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martin.vlach\Desktop\"/>
    </mc:Choice>
  </mc:AlternateContent>
  <xr:revisionPtr revIDLastSave="0" documentId="13_ncr:1_{CA0F56AF-F1D4-44D9-9EE5-3A2EF13B80DD}" xr6:coauthVersionLast="47" xr6:coauthVersionMax="47" xr10:uidLastSave="{00000000-0000-0000-0000-000000000000}"/>
  <bookViews>
    <workbookView xWindow="-120" yWindow="-120" windowWidth="29040" windowHeight="17640" xr2:uid="{00000000-000D-0000-FFFF-FFFF00000000}"/>
  </bookViews>
  <sheets>
    <sheet name="Rekapitulace" sheetId="44" r:id="rId1"/>
    <sheet name="SO 005" sheetId="2" r:id="rId2"/>
    <sheet name="SO 025" sheetId="3" r:id="rId3"/>
    <sheet name="SO 055" sheetId="4" r:id="rId4"/>
    <sheet name="SO 056" sheetId="5" r:id="rId5"/>
    <sheet name="SO 057" sheetId="6" r:id="rId6"/>
    <sheet name="SO 105" sheetId="7" r:id="rId7"/>
    <sheet name="SO 106" sheetId="8" r:id="rId8"/>
    <sheet name="SO 107" sheetId="9" r:id="rId9"/>
    <sheet name="SO 125" sheetId="10" r:id="rId10"/>
    <sheet name="SO 126" sheetId="11" r:id="rId11"/>
    <sheet name="SO 135" sheetId="12" r:id="rId12"/>
    <sheet name="SO 136" sheetId="13" r:id="rId13"/>
    <sheet name="SO 145" sheetId="14" r:id="rId14"/>
    <sheet name="SO 146" sheetId="15" r:id="rId15"/>
    <sheet name="SO 147" sheetId="16" r:id="rId16"/>
    <sheet name="SO 155" sheetId="17" r:id="rId17"/>
    <sheet name="SO 156" sheetId="18" r:id="rId18"/>
    <sheet name="SO 157" sheetId="19" r:id="rId19"/>
    <sheet name="SO 175" sheetId="20" r:id="rId20"/>
    <sheet name="SO 185" sheetId="21" r:id="rId21"/>
    <sheet name="SO 195" sheetId="22" r:id="rId22"/>
    <sheet name="SO 211" sheetId="23" r:id="rId23"/>
    <sheet name="SO 251" sheetId="24" r:id="rId24"/>
    <sheet name="SO 315" sheetId="25" r:id="rId25"/>
    <sheet name="SO 316" sheetId="26" r:id="rId26"/>
    <sheet name="SO 317" sheetId="27" r:id="rId27"/>
    <sheet name="SO 318" sheetId="28" r:id="rId28"/>
    <sheet name="SO 325" sheetId="29" r:id="rId29"/>
    <sheet name="SO 326" sheetId="30" r:id="rId30"/>
    <sheet name="SO 327" sheetId="31" r:id="rId31"/>
    <sheet name="SO 328" sheetId="32" r:id="rId32"/>
    <sheet name="SO 427" sheetId="33" r:id="rId33"/>
    <sheet name="SO 428" sheetId="34" r:id="rId34"/>
    <sheet name="SO 429" sheetId="35" r:id="rId35"/>
    <sheet name="SO 531" sheetId="36" r:id="rId36"/>
    <sheet name="SO 532" sheetId="37" r:id="rId37"/>
    <sheet name="SO 533" sheetId="38" r:id="rId38"/>
    <sheet name="SO 534" sheetId="39" r:id="rId39"/>
    <sheet name="SO 805" sheetId="40" r:id="rId40"/>
    <sheet name="SO 815" sheetId="41" r:id="rId41"/>
    <sheet name="SO 825" sheetId="42" r:id="rId42"/>
    <sheet name="VON" sheetId="43" r:id="rId4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4" i="43" l="1"/>
  <c r="O64" i="43" s="1"/>
  <c r="I61" i="43"/>
  <c r="O61" i="43" s="1"/>
  <c r="I58" i="43"/>
  <c r="O58" i="43" s="1"/>
  <c r="I55" i="43"/>
  <c r="O55" i="43" s="1"/>
  <c r="I51" i="43"/>
  <c r="O51" i="43" s="1"/>
  <c r="O48" i="43"/>
  <c r="I48" i="43"/>
  <c r="O45" i="43"/>
  <c r="I45" i="43"/>
  <c r="O42" i="43"/>
  <c r="I42" i="43"/>
  <c r="I39" i="43"/>
  <c r="O39" i="43" s="1"/>
  <c r="O36" i="43"/>
  <c r="I36" i="43"/>
  <c r="I35" i="43" s="1"/>
  <c r="I32" i="43"/>
  <c r="O32" i="43" s="1"/>
  <c r="O29" i="43"/>
  <c r="I29" i="43"/>
  <c r="I26" i="43"/>
  <c r="O26" i="43" s="1"/>
  <c r="I23" i="43"/>
  <c r="O19" i="43"/>
  <c r="I19" i="43"/>
  <c r="I16" i="43"/>
  <c r="O16" i="43" s="1"/>
  <c r="O13" i="43"/>
  <c r="I13" i="43"/>
  <c r="I12" i="43" s="1"/>
  <c r="I8" i="43"/>
  <c r="I9" i="43"/>
  <c r="O9" i="43" s="1"/>
  <c r="O39" i="42"/>
  <c r="I39" i="42"/>
  <c r="I38" i="42" s="1"/>
  <c r="O34" i="42"/>
  <c r="I34" i="42"/>
  <c r="O30" i="42"/>
  <c r="I30" i="42"/>
  <c r="I27" i="42"/>
  <c r="O27" i="42" s="1"/>
  <c r="O24" i="42"/>
  <c r="I24" i="42"/>
  <c r="O21" i="42"/>
  <c r="I21" i="42"/>
  <c r="O17" i="42"/>
  <c r="I17" i="42"/>
  <c r="I13" i="42"/>
  <c r="O13" i="42" s="1"/>
  <c r="O9" i="42"/>
  <c r="I9" i="42"/>
  <c r="I3" i="41"/>
  <c r="C49" i="44" s="1"/>
  <c r="E49" i="44" s="1"/>
  <c r="O24" i="41"/>
  <c r="I24" i="41"/>
  <c r="I20" i="41"/>
  <c r="O20" i="41" s="1"/>
  <c r="O16" i="41"/>
  <c r="I16" i="41"/>
  <c r="O13" i="41"/>
  <c r="D49" i="44" s="1"/>
  <c r="I13" i="41"/>
  <c r="I8" i="41" s="1"/>
  <c r="O9" i="41"/>
  <c r="I9" i="41"/>
  <c r="O78" i="40"/>
  <c r="I78" i="40"/>
  <c r="O74" i="40"/>
  <c r="I74" i="40"/>
  <c r="I70" i="40"/>
  <c r="O70" i="40" s="1"/>
  <c r="I66" i="40"/>
  <c r="O62" i="40"/>
  <c r="I62" i="40"/>
  <c r="O58" i="40"/>
  <c r="I58" i="40"/>
  <c r="I54" i="40"/>
  <c r="O54" i="40" s="1"/>
  <c r="I49" i="40"/>
  <c r="O49" i="40" s="1"/>
  <c r="I45" i="40"/>
  <c r="O45" i="40" s="1"/>
  <c r="O41" i="40"/>
  <c r="I41" i="40"/>
  <c r="I37" i="40"/>
  <c r="O37" i="40" s="1"/>
  <c r="I33" i="40"/>
  <c r="O33" i="40" s="1"/>
  <c r="I29" i="40"/>
  <c r="O29" i="40" s="1"/>
  <c r="O25" i="40"/>
  <c r="I25" i="40"/>
  <c r="I21" i="40"/>
  <c r="O21" i="40" s="1"/>
  <c r="I17" i="40"/>
  <c r="O17" i="40" s="1"/>
  <c r="I13" i="40"/>
  <c r="O13" i="40" s="1"/>
  <c r="O9" i="40"/>
  <c r="I9" i="40"/>
  <c r="I98" i="39"/>
  <c r="O93" i="39"/>
  <c r="I93" i="39"/>
  <c r="I89" i="39"/>
  <c r="O89" i="39" s="1"/>
  <c r="I86" i="39"/>
  <c r="O86" i="39" s="1"/>
  <c r="O83" i="39"/>
  <c r="I83" i="39"/>
  <c r="O80" i="39"/>
  <c r="I80" i="39"/>
  <c r="I77" i="39"/>
  <c r="O77" i="39" s="1"/>
  <c r="I74" i="39"/>
  <c r="O74" i="39" s="1"/>
  <c r="O71" i="39"/>
  <c r="I71" i="39"/>
  <c r="O67" i="39"/>
  <c r="I67" i="39"/>
  <c r="I63" i="39"/>
  <c r="O63" i="39" s="1"/>
  <c r="I59" i="39"/>
  <c r="O59" i="39" s="1"/>
  <c r="O55" i="39"/>
  <c r="I55" i="39"/>
  <c r="O52" i="39"/>
  <c r="I52" i="39"/>
  <c r="I49" i="39"/>
  <c r="O49" i="39" s="1"/>
  <c r="I45" i="39"/>
  <c r="O45" i="39" s="1"/>
  <c r="O41" i="39"/>
  <c r="I41" i="39"/>
  <c r="I36" i="39" s="1"/>
  <c r="O37" i="39"/>
  <c r="I37" i="39"/>
  <c r="I33" i="39"/>
  <c r="O33" i="39" s="1"/>
  <c r="I29" i="39"/>
  <c r="O29" i="39" s="1"/>
  <c r="I25" i="39"/>
  <c r="O25" i="39" s="1"/>
  <c r="I21" i="39"/>
  <c r="O21" i="39" s="1"/>
  <c r="I17" i="39"/>
  <c r="O17" i="39" s="1"/>
  <c r="O13" i="39"/>
  <c r="I13" i="39"/>
  <c r="I9" i="39"/>
  <c r="I93" i="38"/>
  <c r="I94" i="38"/>
  <c r="O94" i="38" s="1"/>
  <c r="O89" i="38"/>
  <c r="I89" i="38"/>
  <c r="O85" i="38"/>
  <c r="I85" i="38"/>
  <c r="O81" i="38"/>
  <c r="I81" i="38"/>
  <c r="I77" i="38"/>
  <c r="O77" i="38" s="1"/>
  <c r="O73" i="38"/>
  <c r="I73" i="38"/>
  <c r="O69" i="38"/>
  <c r="I69" i="38"/>
  <c r="O65" i="38"/>
  <c r="I65" i="38"/>
  <c r="I61" i="38"/>
  <c r="O61" i="38" s="1"/>
  <c r="O57" i="38"/>
  <c r="I57" i="38"/>
  <c r="O53" i="38"/>
  <c r="I53" i="38"/>
  <c r="O49" i="38"/>
  <c r="I49" i="38"/>
  <c r="I45" i="38"/>
  <c r="O45" i="38" s="1"/>
  <c r="I41" i="38"/>
  <c r="O41" i="38" s="1"/>
  <c r="O37" i="38"/>
  <c r="I37" i="38"/>
  <c r="O33" i="38"/>
  <c r="I33" i="38"/>
  <c r="I29" i="38"/>
  <c r="O29" i="38" s="1"/>
  <c r="I25" i="38"/>
  <c r="O25" i="38" s="1"/>
  <c r="I21" i="38"/>
  <c r="O21" i="38" s="1"/>
  <c r="I17" i="38"/>
  <c r="O17" i="38" s="1"/>
  <c r="O13" i="38"/>
  <c r="I13" i="38"/>
  <c r="I9" i="38"/>
  <c r="I97" i="37"/>
  <c r="I98" i="37"/>
  <c r="O98" i="37" s="1"/>
  <c r="I93" i="37"/>
  <c r="O93" i="37" s="1"/>
  <c r="O90" i="37"/>
  <c r="I90" i="37"/>
  <c r="O86" i="37"/>
  <c r="I86" i="37"/>
  <c r="I82" i="37"/>
  <c r="O82" i="37" s="1"/>
  <c r="O78" i="37"/>
  <c r="I78" i="37"/>
  <c r="O75" i="37"/>
  <c r="I75" i="37"/>
  <c r="O72" i="37"/>
  <c r="I72" i="37"/>
  <c r="I68" i="37"/>
  <c r="O68" i="37" s="1"/>
  <c r="O64" i="37"/>
  <c r="I64" i="37"/>
  <c r="O60" i="37"/>
  <c r="I60" i="37"/>
  <c r="O56" i="37"/>
  <c r="I56" i="37"/>
  <c r="I53" i="37"/>
  <c r="O53" i="37" s="1"/>
  <c r="I49" i="37"/>
  <c r="O49" i="37" s="1"/>
  <c r="O45" i="37"/>
  <c r="I45" i="37"/>
  <c r="O41" i="37"/>
  <c r="I41" i="37"/>
  <c r="I37" i="37"/>
  <c r="O37" i="37" s="1"/>
  <c r="O33" i="37"/>
  <c r="I33" i="37"/>
  <c r="I29" i="37"/>
  <c r="O29" i="37" s="1"/>
  <c r="I25" i="37"/>
  <c r="O25" i="37" s="1"/>
  <c r="I21" i="37"/>
  <c r="I8" i="37" s="1"/>
  <c r="I17" i="37"/>
  <c r="O17" i="37" s="1"/>
  <c r="I13" i="37"/>
  <c r="O13" i="37" s="1"/>
  <c r="I9" i="37"/>
  <c r="O9" i="37" s="1"/>
  <c r="O96" i="36"/>
  <c r="I96" i="36"/>
  <c r="I95" i="36" s="1"/>
  <c r="O91" i="36"/>
  <c r="I91" i="36"/>
  <c r="I88" i="36"/>
  <c r="O88" i="36" s="1"/>
  <c r="O84" i="36"/>
  <c r="I84" i="36"/>
  <c r="O80" i="36"/>
  <c r="I80" i="36"/>
  <c r="O76" i="36"/>
  <c r="I76" i="36"/>
  <c r="I72" i="36"/>
  <c r="O72" i="36" s="1"/>
  <c r="I68" i="36"/>
  <c r="O68" i="36" s="1"/>
  <c r="O64" i="36"/>
  <c r="I64" i="36"/>
  <c r="O60" i="36"/>
  <c r="I60" i="36"/>
  <c r="I56" i="36"/>
  <c r="O56" i="36" s="1"/>
  <c r="O52" i="36"/>
  <c r="I52" i="36"/>
  <c r="O49" i="36"/>
  <c r="I49" i="36"/>
  <c r="O45" i="36"/>
  <c r="I45" i="36"/>
  <c r="I41" i="36"/>
  <c r="O41" i="36" s="1"/>
  <c r="I37" i="36"/>
  <c r="O37" i="36" s="1"/>
  <c r="O33" i="36"/>
  <c r="I33" i="36"/>
  <c r="I29" i="36"/>
  <c r="O29" i="36" s="1"/>
  <c r="I25" i="36"/>
  <c r="O25" i="36" s="1"/>
  <c r="O21" i="36"/>
  <c r="I21" i="36"/>
  <c r="I17" i="36"/>
  <c r="O17" i="36" s="1"/>
  <c r="I13" i="36"/>
  <c r="O13" i="36" s="1"/>
  <c r="O9" i="36"/>
  <c r="I9" i="36"/>
  <c r="I156" i="35"/>
  <c r="I157" i="35"/>
  <c r="O157" i="35" s="1"/>
  <c r="I153" i="35"/>
  <c r="O153" i="35" s="1"/>
  <c r="O150" i="35"/>
  <c r="I150" i="35"/>
  <c r="O147" i="35"/>
  <c r="I147" i="35"/>
  <c r="O144" i="35"/>
  <c r="I144" i="35"/>
  <c r="I141" i="35"/>
  <c r="O141" i="35" s="1"/>
  <c r="I138" i="35"/>
  <c r="O138" i="35" s="1"/>
  <c r="O135" i="35"/>
  <c r="I135" i="35"/>
  <c r="O132" i="35"/>
  <c r="I132" i="35"/>
  <c r="I128" i="35"/>
  <c r="O128" i="35" s="1"/>
  <c r="O124" i="35"/>
  <c r="I124" i="35"/>
  <c r="O120" i="35"/>
  <c r="I120" i="35"/>
  <c r="O116" i="35"/>
  <c r="I116" i="35"/>
  <c r="I112" i="35"/>
  <c r="O112" i="35" s="1"/>
  <c r="I108" i="35"/>
  <c r="O108" i="35" s="1"/>
  <c r="O104" i="35"/>
  <c r="I104" i="35"/>
  <c r="O100" i="35"/>
  <c r="I100" i="35"/>
  <c r="I96" i="35"/>
  <c r="O96" i="35" s="1"/>
  <c r="I92" i="35"/>
  <c r="O92" i="35" s="1"/>
  <c r="O88" i="35"/>
  <c r="I88" i="35"/>
  <c r="O84" i="35"/>
  <c r="I84" i="35"/>
  <c r="I80" i="35"/>
  <c r="O80" i="35" s="1"/>
  <c r="O76" i="35"/>
  <c r="I76" i="35"/>
  <c r="O72" i="35"/>
  <c r="I72" i="35"/>
  <c r="O68" i="35"/>
  <c r="I68" i="35"/>
  <c r="I64" i="35"/>
  <c r="O64" i="35" s="1"/>
  <c r="O60" i="35"/>
  <c r="I60" i="35"/>
  <c r="O56" i="35"/>
  <c r="I56" i="35"/>
  <c r="O52" i="35"/>
  <c r="I52" i="35"/>
  <c r="I48" i="35"/>
  <c r="O43" i="35"/>
  <c r="I43" i="35"/>
  <c r="I40" i="35"/>
  <c r="O40" i="35" s="1"/>
  <c r="O37" i="35"/>
  <c r="I37" i="35"/>
  <c r="I33" i="35"/>
  <c r="O33" i="35" s="1"/>
  <c r="I29" i="35"/>
  <c r="O29" i="35" s="1"/>
  <c r="I25" i="35"/>
  <c r="O25" i="35" s="1"/>
  <c r="O21" i="35"/>
  <c r="I21" i="35"/>
  <c r="O17" i="35"/>
  <c r="I17" i="35"/>
  <c r="O13" i="35"/>
  <c r="I13" i="35"/>
  <c r="I8" i="35" s="1"/>
  <c r="I9" i="35"/>
  <c r="O9" i="35" s="1"/>
  <c r="O108" i="34"/>
  <c r="I108" i="34"/>
  <c r="I107" i="34" s="1"/>
  <c r="O104" i="34"/>
  <c r="I104" i="34"/>
  <c r="O101" i="34"/>
  <c r="I101" i="34"/>
  <c r="I98" i="34"/>
  <c r="O98" i="34" s="1"/>
  <c r="O95" i="34"/>
  <c r="I95" i="34"/>
  <c r="O92" i="34"/>
  <c r="I92" i="34"/>
  <c r="O89" i="34"/>
  <c r="I89" i="34"/>
  <c r="I86" i="34"/>
  <c r="O86" i="34" s="1"/>
  <c r="O82" i="34"/>
  <c r="I82" i="34"/>
  <c r="O78" i="34"/>
  <c r="I78" i="34"/>
  <c r="O74" i="34"/>
  <c r="I74" i="34"/>
  <c r="I70" i="34"/>
  <c r="O70" i="34" s="1"/>
  <c r="I66" i="34"/>
  <c r="O66" i="34" s="1"/>
  <c r="O62" i="34"/>
  <c r="I62" i="34"/>
  <c r="I58" i="34"/>
  <c r="O58" i="34" s="1"/>
  <c r="I54" i="34"/>
  <c r="O54" i="34" s="1"/>
  <c r="I50" i="34"/>
  <c r="O50" i="34" s="1"/>
  <c r="O46" i="34"/>
  <c r="I46" i="34"/>
  <c r="I42" i="34"/>
  <c r="O42" i="34" s="1"/>
  <c r="I38" i="34"/>
  <c r="O38" i="34" s="1"/>
  <c r="O34" i="34"/>
  <c r="I34" i="34"/>
  <c r="I33" i="34" s="1"/>
  <c r="O29" i="34"/>
  <c r="I29" i="34"/>
  <c r="O25" i="34"/>
  <c r="I25" i="34"/>
  <c r="I21" i="34"/>
  <c r="O21" i="34" s="1"/>
  <c r="O17" i="34"/>
  <c r="I17" i="34"/>
  <c r="I8" i="34" s="1"/>
  <c r="I13" i="34"/>
  <c r="O13" i="34" s="1"/>
  <c r="I9" i="34"/>
  <c r="O9" i="34" s="1"/>
  <c r="I90" i="33"/>
  <c r="O86" i="33"/>
  <c r="I86" i="33"/>
  <c r="I83" i="33"/>
  <c r="O83" i="33" s="1"/>
  <c r="I80" i="33"/>
  <c r="O80" i="33" s="1"/>
  <c r="O77" i="33"/>
  <c r="I77" i="33"/>
  <c r="I73" i="33"/>
  <c r="O73" i="33" s="1"/>
  <c r="I69" i="33"/>
  <c r="O69" i="33" s="1"/>
  <c r="I65" i="33"/>
  <c r="O65" i="33" s="1"/>
  <c r="O62" i="33"/>
  <c r="I62" i="33"/>
  <c r="I58" i="33"/>
  <c r="O58" i="33" s="1"/>
  <c r="I54" i="33"/>
  <c r="O54" i="33" s="1"/>
  <c r="O50" i="33"/>
  <c r="I50" i="33"/>
  <c r="O46" i="33"/>
  <c r="I46" i="33"/>
  <c r="I42" i="33"/>
  <c r="O42" i="33" s="1"/>
  <c r="I38" i="33"/>
  <c r="O38" i="33" s="1"/>
  <c r="O34" i="33"/>
  <c r="I34" i="33"/>
  <c r="O30" i="33"/>
  <c r="I30" i="33"/>
  <c r="I25" i="33" s="1"/>
  <c r="I26" i="33"/>
  <c r="O26" i="33" s="1"/>
  <c r="O21" i="33"/>
  <c r="I21" i="33"/>
  <c r="O17" i="33"/>
  <c r="I17" i="33"/>
  <c r="O13" i="33"/>
  <c r="I13" i="33"/>
  <c r="I9" i="33"/>
  <c r="O9" i="33" s="1"/>
  <c r="I81" i="32"/>
  <c r="I80" i="32" s="1"/>
  <c r="I75" i="32"/>
  <c r="I76" i="32"/>
  <c r="O76" i="32" s="1"/>
  <c r="I72" i="32"/>
  <c r="O72" i="32" s="1"/>
  <c r="I69" i="32"/>
  <c r="O69" i="32" s="1"/>
  <c r="O66" i="32"/>
  <c r="I66" i="32"/>
  <c r="I63" i="32"/>
  <c r="O63" i="32" s="1"/>
  <c r="I60" i="32"/>
  <c r="O60" i="32" s="1"/>
  <c r="O57" i="32"/>
  <c r="I57" i="32"/>
  <c r="O54" i="32"/>
  <c r="I54" i="32"/>
  <c r="I49" i="32"/>
  <c r="O49" i="32" s="1"/>
  <c r="O45" i="32"/>
  <c r="I45" i="32"/>
  <c r="O41" i="32"/>
  <c r="I41" i="32"/>
  <c r="I37" i="32"/>
  <c r="O37" i="32" s="1"/>
  <c r="I33" i="32"/>
  <c r="O33" i="32" s="1"/>
  <c r="I29" i="32"/>
  <c r="O29" i="32" s="1"/>
  <c r="O25" i="32"/>
  <c r="I25" i="32"/>
  <c r="I21" i="32"/>
  <c r="O21" i="32" s="1"/>
  <c r="I17" i="32"/>
  <c r="O17" i="32" s="1"/>
  <c r="I13" i="32"/>
  <c r="O13" i="32" s="1"/>
  <c r="O9" i="32"/>
  <c r="I9" i="32"/>
  <c r="I104" i="31"/>
  <c r="I99" i="31"/>
  <c r="I98" i="31" s="1"/>
  <c r="I94" i="31"/>
  <c r="O94" i="31" s="1"/>
  <c r="I90" i="31"/>
  <c r="O90" i="31" s="1"/>
  <c r="I86" i="31"/>
  <c r="O86" i="31" s="1"/>
  <c r="O82" i="31"/>
  <c r="I82" i="31"/>
  <c r="I78" i="31"/>
  <c r="O78" i="31" s="1"/>
  <c r="I74" i="31"/>
  <c r="O74" i="31" s="1"/>
  <c r="I70" i="31"/>
  <c r="O70" i="31" s="1"/>
  <c r="O66" i="31"/>
  <c r="I66" i="31"/>
  <c r="I62" i="31"/>
  <c r="O62" i="31" s="1"/>
  <c r="I58" i="31"/>
  <c r="O58" i="31" s="1"/>
  <c r="I54" i="31"/>
  <c r="O49" i="31"/>
  <c r="I49" i="31"/>
  <c r="I45" i="31"/>
  <c r="O45" i="31" s="1"/>
  <c r="O41" i="31"/>
  <c r="I41" i="31"/>
  <c r="I37" i="31"/>
  <c r="O37" i="31" s="1"/>
  <c r="O33" i="31"/>
  <c r="I33" i="31"/>
  <c r="I29" i="31"/>
  <c r="O29" i="31" s="1"/>
  <c r="O25" i="31"/>
  <c r="I25" i="31"/>
  <c r="I21" i="31"/>
  <c r="O21" i="31" s="1"/>
  <c r="O17" i="31"/>
  <c r="I17" i="31"/>
  <c r="I13" i="31"/>
  <c r="O13" i="31" s="1"/>
  <c r="I9" i="31"/>
  <c r="I95" i="30"/>
  <c r="O96" i="30"/>
  <c r="I96" i="30"/>
  <c r="I91" i="30"/>
  <c r="I86" i="30"/>
  <c r="O86" i="30" s="1"/>
  <c r="O82" i="30"/>
  <c r="I82" i="30"/>
  <c r="O78" i="30"/>
  <c r="I78" i="30"/>
  <c r="I74" i="30"/>
  <c r="O74" i="30" s="1"/>
  <c r="I70" i="30"/>
  <c r="O70" i="30" s="1"/>
  <c r="O66" i="30"/>
  <c r="I66" i="30"/>
  <c r="O62" i="30"/>
  <c r="I62" i="30"/>
  <c r="I58" i="30"/>
  <c r="O58" i="30" s="1"/>
  <c r="I54" i="30"/>
  <c r="I53" i="30" s="1"/>
  <c r="I49" i="30"/>
  <c r="O49" i="30" s="1"/>
  <c r="I45" i="30"/>
  <c r="O45" i="30" s="1"/>
  <c r="I41" i="30"/>
  <c r="O41" i="30" s="1"/>
  <c r="O37" i="30"/>
  <c r="I37" i="30"/>
  <c r="I33" i="30"/>
  <c r="O33" i="30" s="1"/>
  <c r="I29" i="30"/>
  <c r="O29" i="30" s="1"/>
  <c r="O25" i="30"/>
  <c r="I25" i="30"/>
  <c r="O21" i="30"/>
  <c r="I21" i="30"/>
  <c r="I17" i="30"/>
  <c r="O17" i="30" s="1"/>
  <c r="I13" i="30"/>
  <c r="O13" i="30" s="1"/>
  <c r="I9" i="30"/>
  <c r="I91" i="29"/>
  <c r="I92" i="29"/>
  <c r="O92" i="29" s="1"/>
  <c r="O87" i="29"/>
  <c r="I87" i="29"/>
  <c r="I86" i="29" s="1"/>
  <c r="O82" i="29"/>
  <c r="I82" i="29"/>
  <c r="I78" i="29"/>
  <c r="O78" i="29" s="1"/>
  <c r="I74" i="29"/>
  <c r="O74" i="29" s="1"/>
  <c r="O70" i="29"/>
  <c r="I70" i="29"/>
  <c r="O66" i="29"/>
  <c r="I66" i="29"/>
  <c r="I62" i="29"/>
  <c r="O62" i="29" s="1"/>
  <c r="I58" i="29"/>
  <c r="O58" i="29" s="1"/>
  <c r="O54" i="29"/>
  <c r="I54" i="29"/>
  <c r="I53" i="29" s="1"/>
  <c r="I8" i="29"/>
  <c r="I3" i="29" s="1"/>
  <c r="C37" i="44" s="1"/>
  <c r="O49" i="29"/>
  <c r="I49" i="29"/>
  <c r="I45" i="29"/>
  <c r="O45" i="29" s="1"/>
  <c r="I41" i="29"/>
  <c r="O41" i="29" s="1"/>
  <c r="O37" i="29"/>
  <c r="I37" i="29"/>
  <c r="O33" i="29"/>
  <c r="I33" i="29"/>
  <c r="I29" i="29"/>
  <c r="O29" i="29" s="1"/>
  <c r="O25" i="29"/>
  <c r="I25" i="29"/>
  <c r="O21" i="29"/>
  <c r="I21" i="29"/>
  <c r="O17" i="29"/>
  <c r="I17" i="29"/>
  <c r="I13" i="29"/>
  <c r="O13" i="29" s="1"/>
  <c r="I9" i="29"/>
  <c r="O9" i="29" s="1"/>
  <c r="I87" i="28"/>
  <c r="O88" i="28"/>
  <c r="I88" i="28"/>
  <c r="I83" i="28"/>
  <c r="O83" i="28" s="1"/>
  <c r="O79" i="28"/>
  <c r="I79" i="28"/>
  <c r="O75" i="28"/>
  <c r="I75" i="28"/>
  <c r="I71" i="28"/>
  <c r="O71" i="28" s="1"/>
  <c r="I67" i="28"/>
  <c r="O67" i="28" s="1"/>
  <c r="I63" i="28"/>
  <c r="I57" i="28"/>
  <c r="O58" i="28"/>
  <c r="I58" i="28"/>
  <c r="I53" i="28"/>
  <c r="O53" i="28" s="1"/>
  <c r="O49" i="28"/>
  <c r="I49" i="28"/>
  <c r="O45" i="28"/>
  <c r="I45" i="28"/>
  <c r="I41" i="28"/>
  <c r="O41" i="28" s="1"/>
  <c r="I37" i="28"/>
  <c r="O37" i="28" s="1"/>
  <c r="O33" i="28"/>
  <c r="I33" i="28"/>
  <c r="O29" i="28"/>
  <c r="I29" i="28"/>
  <c r="I25" i="28"/>
  <c r="O25" i="28" s="1"/>
  <c r="I21" i="28"/>
  <c r="O21" i="28" s="1"/>
  <c r="O17" i="28"/>
  <c r="I17" i="28"/>
  <c r="O13" i="28"/>
  <c r="I13" i="28"/>
  <c r="I9" i="28"/>
  <c r="O9" i="28" s="1"/>
  <c r="I68" i="27"/>
  <c r="O63" i="27"/>
  <c r="I63" i="27"/>
  <c r="O59" i="27"/>
  <c r="I59" i="27"/>
  <c r="O55" i="27"/>
  <c r="I55" i="27"/>
  <c r="I51" i="27"/>
  <c r="O51" i="27" s="1"/>
  <c r="O47" i="27"/>
  <c r="I47" i="27"/>
  <c r="I42" i="27"/>
  <c r="O37" i="27"/>
  <c r="I37" i="27"/>
  <c r="O33" i="27"/>
  <c r="I33" i="27"/>
  <c r="O29" i="27"/>
  <c r="I29" i="27"/>
  <c r="I25" i="27"/>
  <c r="O25" i="27" s="1"/>
  <c r="O21" i="27"/>
  <c r="I21" i="27"/>
  <c r="O17" i="27"/>
  <c r="I17" i="27"/>
  <c r="O13" i="27"/>
  <c r="I13" i="27"/>
  <c r="I9" i="27"/>
  <c r="O9" i="27" s="1"/>
  <c r="I75" i="26"/>
  <c r="O76" i="26"/>
  <c r="I76" i="26"/>
  <c r="I71" i="26"/>
  <c r="O71" i="26" s="1"/>
  <c r="O67" i="26"/>
  <c r="I67" i="26"/>
  <c r="O63" i="26"/>
  <c r="I63" i="26"/>
  <c r="I59" i="26"/>
  <c r="O59" i="26" s="1"/>
  <c r="I55" i="26"/>
  <c r="O55" i="26" s="1"/>
  <c r="I51" i="26"/>
  <c r="O51" i="26" s="1"/>
  <c r="I47" i="26"/>
  <c r="O42" i="26"/>
  <c r="I42" i="26"/>
  <c r="I41" i="26" s="1"/>
  <c r="I8" i="26"/>
  <c r="O37" i="26"/>
  <c r="I37" i="26"/>
  <c r="O33" i="26"/>
  <c r="I33" i="26"/>
  <c r="O29" i="26"/>
  <c r="I29" i="26"/>
  <c r="I25" i="26"/>
  <c r="O25" i="26" s="1"/>
  <c r="O21" i="26"/>
  <c r="I21" i="26"/>
  <c r="O17" i="26"/>
  <c r="I17" i="26"/>
  <c r="O13" i="26"/>
  <c r="I13" i="26"/>
  <c r="I9" i="26"/>
  <c r="O9" i="26" s="1"/>
  <c r="I75" i="25"/>
  <c r="I76" i="25"/>
  <c r="O76" i="25" s="1"/>
  <c r="O71" i="25"/>
  <c r="I71" i="25"/>
  <c r="I67" i="25"/>
  <c r="O67" i="25" s="1"/>
  <c r="O63" i="25"/>
  <c r="I63" i="25"/>
  <c r="I59" i="25"/>
  <c r="O55" i="25"/>
  <c r="I55" i="25"/>
  <c r="O51" i="25"/>
  <c r="I51" i="25"/>
  <c r="O47" i="25"/>
  <c r="I47" i="25"/>
  <c r="O42" i="25"/>
  <c r="I42" i="25"/>
  <c r="I41" i="25" s="1"/>
  <c r="I37" i="25"/>
  <c r="O37" i="25" s="1"/>
  <c r="O33" i="25"/>
  <c r="I33" i="25"/>
  <c r="I29" i="25"/>
  <c r="O29" i="25" s="1"/>
  <c r="O25" i="25"/>
  <c r="I25" i="25"/>
  <c r="O21" i="25"/>
  <c r="I21" i="25"/>
  <c r="O17" i="25"/>
  <c r="I17" i="25"/>
  <c r="I13" i="25"/>
  <c r="O13" i="25" s="1"/>
  <c r="O9" i="25"/>
  <c r="I9" i="25"/>
  <c r="I60" i="24"/>
  <c r="I61" i="24"/>
  <c r="O61" i="24" s="1"/>
  <c r="O57" i="24"/>
  <c r="I57" i="24"/>
  <c r="I56" i="24" s="1"/>
  <c r="I52" i="24"/>
  <c r="O52" i="24" s="1"/>
  <c r="I48" i="24"/>
  <c r="O48" i="24" s="1"/>
  <c r="I44" i="24"/>
  <c r="O44" i="24" s="1"/>
  <c r="O40" i="24"/>
  <c r="I40" i="24"/>
  <c r="I34" i="24"/>
  <c r="O35" i="24"/>
  <c r="I35" i="24"/>
  <c r="I30" i="24"/>
  <c r="I25" i="24"/>
  <c r="O25" i="24" s="1"/>
  <c r="O21" i="24"/>
  <c r="I21" i="24"/>
  <c r="O17" i="24"/>
  <c r="I17" i="24"/>
  <c r="O13" i="24"/>
  <c r="I13" i="24"/>
  <c r="I9" i="24"/>
  <c r="I312" i="23"/>
  <c r="O313" i="23"/>
  <c r="I313" i="23"/>
  <c r="O308" i="23"/>
  <c r="I308" i="23"/>
  <c r="I305" i="23"/>
  <c r="O305" i="23" s="1"/>
  <c r="O302" i="23"/>
  <c r="I302" i="23"/>
  <c r="I298" i="23"/>
  <c r="O298" i="23" s="1"/>
  <c r="O295" i="23"/>
  <c r="I295" i="23"/>
  <c r="I292" i="23"/>
  <c r="O292" i="23" s="1"/>
  <c r="O288" i="23"/>
  <c r="I288" i="23"/>
  <c r="I285" i="23"/>
  <c r="O285" i="23" s="1"/>
  <c r="O282" i="23"/>
  <c r="I282" i="23"/>
  <c r="O278" i="23"/>
  <c r="I278" i="23"/>
  <c r="O274" i="23"/>
  <c r="I274" i="23"/>
  <c r="I270" i="23"/>
  <c r="O270" i="23" s="1"/>
  <c r="O267" i="23"/>
  <c r="I267" i="23"/>
  <c r="O264" i="23"/>
  <c r="I264" i="23"/>
  <c r="I260" i="23"/>
  <c r="O260" i="23" s="1"/>
  <c r="I256" i="23"/>
  <c r="O256" i="23" s="1"/>
  <c r="I252" i="23"/>
  <c r="O252" i="23" s="1"/>
  <c r="O249" i="23"/>
  <c r="I249" i="23"/>
  <c r="I246" i="23"/>
  <c r="O246" i="23" s="1"/>
  <c r="O242" i="23"/>
  <c r="I242" i="23"/>
  <c r="I238" i="23"/>
  <c r="I233" i="23"/>
  <c r="O233" i="23" s="1"/>
  <c r="I229" i="23"/>
  <c r="O229" i="23" s="1"/>
  <c r="O225" i="23"/>
  <c r="I225" i="23"/>
  <c r="O221" i="23"/>
  <c r="I221" i="23"/>
  <c r="I215" i="23"/>
  <c r="I216" i="23"/>
  <c r="O216" i="23" s="1"/>
  <c r="O211" i="23"/>
  <c r="I211" i="23"/>
  <c r="I207" i="23"/>
  <c r="O207" i="23" s="1"/>
  <c r="O203" i="23"/>
  <c r="I203" i="23"/>
  <c r="I199" i="23"/>
  <c r="O199" i="23" s="1"/>
  <c r="O195" i="23"/>
  <c r="I195" i="23"/>
  <c r="O191" i="23"/>
  <c r="I191" i="23"/>
  <c r="O187" i="23"/>
  <c r="I187" i="23"/>
  <c r="I183" i="23"/>
  <c r="O183" i="23" s="1"/>
  <c r="O179" i="23"/>
  <c r="I179" i="23"/>
  <c r="I175" i="23"/>
  <c r="O171" i="23"/>
  <c r="I171" i="23"/>
  <c r="O166" i="23"/>
  <c r="I166" i="23"/>
  <c r="I162" i="23"/>
  <c r="O162" i="23" s="1"/>
  <c r="O158" i="23"/>
  <c r="I158" i="23"/>
  <c r="I155" i="23"/>
  <c r="O155" i="23" s="1"/>
  <c r="O151" i="23"/>
  <c r="I151" i="23"/>
  <c r="I147" i="23"/>
  <c r="O147" i="23" s="1"/>
  <c r="O143" i="23"/>
  <c r="I143" i="23"/>
  <c r="I139" i="23"/>
  <c r="O139" i="23" s="1"/>
  <c r="O135" i="23"/>
  <c r="I135" i="23"/>
  <c r="I134" i="23" s="1"/>
  <c r="I130" i="23"/>
  <c r="O130" i="23" s="1"/>
  <c r="O126" i="23"/>
  <c r="I126" i="23"/>
  <c r="I122" i="23"/>
  <c r="O122" i="23" s="1"/>
  <c r="O118" i="23"/>
  <c r="I118" i="23"/>
  <c r="O114" i="23"/>
  <c r="I114" i="23"/>
  <c r="O110" i="23"/>
  <c r="I110" i="23"/>
  <c r="I106" i="23"/>
  <c r="I101" i="23"/>
  <c r="O101" i="23" s="1"/>
  <c r="O97" i="23"/>
  <c r="I97" i="23"/>
  <c r="I93" i="23"/>
  <c r="O93" i="23" s="1"/>
  <c r="O89" i="23"/>
  <c r="I89" i="23"/>
  <c r="I85" i="23"/>
  <c r="O85" i="23" s="1"/>
  <c r="O81" i="23"/>
  <c r="I81" i="23"/>
  <c r="I77" i="23"/>
  <c r="O77" i="23" s="1"/>
  <c r="O73" i="23"/>
  <c r="I73" i="23"/>
  <c r="I69" i="23"/>
  <c r="I64" i="23"/>
  <c r="O64" i="23" s="1"/>
  <c r="I60" i="23"/>
  <c r="O60" i="23" s="1"/>
  <c r="O56" i="23"/>
  <c r="I56" i="23"/>
  <c r="I52" i="23"/>
  <c r="O52" i="23" s="1"/>
  <c r="I48" i="23"/>
  <c r="O48" i="23" s="1"/>
  <c r="I44" i="23"/>
  <c r="O44" i="23" s="1"/>
  <c r="O40" i="23"/>
  <c r="I40" i="23"/>
  <c r="I36" i="23"/>
  <c r="O36" i="23" s="1"/>
  <c r="I32" i="23"/>
  <c r="O32" i="23" s="1"/>
  <c r="I28" i="23"/>
  <c r="I24" i="23"/>
  <c r="O24" i="23" s="1"/>
  <c r="O21" i="23"/>
  <c r="I21" i="23"/>
  <c r="I18" i="23"/>
  <c r="O18" i="23" s="1"/>
  <c r="O15" i="23"/>
  <c r="I15" i="23"/>
  <c r="I12" i="23"/>
  <c r="O9" i="23"/>
  <c r="I9" i="23"/>
  <c r="O56" i="22"/>
  <c r="I56" i="22"/>
  <c r="I55" i="22" s="1"/>
  <c r="I51" i="22"/>
  <c r="I46" i="22" s="1"/>
  <c r="I47" i="22"/>
  <c r="O47" i="22" s="1"/>
  <c r="O42" i="22"/>
  <c r="I42" i="22"/>
  <c r="I38" i="22"/>
  <c r="I28" i="22"/>
  <c r="I33" i="22"/>
  <c r="O33" i="22" s="1"/>
  <c r="I29" i="22"/>
  <c r="O29" i="22" s="1"/>
  <c r="I24" i="22"/>
  <c r="I19" i="22"/>
  <c r="O19" i="22" s="1"/>
  <c r="I16" i="22"/>
  <c r="O13" i="22"/>
  <c r="I13" i="22"/>
  <c r="O9" i="22"/>
  <c r="I9" i="22"/>
  <c r="I105" i="21"/>
  <c r="O105" i="21" s="1"/>
  <c r="O101" i="21"/>
  <c r="I101" i="21"/>
  <c r="O97" i="21"/>
  <c r="I97" i="21"/>
  <c r="I93" i="21"/>
  <c r="O93" i="21" s="1"/>
  <c r="I89" i="21"/>
  <c r="O89" i="21" s="1"/>
  <c r="O85" i="21"/>
  <c r="I85" i="21"/>
  <c r="I81" i="21"/>
  <c r="O81" i="21" s="1"/>
  <c r="I77" i="21"/>
  <c r="O77" i="21" s="1"/>
  <c r="I73" i="21"/>
  <c r="O73" i="21" s="1"/>
  <c r="O69" i="21"/>
  <c r="I69" i="21"/>
  <c r="I65" i="21"/>
  <c r="O65" i="21" s="1"/>
  <c r="I61" i="21"/>
  <c r="O61" i="21" s="1"/>
  <c r="I57" i="21"/>
  <c r="O57" i="21" s="1"/>
  <c r="O53" i="21"/>
  <c r="I53" i="21"/>
  <c r="O49" i="21"/>
  <c r="I49" i="21"/>
  <c r="I45" i="21"/>
  <c r="O45" i="21" s="1"/>
  <c r="I41" i="21"/>
  <c r="O41" i="21" s="1"/>
  <c r="O37" i="21"/>
  <c r="I37" i="21"/>
  <c r="O33" i="21"/>
  <c r="I33" i="21"/>
  <c r="I29" i="21"/>
  <c r="O29" i="21" s="1"/>
  <c r="I25" i="21"/>
  <c r="O25" i="21" s="1"/>
  <c r="O21" i="21"/>
  <c r="I21" i="21"/>
  <c r="I17" i="21"/>
  <c r="O17" i="21" s="1"/>
  <c r="I13" i="21"/>
  <c r="O13" i="21" s="1"/>
  <c r="I9" i="21"/>
  <c r="O54" i="20"/>
  <c r="I54" i="20"/>
  <c r="I53" i="20" s="1"/>
  <c r="O49" i="20"/>
  <c r="I49" i="20"/>
  <c r="O45" i="20"/>
  <c r="I45" i="20"/>
  <c r="I41" i="20"/>
  <c r="O41" i="20" s="1"/>
  <c r="O37" i="20"/>
  <c r="I37" i="20"/>
  <c r="O33" i="20"/>
  <c r="I33" i="20"/>
  <c r="O29" i="20"/>
  <c r="I29" i="20"/>
  <c r="I25" i="20"/>
  <c r="O25" i="20" s="1"/>
  <c r="O21" i="20"/>
  <c r="I21" i="20"/>
  <c r="I17" i="20"/>
  <c r="O17" i="20" s="1"/>
  <c r="O13" i="20"/>
  <c r="I13" i="20"/>
  <c r="I9" i="20"/>
  <c r="I76" i="19"/>
  <c r="O76" i="19" s="1"/>
  <c r="O72" i="19"/>
  <c r="I72" i="19"/>
  <c r="I71" i="19" s="1"/>
  <c r="O68" i="19"/>
  <c r="I68" i="19"/>
  <c r="O65" i="19"/>
  <c r="I65" i="19"/>
  <c r="I62" i="19"/>
  <c r="I58" i="19"/>
  <c r="O55" i="19"/>
  <c r="I55" i="19"/>
  <c r="I51" i="19"/>
  <c r="O51" i="19" s="1"/>
  <c r="O47" i="19"/>
  <c r="I47" i="19"/>
  <c r="I44" i="19"/>
  <c r="O44" i="19" s="1"/>
  <c r="O40" i="19"/>
  <c r="I40" i="19"/>
  <c r="I37" i="19"/>
  <c r="O37" i="19" s="1"/>
  <c r="O33" i="19"/>
  <c r="I33" i="19"/>
  <c r="I29" i="19"/>
  <c r="O29" i="19" s="1"/>
  <c r="O25" i="19"/>
  <c r="I25" i="19"/>
  <c r="I21" i="19"/>
  <c r="O21" i="19" s="1"/>
  <c r="O17" i="19"/>
  <c r="I17" i="19"/>
  <c r="I13" i="19"/>
  <c r="O9" i="19"/>
  <c r="I9" i="19"/>
  <c r="O96" i="18"/>
  <c r="I96" i="18"/>
  <c r="I92" i="18"/>
  <c r="I91" i="18" s="1"/>
  <c r="I88" i="18"/>
  <c r="O88" i="18" s="1"/>
  <c r="I85" i="18"/>
  <c r="I80" i="18"/>
  <c r="O80" i="18" s="1"/>
  <c r="O77" i="18"/>
  <c r="I77" i="18"/>
  <c r="I73" i="18"/>
  <c r="O73" i="18" s="1"/>
  <c r="I70" i="18"/>
  <c r="O70" i="18" s="1"/>
  <c r="O66" i="18"/>
  <c r="I66" i="18"/>
  <c r="O62" i="18"/>
  <c r="I62" i="18"/>
  <c r="I57" i="18"/>
  <c r="O57" i="18" s="1"/>
  <c r="I53" i="18"/>
  <c r="O53" i="18" s="1"/>
  <c r="O50" i="18"/>
  <c r="I50" i="18"/>
  <c r="I47" i="18"/>
  <c r="O47" i="18" s="1"/>
  <c r="O44" i="18"/>
  <c r="I44" i="18"/>
  <c r="I40" i="18"/>
  <c r="O40" i="18" s="1"/>
  <c r="O37" i="18"/>
  <c r="I37" i="18"/>
  <c r="I33" i="18"/>
  <c r="O33" i="18" s="1"/>
  <c r="O29" i="18"/>
  <c r="I29" i="18"/>
  <c r="I25" i="18"/>
  <c r="O25" i="18" s="1"/>
  <c r="O21" i="18"/>
  <c r="I21" i="18"/>
  <c r="I17" i="18"/>
  <c r="O17" i="18" s="1"/>
  <c r="I13" i="18"/>
  <c r="O13" i="18" s="1"/>
  <c r="O9" i="18"/>
  <c r="I9" i="18"/>
  <c r="I94" i="17"/>
  <c r="O94" i="17" s="1"/>
  <c r="I90" i="17"/>
  <c r="O86" i="17"/>
  <c r="I86" i="17"/>
  <c r="O83" i="17"/>
  <c r="I83" i="17"/>
  <c r="I79" i="17"/>
  <c r="O79" i="17" s="1"/>
  <c r="I67" i="17"/>
  <c r="O75" i="17"/>
  <c r="I75" i="17"/>
  <c r="O72" i="17"/>
  <c r="I72" i="17"/>
  <c r="I68" i="17"/>
  <c r="O68" i="17" s="1"/>
  <c r="I64" i="17"/>
  <c r="I63" i="17" s="1"/>
  <c r="I8" i="17"/>
  <c r="O59" i="17"/>
  <c r="I59" i="17"/>
  <c r="I55" i="17"/>
  <c r="O55" i="17" s="1"/>
  <c r="I52" i="17"/>
  <c r="O52" i="17" s="1"/>
  <c r="I49" i="17"/>
  <c r="O49" i="17" s="1"/>
  <c r="O46" i="17"/>
  <c r="I46" i="17"/>
  <c r="I43" i="17"/>
  <c r="O43" i="17" s="1"/>
  <c r="O39" i="17"/>
  <c r="I39" i="17"/>
  <c r="I36" i="17"/>
  <c r="O36" i="17" s="1"/>
  <c r="O32" i="17"/>
  <c r="I32" i="17"/>
  <c r="I28" i="17"/>
  <c r="O28" i="17" s="1"/>
  <c r="O24" i="17"/>
  <c r="I24" i="17"/>
  <c r="I20" i="17"/>
  <c r="O20" i="17" s="1"/>
  <c r="O17" i="17"/>
  <c r="I17" i="17"/>
  <c r="I13" i="17"/>
  <c r="O13" i="17" s="1"/>
  <c r="I9" i="17"/>
  <c r="O9" i="17" s="1"/>
  <c r="I71" i="16"/>
  <c r="O72" i="16"/>
  <c r="I72" i="16"/>
  <c r="I67" i="16"/>
  <c r="O67" i="16" s="1"/>
  <c r="O64" i="16"/>
  <c r="I64" i="16"/>
  <c r="O61" i="16"/>
  <c r="I61" i="16"/>
  <c r="O58" i="16"/>
  <c r="I58" i="16"/>
  <c r="I53" i="16"/>
  <c r="O53" i="16" s="1"/>
  <c r="O49" i="16"/>
  <c r="I49" i="16"/>
  <c r="O45" i="16"/>
  <c r="I45" i="16"/>
  <c r="I42" i="16"/>
  <c r="O42" i="16" s="1"/>
  <c r="I38" i="16"/>
  <c r="O38" i="16" s="1"/>
  <c r="I34" i="16"/>
  <c r="I28" i="16"/>
  <c r="O29" i="16"/>
  <c r="I29" i="16"/>
  <c r="I24" i="16"/>
  <c r="O24" i="16" s="1"/>
  <c r="I20" i="16"/>
  <c r="I19" i="16" s="1"/>
  <c r="I8" i="16"/>
  <c r="I16" i="16"/>
  <c r="O16" i="16" s="1"/>
  <c r="I13" i="16"/>
  <c r="O13" i="16" s="1"/>
  <c r="O9" i="16"/>
  <c r="I9" i="16"/>
  <c r="I135" i="15"/>
  <c r="O135" i="15" s="1"/>
  <c r="I131" i="15"/>
  <c r="O126" i="15"/>
  <c r="I126" i="15"/>
  <c r="O122" i="15"/>
  <c r="I122" i="15"/>
  <c r="I118" i="15"/>
  <c r="O118" i="15" s="1"/>
  <c r="I115" i="15"/>
  <c r="O115" i="15" s="1"/>
  <c r="I112" i="15"/>
  <c r="O108" i="15"/>
  <c r="I108" i="15"/>
  <c r="I103" i="15"/>
  <c r="O103" i="15" s="1"/>
  <c r="I99" i="15"/>
  <c r="O99" i="15" s="1"/>
  <c r="O95" i="15"/>
  <c r="I95" i="15"/>
  <c r="I91" i="15"/>
  <c r="O91" i="15" s="1"/>
  <c r="I87" i="15"/>
  <c r="O87" i="15" s="1"/>
  <c r="I83" i="15"/>
  <c r="O83" i="15" s="1"/>
  <c r="I79" i="15"/>
  <c r="O79" i="15" s="1"/>
  <c r="I76" i="15"/>
  <c r="O76" i="15" s="1"/>
  <c r="I72" i="15"/>
  <c r="O72" i="15" s="1"/>
  <c r="O68" i="15"/>
  <c r="I68" i="15"/>
  <c r="I64" i="15"/>
  <c r="O59" i="15"/>
  <c r="I59" i="15"/>
  <c r="O55" i="15"/>
  <c r="I55" i="15"/>
  <c r="O52" i="15"/>
  <c r="I52" i="15"/>
  <c r="O49" i="15"/>
  <c r="I49" i="15"/>
  <c r="I46" i="15"/>
  <c r="O46" i="15" s="1"/>
  <c r="I43" i="15"/>
  <c r="O43" i="15" s="1"/>
  <c r="I39" i="15"/>
  <c r="O39" i="15" s="1"/>
  <c r="O36" i="15"/>
  <c r="I36" i="15"/>
  <c r="I32" i="15"/>
  <c r="O32" i="15" s="1"/>
  <c r="I28" i="15"/>
  <c r="O28" i="15" s="1"/>
  <c r="O24" i="15"/>
  <c r="I24" i="15"/>
  <c r="O20" i="15"/>
  <c r="I20" i="15"/>
  <c r="I17" i="15"/>
  <c r="O17" i="15" s="1"/>
  <c r="I13" i="15"/>
  <c r="O13" i="15" s="1"/>
  <c r="I9" i="15"/>
  <c r="I111" i="14"/>
  <c r="O112" i="14"/>
  <c r="I112" i="14"/>
  <c r="I108" i="14"/>
  <c r="I97" i="14" s="1"/>
  <c r="O104" i="14"/>
  <c r="I104" i="14"/>
  <c r="O101" i="14"/>
  <c r="I101" i="14"/>
  <c r="I98" i="14"/>
  <c r="O98" i="14" s="1"/>
  <c r="I93" i="14"/>
  <c r="I81" i="14" s="1"/>
  <c r="O90" i="14"/>
  <c r="I90" i="14"/>
  <c r="I86" i="14"/>
  <c r="O86" i="14" s="1"/>
  <c r="O82" i="14"/>
  <c r="I82" i="14"/>
  <c r="I77" i="14"/>
  <c r="I72" i="14" s="1"/>
  <c r="O73" i="14"/>
  <c r="I73" i="14"/>
  <c r="O68" i="14"/>
  <c r="I68" i="14"/>
  <c r="I64" i="14"/>
  <c r="O64" i="14" s="1"/>
  <c r="O61" i="14"/>
  <c r="I61" i="14"/>
  <c r="I57" i="14"/>
  <c r="O57" i="14" s="1"/>
  <c r="O52" i="14"/>
  <c r="I52" i="14"/>
  <c r="I48" i="14"/>
  <c r="O48" i="14" s="1"/>
  <c r="O45" i="14"/>
  <c r="I45" i="14"/>
  <c r="I42" i="14"/>
  <c r="O42" i="14" s="1"/>
  <c r="I39" i="14"/>
  <c r="O39" i="14" s="1"/>
  <c r="O35" i="14"/>
  <c r="I35" i="14"/>
  <c r="O31" i="14"/>
  <c r="I31" i="14"/>
  <c r="I27" i="14"/>
  <c r="O27" i="14" s="1"/>
  <c r="O24" i="14"/>
  <c r="I24" i="14"/>
  <c r="O21" i="14"/>
  <c r="I21" i="14"/>
  <c r="O17" i="14"/>
  <c r="I17" i="14"/>
  <c r="I13" i="14"/>
  <c r="O13" i="14" s="1"/>
  <c r="I9" i="14"/>
  <c r="I156" i="13"/>
  <c r="I161" i="13"/>
  <c r="O161" i="13" s="1"/>
  <c r="I157" i="13"/>
  <c r="O157" i="13" s="1"/>
  <c r="I153" i="13"/>
  <c r="O153" i="13" s="1"/>
  <c r="O150" i="13"/>
  <c r="I150" i="13"/>
  <c r="O147" i="13"/>
  <c r="I147" i="13"/>
  <c r="I144" i="13"/>
  <c r="O144" i="13" s="1"/>
  <c r="I141" i="13"/>
  <c r="I137" i="13" s="1"/>
  <c r="O138" i="13"/>
  <c r="I138" i="13"/>
  <c r="I134" i="13"/>
  <c r="O134" i="13" s="1"/>
  <c r="O131" i="13"/>
  <c r="I131" i="13"/>
  <c r="I127" i="13"/>
  <c r="O127" i="13" s="1"/>
  <c r="I123" i="13"/>
  <c r="O123" i="13" s="1"/>
  <c r="I119" i="13"/>
  <c r="O119" i="13" s="1"/>
  <c r="I115" i="13"/>
  <c r="O115" i="13" s="1"/>
  <c r="O111" i="13"/>
  <c r="I111" i="13"/>
  <c r="I108" i="13"/>
  <c r="O108" i="13" s="1"/>
  <c r="I104" i="13"/>
  <c r="O104" i="13" s="1"/>
  <c r="O100" i="13"/>
  <c r="I100" i="13"/>
  <c r="O96" i="13"/>
  <c r="I96" i="13"/>
  <c r="I92" i="13"/>
  <c r="O92" i="13" s="1"/>
  <c r="I88" i="13"/>
  <c r="O88" i="13" s="1"/>
  <c r="I82" i="13"/>
  <c r="I83" i="13"/>
  <c r="O83" i="13" s="1"/>
  <c r="I78" i="13"/>
  <c r="O78" i="13" s="1"/>
  <c r="I75" i="13"/>
  <c r="O75" i="13" s="1"/>
  <c r="O72" i="13"/>
  <c r="I72" i="13"/>
  <c r="O69" i="13"/>
  <c r="I69" i="13"/>
  <c r="I68" i="13" s="1"/>
  <c r="I64" i="13"/>
  <c r="O64" i="13" s="1"/>
  <c r="I60" i="13"/>
  <c r="O60" i="13" s="1"/>
  <c r="I57" i="13"/>
  <c r="O57" i="13" s="1"/>
  <c r="O54" i="13"/>
  <c r="I54" i="13"/>
  <c r="I51" i="13"/>
  <c r="O51" i="13" s="1"/>
  <c r="I48" i="13"/>
  <c r="O48" i="13" s="1"/>
  <c r="I44" i="13"/>
  <c r="O44" i="13" s="1"/>
  <c r="O41" i="13"/>
  <c r="I41" i="13"/>
  <c r="I37" i="13"/>
  <c r="O37" i="13" s="1"/>
  <c r="I33" i="13"/>
  <c r="O33" i="13" s="1"/>
  <c r="I29" i="13"/>
  <c r="O29" i="13" s="1"/>
  <c r="O25" i="13"/>
  <c r="I25" i="13"/>
  <c r="I21" i="13"/>
  <c r="O21" i="13" s="1"/>
  <c r="I17" i="13"/>
  <c r="O17" i="13" s="1"/>
  <c r="I13" i="13"/>
  <c r="O13" i="13" s="1"/>
  <c r="O9" i="13"/>
  <c r="I9" i="13"/>
  <c r="I190" i="12"/>
  <c r="O190" i="12" s="1"/>
  <c r="I186" i="12"/>
  <c r="O186" i="12" s="1"/>
  <c r="I182" i="12"/>
  <c r="O182" i="12" s="1"/>
  <c r="I179" i="12"/>
  <c r="O179" i="12" s="1"/>
  <c r="O176" i="12"/>
  <c r="I176" i="12"/>
  <c r="O173" i="12"/>
  <c r="I173" i="12"/>
  <c r="I170" i="12"/>
  <c r="O170" i="12" s="1"/>
  <c r="I167" i="12"/>
  <c r="I166" i="12" s="1"/>
  <c r="I162" i="12"/>
  <c r="I163" i="12"/>
  <c r="O163" i="12" s="1"/>
  <c r="I159" i="12"/>
  <c r="O159" i="12" s="1"/>
  <c r="I156" i="12"/>
  <c r="O156" i="12" s="1"/>
  <c r="O152" i="12"/>
  <c r="I152" i="12"/>
  <c r="O148" i="12"/>
  <c r="I148" i="12"/>
  <c r="I144" i="12"/>
  <c r="O144" i="12" s="1"/>
  <c r="I140" i="12"/>
  <c r="O140" i="12" s="1"/>
  <c r="O136" i="12"/>
  <c r="I136" i="12"/>
  <c r="O133" i="12"/>
  <c r="I133" i="12"/>
  <c r="I129" i="12"/>
  <c r="O129" i="12" s="1"/>
  <c r="I125" i="12"/>
  <c r="O125" i="12" s="1"/>
  <c r="O121" i="12"/>
  <c r="I121" i="12"/>
  <c r="O117" i="12"/>
  <c r="I117" i="12"/>
  <c r="I113" i="12"/>
  <c r="I112" i="12" s="1"/>
  <c r="I108" i="12"/>
  <c r="I104" i="12"/>
  <c r="O104" i="12" s="1"/>
  <c r="I99" i="12"/>
  <c r="O99" i="12" s="1"/>
  <c r="I95" i="12"/>
  <c r="O95" i="12" s="1"/>
  <c r="O92" i="12"/>
  <c r="I92" i="12"/>
  <c r="O89" i="12"/>
  <c r="I89" i="12"/>
  <c r="I86" i="12"/>
  <c r="O86" i="12" s="1"/>
  <c r="I83" i="12"/>
  <c r="O83" i="12" s="1"/>
  <c r="O80" i="12"/>
  <c r="I80" i="12"/>
  <c r="O77" i="12"/>
  <c r="I77" i="12"/>
  <c r="I74" i="12"/>
  <c r="O74" i="12" s="1"/>
  <c r="I71" i="12"/>
  <c r="I70" i="12" s="1"/>
  <c r="I66" i="12"/>
  <c r="O66" i="12" s="1"/>
  <c r="O62" i="12"/>
  <c r="I62" i="12"/>
  <c r="I59" i="12"/>
  <c r="O59" i="12" s="1"/>
  <c r="I56" i="12"/>
  <c r="O56" i="12" s="1"/>
  <c r="I53" i="12"/>
  <c r="O53" i="12" s="1"/>
  <c r="O50" i="12"/>
  <c r="I50" i="12"/>
  <c r="I47" i="12"/>
  <c r="O47" i="12" s="1"/>
  <c r="I43" i="12"/>
  <c r="O43" i="12" s="1"/>
  <c r="I40" i="12"/>
  <c r="O40" i="12" s="1"/>
  <c r="O36" i="12"/>
  <c r="I36" i="12"/>
  <c r="I32" i="12"/>
  <c r="O32" i="12" s="1"/>
  <c r="I28" i="12"/>
  <c r="O28" i="12" s="1"/>
  <c r="I24" i="12"/>
  <c r="O24" i="12" s="1"/>
  <c r="O21" i="12"/>
  <c r="I21" i="12"/>
  <c r="I17" i="12"/>
  <c r="O17" i="12" s="1"/>
  <c r="I13" i="12"/>
  <c r="O13" i="12" s="1"/>
  <c r="I9" i="12"/>
  <c r="O9" i="12" s="1"/>
  <c r="I42" i="11"/>
  <c r="I41" i="11" s="1"/>
  <c r="I8" i="11"/>
  <c r="I3" i="11" s="1"/>
  <c r="C19" i="44" s="1"/>
  <c r="O37" i="11"/>
  <c r="I37" i="11"/>
  <c r="O33" i="11"/>
  <c r="I33" i="11"/>
  <c r="I29" i="11"/>
  <c r="O29" i="11" s="1"/>
  <c r="I25" i="11"/>
  <c r="O25" i="11" s="1"/>
  <c r="O21" i="11"/>
  <c r="I21" i="11"/>
  <c r="O17" i="11"/>
  <c r="I17" i="11"/>
  <c r="I13" i="11"/>
  <c r="O13" i="11" s="1"/>
  <c r="I9" i="11"/>
  <c r="O9" i="11" s="1"/>
  <c r="O229" i="10"/>
  <c r="I229" i="10"/>
  <c r="I225" i="10"/>
  <c r="I224" i="10" s="1"/>
  <c r="I221" i="10"/>
  <c r="O221" i="10" s="1"/>
  <c r="I217" i="10"/>
  <c r="O217" i="10" s="1"/>
  <c r="O214" i="10"/>
  <c r="I214" i="10"/>
  <c r="I210" i="10"/>
  <c r="O210" i="10" s="1"/>
  <c r="I206" i="10"/>
  <c r="I203" i="10"/>
  <c r="O203" i="10" s="1"/>
  <c r="O200" i="10"/>
  <c r="I200" i="10"/>
  <c r="I197" i="10"/>
  <c r="O197" i="10" s="1"/>
  <c r="I191" i="10"/>
  <c r="O192" i="10"/>
  <c r="I192" i="10"/>
  <c r="I182" i="10"/>
  <c r="O187" i="10"/>
  <c r="I187" i="10"/>
  <c r="I183" i="10"/>
  <c r="O183" i="10" s="1"/>
  <c r="I132" i="10"/>
  <c r="O179" i="10"/>
  <c r="I179" i="10"/>
  <c r="O176" i="10"/>
  <c r="I176" i="10"/>
  <c r="I172" i="10"/>
  <c r="O172" i="10" s="1"/>
  <c r="I168" i="10"/>
  <c r="O168" i="10" s="1"/>
  <c r="O164" i="10"/>
  <c r="I164" i="10"/>
  <c r="O160" i="10"/>
  <c r="I160" i="10"/>
  <c r="I156" i="10"/>
  <c r="O156" i="10" s="1"/>
  <c r="I153" i="10"/>
  <c r="O153" i="10" s="1"/>
  <c r="O149" i="10"/>
  <c r="I149" i="10"/>
  <c r="O145" i="10"/>
  <c r="I145" i="10"/>
  <c r="I141" i="10"/>
  <c r="O141" i="10" s="1"/>
  <c r="I137" i="10"/>
  <c r="O137" i="10" s="1"/>
  <c r="O133" i="10"/>
  <c r="I133" i="10"/>
  <c r="O128" i="10"/>
  <c r="I128" i="10"/>
  <c r="I124" i="10"/>
  <c r="O124" i="10" s="1"/>
  <c r="I120" i="10"/>
  <c r="O115" i="10"/>
  <c r="I115" i="10"/>
  <c r="I111" i="10"/>
  <c r="O111" i="10" s="1"/>
  <c r="I107" i="10"/>
  <c r="O107" i="10" s="1"/>
  <c r="O103" i="10"/>
  <c r="I103" i="10"/>
  <c r="O99" i="10"/>
  <c r="I99" i="10"/>
  <c r="I96" i="10"/>
  <c r="O96" i="10" s="1"/>
  <c r="I93" i="10"/>
  <c r="O93" i="10" s="1"/>
  <c r="O90" i="10"/>
  <c r="I90" i="10"/>
  <c r="O87" i="10"/>
  <c r="I87" i="10"/>
  <c r="I84" i="10"/>
  <c r="O84" i="10" s="1"/>
  <c r="I81" i="10"/>
  <c r="I80" i="10" s="1"/>
  <c r="I76" i="10"/>
  <c r="O76" i="10" s="1"/>
  <c r="O72" i="10"/>
  <c r="I72" i="10"/>
  <c r="I69" i="10"/>
  <c r="O69" i="10" s="1"/>
  <c r="I66" i="10"/>
  <c r="O66" i="10" s="1"/>
  <c r="I63" i="10"/>
  <c r="O63" i="10" s="1"/>
  <c r="O59" i="10"/>
  <c r="I59" i="10"/>
  <c r="I55" i="10"/>
  <c r="O55" i="10" s="1"/>
  <c r="I52" i="10"/>
  <c r="O52" i="10" s="1"/>
  <c r="I48" i="10"/>
  <c r="O48" i="10" s="1"/>
  <c r="O45" i="10"/>
  <c r="I45" i="10"/>
  <c r="I41" i="10"/>
  <c r="O41" i="10" s="1"/>
  <c r="I37" i="10"/>
  <c r="O37" i="10" s="1"/>
  <c r="I33" i="10"/>
  <c r="O33" i="10" s="1"/>
  <c r="O29" i="10"/>
  <c r="I29" i="10"/>
  <c r="I25" i="10"/>
  <c r="O25" i="10" s="1"/>
  <c r="I21" i="10"/>
  <c r="O21" i="10" s="1"/>
  <c r="I17" i="10"/>
  <c r="O17" i="10" s="1"/>
  <c r="O13" i="10"/>
  <c r="I13" i="10"/>
  <c r="I9" i="10"/>
  <c r="O9" i="10" s="1"/>
  <c r="I119" i="9"/>
  <c r="I120" i="9"/>
  <c r="O120" i="9" s="1"/>
  <c r="I115" i="9"/>
  <c r="O115" i="9" s="1"/>
  <c r="I112" i="9"/>
  <c r="O112" i="9" s="1"/>
  <c r="O108" i="9"/>
  <c r="I108" i="9"/>
  <c r="I107" i="9" s="1"/>
  <c r="O103" i="9"/>
  <c r="I103" i="9"/>
  <c r="I99" i="9"/>
  <c r="O99" i="9" s="1"/>
  <c r="I95" i="9"/>
  <c r="O95" i="9" s="1"/>
  <c r="I91" i="9"/>
  <c r="O91" i="9" s="1"/>
  <c r="O87" i="9"/>
  <c r="I87" i="9"/>
  <c r="I84" i="9"/>
  <c r="O84" i="9" s="1"/>
  <c r="I80" i="9"/>
  <c r="I76" i="9"/>
  <c r="O76" i="9" s="1"/>
  <c r="I71" i="9"/>
  <c r="O71" i="9" s="1"/>
  <c r="I68" i="9"/>
  <c r="O68" i="9" s="1"/>
  <c r="O65" i="9"/>
  <c r="I65" i="9"/>
  <c r="O62" i="9"/>
  <c r="I62" i="9"/>
  <c r="I59" i="9"/>
  <c r="O59" i="9" s="1"/>
  <c r="I56" i="9"/>
  <c r="O56" i="9" s="1"/>
  <c r="O53" i="9"/>
  <c r="I53" i="9"/>
  <c r="I52" i="9" s="1"/>
  <c r="O48" i="9"/>
  <c r="I48" i="9"/>
  <c r="I44" i="9"/>
  <c r="O44" i="9" s="1"/>
  <c r="I41" i="9"/>
  <c r="O41" i="9" s="1"/>
  <c r="I38" i="9"/>
  <c r="O38" i="9" s="1"/>
  <c r="O35" i="9"/>
  <c r="I35" i="9"/>
  <c r="I32" i="9"/>
  <c r="O32" i="9" s="1"/>
  <c r="I28" i="9"/>
  <c r="O28" i="9" s="1"/>
  <c r="I25" i="9"/>
  <c r="O25" i="9" s="1"/>
  <c r="O21" i="9"/>
  <c r="I21" i="9"/>
  <c r="I17" i="9"/>
  <c r="O17" i="9" s="1"/>
  <c r="I13" i="9"/>
  <c r="O13" i="9" s="1"/>
  <c r="I9" i="9"/>
  <c r="O9" i="9" s="1"/>
  <c r="I209" i="8"/>
  <c r="I208" i="8" s="1"/>
  <c r="I172" i="8"/>
  <c r="O205" i="8"/>
  <c r="I205" i="8"/>
  <c r="O201" i="8"/>
  <c r="I201" i="8"/>
  <c r="I198" i="8"/>
  <c r="O198" i="8" s="1"/>
  <c r="I194" i="8"/>
  <c r="O194" i="8" s="1"/>
  <c r="O190" i="8"/>
  <c r="I190" i="8"/>
  <c r="O186" i="8"/>
  <c r="I186" i="8"/>
  <c r="I183" i="8"/>
  <c r="O183" i="8" s="1"/>
  <c r="I180" i="8"/>
  <c r="O180" i="8" s="1"/>
  <c r="O177" i="8"/>
  <c r="I177" i="8"/>
  <c r="O173" i="8"/>
  <c r="I173" i="8"/>
  <c r="I168" i="8"/>
  <c r="O168" i="8" s="1"/>
  <c r="I164" i="8"/>
  <c r="O159" i="8"/>
  <c r="I159" i="8"/>
  <c r="I155" i="8"/>
  <c r="O155" i="8" s="1"/>
  <c r="I151" i="8"/>
  <c r="O151" i="8" s="1"/>
  <c r="O147" i="8"/>
  <c r="I147" i="8"/>
  <c r="O143" i="8"/>
  <c r="I143" i="8"/>
  <c r="I140" i="8"/>
  <c r="O140" i="8" s="1"/>
  <c r="I136" i="8"/>
  <c r="O136" i="8" s="1"/>
  <c r="O132" i="8"/>
  <c r="I132" i="8"/>
  <c r="O128" i="8"/>
  <c r="I128" i="8"/>
  <c r="I124" i="8"/>
  <c r="O124" i="8" s="1"/>
  <c r="I120" i="8"/>
  <c r="I119" i="8" s="1"/>
  <c r="I106" i="8"/>
  <c r="I115" i="8"/>
  <c r="O115" i="8" s="1"/>
  <c r="O111" i="8"/>
  <c r="I111" i="8"/>
  <c r="I107" i="8"/>
  <c r="O107" i="8" s="1"/>
  <c r="I67" i="8"/>
  <c r="O102" i="8"/>
  <c r="I102" i="8"/>
  <c r="O98" i="8"/>
  <c r="I98" i="8"/>
  <c r="I94" i="8"/>
  <c r="O94" i="8" s="1"/>
  <c r="I90" i="8"/>
  <c r="O90" i="8" s="1"/>
  <c r="O87" i="8"/>
  <c r="I87" i="8"/>
  <c r="O83" i="8"/>
  <c r="I83" i="8"/>
  <c r="I80" i="8"/>
  <c r="O80" i="8" s="1"/>
  <c r="I77" i="8"/>
  <c r="O77" i="8" s="1"/>
  <c r="O74" i="8"/>
  <c r="I74" i="8"/>
  <c r="O71" i="8"/>
  <c r="I71" i="8"/>
  <c r="I68" i="8"/>
  <c r="O68" i="8" s="1"/>
  <c r="I63" i="8"/>
  <c r="O63" i="8" s="1"/>
  <c r="I59" i="8"/>
  <c r="O59" i="8" s="1"/>
  <c r="O56" i="8"/>
  <c r="I56" i="8"/>
  <c r="I53" i="8"/>
  <c r="O53" i="8" s="1"/>
  <c r="I50" i="8"/>
  <c r="O50" i="8" s="1"/>
  <c r="I46" i="8"/>
  <c r="O46" i="8" s="1"/>
  <c r="O42" i="8"/>
  <c r="I42" i="8"/>
  <c r="I39" i="8"/>
  <c r="O39" i="8" s="1"/>
  <c r="I36" i="8"/>
  <c r="O36" i="8" s="1"/>
  <c r="I32" i="8"/>
  <c r="O32" i="8" s="1"/>
  <c r="O29" i="8"/>
  <c r="I29" i="8"/>
  <c r="I25" i="8"/>
  <c r="O25" i="8" s="1"/>
  <c r="I21" i="8"/>
  <c r="O21" i="8" s="1"/>
  <c r="I17" i="8"/>
  <c r="O17" i="8" s="1"/>
  <c r="O13" i="8"/>
  <c r="I13" i="8"/>
  <c r="I9" i="8"/>
  <c r="O9" i="8" s="1"/>
  <c r="I168" i="7"/>
  <c r="I173" i="7"/>
  <c r="O173" i="7" s="1"/>
  <c r="O169" i="7"/>
  <c r="I169" i="7"/>
  <c r="I165" i="7"/>
  <c r="O165" i="7" s="1"/>
  <c r="O162" i="7"/>
  <c r="I162" i="7"/>
  <c r="O159" i="7"/>
  <c r="I159" i="7"/>
  <c r="I156" i="7"/>
  <c r="O156" i="7" s="1"/>
  <c r="I153" i="7"/>
  <c r="I145" i="7" s="1"/>
  <c r="O150" i="7"/>
  <c r="I150" i="7"/>
  <c r="O146" i="7"/>
  <c r="I146" i="7"/>
  <c r="I142" i="7"/>
  <c r="I141" i="7" s="1"/>
  <c r="I101" i="7"/>
  <c r="O137" i="7"/>
  <c r="I137" i="7"/>
  <c r="O133" i="7"/>
  <c r="I133" i="7"/>
  <c r="I129" i="7"/>
  <c r="O129" i="7" s="1"/>
  <c r="I125" i="7"/>
  <c r="O125" i="7" s="1"/>
  <c r="O121" i="7"/>
  <c r="I121" i="7"/>
  <c r="O118" i="7"/>
  <c r="I118" i="7"/>
  <c r="I114" i="7"/>
  <c r="O114" i="7" s="1"/>
  <c r="I110" i="7"/>
  <c r="O110" i="7" s="1"/>
  <c r="O106" i="7"/>
  <c r="I106" i="7"/>
  <c r="O102" i="7"/>
  <c r="I102" i="7"/>
  <c r="I97" i="7"/>
  <c r="I96" i="7" s="1"/>
  <c r="O92" i="7"/>
  <c r="I92" i="7"/>
  <c r="O89" i="7"/>
  <c r="I89" i="7"/>
  <c r="I86" i="7"/>
  <c r="O86" i="7" s="1"/>
  <c r="I83" i="7"/>
  <c r="O83" i="7" s="1"/>
  <c r="O80" i="7"/>
  <c r="I80" i="7"/>
  <c r="O77" i="7"/>
  <c r="I77" i="7"/>
  <c r="I74" i="7"/>
  <c r="O74" i="7" s="1"/>
  <c r="I71" i="7"/>
  <c r="I67" i="7" s="1"/>
  <c r="O68" i="7"/>
  <c r="I68" i="7"/>
  <c r="O63" i="7"/>
  <c r="I63" i="7"/>
  <c r="I59" i="7"/>
  <c r="O59" i="7" s="1"/>
  <c r="I56" i="7"/>
  <c r="O56" i="7" s="1"/>
  <c r="I53" i="7"/>
  <c r="O53" i="7" s="1"/>
  <c r="O50" i="7"/>
  <c r="I50" i="7"/>
  <c r="I46" i="7"/>
  <c r="O46" i="7" s="1"/>
  <c r="I43" i="7"/>
  <c r="O43" i="7" s="1"/>
  <c r="I40" i="7"/>
  <c r="O40" i="7" s="1"/>
  <c r="O36" i="7"/>
  <c r="I36" i="7"/>
  <c r="I33" i="7"/>
  <c r="O33" i="7" s="1"/>
  <c r="I29" i="7"/>
  <c r="O29" i="7" s="1"/>
  <c r="I25" i="7"/>
  <c r="O25" i="7" s="1"/>
  <c r="O21" i="7"/>
  <c r="I21" i="7"/>
  <c r="I17" i="7"/>
  <c r="O17" i="7" s="1"/>
  <c r="I13" i="7"/>
  <c r="O13" i="7" s="1"/>
  <c r="I9" i="7"/>
  <c r="O9" i="7" s="1"/>
  <c r="I78" i="6"/>
  <c r="O78" i="6" s="1"/>
  <c r="I70" i="6"/>
  <c r="O74" i="6"/>
  <c r="I74" i="6"/>
  <c r="O71" i="6"/>
  <c r="I71" i="6"/>
  <c r="I67" i="6"/>
  <c r="I66" i="6" s="1"/>
  <c r="O62" i="6"/>
  <c r="I62" i="6"/>
  <c r="O58" i="6"/>
  <c r="I58" i="6"/>
  <c r="I55" i="6"/>
  <c r="O55" i="6" s="1"/>
  <c r="I52" i="6"/>
  <c r="O52" i="6" s="1"/>
  <c r="O49" i="6"/>
  <c r="I49" i="6"/>
  <c r="O45" i="6"/>
  <c r="I45" i="6"/>
  <c r="I42" i="6"/>
  <c r="O42" i="6" s="1"/>
  <c r="I38" i="6"/>
  <c r="O38" i="6" s="1"/>
  <c r="O34" i="6"/>
  <c r="I34" i="6"/>
  <c r="O30" i="6"/>
  <c r="I30" i="6"/>
  <c r="I26" i="6"/>
  <c r="O26" i="6" s="1"/>
  <c r="I22" i="6"/>
  <c r="O22" i="6" s="1"/>
  <c r="I8" i="6"/>
  <c r="I17" i="6"/>
  <c r="O17" i="6" s="1"/>
  <c r="O13" i="6"/>
  <c r="I13" i="6"/>
  <c r="I9" i="6"/>
  <c r="O9" i="6" s="1"/>
  <c r="I77" i="5"/>
  <c r="I78" i="5"/>
  <c r="O78" i="5" s="1"/>
  <c r="I74" i="5"/>
  <c r="O74" i="5" s="1"/>
  <c r="I71" i="5"/>
  <c r="I66" i="5"/>
  <c r="I67" i="5"/>
  <c r="O67" i="5" s="1"/>
  <c r="I62" i="5"/>
  <c r="O62" i="5" s="1"/>
  <c r="I58" i="5"/>
  <c r="O58" i="5" s="1"/>
  <c r="O55" i="5"/>
  <c r="I55" i="5"/>
  <c r="O52" i="5"/>
  <c r="I52" i="5"/>
  <c r="I49" i="5"/>
  <c r="O49" i="5" s="1"/>
  <c r="I45" i="5"/>
  <c r="O45" i="5" s="1"/>
  <c r="O42" i="5"/>
  <c r="I42" i="5"/>
  <c r="O38" i="5"/>
  <c r="I38" i="5"/>
  <c r="I34" i="5"/>
  <c r="O34" i="5" s="1"/>
  <c r="I30" i="5"/>
  <c r="O30" i="5" s="1"/>
  <c r="O26" i="5"/>
  <c r="I26" i="5"/>
  <c r="O22" i="5"/>
  <c r="I22" i="5"/>
  <c r="I17" i="5"/>
  <c r="O17" i="5" s="1"/>
  <c r="I13" i="5"/>
  <c r="O13" i="5" s="1"/>
  <c r="I9" i="5"/>
  <c r="O9" i="5" s="1"/>
  <c r="I82" i="4"/>
  <c r="I81" i="4" s="1"/>
  <c r="I72" i="4"/>
  <c r="O77" i="4"/>
  <c r="I77" i="4"/>
  <c r="O73" i="4"/>
  <c r="I73" i="4"/>
  <c r="I68" i="4"/>
  <c r="O68" i="4" s="1"/>
  <c r="O63" i="4"/>
  <c r="I63" i="4"/>
  <c r="O59" i="4"/>
  <c r="I59" i="4"/>
  <c r="I56" i="4"/>
  <c r="O56" i="4" s="1"/>
  <c r="I53" i="4"/>
  <c r="O53" i="4" s="1"/>
  <c r="O49" i="4"/>
  <c r="I49" i="4"/>
  <c r="O45" i="4"/>
  <c r="I45" i="4"/>
  <c r="I42" i="4"/>
  <c r="O42" i="4" s="1"/>
  <c r="I38" i="4"/>
  <c r="O38" i="4" s="1"/>
  <c r="O34" i="4"/>
  <c r="I34" i="4"/>
  <c r="O30" i="4"/>
  <c r="I30" i="4"/>
  <c r="I26" i="4"/>
  <c r="O26" i="4" s="1"/>
  <c r="I22" i="4"/>
  <c r="O22" i="4" s="1"/>
  <c r="I8" i="4"/>
  <c r="I17" i="4"/>
  <c r="O17" i="4" s="1"/>
  <c r="O13" i="4"/>
  <c r="I13" i="4"/>
  <c r="I9" i="4"/>
  <c r="O9" i="4" s="1"/>
  <c r="I8" i="3"/>
  <c r="I3" i="3" s="1"/>
  <c r="C11" i="44" s="1"/>
  <c r="E11" i="44" s="1"/>
  <c r="I20" i="3"/>
  <c r="O20" i="3" s="1"/>
  <c r="O16" i="3"/>
  <c r="I16" i="3"/>
  <c r="I12" i="3"/>
  <c r="O12" i="3" s="1"/>
  <c r="I9" i="3"/>
  <c r="O9" i="3" s="1"/>
  <c r="D11" i="44" s="1"/>
  <c r="O17" i="2"/>
  <c r="I17" i="2"/>
  <c r="I13" i="2"/>
  <c r="O13" i="2" s="1"/>
  <c r="O9" i="2"/>
  <c r="D10" i="44" s="1"/>
  <c r="I9" i="2"/>
  <c r="I8" i="2" s="1"/>
  <c r="I3" i="2" s="1"/>
  <c r="C10" i="44" s="1"/>
  <c r="D17" i="44" l="1"/>
  <c r="O206" i="10"/>
  <c r="I196" i="10"/>
  <c r="I97" i="39"/>
  <c r="O98" i="39"/>
  <c r="D19" i="44"/>
  <c r="E19" i="44" s="1"/>
  <c r="I8" i="15"/>
  <c r="I3" i="15" s="1"/>
  <c r="C23" i="44" s="1"/>
  <c r="O9" i="15"/>
  <c r="I33" i="16"/>
  <c r="O34" i="16"/>
  <c r="O59" i="25"/>
  <c r="I46" i="25"/>
  <c r="D16" i="44"/>
  <c r="D18" i="44"/>
  <c r="I8" i="10"/>
  <c r="O175" i="23"/>
  <c r="I170" i="23"/>
  <c r="O16" i="22"/>
  <c r="I8" i="22"/>
  <c r="I21" i="4"/>
  <c r="I3" i="4" s="1"/>
  <c r="C12" i="44" s="1"/>
  <c r="D12" i="44"/>
  <c r="I119" i="10"/>
  <c r="O120" i="10"/>
  <c r="I8" i="19"/>
  <c r="I3" i="34"/>
  <c r="C42" i="44" s="1"/>
  <c r="D13" i="44"/>
  <c r="I75" i="9"/>
  <c r="O80" i="9"/>
  <c r="I8" i="12"/>
  <c r="O108" i="12"/>
  <c r="I103" i="12"/>
  <c r="I8" i="13"/>
  <c r="I84" i="18"/>
  <c r="O85" i="18"/>
  <c r="D26" i="44" s="1"/>
  <c r="I70" i="5"/>
  <c r="O71" i="5"/>
  <c r="I163" i="8"/>
  <c r="O164" i="8"/>
  <c r="I8" i="14"/>
  <c r="I3" i="14" s="1"/>
  <c r="C22" i="44" s="1"/>
  <c r="O9" i="14"/>
  <c r="D22" i="44" s="1"/>
  <c r="O131" i="15"/>
  <c r="I130" i="15"/>
  <c r="I89" i="17"/>
  <c r="O90" i="17"/>
  <c r="D25" i="44" s="1"/>
  <c r="O58" i="19"/>
  <c r="I50" i="19"/>
  <c r="D20" i="44"/>
  <c r="E10" i="44"/>
  <c r="I21" i="5"/>
  <c r="I21" i="6"/>
  <c r="I107" i="15"/>
  <c r="O28" i="23"/>
  <c r="D31" i="44" s="1"/>
  <c r="I27" i="23"/>
  <c r="I53" i="31"/>
  <c r="O54" i="31"/>
  <c r="I185" i="12"/>
  <c r="O141" i="13"/>
  <c r="O77" i="14"/>
  <c r="O93" i="14"/>
  <c r="O108" i="14"/>
  <c r="O20" i="16"/>
  <c r="O64" i="17"/>
  <c r="O62" i="19"/>
  <c r="I61" i="19"/>
  <c r="I8" i="25"/>
  <c r="I3" i="25" s="1"/>
  <c r="C33" i="44" s="1"/>
  <c r="I62" i="28"/>
  <c r="O63" i="28"/>
  <c r="D36" i="44" s="1"/>
  <c r="I3" i="35"/>
  <c r="C43" i="44" s="1"/>
  <c r="O21" i="37"/>
  <c r="O153" i="7"/>
  <c r="O81" i="10"/>
  <c r="O209" i="8"/>
  <c r="O42" i="11"/>
  <c r="I63" i="15"/>
  <c r="I57" i="16"/>
  <c r="I3" i="16" s="1"/>
  <c r="C24" i="44" s="1"/>
  <c r="E24" i="44" s="1"/>
  <c r="O13" i="19"/>
  <c r="I8" i="20"/>
  <c r="I3" i="20" s="1"/>
  <c r="C28" i="44" s="1"/>
  <c r="O9" i="20"/>
  <c r="D28" i="44" s="1"/>
  <c r="I23" i="22"/>
  <c r="O24" i="22"/>
  <c r="D30" i="44" s="1"/>
  <c r="I220" i="23"/>
  <c r="I8" i="24"/>
  <c r="I3" i="24" s="1"/>
  <c r="C32" i="44" s="1"/>
  <c r="O9" i="24"/>
  <c r="D32" i="44" s="1"/>
  <c r="I29" i="24"/>
  <c r="O30" i="24"/>
  <c r="D33" i="44"/>
  <c r="I46" i="27"/>
  <c r="O23" i="43"/>
  <c r="I22" i="43"/>
  <c r="I3" i="43" s="1"/>
  <c r="C51" i="44" s="1"/>
  <c r="E51" i="44" s="1"/>
  <c r="I87" i="13"/>
  <c r="O71" i="7"/>
  <c r="D15" i="44" s="1"/>
  <c r="O82" i="4"/>
  <c r="O67" i="6"/>
  <c r="D14" i="44" s="1"/>
  <c r="O97" i="7"/>
  <c r="O142" i="7"/>
  <c r="I67" i="4"/>
  <c r="I8" i="5"/>
  <c r="I3" i="5" s="1"/>
  <c r="C13" i="44" s="1"/>
  <c r="E13" i="44" s="1"/>
  <c r="I77" i="6"/>
  <c r="I3" i="6" s="1"/>
  <c r="C14" i="44" s="1"/>
  <c r="E14" i="44" s="1"/>
  <c r="O225" i="10"/>
  <c r="O113" i="12"/>
  <c r="O64" i="15"/>
  <c r="I8" i="18"/>
  <c r="O92" i="18"/>
  <c r="O51" i="22"/>
  <c r="O106" i="23"/>
  <c r="I105" i="23"/>
  <c r="I237" i="23"/>
  <c r="O238" i="23"/>
  <c r="I46" i="26"/>
  <c r="I3" i="26" s="1"/>
  <c r="C34" i="44" s="1"/>
  <c r="O47" i="26"/>
  <c r="D34" i="44" s="1"/>
  <c r="I67" i="27"/>
  <c r="O68" i="27"/>
  <c r="O66" i="40"/>
  <c r="D48" i="44" s="1"/>
  <c r="I53" i="40"/>
  <c r="I8" i="23"/>
  <c r="O12" i="23"/>
  <c r="I8" i="8"/>
  <c r="I3" i="8" s="1"/>
  <c r="C16" i="44" s="1"/>
  <c r="O120" i="8"/>
  <c r="O71" i="12"/>
  <c r="O167" i="12"/>
  <c r="D21" i="44"/>
  <c r="D24" i="44"/>
  <c r="D37" i="44"/>
  <c r="E37" i="44" s="1"/>
  <c r="I89" i="33"/>
  <c r="O90" i="33"/>
  <c r="D41" i="44" s="1"/>
  <c r="I8" i="7"/>
  <c r="I3" i="7" s="1"/>
  <c r="C15" i="44" s="1"/>
  <c r="I8" i="9"/>
  <c r="I3" i="9" s="1"/>
  <c r="C17" i="44" s="1"/>
  <c r="E17" i="44" s="1"/>
  <c r="I255" i="23"/>
  <c r="O112" i="15"/>
  <c r="I78" i="17"/>
  <c r="I3" i="17" s="1"/>
  <c r="C25" i="44" s="1"/>
  <c r="E25" i="44" s="1"/>
  <c r="I61" i="18"/>
  <c r="I8" i="21"/>
  <c r="I3" i="21" s="1"/>
  <c r="C29" i="44" s="1"/>
  <c r="O9" i="21"/>
  <c r="D29" i="44" s="1"/>
  <c r="I37" i="22"/>
  <c r="O38" i="22"/>
  <c r="I68" i="23"/>
  <c r="O69" i="23"/>
  <c r="I39" i="24"/>
  <c r="I8" i="27"/>
  <c r="I8" i="31"/>
  <c r="I3" i="31" s="1"/>
  <c r="C39" i="44" s="1"/>
  <c r="O99" i="31"/>
  <c r="I8" i="42"/>
  <c r="I3" i="42" s="1"/>
  <c r="C50" i="44" s="1"/>
  <c r="E50" i="44" s="1"/>
  <c r="D51" i="44"/>
  <c r="I103" i="31"/>
  <c r="O104" i="31"/>
  <c r="I8" i="36"/>
  <c r="I32" i="37"/>
  <c r="I3" i="37" s="1"/>
  <c r="C45" i="44" s="1"/>
  <c r="E45" i="44" s="1"/>
  <c r="I32" i="38"/>
  <c r="I8" i="40"/>
  <c r="D50" i="44"/>
  <c r="I8" i="30"/>
  <c r="I8" i="32"/>
  <c r="I3" i="32" s="1"/>
  <c r="C40" i="44" s="1"/>
  <c r="D44" i="44"/>
  <c r="I32" i="36"/>
  <c r="D45" i="44"/>
  <c r="I56" i="14"/>
  <c r="I41" i="27"/>
  <c r="O42" i="27"/>
  <c r="D35" i="44" s="1"/>
  <c r="O9" i="30"/>
  <c r="O54" i="30"/>
  <c r="O9" i="31"/>
  <c r="D39" i="44" s="1"/>
  <c r="D40" i="44"/>
  <c r="O81" i="32"/>
  <c r="D42" i="44"/>
  <c r="I47" i="35"/>
  <c r="O48" i="35"/>
  <c r="D43" i="44" s="1"/>
  <c r="I8" i="38"/>
  <c r="I8" i="39"/>
  <c r="I3" i="39" s="1"/>
  <c r="C47" i="44" s="1"/>
  <c r="O9" i="39"/>
  <c r="D47" i="44" s="1"/>
  <c r="D27" i="44"/>
  <c r="I90" i="30"/>
  <c r="O91" i="30"/>
  <c r="I53" i="32"/>
  <c r="O9" i="38"/>
  <c r="D46" i="44" s="1"/>
  <c r="I8" i="33"/>
  <c r="I8" i="28"/>
  <c r="I3" i="28" s="1"/>
  <c r="C36" i="44" s="1"/>
  <c r="I54" i="43"/>
  <c r="E34" i="44" l="1"/>
  <c r="E12" i="44"/>
  <c r="E43" i="44"/>
  <c r="E29" i="44"/>
  <c r="I3" i="13"/>
  <c r="C21" i="44" s="1"/>
  <c r="E21" i="44" s="1"/>
  <c r="E42" i="44"/>
  <c r="I3" i="22"/>
  <c r="C30" i="44" s="1"/>
  <c r="E30" i="44" s="1"/>
  <c r="E15" i="44"/>
  <c r="E39" i="44"/>
  <c r="I3" i="33"/>
  <c r="C41" i="44" s="1"/>
  <c r="E41" i="44" s="1"/>
  <c r="I3" i="38"/>
  <c r="C46" i="44" s="1"/>
  <c r="E46" i="44" s="1"/>
  <c r="D38" i="44"/>
  <c r="I3" i="27"/>
  <c r="C35" i="44" s="1"/>
  <c r="E35" i="44" s="1"/>
  <c r="E33" i="44"/>
  <c r="I3" i="19"/>
  <c r="C27" i="44" s="1"/>
  <c r="E27" i="44" s="1"/>
  <c r="E36" i="44"/>
  <c r="E40" i="44"/>
  <c r="I3" i="36"/>
  <c r="C44" i="44" s="1"/>
  <c r="E44" i="44" s="1"/>
  <c r="I3" i="18"/>
  <c r="C26" i="44" s="1"/>
  <c r="E26" i="44" s="1"/>
  <c r="E22" i="44"/>
  <c r="E16" i="44"/>
  <c r="I3" i="12"/>
  <c r="C20" i="44" s="1"/>
  <c r="E20" i="44" s="1"/>
  <c r="I3" i="40"/>
  <c r="C48" i="44" s="1"/>
  <c r="E48" i="44" s="1"/>
  <c r="I3" i="30"/>
  <c r="C38" i="44" s="1"/>
  <c r="E38" i="44" s="1"/>
  <c r="E28" i="44"/>
  <c r="E32" i="44"/>
  <c r="E47" i="44"/>
  <c r="I3" i="23"/>
  <c r="C31" i="44" s="1"/>
  <c r="E31" i="44" s="1"/>
  <c r="I3" i="10"/>
  <c r="C18" i="44" s="1"/>
  <c r="E18" i="44" s="1"/>
  <c r="D23" i="44"/>
  <c r="E23" i="44" s="1"/>
  <c r="C7" i="44" l="1"/>
  <c r="C6" i="44"/>
</calcChain>
</file>

<file path=xl/sharedStrings.xml><?xml version="1.0" encoding="utf-8"?>
<sst xmlns="http://schemas.openxmlformats.org/spreadsheetml/2006/main" count="13428" uniqueCount="1884">
  <si>
    <t>EstiCon</t>
  </si>
  <si>
    <t xml:space="preserve">Firma: </t>
  </si>
  <si>
    <t>Rekapitulace ceny</t>
  </si>
  <si>
    <t>Stavba: 7393_Z03 - II/229 Rakovník, připojení na II/238 (obchvat města, trasa B3)</t>
  </si>
  <si>
    <t>Celková cena bez DPH:</t>
  </si>
  <si>
    <t>Celková cena s DPH:</t>
  </si>
  <si>
    <t>Objekt</t>
  </si>
  <si>
    <t>Popis</t>
  </si>
  <si>
    <t>Cena bez DPH</t>
  </si>
  <si>
    <t>DPH</t>
  </si>
  <si>
    <t>Cena s DPH</t>
  </si>
  <si>
    <t>SO 005</t>
  </si>
  <si>
    <t>Příprava území</t>
  </si>
  <si>
    <t>SO 025</t>
  </si>
  <si>
    <t>Smýcení mimolesní zeleně pro město Rakovník</t>
  </si>
  <si>
    <t>SO 055</t>
  </si>
  <si>
    <t>Staveništní komunikace  km 0,240 - 0,720 vlevo</t>
  </si>
  <si>
    <t>SO 056</t>
  </si>
  <si>
    <t>Staveništní komunikace  km 0,890 - 1,530 vlevo</t>
  </si>
  <si>
    <t>SO 057</t>
  </si>
  <si>
    <t>Staveništní komunikace  km 1,600 - 1,860 vlevo</t>
  </si>
  <si>
    <t>SO 105</t>
  </si>
  <si>
    <t>Silnice II/229 - km 0.000 - 0.140 (B3) a km 0.000 - 0.230 (Lišanská)</t>
  </si>
  <si>
    <t>SO 106</t>
  </si>
  <si>
    <t>Silnice II/229A - km 0.140 - 1.460 (B3) (včetně SO 335 a SO 336)</t>
  </si>
  <si>
    <t>SO 107</t>
  </si>
  <si>
    <t>Silnice II/229A - km 1.460 - 1.640 (B3)</t>
  </si>
  <si>
    <t>SO 125</t>
  </si>
  <si>
    <t>Propojení B3 - Pražská</t>
  </si>
  <si>
    <t>SO 126</t>
  </si>
  <si>
    <t>Silnice II/237 - km 0.000 - 0.180, úprava svahů</t>
  </si>
  <si>
    <t>SO 135</t>
  </si>
  <si>
    <t>MK v km 0.740 - připojení Kollárova</t>
  </si>
  <si>
    <t>SO 136</t>
  </si>
  <si>
    <t>MK v km 1.450 - připojení Luženská</t>
  </si>
  <si>
    <t>SO 145</t>
  </si>
  <si>
    <t>MK v km 0.740 - provizorium</t>
  </si>
  <si>
    <t>SO 146</t>
  </si>
  <si>
    <t>MK v km 1.640 - provizorium</t>
  </si>
  <si>
    <t>SO 147</t>
  </si>
  <si>
    <t>Sjezdy</t>
  </si>
  <si>
    <t>SO 155</t>
  </si>
  <si>
    <t>Chodníky v km 0.100</t>
  </si>
  <si>
    <t>SO 156</t>
  </si>
  <si>
    <t>Chodníky v km 0.750</t>
  </si>
  <si>
    <t>SO 157</t>
  </si>
  <si>
    <t>Chodníky v km 1.500</t>
  </si>
  <si>
    <t>SO 175</t>
  </si>
  <si>
    <t>Dopravní značení</t>
  </si>
  <si>
    <t>SO 185</t>
  </si>
  <si>
    <t>Dopravní opatření</t>
  </si>
  <si>
    <t>SO 195</t>
  </si>
  <si>
    <t>Náhradní oplocení</t>
  </si>
  <si>
    <t>SO 211</t>
  </si>
  <si>
    <t>Most na silnici II/229A (B3) v km 1.575 přes silnici II/237 (Pražská)</t>
  </si>
  <si>
    <t>SO 251</t>
  </si>
  <si>
    <t>Zárubní zdi podél chodníku (Lišanská)</t>
  </si>
  <si>
    <t>SO 315</t>
  </si>
  <si>
    <t>Dešťová kanalizace Lišanská</t>
  </si>
  <si>
    <t>SO 316</t>
  </si>
  <si>
    <t>Dešťová kanalizace Kollárova</t>
  </si>
  <si>
    <t>SO 317</t>
  </si>
  <si>
    <t>Dešťová kanalizace Luženská</t>
  </si>
  <si>
    <t>SO 318</t>
  </si>
  <si>
    <t>Dešťová kanalizace km 1,6</t>
  </si>
  <si>
    <t>SO 325</t>
  </si>
  <si>
    <t>Přeložka vodovodu km 1,039 - Euromont</t>
  </si>
  <si>
    <t>SO 326</t>
  </si>
  <si>
    <t>Přeložka vodovodu km 0,876 - Ravos</t>
  </si>
  <si>
    <t>SO 327</t>
  </si>
  <si>
    <t>Přeložka vodovodu km 1,500 - Ravos</t>
  </si>
  <si>
    <t>SO 328</t>
  </si>
  <si>
    <t>Úprava na vodovodu ulice Pražská</t>
  </si>
  <si>
    <t>SO 427</t>
  </si>
  <si>
    <t>Přeložka veřejného osvětlení v km 1,440-1,540</t>
  </si>
  <si>
    <t>SO 428</t>
  </si>
  <si>
    <t>Přeložka veřejného osvětlení v KÚ</t>
  </si>
  <si>
    <t>SO 429</t>
  </si>
  <si>
    <t>Nové VO vč. přisvětlení přechodů</t>
  </si>
  <si>
    <t>SO 531</t>
  </si>
  <si>
    <t>Přeložka VTL plynovodu DN 200 v km 0,058 (Lišanská)</t>
  </si>
  <si>
    <t>SO 532</t>
  </si>
  <si>
    <t>Přeložka VTL plynovodu DN 200 v km 0,070 (připojení Kollárova)</t>
  </si>
  <si>
    <t>SO 533</t>
  </si>
  <si>
    <t>Ochrana VTL plynovodu DN 150 v km 0,921</t>
  </si>
  <si>
    <t>SO 534</t>
  </si>
  <si>
    <t>Přeložka VTL plynovodu DN 200 - km 1.4 - 1.7</t>
  </si>
  <si>
    <t>SO 805</t>
  </si>
  <si>
    <t>Vegetační úpravy</t>
  </si>
  <si>
    <t>SO 815</t>
  </si>
  <si>
    <t>Rekultivace ploch dočasného záboru</t>
  </si>
  <si>
    <t>SO 825</t>
  </si>
  <si>
    <t>Rekultivace stávající silnice II/229 v km 0.07</t>
  </si>
  <si>
    <t>VON</t>
  </si>
  <si>
    <t>Vedlejší a ostatní náklady</t>
  </si>
  <si>
    <t>Soupis prací objektu</t>
  </si>
  <si>
    <t>S</t>
  </si>
  <si>
    <t>Stavba:</t>
  </si>
  <si>
    <t>7393_Z03</t>
  </si>
  <si>
    <t>II/229 Rakovník, připojení na II/238 (obchvat města, trasa B3)</t>
  </si>
  <si>
    <t>O</t>
  </si>
  <si>
    <t>Rozpočet:</t>
  </si>
  <si>
    <t>Typ</t>
  </si>
  <si>
    <t>Poř. číslo</t>
  </si>
  <si>
    <t>Kód položky</t>
  </si>
  <si>
    <t>Varianta</t>
  </si>
  <si>
    <t>Název Položky</t>
  </si>
  <si>
    <t>MJ</t>
  </si>
  <si>
    <t>Množství</t>
  </si>
  <si>
    <t>Cena</t>
  </si>
  <si>
    <t>Cenová soustava</t>
  </si>
  <si>
    <t>Jednotková</t>
  </si>
  <si>
    <t>Celkem</t>
  </si>
  <si>
    <t>SD</t>
  </si>
  <si>
    <t>1</t>
  </si>
  <si>
    <t>Zemní práce</t>
  </si>
  <si>
    <t>P</t>
  </si>
  <si>
    <t>12110</t>
  </si>
  <si>
    <t/>
  </si>
  <si>
    <t>SEJMUTÍ ORNICE NEBO LESNÍ PŮDY</t>
  </si>
  <si>
    <t>M3</t>
  </si>
  <si>
    <t>2023_OTSKP</t>
  </si>
  <si>
    <t>PP</t>
  </si>
  <si>
    <t>VV</t>
  </si>
  <si>
    <t>pro uložení na mezideponii pro následné použítí v ostatních SO či rekultivaci _x000D_
Celkem 36759 = 36759,000</t>
  </si>
  <si>
    <t>TS</t>
  </si>
  <si>
    <t>položka zahrnuje sejmutí ornice bez ohledu na tloušťku vrstvy a její vodorovnou dopravu
nezahrnuje uložení na trvalou skládku</t>
  </si>
  <si>
    <t>12190</t>
  </si>
  <si>
    <t>PŘEVRSTVENÍ ORNICE</t>
  </si>
  <si>
    <t>skladování ornice s ochranou proti zaplevelení, převrstvením a chemickým ošetřením</t>
  </si>
  <si>
    <t>2 * objem sejmuté ornice _x000D_
Celkem 73518 = 73518,000</t>
  </si>
  <si>
    <t>položka zahrnuje převrstvení ornice na skládce</t>
  </si>
  <si>
    <t>17120</t>
  </si>
  <si>
    <t>ULOŽENÍ SYPANINY DO NÁSYPŮ A NA SKLÁDKY BEZ ZHUTNĚNÍ</t>
  </si>
  <si>
    <t>uložení sejmuté ornice na mezideponii pro následné použítí v ostatních SO či rekultivaci _x000D_
Celkem 36759 = 36759,000</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</si>
  <si>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</si>
  <si>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11120</t>
  </si>
  <si>
    <t>ODSTRANĚNÍ KŘOVIN</t>
  </si>
  <si>
    <t>M2</t>
  </si>
  <si>
    <t>odstranění křovin a stromů do průměru 100 mm
doprava dřevin bez ohledu na vzdálenost
spálení na hromadách nebo štěpkování</t>
  </si>
  <si>
    <t>11201</t>
  </si>
  <si>
    <t>KÁCENÍ STROMŮ D KMENE DO 0,5M S ODSTRANĚNÍM PAŘEZŮ</t>
  </si>
  <si>
    <t>KUS</t>
  </si>
  <si>
    <t>Odpad z této položky je předmětem povinného odkupu dle platné směrnice zadavatele KSÚS - R-Sm-16-02 "Ceník nepotřebných zásob".</t>
  </si>
  <si>
    <t>odpad: 29,0 t _x000D_
Celkem 58 = 58,000</t>
  </si>
  <si>
    <t>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
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</si>
  <si>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11202</t>
  </si>
  <si>
    <t>KÁCENÍ STROMŮ D KMENE DO 0,9M S ODSTRANĚNÍM PAŘEZŮ</t>
  </si>
  <si>
    <t>odpad: 20,4 t _x000D_
Celkem 12 = 12,000</t>
  </si>
  <si>
    <t>11204</t>
  </si>
  <si>
    <t>KÁCENÍ STROMŮ D KMENE DO 0,3M S ODSTRANĚNÍM PAŘEZŮ</t>
  </si>
  <si>
    <t>odpad: 26,0 t _x000D_
Celkem 130 = 130,000</t>
  </si>
  <si>
    <t>0</t>
  </si>
  <si>
    <t>Všeobecné podmínky</t>
  </si>
  <si>
    <t>03730A</t>
  </si>
  <si>
    <t>POMOC PRÁCE ZAJIŠŤ NEBO ZŘÍZ OCHRANU INŽENÝRSKÝCH SÍTÍ POLOŽENÝMI BETONOVÝMI PANELY - ZŘÍZENÍ</t>
  </si>
  <si>
    <t>bez vazby na CS</t>
  </si>
  <si>
    <t>dle TZ a Situace _x000D_
Celkem 80 = 80,000</t>
  </si>
  <si>
    <t>Položka zahrnuje: - přemístění panelů pro zakrytí z dočasné skládky a jejich osazení a montáž na místě určeném projektem včetně zřízení podkladních konstrukcí, - údržbu po celou dobu trvání funkce, náhradu zničených nebo ztracených kusů, nutnou opravu poškozených částí. 
Měrná jednotka: 1 m2 = 1 m2 půdorysné plochy položených panelů.</t>
  </si>
  <si>
    <t>03730B</t>
  </si>
  <si>
    <t>POMOC PRÁCE ZAJIŠŤ NEBO ZŘÍZ OCHRANU INŽENÝRSKÝCH SÍTÍ POLOŽENÝMI BETONOVÝMI PANELY - NÁJEMNÉ</t>
  </si>
  <si>
    <t>dle TZ a Situace; předpokládaná doba osazení: 60 dní _x000D_
Celkem 4800 = 4800,000</t>
  </si>
  <si>
    <t>Položka zahrnuje sazbu za pronájem zařízení. Počet měrných jednotek se určí jako součin plochy zařízení a počtu dní použití.</t>
  </si>
  <si>
    <t>03730C</t>
  </si>
  <si>
    <t>POMOC PRÁCE ZAJIŠŤ NEBO ZŘÍZ OCHRANU INŽENÝRSKÝCH SÍTÍ POLOŽENÝMI BETONOVÝMI PANELY - ODSTRANĚNÍ</t>
  </si>
  <si>
    <t>Položka zahrnuje: - demontáž panelů s naložením a odvozem na určené místo, - demolici případných podkladních konstrukcí s odvozem na skládku a poplatku za likvidaci. 
Měrná jednotka: 1 m2 = 1 m2 půdorysné plochy položených panelů.</t>
  </si>
  <si>
    <t>11332</t>
  </si>
  <si>
    <t>ODSTRANĚNÍ PODKLADŮ ZPEVNĚNÝCH PLOCH Z KAMENIVA NESTMELENÉHO</t>
  </si>
  <si>
    <t>demolice komunikace po stavbě</t>
  </si>
  <si>
    <t>2012,0 m2 * (0,20+0,15) _x000D_
Celkem 704,2 = 704,200</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</si>
  <si>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</si>
  <si>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12373</t>
  </si>
  <si>
    <t>A</t>
  </si>
  <si>
    <t>ODKOP PRO SPOD STAVBU SILNIC A ŽELEZNIC TŘ. I</t>
  </si>
  <si>
    <t>zemina určená pro zásypy/násypy</t>
  </si>
  <si>
    <t>zemina vhodná do zásypů/násypů: dle pol. 17111 _x000D_
Celkem 34 = 34,000</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</si>
  <si>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</si>
  <si>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B</t>
  </si>
  <si>
    <t>nevhodná zemina - odvoz na skládku</t>
  </si>
  <si>
    <t>odkop: 112,0 - 34,0 (zemina do násypů) _x000D_
Celkem 78 = 78,000</t>
  </si>
  <si>
    <t>12573</t>
  </si>
  <si>
    <t>VYKOPÁVKY ZE ZEMNÍKŮ A SKLÁDEK TŘ. I</t>
  </si>
  <si>
    <t>dovoz zeminy do násypů z mezideponie</t>
  </si>
  <si>
    <t>"dle položky násypu se zlepšením zeminy" _x000D_
Celkem 34 = 34,000</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</si>
  <si>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</si>
  <si>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dovoz ornice z deponie</t>
  </si>
  <si>
    <t>dle pol. 18222 * 0,15 m _x000D_
Celkem 71,85 = 71,850</t>
  </si>
  <si>
    <t>17111</t>
  </si>
  <si>
    <t>ULOŽENÍ SYPANINY DO NÁSYPŮ SE ZLEPŠENÍM ZEMINY</t>
  </si>
  <si>
    <t>podloží násypu zlepšenou zeminou z odtěženého materiálu</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</si>
  <si>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</si>
  <si>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uložení zeminy pro zpětné použití na mezideponii</t>
  </si>
  <si>
    <t>18110</t>
  </si>
  <si>
    <t>ÚPRAVA PLÁNĚ SE ZHUTNĚNÍM V HORNINĚ TŘ. I</t>
  </si>
  <si>
    <t>"plocha komunikace" 1919,0 m2 + "plocha výhybny" 93,0 m2 _x000D_
Celkem 2012 = 2012,000</t>
  </si>
  <si>
    <t>položka zahrnuje úpravu pláně včetně vyrovnání výškových rozdílů. Míru zhutnění určuje projekt.</t>
  </si>
  <si>
    <t>18130</t>
  </si>
  <si>
    <t>ÚPRAVA PLÁNĚ BEZ ZHUTNĚNÍ</t>
  </si>
  <si>
    <t>položka zahrnuje úpravu pláně včetně vyrovnání výškových rozdílů</t>
  </si>
  <si>
    <t>18222</t>
  </si>
  <si>
    <t>ROZPROSTŘENÍ ORNICE VE SVAHU V TL DO 0,15M</t>
  </si>
  <si>
    <t>ochrana svahů</t>
  </si>
  <si>
    <t>položka zahrnuje:
nutné přemístění ornice z dočasných skládek vzdálených do 50m
rozprostření ornice v předepsané tloušťce ve svahu přes 1:5</t>
  </si>
  <si>
    <t>18242</t>
  </si>
  <si>
    <t>ZALOŽENÍ TRÁVNÍKU HYDROOSEVEM NA ORNICI</t>
  </si>
  <si>
    <t>dle pol. 18222 _x000D_
Celkem 479 = 479,000</t>
  </si>
  <si>
    <t>Zahrnuje dodání předepsané travní směsi, hydroosev na ornici, zalévání, první pokosení, to vše bez ohledu na sklon terénu</t>
  </si>
  <si>
    <t>183511</t>
  </si>
  <si>
    <t>CHEMICKÉ ODPLEVELENÍ CELOPLOŠNÉ</t>
  </si>
  <si>
    <t>položka zahrnuje celoplošný postřik a chemickou likvidace nežádoucích rostlin nebo jejích částí a zabránění jejich dalšímu růstu na urovnaném volném terénu</t>
  </si>
  <si>
    <t>2</t>
  </si>
  <si>
    <t>Zvláštní zakládání, základy, zpevňování hornin</t>
  </si>
  <si>
    <t>21461</t>
  </si>
  <si>
    <t>SEPARAČNÍ GEOTEXTILIE</t>
  </si>
  <si>
    <t>geotextilie 400 g/m2 ve skladbě vozovky</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</si>
  <si>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</si>
  <si>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5</t>
  </si>
  <si>
    <t>Komunikace</t>
  </si>
  <si>
    <t>56314</t>
  </si>
  <si>
    <t>VOZOVKOVÉ VRSTVY Z MECHANICKY ZPEVNĚNÉHO KAMENIVA TL. DO 200MM</t>
  </si>
  <si>
    <t>hrubě drcené kamenivo fr. 32/63 mm</t>
  </si>
  <si>
    <t>- dodání kameniva předepsané kvality a zrnitosti
- rozprostření a zhutnění vrstvy v předepsané tloušťce
- zřízení vrstvy bez rozlišení šířky, pokládání vrstvy po etapách
- nezahrnuje postřiky, nátěry</t>
  </si>
  <si>
    <t>56333</t>
  </si>
  <si>
    <t>VOZOVKOVÉ VRSTVY ZE ŠTĚRKODRTI TL. DO 150MM</t>
  </si>
  <si>
    <t>990</t>
  </si>
  <si>
    <t>Poplatky za likvidaci odpadů</t>
  </si>
  <si>
    <t>014103.R</t>
  </si>
  <si>
    <t>Z</t>
  </si>
  <si>
    <t>ULOŽENÍ ODPADU ZE STAVBY NA SKLÁDKU S OPRÁVNĚNÍM K OPĚTOVNÉMU VYUŽITÍ - RECYKLAČNÍ STŘEDISKO</t>
  </si>
  <si>
    <t>T</t>
  </si>
  <si>
    <t>17 05 04 - Zemina a kamení neuvedené pod číslem 17 05 03</t>
  </si>
  <si>
    <t>"demolice komunikace:" 704,2 * 2,0 t/m3 
"odkop - přebytek:" 78,0 * 2,0 t/m3 _x000D_
Celkem 1564,4 = 1564,400</t>
  </si>
  <si>
    <t>Položka zahrnuje: Náklad na uložení do recyklačního střediska či na skládku s oprávněním k opětovnému využítí dodaného typu odpadu. 
Zhotovitel doloží  platné oprávnění opravňující ho k nakládání s odpady. Dále předloží doklady o uložení tzv.Průvodku odpadu (s uvedením SPZ, množství-váhy, názvu odpadu, místo dalšího využí odpadu). Tuto průvodu odsouhlasí zástupci smluvních stran.</t>
  </si>
  <si>
    <t>dle TZ a Situace _x000D_
Celkem 105 = 105,000</t>
  </si>
  <si>
    <t>dle TZ a Situace; předpokládaná doba osazení: 60 dní _x000D_
Celkem 6300 = 6300,000</t>
  </si>
  <si>
    <t>2588,0 m2 * (0,20+0,15) _x000D_
Celkem 905,8 = 905,800</t>
  </si>
  <si>
    <t>zemina vhodná do zásypů/násypů: dle pol. 17111 _x000D_
Celkem 25 = 25,000</t>
  </si>
  <si>
    <t>odkop: 170,0 - 25,0 (zemina do násypů) _x000D_
Celkem 145 = 145,000</t>
  </si>
  <si>
    <t>"dle položky násypu se zlepšením zeminy" _x000D_
Celkem 25 = 25,000</t>
  </si>
  <si>
    <t>dle pol. 18222 * 0,15 m _x000D_
Celkem 97,05 = 97,050</t>
  </si>
  <si>
    <t>dle pol. 18222 _x000D_
Celkem 647 = 647,000</t>
  </si>
  <si>
    <t>"demolice vozovky:" 905,80 * 2,0 t/m3 
"odkop - přebytek:" 145,0 * 2,0 t/m3 _x000D_
Celkem 2101,6 = 2101,600</t>
  </si>
  <si>
    <t>dle TZ a Situace _x000D_
Celkem 25 = 25,000</t>
  </si>
  <si>
    <t>dle TZ a Situace; předpokládaná doba osazení: 60 dní _x000D_
Celkem 1500 = 1500,000</t>
  </si>
  <si>
    <t>355,0 m2 * tl. 0,20 m 
443,75 m2 * tl. 0,15 m _x000D_
Celkem 137,563 = 137,563</t>
  </si>
  <si>
    <t>"zemina vhodná do zásypů/násypů: dle pol. 17111" _x000D_
Celkem 5 = 5,000</t>
  </si>
  <si>
    <t>"odkop:" 161,0 - 5,0 "(zemina do násypů)" _x000D_
Celkem 156 = 156,000</t>
  </si>
  <si>
    <t>"dle položky násypu se zlepšením zeminy" _x000D_
Celkem 5 = 5,000</t>
  </si>
  <si>
    <t>dle pol. 18222 * 0,15 m _x000D_
Celkem 13,125 = 13,125</t>
  </si>
  <si>
    <t>dle pol. 18222 _x000D_
Celkem 87,5 = 87,500</t>
  </si>
  <si>
    <t>"přebytečná zemina:" 156,0 * 2,0 t/m3 
"demolice komunikace:" 137,563 * 2,0 t/m3 _x000D_
Celkem 587,126 = 587,126</t>
  </si>
  <si>
    <t>1495,6*0,35 _x000D_
Celkem 523,46 = 523,460</t>
  </si>
  <si>
    <t>11343</t>
  </si>
  <si>
    <t>ODSTRAN KRYTU ZPEVNĚNÝCH PLOCH S ASFALT POJIVEM VČET PODKLADU</t>
  </si>
  <si>
    <t>1495,6*0,2 _x000D_
Celkem 299,12 = 299,120</t>
  </si>
  <si>
    <t>zemina vhodná do zásypů/násypů: dle pol. 17111 _x000D_
Celkem 1580,93 = 1580,930</t>
  </si>
  <si>
    <t>odkop: 4414,4
vsakovací příkopy: 52,5*1,0*1,0
uliční vpusti: 19 ks * 1,0 m3
odpočet zeminy vhodná do zásypů/násypů: -1580,93 _x000D_
Celkem 2904,97 = 2904,970</t>
  </si>
  <si>
    <t>"dle položky násypu se zlepšením zeminy" _x000D_
Celkem 1580,93 = 1580,930</t>
  </si>
  <si>
    <t>dle pol. 18222 * 0,15 m _x000D_
Celkem 237,93 = 237,930</t>
  </si>
  <si>
    <t>17180</t>
  </si>
  <si>
    <t>ULOŽENÍ SYPANINY DO NÁSYPŮ Z NAKUPOVANÝCH MATERIÁLŮ</t>
  </si>
  <si>
    <t>nenamrzavá zemina aktivní zóny</t>
  </si>
  <si>
    <t>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</si>
  <si>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ochranná vrstva násypu - nenamrzavý a propustný materiál</t>
  </si>
  <si>
    <t>17581</t>
  </si>
  <si>
    <t>OBSYP POTRUBÍ A OBJEKTŮ Z NAKUPOVANÝCH MATERIÁLŮ</t>
  </si>
  <si>
    <t>obsyp uličních vpustí</t>
  </si>
  <si>
    <t>0,75 m2 * 1,0 m * 19 ks _x000D_
Celkem 14,25 = 14,250</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</si>
  <si>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</si>
  <si>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dle pol. 18222 _x000D_
Celkem 1586,2 = 1586,200</t>
  </si>
  <si>
    <t>21152</t>
  </si>
  <si>
    <t>SANAČNÍ ŽEBRA Z KAMENIVA DRCENÉHO</t>
  </si>
  <si>
    <t>vsakovací příkopy: vrstva kameniva fr. 32/63 mm, tl. 800 mm</t>
  </si>
  <si>
    <t>položka zahrnuje dodávku předepsaného kameniva, mimostaveništní a vnitrostaveništní dopravu a jeho uložení není-li v zadávací dokumentaci uvedeno jinak, jedná se o nakupovaný materiál</t>
  </si>
  <si>
    <t>vsakovací příkopy: vrstva kameniva fr. 2/8 mm, tl. 100 mm</t>
  </si>
  <si>
    <t>21157</t>
  </si>
  <si>
    <t>SANAČNÍ ŽEBRA Z KAMENIVA TĚŽENÉHO</t>
  </si>
  <si>
    <t>vsakovací příkopy: vrstva písčité hlíny, tl. 100 mm</t>
  </si>
  <si>
    <t>21197</t>
  </si>
  <si>
    <t>OPLÁŠTĚNÍ ODVODŇOVACÍCH ŽEBER Z GEOTEXTILIE</t>
  </si>
  <si>
    <t>filtrační geotextilie pro drenáž</t>
  </si>
  <si>
    <t>položka zahrnuje dodávku předepsané geotextilie, mimostaveništní a vnitrostaveništní dopravu a její uložení včetně potřebných přesahů (nezapočítávají se do výměry)</t>
  </si>
  <si>
    <t>212645</t>
  </si>
  <si>
    <t>TRATIVODY KOMPL Z TRUB Z PLAST HM DN DO 200MM, RÝHA TŘ I</t>
  </si>
  <si>
    <t>M</t>
  </si>
  <si>
    <t>trouba flexibilní DN 160 mm, pískový podsyp tl. 50 mm, zásyp kamenivem fr. 16/32 mm</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</si>
  <si>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</si>
  <si>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vsakovací příkopy</t>
  </si>
  <si>
    <t>vsakovací příkopy: obalení kameniva fr. 32/63 mm</t>
  </si>
  <si>
    <t>215663</t>
  </si>
  <si>
    <t>ÚPRAVA PODLOŽÍ HYDRAULICKÝMI POJIVY DO 2% HL DO 0,5M</t>
  </si>
  <si>
    <t>položka zahrnuje zafrézování předepsaného množství hydraulického pojiva do podloží do hloubky do 0,5m, zhutnění
druh hydraulického pojiva stanoví zadávací dokumentace</t>
  </si>
  <si>
    <t>215669</t>
  </si>
  <si>
    <t>ÚPRAVA PODLOŽÍ HYDRAULICKÝMI POJIVY HL DO 0,5M - PŘÍPLATEK ZA DALŠÍCH 0,5%</t>
  </si>
  <si>
    <t>příplatek k pol. 215663, celkem 4% _x000D_
Celkem 14123,36 = 14123,360</t>
  </si>
  <si>
    <t>položka zahrnuje příplatek za 0,5% dalšího (i započatého) množství hydraulického pojiva přes 2%
druh hydraulického pojiva stanoví zadávací dokumentace</t>
  </si>
  <si>
    <t>4</t>
  </si>
  <si>
    <t>Vodorovné konstrukce</t>
  </si>
  <si>
    <t>46591</t>
  </si>
  <si>
    <t>DLAŽBY Z KAMENICKÝCH VÝROBKŮ</t>
  </si>
  <si>
    <t>drobná kamenná dlažba (DL 120 mm), lože z betonu C30/37 (L 50 mm)</t>
  </si>
  <si>
    <t>prstenec z dlažby: 224,7 m2 _x000D_
Celkem 224,7 = 224,700</t>
  </si>
  <si>
    <t>položka zahrnuje:
- nutné zemní práce (svahování, úpravu pláně a pod.)
- úpravu podkladu
- zřízení spojovací vrstvy
- zřízení lože dlažby z předepsaného materiálu
- dodávku a uložení dlažby z předepsaných kamenických výrobků do předepsaného tvaru
- spárování, těsnění, tmelení a vyplnění spar případně s vyklínováním
- úprava povrchu pro odvedení srážkové vody
- nezahrnuje podklad pod dlažbu, vykazuje se samostatně položkami SD 45</t>
  </si>
  <si>
    <t>56313</t>
  </si>
  <si>
    <t>VOZOVKOVÉ VRSTVY Z MECHANICKY ZPEVNĚNÉHO KAMENIVA TL. DO 150MM</t>
  </si>
  <si>
    <t>MZK 170 mm</t>
  </si>
  <si>
    <t>vozovka: 3734,9 _x000D_
Celkem 3734,9 = 3734,900</t>
  </si>
  <si>
    <t>56334</t>
  </si>
  <si>
    <t>VOZOVKOVÉ VRSTVY ZE ŠTĚRKODRTI TL. DO 200MM</t>
  </si>
  <si>
    <t>56335</t>
  </si>
  <si>
    <t>VOZOVKOVÉ VRSTVY ZE ŠTĚRKODRTI TL. DO 250MM</t>
  </si>
  <si>
    <t>vozovka: 3734,9, 25% přesah ŠD pod krajnici _x000D_
Celkem 4668,625 = 4668,625</t>
  </si>
  <si>
    <t>56933</t>
  </si>
  <si>
    <t>ZPEVNĚNÍ KRAJNIC ZE ŠTĚRKODRTI TL. DO 150MM</t>
  </si>
  <si>
    <t>- dodání kameniva předepsané kvality a zrnitosti
- rozprostření a zhutnění vrstvy v předepsané tloušťce
- zřízení vrstvy bez rozlišení šířky, pokládání vrstvy po etapách</t>
  </si>
  <si>
    <t>572123</t>
  </si>
  <si>
    <t>INFILTRAČNÍ POSTŘIK Z EMULZE DO 1,0KG/M2</t>
  </si>
  <si>
    <t>PI-E 0,6 kg/m2</t>
  </si>
  <si>
    <t>- dodání všech předepsaných materiálů pro postřiky v předepsaném množství
- provedení dle předepsaného technologického předpisu
- zřízení vrstvy bez rozlišení šířky, pokládání vrstvy po etapách
- úpravu napojení, ukončení</t>
  </si>
  <si>
    <t>572213</t>
  </si>
  <si>
    <t>SPOJOVACÍ POSTŘIK Z EMULZE DO 0,5KG/M2</t>
  </si>
  <si>
    <t>PS-E 0,4 kg/m2</t>
  </si>
  <si>
    <t>vozovka: 3734,9 (2 vrstvy) _x000D_
Celkem 7469,8 = 7469,800</t>
  </si>
  <si>
    <t>574C56</t>
  </si>
  <si>
    <t>ASFALTOVÝ BETON PRO LOŽNÍ VRSTVY ACL 16+, 16S TL. 60MM</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</si>
  <si>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</si>
  <si>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574E46</t>
  </si>
  <si>
    <t>ASFALTOVÝ BETON PRO PODKLADNÍ VRSTVY ACP 16+, 16S TL. 50MM</t>
  </si>
  <si>
    <t>574I54</t>
  </si>
  <si>
    <t>ASFALTOVÝ KOBEREC MASTIXOVÝ SMA 11+, 11S TL. 40MM</t>
  </si>
  <si>
    <t>8</t>
  </si>
  <si>
    <t>Trubní vedení</t>
  </si>
  <si>
    <t>89712</t>
  </si>
  <si>
    <t>VPUSŤ KANALIZAČNÍ ULIČNÍ KOMPLETNÍ Z BETONOVÝCH DÍLCŮ</t>
  </si>
  <si>
    <t>vpusť výšky 1,5 m ze skruží, podkladní beton tl. 0,1 m</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</si>
  <si>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</si>
  <si>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9</t>
  </si>
  <si>
    <t>Ostatní konstrukce a práce, bourání</t>
  </si>
  <si>
    <t>9113A1</t>
  </si>
  <si>
    <t>SVODIDLO OCEL SILNIČ JEDNOSTR, ÚROVEŇ ZADRŽ N1, N2 - DODÁVKA A MONTÁŽ</t>
  </si>
  <si>
    <t>úroveň zadržení N2, v oblouku (R=14m), vč. krátkých výškových náběhů</t>
  </si>
  <si>
    <t>oblouk: 12,0+4,8 _x000D_
Celkem 16,8 = 16,800</t>
  </si>
  <si>
    <t>položka zahrnuje:
- kompletní dodávku všech dílů ocelového svodidla s předepsanou povrchovou úpravou včetně spojovacích prvků
- montáž a osazení svodidla, osazení sloupků zaberaněním nebo osazením do betonových bloků (včetně betonových bloků a nutných zemních prací
- ukončení zapuštěním do betonových bloků (včetně betonového bloku a nutných zemních prací) nebo koncovkou
- přechod na jiný typ svodidla nebo přes mostní závěr
- ochranu proti bludným proudům a vývody pro jejich měření
nezahrnuje odrazky nebo retroreflexní fólie</t>
  </si>
  <si>
    <t>917224</t>
  </si>
  <si>
    <t>SILNIČNÍ A CHODNÍKOVÉ OBRUBY Z BETONOVÝCH OBRUBNÍKŮ ŠÍŘ 150MM</t>
  </si>
  <si>
    <t>250x150 mm, do lože s opěrou z betonu C16/20n XF1</t>
  </si>
  <si>
    <t>Položka zahrnuje:
dodání a pokládku betonových obrubníků o rozměrech předepsaných zadávací dokumentací
betonové lože i boční betonovou opěrku.</t>
  </si>
  <si>
    <t>917425</t>
  </si>
  <si>
    <t>CHODNÍKOVÉ OBRUBY Z KAMENNÝCH OBRUBNÍKŮ ŠÍŘ 200MM</t>
  </si>
  <si>
    <t>250x180x500 mm, obloukový R=11m, do lože s opěrou z betonu C30/37n XF1</t>
  </si>
  <si>
    <t>Položka zahrnuje:
dodání a pokládku kamenných obrubníků o rozměrech předepsaných zadávací dokumentací
betonové lože i boční betonovou opěrku.</t>
  </si>
  <si>
    <t>917427</t>
  </si>
  <si>
    <t>CHODNÍKOVÉ OBRUBY Z KAMENNÝCH OBRUBNÍKŮ ŠÍŘ 300MM</t>
  </si>
  <si>
    <t>200x300x500 mm, obloukový R=9m, do lože s opěrou z betonu C30/37n XF1</t>
  </si>
  <si>
    <t>919114</t>
  </si>
  <si>
    <t>ŘEZÁNÍ ASFALTOVÉHO KRYTU VOZOVEK TL DO 200MM</t>
  </si>
  <si>
    <t>položka zahrnuje řezání vozovkové vrstvy v předepsané tloušťce, včetně spotřeby vody</t>
  </si>
  <si>
    <t>931313</t>
  </si>
  <si>
    <t>TĚSNĚNÍ DILATAČ SPAR ASF ZÁLIVKOU PRŮŘ DO 300MM2</t>
  </si>
  <si>
    <t>ošetření spáry mezi stávající a navrženou vozovkou gumoasfaltovou zálivkou</t>
  </si>
  <si>
    <t>položka zahrnuje dodávku a osazení předepsaného materiálu, očištění ploch spáry před úpravou, očištění okolí spáry po úpravě
nezahrnuje těsnící profil</t>
  </si>
  <si>
    <t>966346</t>
  </si>
  <si>
    <t>BOURÁNÍ PROPUSTŮ Z TRUB DN DO 400MM</t>
  </si>
  <si>
    <t>položka zahrnuje:
- odstranění trub včetně případného obetonování a lože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
- nezahrnuje bourání čel, vtokových a výtokových jímek, odstranění zábradlí</t>
  </si>
  <si>
    <t>014102.R</t>
  </si>
  <si>
    <t>17 01 01 - BETON z vybouraných konstrukcí (obrubníky, propusty, panely a jiné)</t>
  </si>
  <si>
    <t>propustek: 5,25 m3 * 2,4 t/m3 _x000D_
Celkem 12,6 = 12,600</t>
  </si>
  <si>
    <t>2904,97 * 2,0 t/m3, 523,46 * 2,0 t/m3 _x000D_
Celkem 6856,86 = 6856,860</t>
  </si>
  <si>
    <t>zemina určená pro zásypy/násypy (2/3 celkového množství)</t>
  </si>
  <si>
    <t>odkop: 3858,74
vsakovací rýhy: 1482,81*1,0+(48,825+41,475)*1,0
zemina vhodná do zásypů/násypů: 2/3 celkového množství _x000D_
Celkem 3622,57 = 3622,570</t>
  </si>
  <si>
    <t>nevhodná zemina - odvoz na skládku (1/3 celkového množství)</t>
  </si>
  <si>
    <t>výpočet dle pol. 123731, nevhodná zemina na skládku 1/3 celkového množství _x000D_
Celkem 1811,28 = 1811,280</t>
  </si>
  <si>
    <t>"dle položky násypu se zlepšením zeminy" _x000D_
Celkem 3622,7 = 3622,700</t>
  </si>
  <si>
    <t>dle pol. 18222 * 0,15 m _x000D_
Celkem 2613,345 = 2613,345</t>
  </si>
  <si>
    <t>13173</t>
  </si>
  <si>
    <t>HLOUBENÍ JAM ZAPAŽ I NEPAŽ TŘ. I</t>
  </si>
  <si>
    <t>Propustek v km 0,680 + Propustek v km 0,900</t>
  </si>
  <si>
    <t>př.č. 008+009: (1,21*18,93) + (2,19*5,8) _x000D_
Celkem 35,607 = 35,607</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</si>
  <si>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</si>
  <si>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17481</t>
  </si>
  <si>
    <t>ZÁSYP JAM A RÝH Z NAKUPOVANÝCH MATERIÁLŮ</t>
  </si>
  <si>
    <t>Propustek v km 0,680 + Propustek v km 0,900: ze štěrkodrti</t>
  </si>
  <si>
    <t>př.č. 008+009: (3,1*17,14) + (2,51*15,47+2*1,1*2,25) _x000D_
Celkem 96,914 = 96,914</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</si>
  <si>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</si>
  <si>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Propustek v km 0,680 + Propustek v km 0,900: ze štěrkopísku</t>
  </si>
  <si>
    <t>př.č. 008+009: (0,55*17,14) + (0,55*15,47) _x000D_
Celkem 17,936 = 17,936</t>
  </si>
  <si>
    <t>dle pol. 18222 _x000D_
Celkem 17422,3 = 17422,300</t>
  </si>
  <si>
    <t>21461C</t>
  </si>
  <si>
    <t>SEPARAČNÍ GEOTEXTILIE DO 300G/M2</t>
  </si>
  <si>
    <t>drátokamenné matrace (gabiony)</t>
  </si>
  <si>
    <t>"textilie pod podsypem a základovou patkou:" 8,5*28,0 _x000D_
Celkem 238 = 238,000</t>
  </si>
  <si>
    <t>příplatek k pol. 215663, celkem 4% _x000D_
Celkem 71472,88 = 71472,880</t>
  </si>
  <si>
    <t>272211</t>
  </si>
  <si>
    <t>ZÁKLADY Z LOMOVÉHO KAMENE ZDĚNÉ NA SUCHO</t>
  </si>
  <si>
    <t>"základová patka pod matracemi:" 1,0*0,85*28,0 _x000D_
Celkem 23,8 = 23,800</t>
  </si>
  <si>
    <t>Položka zahrnuje veškerý materiál, výrobky a polotovary, včetně mimostaveništní a vnitrostaveništní dopravy (rovněž přesuny), včetně naložení a složení, případně s uložením.</t>
  </si>
  <si>
    <t>2722B4</t>
  </si>
  <si>
    <t>ZÁKLADY Z GABIONŮ SYPANÝCH, DRÁT O2,7MM, POVRCHOVÁ ÚPRAVA Zn + Al</t>
  </si>
  <si>
    <t>gabionová matrace tl. 300 mm _x000D_
Celkem 27,4 = 27,400</t>
  </si>
  <si>
    <t>- položka zahrnuje dodávku a osazení drátěných košů s výplní lomovým kamenem.
- jedná se o gabionové matrace o tl. do 300mm.</t>
  </si>
  <si>
    <t>28997</t>
  </si>
  <si>
    <t>OPLÁŠTĚNÍ (ZPEVNĚNÍ) Z GEOTEXTILIE A GEOMŘÍŽOVIN</t>
  </si>
  <si>
    <t>Propustek v km 0,680: filtrační geotextilie</t>
  </si>
  <si>
    <t>(0,42*2+1,6)*18,93 _x000D_
Celkem 46,189 = 46,189</t>
  </si>
  <si>
    <t>Položka zahrnuje:
- dodávku předepsané geotextilie nebo geomřížoviny
- úpravu, očištění a ochranu podkladu
- přichycení k podkladu, případně zatížení
- úpravy spojů a zajištění okrajů
- úpravy pro odvodnění
- nutné přesahy
- mimostaveništní a vnitrostaveništní dopravu</t>
  </si>
  <si>
    <t>451312</t>
  </si>
  <si>
    <t>PODKLADNÍ A VÝPLŇOVÉ VRSTVY Z PROSTÉHO BETONU C12/15</t>
  </si>
  <si>
    <t>Propustek v km 0,900</t>
  </si>
  <si>
    <t>pod ŽB čelo 1,25*5,7*0,1 _x000D_
Celkem 0,713 = 0,713</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</si>
  <si>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</si>
  <si>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45152</t>
  </si>
  <si>
    <t>PODKLADNÍ A VÝPLŇOVÉ VRSTVY Z KAMENIVA DRCENÉHO</t>
  </si>
  <si>
    <t>Propustek v km 0,680 + Propustek v km 0,900: lože ze štěrkopísku</t>
  </si>
  <si>
    <t>př.č. 008 + 009: (0,57*18,93) + (0,57*16,43) _x000D_
Celkem 20,155 = 20,155</t>
  </si>
  <si>
    <t>položka zahrnuje dodávku předepsaného kameniva, mimostaveništní a vnitrostaveništní dopravu a jeho uložení
není-li v zadávací dokumentaci uvedeno jinak, jedná se o nakupovaný materiál</t>
  </si>
  <si>
    <t>prstenec z dlažby: 208,83 m2 _x000D_
Celkem 208,83 = 208,830</t>
  </si>
  <si>
    <t>vozovka: 12509,12 _x000D_
Celkem 12509,12 = 12509,120</t>
  </si>
  <si>
    <t>56332</t>
  </si>
  <si>
    <t>VOZOVKOVÉ VRSTVY ZE ŠTĚRKODRTI TL. DO 100MM</t>
  </si>
  <si>
    <t>podsyp ze ŠD tl. 100 mm pod matracemi _x000D_
Celkem 91,33 = 91,330</t>
  </si>
  <si>
    <t>vozovka: 12509,12, 25% přesah ŠD pod krajnici _x000D_
Celkem 15636,4 = 15636,400</t>
  </si>
  <si>
    <t>vozovka: 12509,12 (2 vrstvy) _x000D_
Celkem 25018,24 = 25018,240</t>
  </si>
  <si>
    <t>7</t>
  </si>
  <si>
    <t>Přidružená stavební výroba</t>
  </si>
  <si>
    <t>711111</t>
  </si>
  <si>
    <t>IZOLACE BĚŽNÝCH KONSTRUKCÍ PROTI ZEMNÍ VLHKOSTI ASFALTOVÝMI NÁTĚRY</t>
  </si>
  <si>
    <t>izolace čela (0,68+1,8+1,24+0,44)*5,5+1,8*2 _x000D_
Celkem 26,48 = 26,480</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</si>
  <si>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</si>
  <si>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711509</t>
  </si>
  <si>
    <t>OCHRANA IZOLACE NA POVRCHU TEXTILIÍ</t>
  </si>
  <si>
    <t>položka zahrnuje:
- dodání  předepsaného ochranného materiálu
- zřízení ochrany izolace</t>
  </si>
  <si>
    <t>úroveň zadržení N2, přímé i v oblouku (R=11/14/19m), vč. krátkých výškových náběhů</t>
  </si>
  <si>
    <t>"oblouk:" 4,0+4,8+4,4+4,4+4,4+4,4+12,8+4,4+4,4+4,4+4,4+8,8 
"přímé:" 445,8+14,4+235,2+140+145,2+270+278 _x000D_
Celkem 1594,2 = 1594,200</t>
  </si>
  <si>
    <t>9181E5</t>
  </si>
  <si>
    <t>ČELA PROPUSTU Z TRUB DN DO 800MM Z BETONU DO C 30/37</t>
  </si>
  <si>
    <t>Propustek v km 0,900: čelo včetně římsy</t>
  </si>
  <si>
    <t>příloha 009 Propustek _x000D_
Celkem 1 = 1,000</t>
  </si>
  <si>
    <t>Položka zahrnuje kompletní čelo (základ, dřík, římsu)
- dodání  čerstvého  betonu  (betonové  směsi)  požadované  kvality,  jeho  uložení  do požadovaného tvaru při jakékoliv hustotě výztuže, konzistenci čerstvého betonu a způsobu hutnění, ošetření a ochranu betonu,
- dodání a osazení výztuže,
- případně dokumentací předepsaný kamenný obklad,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Nezahrnuje zábradlí.</t>
  </si>
  <si>
    <t>9183E5</t>
  </si>
  <si>
    <t>PROPUSTY Z TRUB DN 800MM Z VLNITÉHO PLECHU</t>
  </si>
  <si>
    <t>příloha 008 Propustek + příloha 009 Propustek _x000D_
Celkem 36,17 = 36,170</t>
  </si>
  <si>
    <t>Položka zahrnuje:
- dodání a položení potrubí z trub z dokumentací předepsaného materiálu a předepsaného průměru
- případné úpravy trub (zkrácení, šikmé seříznutí)
Nezahrnuje podkladní vrstvy a obetonování.</t>
  </si>
  <si>
    <t>918500</t>
  </si>
  <si>
    <t>ČELA KAMENNÁ PROPUSTU Z TRUB DN DO 800MM</t>
  </si>
  <si>
    <t>Propustek v km 0,680 + Propustek v km 0,900: 2ks/propustek: čelo včetně navázání na příkop, z lomového kamene vč. betonového lože</t>
  </si>
  <si>
    <t>příloha 008 Propustek + příloha 009 Propustek (1 kus čela + 1 kus jako dláždění u ŽB čela) _x000D_
Celkem 4 = 4,000</t>
  </si>
  <si>
    <t>Položka zahrnuje:
zdivo z lomového kamen na MC ve tvaru, předepsaným zadávací dokumentací
vyspárování zdiva MC
římsu ze železobetonu včetně výztuže, pokud je předepsaná zadávací dokumentací
Nezahrnuje zábradlí</t>
  </si>
  <si>
    <t>919112</t>
  </si>
  <si>
    <t>ŘEZÁNÍ ASFALTOVÉHO KRYTU VOZOVEK TL DO 100MM</t>
  </si>
  <si>
    <t>dle pol. 919112 _x000D_
Celkem 62 = 62,000</t>
  </si>
  <si>
    <t>935212</t>
  </si>
  <si>
    <t>PŘÍKOPOVÉ ŽLABY Z BETON TVÁRNIC ŠÍŘ DO 600MM DO BETONU TL 100MM</t>
  </si>
  <si>
    <t>podkladní beton C16/20 tl. 100 mm</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</si>
  <si>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 měří se v metrech běžných délky osy žlabu</t>
  </si>
  <si>
    <t>1811,28 * 2,0 t/m3, propustky (22,905+12,702) * 2,0 t/m3 _x000D_
Celkem 3693,774 = 3693,774</t>
  </si>
  <si>
    <t>dle pol. 17111 _x000D_
Celkem 279,79 = 279,790</t>
  </si>
  <si>
    <t>odkop: 3305,14
vsakovací rýhy: 57,6*1,0
- zemina do zásypů 279,79 _x000D_
Celkem 3082,95 = 3082,950</t>
  </si>
  <si>
    <t>"dle položky násypu se zlepšením zeminy" _x000D_
Celkem 279,79 = 279,790</t>
  </si>
  <si>
    <t>dle pol. 18222 * 0,15 m _x000D_
Celkem 260,172 = 260,172</t>
  </si>
  <si>
    <t>dle pol. 18222 _x000D_
Celkem 1734,48 = 1734,480</t>
  </si>
  <si>
    <t>příplatek k pol. 215663, celkem 4% _x000D_
Celkem 7090,44 = 7090,440</t>
  </si>
  <si>
    <t>vozovka: 1584,57 _x000D_
Celkem 1584,57 = 1584,570</t>
  </si>
  <si>
    <t>vozovka: 1584,57, 25% přesah ŠD pod krajnici _x000D_
Celkem 1980,713 = 1980,713</t>
  </si>
  <si>
    <t>vozovka: 1584,57 (2 vrstvy) _x000D_
Celkem 3169,14 = 3169,140</t>
  </si>
  <si>
    <t>úroveň zadržení N2, vč. krátkých výškových náběhů</t>
  </si>
  <si>
    <t>201,0+9,6 _x000D_
Celkem 210,6 = 210,600</t>
  </si>
  <si>
    <t>dle pol. 919112 _x000D_
Celkem 20 = 20,000</t>
  </si>
  <si>
    <t>3082,95 * 2,0 t/m3 _x000D_
Celkem 6165,9 = 6165,900</t>
  </si>
  <si>
    <t>11328</t>
  </si>
  <si>
    <t>ODSTRANĚNÍ PŘÍKOPŮ, ŽLABŮ A RIGOLŮ Z PŘÍKOPOVÝCH TVÁRNIC</t>
  </si>
  <si>
    <t>194,25 * 0,65 _x000D_
Celkem 126,263 = 126,263</t>
  </si>
  <si>
    <t>Položka zahrnuje odstranění tvárnic včetně podkladu,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</si>
  <si>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1046,0 * 0,35 + 257,25 * 0,15 _x000D_
Celkem 404,688 = 404,688</t>
  </si>
  <si>
    <t>1046,0 * 0,20 + 257,25 * 0,10 _x000D_
Celkem 234,925 = 234,925</t>
  </si>
  <si>
    <t>11354</t>
  </si>
  <si>
    <t>ODSTRANĚNÍ OBRUB Z KRAJNÍKŮ</t>
  </si>
  <si>
    <t>(70 kg/m) _x000D_
Celkem 251 = 251,000</t>
  </si>
  <si>
    <t>zemina vhodná do zásypů/násypů: dle pol. 17111 _x000D_
Celkem 614,71 = 614,710</t>
  </si>
  <si>
    <t>odkop: 4073,15 + 55,44 (vsakovací rýhy) - 614,71 (zemina do zásypů/násypů) _x000D_
Celkem 3513,88 = 3513,880</t>
  </si>
  <si>
    <t>"dle položky násypu se zlepšením zeminy" _x000D_
Celkem 614,71 = 614,710</t>
  </si>
  <si>
    <t>dle pol. 18222 * 0,15 m _x000D_
Celkem 558,902 = 558,902</t>
  </si>
  <si>
    <t>výkopy pro propustek DN 800</t>
  </si>
  <si>
    <t>1,39*18,98 _x000D_
Celkem 26,382 = 26,382</t>
  </si>
  <si>
    <t>zásyp propustku DN 800 ze štěrkodrti</t>
  </si>
  <si>
    <t>2,74*17,19 _x000D_
Celkem 47,101 = 47,101</t>
  </si>
  <si>
    <t>obsyp propustku DN 800 ze štěrkopísku</t>
  </si>
  <si>
    <t>0,55*17,19 _x000D_
Celkem 9,455 = 9,455</t>
  </si>
  <si>
    <t>dle pol. 18222 _x000D_
Celkem 3726,01 = 3726,010</t>
  </si>
  <si>
    <t>příplatek k pol. 215663, celkem 4% _x000D_
Celkem 8093,84 = 8093,840</t>
  </si>
  <si>
    <t>272313</t>
  </si>
  <si>
    <t>ZÁKLADY Z PROSTÉHO BETONU DO C16/20</t>
  </si>
  <si>
    <t>podkladní prahy pod zpevněným příkopem</t>
  </si>
  <si>
    <t>4 x 1,0*1,0*0,5 _x000D_
Celkem 2 = 2,000</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</si>
  <si>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</si>
  <si>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272325</t>
  </si>
  <si>
    <t>ZÁKLADY ZE ŽELEZOBETONU DO C30/37</t>
  </si>
  <si>
    <t>podkladní desky a obetonování (tl. 200/150mm), beton C30/37 - XA2, XC4, XF4, XD3</t>
  </si>
  <si>
    <t>podklad: 1,59 m3 + obetonování: 2,89 m3 _x000D_
Celkem 4,48 = 4,480</t>
  </si>
  <si>
    <t>272366</t>
  </si>
  <si>
    <t>VÝZTUŽ ZÁKLADŮ Z KARI SÍTÍ</t>
  </si>
  <si>
    <t>síť 10/100x100</t>
  </si>
  <si>
    <t>20,16 m2 * 12,4 kg/m2 * 1,3 (ztratné) _x000D_
Celkem 0,325 = 0,325</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</si>
  <si>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</si>
  <si>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filtrační geotextilie propustku DN 800</t>
  </si>
  <si>
    <t>(0,42*2+1,6)*18,98 _x000D_
Celkem 46,311 = 46,311</t>
  </si>
  <si>
    <t>lože ze štěrkopísku pro propustek DN 800</t>
  </si>
  <si>
    <t>0,57*18,98 _x000D_
Celkem 10,819 = 10,819</t>
  </si>
  <si>
    <t>465512</t>
  </si>
  <si>
    <t>DLAŽBY Z LOMOVÉHO KAMENE NA MC</t>
  </si>
  <si>
    <t>opevnění propustů, kamenná dlažba tl. 200 mm, lože beton C16/20 tl. 100 mm, spárování cementovou maltou</t>
  </si>
  <si>
    <t>15,0 m2, tl. 30 cm _x000D_
Celkem 4,5 = 4,500</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</si>
  <si>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</si>
  <si>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drobná kamenná dlažba (DL 120 mm), lože z kameniva fr. 0/8 (L 50 mm)</t>
  </si>
  <si>
    <t>dlážděné ostrůvky: 60,20 m2 _x000D_
Celkem 60,2 = 60,200</t>
  </si>
  <si>
    <t>vozovka: 2218,86 m2 _x000D_
Celkem 2218,86 = 2218,860</t>
  </si>
  <si>
    <t>chodníky: 9,0+4,5 _x000D_
Celkem 13,7 = 13,700</t>
  </si>
  <si>
    <t>vozovka: 2218,86 m2, 25% přesah ŠD pod krajnici _x000D_
Celkem 2773,575 = 2773,575</t>
  </si>
  <si>
    <t>vozovka: 2218,86 m2 (2 vrstvy) _x000D_
Celkem 4437,72 = 4437,720</t>
  </si>
  <si>
    <t>582611</t>
  </si>
  <si>
    <t>KRYTY Z BETON DLAŽDIC SE ZÁMKEM ŠEDÝCH TL 60MM DO LOŽE Z KAM</t>
  </si>
  <si>
    <t>lože z kameniva fr. 0/8 mm tl. 50 mm</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</si>
  <si>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</si>
  <si>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58261A</t>
  </si>
  <si>
    <t>KRYTY Z BETON DLAŽDIC SE ZÁMKEM BAREV RELIÉF TL 60MM DO LOŽE Z KAM</t>
  </si>
  <si>
    <t>lože z kameniva fr. 0/8 mm tl. 50 mm, hmatová úprava pro nevidomé</t>
  </si>
  <si>
    <t>6</t>
  </si>
  <si>
    <t>Úpravy povrchů, podlahy, výplně otvorů</t>
  </si>
  <si>
    <t>626121</t>
  </si>
  <si>
    <t>REPROFIL PODHL, SVIS PLOCH SANAČ MALTOU DVOUVRST TL DO 40MM</t>
  </si>
  <si>
    <t>2 x vývařiště á 12,0 m2 _x000D_
Celkem 24 = 24,000</t>
  </si>
  <si>
    <t>položka zahrnuje:
dodávku veškerého materiálu potřebného pro předepsanou úpravu v předepsané kvalitě
nutné vyspravení podkladu, případně zatření spar zdiva
položení vrstvy v předepsané tloušťce
potřebná lešení a podpěrné konstrukce</t>
  </si>
  <si>
    <t>62631</t>
  </si>
  <si>
    <t>SPOJOVACÍ MŮSTEK MEZI STARÝM A NOVÝM BETONEM</t>
  </si>
  <si>
    <t>78312</t>
  </si>
  <si>
    <t>PROTIKOROZ OCHRANA OCEL KONSTR NÁTĚREM VÍCEVRST</t>
  </si>
  <si>
    <t>40,0 m délka * 0,19 m (obvod trubkového zábradlí) _x000D_
Celkem 7,6 = 7,600</t>
  </si>
  <si>
    <t>- položky nátěrů zahrnují kompletní povlaky (i různobarevné), včetně úpravy podkladu (odmaštění, odrezivění, odstranění starých nátěrů a nečistot) a jeho vyspravení, provedení nátěru předepsaným postupem a splnění všech požadavků daných technologickým předpisem.</t>
  </si>
  <si>
    <t>917212</t>
  </si>
  <si>
    <t>ZÁHONOVÉ OBRUBY Z BETONOVÝCH OBRUBNÍKŮ ŠÍŘ 80MM</t>
  </si>
  <si>
    <t>200x80, do lože s opěrou z betonu C16/20n XF1</t>
  </si>
  <si>
    <t>9183B3</t>
  </si>
  <si>
    <t>PROPUSTY Z TRUB DN 400MM PLASTOVÝCH</t>
  </si>
  <si>
    <t>potrubí PVC KG SN16 DN 400 mm, šikmé seřiznutí (2 ks)</t>
  </si>
  <si>
    <t>propustek DN 800</t>
  </si>
  <si>
    <t>příloha 007 Propustek _x000D_
Celkem 18,98 = 18,980</t>
  </si>
  <si>
    <t>propustek DN 800: čelo včetně navázání na příkop, z lomového kamene vč. betonového lože</t>
  </si>
  <si>
    <t>příloha 007 Propustek _x000D_
Celkem 2 = 2,000</t>
  </si>
  <si>
    <t>dle pol. 919114 _x000D_
Celkem 121 = 121,000</t>
  </si>
  <si>
    <t>příkopová tvárnice š. 0,6 m; podkladní beton C16/20 tl. 100 mm, š. 0,9 m</t>
  </si>
  <si>
    <t>příkopové tvárnice vč. lože: 91,0 t betonové základy zábradlí: 4,0 t _x000D_
Celkem 95 = 95,000</t>
  </si>
  <si>
    <t>Položka zahrnuje: Náklad na uložení do recyklačního střediska či na skládku s oprávněním k opětovnému využítí dodaného typu odpadu. 
Zhotovitel doloží platné oprávnění opravňující ho k nakládání s odpady. Dále předloží doklady o uložení tzv.Průvodku odpadu (s uvedením SPZ, množství-váhy, názvu odpadu, místo dalšího využí odpadu). Tuto průvodu odsouhlasí zástupci smluvních stran.</t>
  </si>
  <si>
    <t>17 05 04 - Zemina a kamení neuvedené pod číslem 17 05 03 (nepotřebný výkopek - zemina, drny, kamení - nevhodný materiál pro další použí na této stavbě)</t>
  </si>
  <si>
    <t>3513,88 * 2,0 t/m3, 404,688 * 2,0 t/m3; krajníky 251,0 * 70 kg/m; výkopávky pro propustek 26,382 * 2,0 t/m3 _x000D_
Celkem 7907,47 = 7907,470</t>
  </si>
  <si>
    <t>dovoz zeminy do zásypů z mezideponie</t>
  </si>
  <si>
    <t>dle položky zásypu jam a rýh _x000D_
Celkem 102,5 = 102,500</t>
  </si>
  <si>
    <t>3236,75 m2 * 0,15 m _x000D_
Celkem 485,513 = 485,513</t>
  </si>
  <si>
    <t>13273</t>
  </si>
  <si>
    <t>HLOUBENÍ RÝH ŠÍŘ DO 2M PAŽ I NEPAŽ TŘ. I</t>
  </si>
  <si>
    <t>výkop kotevní rýhy pro osazení rohože</t>
  </si>
  <si>
    <t>410*0,5*0,5 _x000D_
Celkem 102,5 = 102,500</t>
  </si>
  <si>
    <t>17421</t>
  </si>
  <si>
    <t>ZÁSYP JAM A RÝH ZEMINOU BEZ ZHUTNĚNÍ</t>
  </si>
  <si>
    <t>zpětný zásyp kotevní rýhy</t>
  </si>
  <si>
    <t>dle pol. 132731 _x000D_
Celkem 102,5 = 102,500</t>
  </si>
  <si>
    <t>položka zahrnuje:
- kompletní provedení zemní konstrukce vč. výběru vhodného materiálu
- úprava  ukládaného  materiálu  vlhčením,  tříděním,  promícháním  nebo  vysoušením,  příp. jiné úpravy za účelem zlepšení jeho  mech. vlastností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</si>
  <si>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odměřeno elektronicky ze situace _x000D_
Celkem 3236,75 = 3236,750</t>
  </si>
  <si>
    <t>dle pol. 18222 _x000D_
Celkem 3236,75 = 3236,750</t>
  </si>
  <si>
    <t>289973</t>
  </si>
  <si>
    <t>OPLÁŠTĚNÍ (ZPEVNĚNÍ) Z GEOSÍTÍ A GEOROHOŽÍ</t>
  </si>
  <si>
    <t>protierozní kokosovou rohoží, kotvení ocelovými sponami tvaru U 400x200 mm, pr. 6 mm</t>
  </si>
  <si>
    <t>3236,75+410,0 _x000D_
Celkem 3646,75 = 3646,750</t>
  </si>
  <si>
    <t>Položka zahrnuje:
- dodávku předepsané geosítě nebi georohože
- úpravu, očištění a ochranu podkladu
- přichycení k podkladu, případně zatížení
- úpravy spojů a zajištění okrajů
- úpravy pro odvodnění
- nutné přesahy
- mimostaveništní a vnitrostaveništní dopravu</t>
  </si>
  <si>
    <t>1006,95 * 0,35 + 119,7 * 0,15 + 63,0 * 0,30 _x000D_
Celkem 389,288 = 389,288</t>
  </si>
  <si>
    <t>1006,95 * 0,20 _x000D_
Celkem 201,39 = 201,390</t>
  </si>
  <si>
    <t>11347</t>
  </si>
  <si>
    <t>ODSTRAN KRYTU ZPEVNĚNÝCH PLOCH Z DLAŽEB KOSTEK VČET PODKL</t>
  </si>
  <si>
    <t>119,7 m2 * 0,06 m _x000D_
Celkem 7,182 = 7,182</t>
  </si>
  <si>
    <t>11352</t>
  </si>
  <si>
    <t>ODSTRANĚNÍ CHODNÍKOVÝCH A SILNIČNÍCH OBRUBNÍKŮ BETONOVÝCH</t>
  </si>
  <si>
    <t>150x250 vč. betonového lože (80 kg/m)</t>
  </si>
  <si>
    <t>zemina vhodná do zásypů/násypů: dle pol. 17111 _x000D_
Celkem 1964,4 = 1964,400</t>
  </si>
  <si>
    <t>odkop: 2485,46 + 59,85 (příkopy) - 1964,4 (zemina do zásypů/násypů) _x000D_
Celkem 580,91 = 580,910</t>
  </si>
  <si>
    <t>"dle položky násypu se zlepšením zeminy" _x000D_
Celkem 1964,4 = 1964,400</t>
  </si>
  <si>
    <t>dle pol. 18222 * 0,15 m _x000D_
Celkem 437,454 = 437,454</t>
  </si>
  <si>
    <t>dle pol. 18222 _x000D_
Celkem 2916,36 = 2916,360</t>
  </si>
  <si>
    <t>příplatek k pol. 215663, celkem 4% _x000D_
Celkem 13272 = 13272,000</t>
  </si>
  <si>
    <t>27231A</t>
  </si>
  <si>
    <t>ZÁKLADY Z PROSTÉHO BETONU DO C20/25</t>
  </si>
  <si>
    <t>podkladní prahy pod zpevněným příkopem z betonu C20/25n</t>
  </si>
  <si>
    <t>2 x 1,0*1,0*0,5 + 2 x 2,2*1,0*0,5 _x000D_
Celkem 3,2 = 3,200</t>
  </si>
  <si>
    <t>zpevněný příkop, kamenná dlažba tl. 200 mm, lože beton C16/20 tl. 100 mm, spárování cementovou maltou</t>
  </si>
  <si>
    <t>10,92 m2, tl. 30 cm _x000D_
Celkem 3,276 = 3,276</t>
  </si>
  <si>
    <t>dlážděné ostrůvky: 152,11 m2 _x000D_
Celkem 152,11 = 152,110</t>
  </si>
  <si>
    <t>vozovka: 2641,67 m2 _x000D_
Celkem 2641,67 = 2641,670</t>
  </si>
  <si>
    <t>chodníky: 5,1+3,0 _x000D_
Celkem 8,1 = 8,100</t>
  </si>
  <si>
    <t>ŠD tl. 180 mm</t>
  </si>
  <si>
    <t>vozovka: 2641,67 m2, 25% přesah ŠD pod krajnici _x000D_
Celkem 3302,088 = 3302,088</t>
  </si>
  <si>
    <t>vozovka: 2641,67 m2 (2 vrstvy) _x000D_
Celkem 5283,34 = 5283,340</t>
  </si>
  <si>
    <t>89923</t>
  </si>
  <si>
    <t>VÝŠKOVÁ ÚPRAVA KRYCÍCH HRNCŮ</t>
  </si>
  <si>
    <t>- položka výškové úpravy zahrnuje všechny nutné práce a materiály pro zvýšení nebo snížení zařízení (včetně nutné úpravy stávajícího povrchu vozovky nebo chodníku).</t>
  </si>
  <si>
    <t>96687</t>
  </si>
  <si>
    <t>VYBOURÁNÍ ULIČNÍCH VPUSTÍ KOMPLETNÍCH</t>
  </si>
  <si>
    <t>položka zahrnuje:
- kompletní bourací práce včetně nezbytného rozsahu zemních prací,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</si>
  <si>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uliční vpusti: 2,0 t 
betonová dlažba: 7,182 * 2,4 t/m3 
betonové obruby: 213,15 * 80 kg/m _x000D_
Celkem 36,289 = 36,289</t>
  </si>
  <si>
    <t>580,91 * 2,0 t/m3, 389,288 * 2,0 t/m3; krajníky 196,35 * 70 kg/m _x000D_
Celkem 1954,141 = 1954,141</t>
  </si>
  <si>
    <t>122,85 * 0,65 _x000D_
Celkem 79,853 = 79,853</t>
  </si>
  <si>
    <t>943,95 * 0,35 + 210,0 * 0,15 _x000D_
Celkem 361,883 = 361,883</t>
  </si>
  <si>
    <t>943,95 * 0,20 + 210,0 * 0,10 _x000D_
Celkem 209,79 = 209,790</t>
  </si>
  <si>
    <t>(70 kg/m) _x000D_
Celkem 196,35 = 196,350</t>
  </si>
  <si>
    <t>zemina vhodná do zásypů/násypů: dle pol. 17111 _x000D_
Celkem 62,99 = 62,990</t>
  </si>
  <si>
    <t>odkop: 914,0 - 62,99 (zemina do zásypů/násypů) _x000D_
Celkem 851,01 = 851,010</t>
  </si>
  <si>
    <t>"dle položky násypu se zlepšením zeminy" _x000D_
Celkem 62,99 = 62,990</t>
  </si>
  <si>
    <t>dle pol. 18222 * 0,15 m _x000D_
Celkem 294,66 = 294,660</t>
  </si>
  <si>
    <t>dle pol. 18222 _x000D_
Celkem 1964,4 = 1964,400</t>
  </si>
  <si>
    <t>příplatek k pol. 215663, celkem 4% _x000D_
Celkem 604 = 604,000</t>
  </si>
  <si>
    <t>dlážděný ostrůvek: 10,50 m2 _x000D_
Celkem 10,5 = 10,500</t>
  </si>
  <si>
    <t>vozovka: 823,14 m2 _x000D_
Celkem 823,14 = 823,140</t>
  </si>
  <si>
    <t>chodníky: 9,2+4,5 _x000D_
Celkem 13,7 = 13,700</t>
  </si>
  <si>
    <t>vozovka: 823,14, 25% přesah ŠD pod krajnici _x000D_
Celkem 1028,925 = 1028,925</t>
  </si>
  <si>
    <t>vozovka: 823,14 m2 (2 vrstvy) _x000D_
Celkem 1646,28 = 1646,280</t>
  </si>
  <si>
    <t>9111A3</t>
  </si>
  <si>
    <t>ZÁBRADLÍ SILNIČNÍ S VODOR MADLY - DEMONTÁŽ S PŘESUNEM</t>
  </si>
  <si>
    <t>položka zahrnuje:
- demontáž a odstranění zařízení
- jeho odvoz na předepsané místo</t>
  </si>
  <si>
    <t>příkopová tvárnice š. 0,6 m; podkladní beton C16/20 tl. 100 mm, š. 0,9 m (vč. prahů)</t>
  </si>
  <si>
    <t>příkopové tvárnice vč. lože: 38,0 t betonové základy zábradlí: 12,0 t _x000D_
Celkem 50 = 50,000</t>
  </si>
  <si>
    <t>851,01 * 2,0 t/m3, 361,883 * 2,0 t/m3; krajníky 196,35 * 70 kg/m _x000D_
Celkem 2439,531 = 2439,531</t>
  </si>
  <si>
    <t>40,0 m2 * tl. 0,35 m _x000D_
Celkem 14 = 14,000</t>
  </si>
  <si>
    <t>nevhodná/přebytečná zemina - odvoz na skládku</t>
  </si>
  <si>
    <t>odkop: 16,13 _x000D_
Celkem 16,13 = 16,130</t>
  </si>
  <si>
    <t>dle pol. 18222 * 0,15 m _x000D_
Celkem 396,18 = 396,180</t>
  </si>
  <si>
    <t>hutněný násyp ze zemin vhodných</t>
  </si>
  <si>
    <t>propustek: štěrkopískový obsyp fr. 0/8 mm, tl. 200 mm, hutněný po vrstvách</t>
  </si>
  <si>
    <t>7,35 _x000D_
Celkem 7,35 = 7,350</t>
  </si>
  <si>
    <t>propustek: štěrkopískový podsyp fr. 0/22 mm, tl. 300 mm, hutněný</t>
  </si>
  <si>
    <t>6,30 _x000D_
Celkem 6,3 = 6,300</t>
  </si>
  <si>
    <t>C</t>
  </si>
  <si>
    <t>propustek: zásyp štěrkodrtí</t>
  </si>
  <si>
    <t>18,75 _x000D_
Celkem 18,75 = 18,750</t>
  </si>
  <si>
    <t>dle pol. 18222 _x000D_
Celkem 2641,2 = 2641,200</t>
  </si>
  <si>
    <t>propustek</t>
  </si>
  <si>
    <t>12,5 * 1,5 _x000D_
Celkem 18,75 = 18,750</t>
  </si>
  <si>
    <t>příplatek k pol. 215663, celkem 4% _x000D_
Celkem 5401,2 = 5401,200</t>
  </si>
  <si>
    <t>1,0*1,0*0,5+2,6*1,0*0,5 _x000D_
Celkem 1,8 = 1,800</t>
  </si>
  <si>
    <t>451366</t>
  </si>
  <si>
    <t>VÝZTUŽ PODKL VRSTEV Z KARI-SÍTÍ</t>
  </si>
  <si>
    <t>výztuž k pol. 465512, sítí 10/100x100</t>
  </si>
  <si>
    <t>17,85 * 12,4 kg/m2 * 1,3 (ztratné) _x000D_
Celkem 0,288 = 0,288</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</si>
  <si>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veškerá opatření pro zajištění soudržnosti výztuže a betonu
- vodivé propojení výztuže, které je součástí ochrany konstrukce proti vlivům bludných proudů, vyvedení do měřících skříní nebo míst pro měření bludných proudů
- povrchovou antikorozní úpravu výztuže
- separaci výztuže</t>
  </si>
  <si>
    <t>opevnění propustů, kamenná dlažba tl. 200 mm, lože beton C25/30 tl. 100 mm</t>
  </si>
  <si>
    <t>17,85 m2, tl. 30 cm _x000D_
Celkem 5,355 = 5,355</t>
  </si>
  <si>
    <t>vozovka: 668,10, 25% přesah ŠD pod krajnici _x000D_
Celkem 835,125 = 835,125</t>
  </si>
  <si>
    <t>564632</t>
  </si>
  <si>
    <t>VOZOVKOVÉ VRSTVY Z PENETRAČNÍHO MAKADAMU HRUBÉHO TL. 100MM</t>
  </si>
  <si>
    <t>vozovka: 668,10 _x000D_
Celkem 668,1 = 668,100</t>
  </si>
  <si>
    <t>- dodání kameniva předepsané kvality a zrnitosti
- dodání asfaltového pojiva (asfalt silniční ropný, emulze asfaltová kationaktivní)
- rozprostření kamenné kostry v předepsané tloušťce, prolití kostry asfaltem distributorem, rozprostření a zavibrování výplňového kameniva
- zřízení vrstvy bez rozlišení šířky, pokládání vrstvy po etapách
- úpravu napojení, ukončení
- nezahrnuje postřiky, nátěry</t>
  </si>
  <si>
    <t>572751</t>
  </si>
  <si>
    <t>DVOUVRSTVÝ ASFALTOVÝ NÁTĚR DO 2,5KG/M2</t>
  </si>
  <si>
    <t>DV tl. 20 mm</t>
  </si>
  <si>
    <t>- dodání všech předepsaných materiálů pro nátěry v předepsaném množství
- provedení dle předepsaného technologického předpisu
- zřízení vrstvy bez rozlišení šířky, pokládání vrstvy po etapách
- úpravu napojení, ukončení</t>
  </si>
  <si>
    <t>9183D5</t>
  </si>
  <si>
    <t>PROPUSTY Z TRUB DN 600MM Z VLNITÉHO PLECHU</t>
  </si>
  <si>
    <t>flexibilní ocelová roura DN 600 mm, plech tl. 2 mm, vlna 68x13 mm, žárově zinkovaná, oboustranně natavená HDPE fólie, šikmé seřiznutí (2 ks)</t>
  </si>
  <si>
    <t>dle pol. 919112 _x000D_
Celkem 15 = 15,000</t>
  </si>
  <si>
    <t>16,13 * 2,0 t/m3 + 14,00 * 2,0 t/m3 _x000D_
Celkem 60,26 = 60,260</t>
  </si>
  <si>
    <t>11313</t>
  </si>
  <si>
    <t>ODSTRANĚNÍ KRYTU ZPEVNĚNÝCH PLOCH S ASFALTOVÝM POJIVEM</t>
  </si>
  <si>
    <t>bourání asfaltových ploch: "odečet ze situace:" 198,7 m2 * 0,20 m _x000D_
Celkem 39,74 = 39,740</t>
  </si>
  <si>
    <t>bourání chodníku z bet. dlažby tl. 60 mm</t>
  </si>
  <si>
    <t>67,0 m2 * 0,06 m _x000D_
Celkem 4,02 = 4,020</t>
  </si>
  <si>
    <t>odstranění betonových obrubníků 150/250/1000, včetně bet. lože</t>
  </si>
  <si>
    <t>dle pol. 17111 _x000D_
Celkem 73,62 = 73,620</t>
  </si>
  <si>
    <t>"odkop pro stavbu vozovek; odměřeno z řezů, celkem:" 2485,61 m3 
"odpočet zeminy do násypů:" -73,62 m3 
Celkem: 2485,61 - 73,62 = 2411,990 m3 _x000D_
Celkem 2411,99 = 2411,990</t>
  </si>
  <si>
    <t>"dle položky násypu se zlepšením zeminy" _x000D_
Celkem 73,62 = 73,620</t>
  </si>
  <si>
    <t>dle pol. 18222 * 0,15 m _x000D_
Celkem 458,817 = 458,817</t>
  </si>
  <si>
    <t>dle pol. 18222 _x000D_
Celkem 3058,78 = 3058,780</t>
  </si>
  <si>
    <t>vozovka: 1406,90 m2 _x000D_
Celkem 1406,9 = 1406,900</t>
  </si>
  <si>
    <t>štěrkodrť ŠD/A tl. 150 mm</t>
  </si>
  <si>
    <t>chodníky: (48,0 betonová dlažba + 3,0 reliéfní dlažba) * 1,05 _x000D_
Celkem 53,55 = 53,550</t>
  </si>
  <si>
    <t>vozovka: 1406,90 m2, + 25 % přesah ŠD pod krajnici _x000D_
Celkem 1758,625 = 1758,625</t>
  </si>
  <si>
    <t>vozovka: 1406,90 m2 (2 vrstvy) _x000D_
Celkem 2813,8 = 2813,800</t>
  </si>
  <si>
    <t>betonová dlažba DL 60 mm, lože z kameniva fr. 0/8 mm tl. 50 mm</t>
  </si>
  <si>
    <t>chodníky: (48,0 betonová dlažba + 3,0 reliéfní dlažba) * 1,05 _x000D_
Celkem 48 = 48,000</t>
  </si>
  <si>
    <t>reliéfní kontrastní dlažba pro nevidomé DL 60 mm, lože z kameniva fr. 0/8 mm tl. 50 mm</t>
  </si>
  <si>
    <t>chodníky: (48,0 betonová dlažba + 3,0 reliéfní dlažba) * 1,05 _x000D_
Celkem 3 = 3,000</t>
  </si>
  <si>
    <t>30,4+9,6 _x000D_
Celkem 40 = 40,000</t>
  </si>
  <si>
    <t>betonový obrubník záhonový 200*60*1000mm včetně betonového lože C16/20n XF1 s opěrou</t>
  </si>
  <si>
    <t>betonový obrubník ABO 2-15 250*150*1000mm včetně betonového lože C16/20n XF1 s opěrou</t>
  </si>
  <si>
    <t>řezání asfaltového krytu pro bourání vozovek</t>
  </si>
  <si>
    <t>27,0+16,0+6,0+6,0 _x000D_
Celkem 55 = 55,000</t>
  </si>
  <si>
    <t>proříznutí krytu pro ošetření spáry</t>
  </si>
  <si>
    <t>dle položky těsnění _x000D_
Celkem 49 = 49,000</t>
  </si>
  <si>
    <t>27,0+6,0+16,0 _x000D_
Celkem 49 = 49,000</t>
  </si>
  <si>
    <t>"obrubníky:" 99,0 m * 120 kg/m 
"dlažba:" 67,0*0,06 * 2,5 t/m2 _x000D_
Celkem 21,93 = 21,930</t>
  </si>
  <si>
    <t>"přebytečná zemina na skládku:" 2411,990 * 2,0 t/m3 _x000D_
Celkem 4823,98 = 4823,980</t>
  </si>
  <si>
    <t>odkop: 55,13 _x000D_
Celkem 55,13 = 55,130</t>
  </si>
  <si>
    <t>podklad: 9,640 m3 + obetonování: 10,015 m3 _x000D_
Celkem 19,655 = 19,655</t>
  </si>
  <si>
    <t>133,60 m2 * 12,4 kg/m2 * 1,3 (ztratné) _x000D_
Celkem 2,154 = 2,154</t>
  </si>
  <si>
    <t>38,10 m2, tl. 30 cm _x000D_
Celkem 11,43 = 11,430</t>
  </si>
  <si>
    <t>vozovka: 690,50 m2, + 25 % přesah ŠD pod krajnici _x000D_
Celkem 863,125 = 863,125</t>
  </si>
  <si>
    <t>56361</t>
  </si>
  <si>
    <t>VOZOVKOVÉ VRSTVY Z RECYKLOVANÉHO MATERIÁLU TL DO 50MM</t>
  </si>
  <si>
    <t>vozovka: 690,50 m2 _x000D_
Celkem 690,5 = 690,500</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</si>
  <si>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</si>
  <si>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PS-E 0,2 kg/m2</t>
  </si>
  <si>
    <t>574A43</t>
  </si>
  <si>
    <t>ASFALTOVÝ BETON PRO OBRUSNÉ VRSTVY ACO 11 TL. 50MM</t>
  </si>
  <si>
    <t>91836</t>
  </si>
  <si>
    <t>PROPUSTY Z TRUB DN 800MM</t>
  </si>
  <si>
    <t>potrubí PVC KG SN16 DN 800 mm, šikmé seřiznutí (2 ks)</t>
  </si>
  <si>
    <t>potrubí PVC KG SN16 DN 400 mm, šikmé seřiznutí (4 ks)</t>
  </si>
  <si>
    <t>dle pol. 919112 _x000D_
Celkem 89 = 89,000</t>
  </si>
  <si>
    <t>55,13 * 2,0 t/m3 _x000D_
Celkem 110,26 = 110,260</t>
  </si>
  <si>
    <t>4,5 m2 * 0,15 m _x000D_
Celkem 0,675 = 0,675</t>
  </si>
  <si>
    <t>4,5 m2 * 0,06 m _x000D_
Celkem 0,27 = 0,270</t>
  </si>
  <si>
    <t>zemina vhodná do zásypů/násypů: dle pol. 17111 _x000D_
Celkem 142,28 = 142,280</t>
  </si>
  <si>
    <t>odkop pro stavbu chodníku a palisád: 252,19 -142,28 (zemina do zásypů/násypů) _x000D_
Celkem 109,91 = 109,910</t>
  </si>
  <si>
    <t>"dle položky násypu se zlepšením zeminy" _x000D_
Celkem 142,28 = 142,280</t>
  </si>
  <si>
    <t>dle pol. 18222 * 0,15 m _x000D_
Celkem 60,66 = 60,660</t>
  </si>
  <si>
    <t>nenamrzavá a nepropustná zemina, zásyp palisád</t>
  </si>
  <si>
    <t>dle pol. 18222 _x000D_
Celkem 404,4 = 404,400</t>
  </si>
  <si>
    <t>21361</t>
  </si>
  <si>
    <t>DRENÁŽNÍ VRSTVY Z GEOTEXTILIE</t>
  </si>
  <si>
    <t>filtrační geotextílie na rubu palisády</t>
  </si>
  <si>
    <t>Položka zahrnuje:
- dodávku předepsané geotextilie (včetně nutných přesahů) pro drenážní vrstvu, včetně mimostaveništní a vnitrostaveništní dopravy
- provedení drenážní vrstvy předepsaných rozměrů a předepsaného tvaru</t>
  </si>
  <si>
    <t>chodníky: 613,20+34,68 _x000D_
Celkem 647,88 = 647,880</t>
  </si>
  <si>
    <t>91710</t>
  </si>
  <si>
    <t>OBRUBY Z BETONOVÝCH PALISÁD</t>
  </si>
  <si>
    <t>prvky 160/160/1000 mm, do lože sopěrou z betonu C16/20n XF1</t>
  </si>
  <si>
    <t>102,88*1,0*0,16 _x000D_
Celkem 16,461 = 16,461</t>
  </si>
  <si>
    <t>Položka zahrnuje:
dodání a pokládku betonových palisád o rozměrech předepsaných zadávací dokumentací
betonové lože i boční betonovou opěrku.</t>
  </si>
  <si>
    <t>250x150, do lože s opěrou z betonu C16/20n XF1</t>
  </si>
  <si>
    <t>obrubníky: 9,5 * 80 kg/m, dlažba 4,5 * 150 kg/m2 _x000D_
Celkem 1,435 = 1,435</t>
  </si>
  <si>
    <t>109,91 * 2,0 t/m3, 0,675 * 2,0 t/m3 _x000D_
Celkem 221,17 = 221,170</t>
  </si>
  <si>
    <t>118,65 m2 * 0,15 m + 23,0 m2 * 0,20 m _x000D_
Celkem 22,398 = 22,398</t>
  </si>
  <si>
    <t>118,65 m2 * 0,06 m + 23,0 m2 * 0,08 m _x000D_
Celkem 8,959 = 8,959</t>
  </si>
  <si>
    <t>(80 kg/m) _x000D_
Celkem 41 = 41,000</t>
  </si>
  <si>
    <t>zemina vhodná do zásypů/násypů: dle pol. 17111 _x000D_
Celkem 75,66 = 75,660</t>
  </si>
  <si>
    <t>odkop pro stavbu chodníku: 99,42 -75,66 (zemina do zásypů/násypů) _x000D_
Celkem 23,76 = 23,760</t>
  </si>
  <si>
    <t>"dle položky násypu se zlepšením zeminy" _x000D_
Celkem 75,66 = 75,660</t>
  </si>
  <si>
    <t>dle pol. 18222 * 0,15 m _x000D_
Celkem 13,5 = 13,500</t>
  </si>
  <si>
    <t>dle pol. 18222 _x000D_
Celkem 90 = 90,000</t>
  </si>
  <si>
    <t>chodníky: (581,70+38,80) * 1,05 _x000D_
Celkem 651,525 = 651,525</t>
  </si>
  <si>
    <t>štěrkodrť ŠD/A tl. 200 mm</t>
  </si>
  <si>
    <t>kce vjezdu: 35,0 m2 (z toho 31,0 m2 betonová dlažba + 4,0 m2 reliéfní dlažba) * 1,05 _x000D_
Celkem 36,75 = 36,750</t>
  </si>
  <si>
    <t>582612</t>
  </si>
  <si>
    <t>KRYTY Z BETON DLAŽDIC SE ZÁMKEM ŠEDÝCH TL 80MM DO LOŽE Z KAM</t>
  </si>
  <si>
    <t>kce vjezdu: DL 80 mm, lože z kameniva fr. 0/8 mm tl. 50 mm</t>
  </si>
  <si>
    <t>kce vjezdu: 35,0 m2 (z toho 31,0 m2 betonová dlažba + 4,0 m2 reliéfní dlažba) _x000D_
Celkem 31 = 31,000</t>
  </si>
  <si>
    <t>58261B</t>
  </si>
  <si>
    <t>KRYTY Z BETON DLAŽDIC SE ZÁMKEM BAREV RELIÉF TL 80MM DO LOŽE Z KAM</t>
  </si>
  <si>
    <t>reliéfní kontrastní dlažba pro nevidomé DL. 80 mm, lože z kameniva fr. 0/8 mm tl. 50 mm</t>
  </si>
  <si>
    <t>kce vjezdu: 35,0 m2 (z toho 31,0 m2 betonová dlažba + 4,0 m2 reliéfní dlažba) _x000D_
Celkem 4 = 4,000</t>
  </si>
  <si>
    <t>obrubníky: 41,0 * 80 kg/m, dlažba 8,959 * 2,5 t/m3 _x000D_
Celkem 25,678 = 25,678</t>
  </si>
  <si>
    <t>23,76 * 2,0 t/m3, 22,398 * 2,0 t/m3 _x000D_
Celkem 92,316 = 92,316</t>
  </si>
  <si>
    <t>445,2 m2 * 0,15 m _x000D_
Celkem 66,78 = 66,780</t>
  </si>
  <si>
    <t>445,2 m2 * 0,10 m _x000D_
Celkem 44,52 = 44,520</t>
  </si>
  <si>
    <t>(80 kg/m) _x000D_
Celkem 7 = 7,000</t>
  </si>
  <si>
    <t>(80 kg/m) _x000D_
Celkem 456 = 456,000</t>
  </si>
  <si>
    <t>zemina vhodná do zásypů/násypů: dle pol. 17111 _x000D_
Celkem 295,46 = 295,460</t>
  </si>
  <si>
    <t>odkop pro stavbu chodníku: 1496,53 - 295,46 (zemina do zásypů/násypů) _x000D_
Celkem 1201,07 = 1201,070</t>
  </si>
  <si>
    <t>"dle položky násypu se zlepšením zeminy" _x000D_
Celkem 295,46 = 295,460</t>
  </si>
  <si>
    <t>zásyp zeminou z odtěženého materiálu zlepšenou směsí pojiva vápna a cementu</t>
  </si>
  <si>
    <t>chodníky: 925,16+24,5 _x000D_
Celkem 949,66 = 949,660</t>
  </si>
  <si>
    <t>9111A1</t>
  </si>
  <si>
    <t>ZÁBRADLÍ SILNIČNÍ S VODOR MADLY - DODÁVKA A MONTÁŽ</t>
  </si>
  <si>
    <t>v = 1,1 m, 3 madla, založeno do patek z betonu C20/25n XF3</t>
  </si>
  <si>
    <t>položka zahrnuje:
- dodání zábradlí včetně předepsané povrchové úpravy
- osazení sloupků zaberaněním nebo osazením do betonových bloků (včetně betonových bloků a nutných zemních prací)
- případné bednění ( trubku) betonové patky v gabionové zdi</t>
  </si>
  <si>
    <t>obrubníky: 7,0 * 80 kg/m _x000D_
Celkem 0,56 = 0,560</t>
  </si>
  <si>
    <t>1201,07 * 2,0 t/m3, 66,78 * 2,0 t/m3, krajníky: 456 * 80 kg/m _x000D_
Celkem 2572,18 = 2572,180</t>
  </si>
  <si>
    <t>91228</t>
  </si>
  <si>
    <t>SMĚROVÉ SLOUPKY Z PLAST HMOT VČETNĚ ODRAZNÉHO PÁSKU</t>
  </si>
  <si>
    <t>sloupky volně stojící i osazené s nástavcem na svodidla</t>
  </si>
  <si>
    <t>"odečteno ze situací DZ (př.č. 002-004):" 
"Z11b:" 43+91 
"Z11c:" 16 
"Z11f:" 12 
"Celkem:" 43+91+16+12 = 162 _x000D_
Celkem 199 = 199,000</t>
  </si>
  <si>
    <t>položka zahrnuje:
- dodání a osazení sloupku včetně nutných zemních prací
- vnitrostaveništní a mimostaveništní doprava
- odrazky plastové nebo z retroreflexní fólie</t>
  </si>
  <si>
    <t>914113</t>
  </si>
  <si>
    <t>DOPRAVNÍ ZNAČKY ZÁKLADNÍ VELIKOSTI OCELOVÉ NEREFLEXNÍ - DEMONTÁŽ</t>
  </si>
  <si>
    <t>"odečteno ze situací DZ (př.č. 002-004)" _x000D_
Celkem 25 = 25,000</t>
  </si>
  <si>
    <t>Položka zahrnuje odstranění, demontáž a odklizení materiálu s odvozem na předepsané místo</t>
  </si>
  <si>
    <t>914141</t>
  </si>
  <si>
    <t>DOPRAV ZNAČ ZÁKL VEL OCEL FÓLIE TŘ 3 - DODÁVKA A MONT</t>
  </si>
  <si>
    <t>"odečteno ze situací DZ (př.č. 002-004)" 
"A4" 4 + "A6a" 2 + "B12" 1 + "B20a" 19 + "B26" 1 + "C1" 12 + "C4a" 11 + "C4c" 2 + "E2b" 1 + "E13" 1 + "IP6" 15 + "IP10a" 1 + "IP11c" 1 + "IP19" 1 + "IS3a" 9 + "IS3c" 28 + "IS3d" 5 + "IS4b" 7 + "IZ4a" 1 + "IZ4b" 1 + "P2" 6 + "P3" 11 + "P4" 18 + "Z3" 12 _x000D_
Celkem 170 = 170,000</t>
  </si>
  <si>
    <t>položka zahrnuje:
- dodávku a montáž značek v požadovaném provedení</t>
  </si>
  <si>
    <t>914441</t>
  </si>
  <si>
    <t>DOPRAV ZNAČKY 100X150CM OCEL FÓLIE TŘ 3 - DODÁVKA A MONT</t>
  </si>
  <si>
    <t>"odečteno ze situací DZ (př.č. 002-004)"  
"IZ8a + IZ8b:" 1+1 _x000D_
Celkem 2 = 2,000</t>
  </si>
  <si>
    <t>914531</t>
  </si>
  <si>
    <t>DOPRAV ZNAČ VELKOPLOŠ OCEL LAMELY FÓLIE TŘ 3 - DOD A MONT</t>
  </si>
  <si>
    <t>"odečteno ze situací DZ (př.č. 002-004):" 
"IS9a + IS9b:" (6+8) ks * 20,0 m2 _x000D_
Celkem 280 = 280,000</t>
  </si>
  <si>
    <t>914911</t>
  </si>
  <si>
    <t>SLOUPKY A STOJKY DOPRAVNÍCH ZNAČEK Z OCEL TRUBEK SE ZABETONOVÁNÍM - DODÁVKA A MONTÁŽ</t>
  </si>
  <si>
    <t>"odečteno ze situací DZ (př.č. 002-004)" _x000D_
Celkem 150 = 150,000</t>
  </si>
  <si>
    <t>položka zahrnuje:
- sloupky a upevňovací zařízení včetně jejich osazení (betonová patka, zemní práce)</t>
  </si>
  <si>
    <t>914913</t>
  </si>
  <si>
    <t>SLOUPKY A STOJKY DZ Z OCEL TRUBEK ZABETON DEMONTÁŽ</t>
  </si>
  <si>
    <t>"odečteno ze situací DZ (př.č. 002-004)" _x000D_
Celkem 20 = 20,000</t>
  </si>
  <si>
    <t>914981</t>
  </si>
  <si>
    <t>SLOUPKY A STOJKY DZ Z PŘÍHRAD KONSTR DOD A MONTÁŽ</t>
  </si>
  <si>
    <t>"odečteno ze situací DZ (př.č. 002-004):" 
"pro značky IS9a + IS9b:" (6+8) ks * 2 sloupky _x000D_
Celkem 28 = 28,000</t>
  </si>
  <si>
    <t>915111</t>
  </si>
  <si>
    <t>VODOROVNÉ DOPRAVNÍ ZNAČENÍ BARVOU HLADKÉ - DODÁVKA A POKLÁDKA</t>
  </si>
  <si>
    <t>"odměřeno elektronicky ze situací DZ (př.č. 002-004)" _x000D_
Celkem 2701 = 2701,000</t>
  </si>
  <si>
    <t>položka zahrnuje:
- dodání a pokládku nátěrového materiálu (měří se pouze natíraná plocha)
- předznačení a reflexní úpravu</t>
  </si>
  <si>
    <t>915211</t>
  </si>
  <si>
    <t>VODOROVNÉ DOPRAVNÍ ZNAČENÍ PLASTEM HLADKÉ - DODÁVKA A POKLÁDKA</t>
  </si>
  <si>
    <t>dle pol. 915111 _x000D_
Celkem 2701 = 2701,000</t>
  </si>
  <si>
    <t>915611</t>
  </si>
  <si>
    <t>VODOR DOPRAV ZNAČ - KNOFLÍKY TRVALÉ LEPENÉ - DOD A POKLÁDKA</t>
  </si>
  <si>
    <t>"odečteno ze situací DZ (př.č. 002-004):" 
"Z10:" 25 _x000D_
Celkem 25 = 25,000</t>
  </si>
  <si>
    <t>zahrnuje dodávku a osazení knoflíků předepsaným způsobem</t>
  </si>
  <si>
    <t>"patky značek:" 20 ks * 0,3 t _x000D_
Celkem 6 = 6,000</t>
  </si>
  <si>
    <t>911CA2</t>
  </si>
  <si>
    <t>SVODIDLO BETON, ÚROVEŇ ZADRŽ N2 VÝŠ 0,8M - MONTÁŽ S PŘESUNEM (BEZ DODÁVKY)</t>
  </si>
  <si>
    <t>"2. etapa:" 6*2,0 
"4. etapa:" 43*2,0 _x000D_
Celkem 98 = 98,000</t>
  </si>
  <si>
    <t>položka zahrnuje:
- dopravu demontovaného zařízení z dočasné skládky
- jeho montáž a osazení na určeném místě
- nutnou opravu poškozených částí
- případnou náhradu zničených částí
nezahrnuje podkladní vrstvu</t>
  </si>
  <si>
    <t>911CA9</t>
  </si>
  <si>
    <t>SVODIDLO BETON, ÚROVEŇ ZADRŽ N2 VÝŠ 0,8M - NÁJEM</t>
  </si>
  <si>
    <t>MDEN</t>
  </si>
  <si>
    <t>"2. etapa:" 12,0 m * 62 dní 
"4. etapa:" 86,0 m * 60 dní 
+ 10% rezerva _x000D_
Celkem 6495 = 6495,000</t>
  </si>
  <si>
    <t>položka zahrnuje denní sazbu za pronájem zařízení
počet měrných jednotek se určí jako součin délky zařízení a počtu dnů použití</t>
  </si>
  <si>
    <t>91400</t>
  </si>
  <si>
    <t>DOČASNÉ ZAKRYTÍ NEBO OTOČENÍ STÁVAJÍCÍCH DOPRAVNÍCH ZNAČEK</t>
  </si>
  <si>
    <t>zneplatnění dopravní značky dočasným přelepením vč. odstranění _x000D_
Celkem 170 = 170,000</t>
  </si>
  <si>
    <t>zahrnuje zakrytí dočasně neplatných svislých dopravních značek (nebo jejich částí) bez ohledu na způsob a na jejich velikost (zakrytí neprůhledným materiálem nebo otočení značky) a jeho následné odstranění</t>
  </si>
  <si>
    <t>914142</t>
  </si>
  <si>
    <t>DOPRAV ZNAČ ZÁKL VEL OCEL FÓLIE TŘ 3 - MONT S PŘESUNEM</t>
  </si>
  <si>
    <t>"1. etapa:" 13+2+2+6+1+1+1+1+2+1+1+2+2 
"2. etapa:" 13+3+2+1+1+2+1+7+1+2+16+5+4+3+2+1+1+1 
"3. etapa:" 11+5+1+2+2+1+26+12+9+15+4+1+1 
"4. etapa:" 2+12+5+3+1+2+1+1+2+3+1+14+6+3+11+3+1+1+1 
"5. etapa:" 1+9+6+1+1+2+1+8+2+1+18+3+1+1 
"6. etapa:" 2+10+3+1+1+1+1+3+12+1 _x000D_
Celkem 354 = 354,000</t>
  </si>
  <si>
    <t>položka zahrnuje:
- dopravu demontované značky z dočasné skládky
- osazení a montáž značky na místě určeném projektem
- nutnou opravu poškozených částí
nezahrnuje dodávku značky</t>
  </si>
  <si>
    <t>914149</t>
  </si>
  <si>
    <t>DOPRAV ZNAČ ZÁKL VEL OCEL FÓLIE TŘ 3 - NÁJEMNÉ</t>
  </si>
  <si>
    <t>KSDEN</t>
  </si>
  <si>
    <t>"1. etapa:" 35 * 122 dní 
"2. etapa:" 66 * 62 dní 
"3. etapa:" 90 * 6 dní 
"4. etapa:" 73 * 60 dní 
"5. etapa:" 55 * 61 dní  
"6. etapa:" 35 * 123 dní 
+ 10 % rezerva _x000D_
Celkem 23037 = 23037,000</t>
  </si>
  <si>
    <t>položka zahrnuje sazbu za pronájem dopravních značek a zařízení, počet jednotek je určen jako součin počtu značek a počtu dní použití</t>
  </si>
  <si>
    <t>914442</t>
  </si>
  <si>
    <t>DOPR ZNAČKY 100X150CM OCEL FÓL TŘ 3 - MONTÁŽ S PŘESUNEM</t>
  </si>
  <si>
    <t>"2. etapa:" 1 
"3. etapa:" 10 
"4. etapa:" 3 
"5. etapa:" 6 _x000D_
Celkem 20 = 20,000</t>
  </si>
  <si>
    <t>914449</t>
  </si>
  <si>
    <t>DOPRAV ZNAČ 100X150CM OCEL FÓLIE TŘ 3 - NÁJEMNÉ</t>
  </si>
  <si>
    <t>"2. etapa:" 1 * 62 dní 
"3. etapa:" 10 * 6 dní 
"4. etapa:" 3 * 60 dní 
"5. etapa:" 6 * 61 dní 
+ 10 % rezerva _x000D_
Celkem 735 = 735,000</t>
  </si>
  <si>
    <t>914922</t>
  </si>
  <si>
    <t>SLOUPKY A STOJKY DZ Z OCEL TRUBEK DO PATKY MONTÁŽ S PŘESUNEM</t>
  </si>
  <si>
    <t>"1. etapa:" 122 
"2. etapa:" 118 
"3. etapa:" 120 
"4. etapa:" 122 
"5. etapa:" 88 
"6. etapa:" 37 _x000D_
Celkem 607 = 607,000</t>
  </si>
  <si>
    <t>položka zahrnuje:
- dopravu demontovaného zařízení z dočasné skládky
- osazení a montáž zařízení na místě určeném projektem
- nutnou opravu poškozených částí
nezahrnuje dodávku sloupku, stojky a upevňovacího zařízení</t>
  </si>
  <si>
    <t>914929</t>
  </si>
  <si>
    <t>SLOUPKY A STOJKY DZ Z OCEL TRUBEK DO PATKY NÁJEMNÉ</t>
  </si>
  <si>
    <t>"1. etapa:" 122 * 122 dní 
"2. etapa:" 118 * 62 dní 
"3. etapa:" 120 * 6 dní 
"4. etapa:" 122 * 60 dní 
"5. etapa:" 88 * 61 dní 
"6. etapa:" 37 * 123 dní 
+ 10 % rezerva _x000D_
Celkem 44175 = 44175,000</t>
  </si>
  <si>
    <t>položka zahrnuje sazbu za pronájem dopravních značek a zařízení. Počet měrných jednotek se určí jako součin počtu sloupků a počtu dní použití</t>
  </si>
  <si>
    <t>"1. etapa:" 37,3 m2 
"4. etapa:" 28,5 m2 _x000D_
Celkem 65,8 = 65,800</t>
  </si>
  <si>
    <t>915112</t>
  </si>
  <si>
    <t>VODOROVNÉ DOPRAVNÍ ZNAČENÍ BARVOU HLADKÉ - ODSTRANĚNÍ</t>
  </si>
  <si>
    <t>"dle položky zřízení dočasného VDZ" _x000D_
Celkem 65,8 = 65,800</t>
  </si>
  <si>
    <t>zahrnuje odstranění značení bez ohledu na způsob provedení (zatření, zbroušení) a odklizení vzniklé suti</t>
  </si>
  <si>
    <t>916112</t>
  </si>
  <si>
    <t>DOPRAV SVĚTLO VÝSTRAŽ SAMOSTATNÉ - MONTÁŽ S PŘESUNEM</t>
  </si>
  <si>
    <t>"1. etapa:" 10 
"2. etapa:" 5 _x000D_
Celkem 15 = 15,000</t>
  </si>
  <si>
    <t>položka zahrnuje:
- přemístění zařízení z dočasné skládky a jeho osazení a montáž na místě určeném projektem
- údržbu po celou dobu trvání funkce, náhradu zničených nebo ztracených kusů, nutnou opravu poškozených částí
- napájení z baterie včetně záložní baterie</t>
  </si>
  <si>
    <t>916119</t>
  </si>
  <si>
    <t>DOPRAV SVĚTLO VÝSTRAŽ SAMOSTATNÉ - NÁJEMNÉ</t>
  </si>
  <si>
    <t>"1. etapa:" 10 * 122 dní   
"2. etapa:" 5 * 62 dní 
+ 10 % rezerva _x000D_
Celkem 1683 = 1683,000</t>
  </si>
  <si>
    <t>položka zahrnuje sazbu za pronájem zařízení. Počet měrných jednotek se určí jako součin počtu zařízení a počtu dní použití.</t>
  </si>
  <si>
    <t>916322</t>
  </si>
  <si>
    <t>DOPRAVNÍ ZÁBRANY Z2 S FÓLIÍ TŘ 2 - MONTÁŽ S PŘESUNEM</t>
  </si>
  <si>
    <t>"1. etapa:" 2 
"2. etapa:" 3 
"3. etapa:" 7 
"4. etapa:" 8 
"5. etapa:" 7 
"6. etapa:" 2 _x000D_
Celkem 29 = 29,000</t>
  </si>
  <si>
    <t>položka zahrnuje:
- přemístění zařízení z dočasné skládky a jeho osazení a montáž na místě určeném projektem
- údržbu po celou dobu trvání funkce, náhradu zničených nebo ztracených kusů, nutnou opravu poškozených částí</t>
  </si>
  <si>
    <t>916329</t>
  </si>
  <si>
    <t>DOPRAVNÍ ZÁBRANY Z2 S FÓLIÍ TŘ 2 - NÁJEMNÉ</t>
  </si>
  <si>
    <t>"1. etapa:" 2 * 122 dní 
"2. etapa:" 3 * 62 dní 
"3. etapa:" 7 * 6 dní 
"4. etapa:" 8 * 60 dní 
"5. etapa:" 7 * 61 dní 
"6. etapa:" 2 * 123 dní 
+ 10 % rezerva _x000D_
Celkem 1787 = 1787,000</t>
  </si>
  <si>
    <t>916362</t>
  </si>
  <si>
    <t>SMĚROVACÍ DESKY Z4 OBOUSTR S FÓLIÍ TŘ 2 - MONTÁŽ S PŘESUNEM</t>
  </si>
  <si>
    <t>"1. etapa:" 64+30 
"2. etapa:" 66 
"3. etapa:" 25 
"4. etapa:" 20+25 
"5. etapa:" 18 
"6. etapa:" 3 _x000D_
Celkem 251 = 251,000</t>
  </si>
  <si>
    <t>916369</t>
  </si>
  <si>
    <t>SMĚROVACÍ DESKY Z4 OBOUSTR S FÓLIÍ TŘ 2 - NÁJEMNÉ</t>
  </si>
  <si>
    <t>"1. etapa:" (64+30) * 122 dní 
"2. etapa:" 66 * 62 dní 
"3. etapa:" 25 * 6 dní 
"4. etapa:" (20+25) * 60 dní 
"5. etapa:" 18 * 61 dní 
"6. etapa:" 3 * 123 dní 
+ 10 % rezerva _x000D_
Celkem 21865 = 21865,000</t>
  </si>
  <si>
    <t>916512</t>
  </si>
  <si>
    <t>VODÍCÍ PRÁH PRŮBĚŽNÝ - MONTÁŽ S PŘESUNEM</t>
  </si>
  <si>
    <t>"4. etapa:" 78,0 m _x000D_
Celkem 78 = 78,000</t>
  </si>
  <si>
    <t>916519</t>
  </si>
  <si>
    <t>VODÍCÍ PRÁH PRŮBĚŽNÝ - NÁJEMNÉ</t>
  </si>
  <si>
    <t>"po dobu trvání 4. etapy:" 60 dní 
+ 10 % rezerva _x000D_
Celkem 5148 = 5148,000</t>
  </si>
  <si>
    <t>položka zahrnuje sazbu za pronájem zařízení. Počet měrných jednotek se určí jako součin délky zařízení a počtu dní použití.</t>
  </si>
  <si>
    <t>R913411111</t>
  </si>
  <si>
    <t>Montáž a demontáž mobilní semaforové soupravy se 2 semafory, včetně naprogramování</t>
  </si>
  <si>
    <t>"kyvadlové SSZ, osazení ve 4. etapě:" 1 souprava s 2 semafory _x000D_
Celkem 1 = 1,000</t>
  </si>
  <si>
    <t>Položka zahrnuje: 
- přemístění zařízení z dočasné skládky a jeho osazení a montáž na místě určeném projektem včetně naprogramování a zapojení 
- údržbu po celou dobu trvání funkce, náhradu zničených nebo ztracených kusů, nutnou opravu poškozených částí</t>
  </si>
  <si>
    <t>R913411211</t>
  </si>
  <si>
    <t>Příplatek za první a každý další den použití mobilní semaforové soupravy s 2 semafory</t>
  </si>
  <si>
    <t>"kyvadlové SSZ, délka trvání 4. etapy:" 60 dní _x000D_
Celkem 60 = 60,000</t>
  </si>
  <si>
    <t>Položka zahrnuje sazbu za pronájem zařízení. Počet měrných jednotek se určí jako součin počtu zařízení a počtu dní použití.</t>
  </si>
  <si>
    <t>R913911112</t>
  </si>
  <si>
    <t>Montáž a demontáž akumulátorů olověného a řídící jednotky dočasného dopravního značení</t>
  </si>
  <si>
    <t>"kyvadlové SSZ:" 1 ks k soupravě _x000D_
Celkem 1 = 1,000</t>
  </si>
  <si>
    <t>Položka zahrnuje: 
- přemístění zařízení z dočasné skládky a jeho osazení a montáž na místě určeném projektem 
- údržbu po celou dobu trvání funkce, náhradu zničených nebo ztracených kusů, nutnou opravu poškozených částí</t>
  </si>
  <si>
    <t>R913911122</t>
  </si>
  <si>
    <t>Montáž a demontáž ocelového zásobníku na akumulátor a řídící jednotku dočasného dopravního značení</t>
  </si>
  <si>
    <t>R913911212</t>
  </si>
  <si>
    <t>Příplatek za první a každý další den použití akumulátorů a řídící jednotky dočasného dopravního značení</t>
  </si>
  <si>
    <t>R913911222</t>
  </si>
  <si>
    <t>Příplatek za první a každý další den použití akumulátorů a zásobníků dočasného dopravního značení</t>
  </si>
  <si>
    <t>kácení křovin z pozemku 2870/2 _x000D_
Celkem 1500 = 1500,000</t>
  </si>
  <si>
    <t>"pro patky:" 0,115*0,115*3,14*0,8*13 _x000D_
Celkem 0 = 0,000</t>
  </si>
  <si>
    <t>Základy</t>
  </si>
  <si>
    <t>C 12/15</t>
  </si>
  <si>
    <t>pro patky 0,115*0,115*3,14*0,8*19 _x000D_
Celkem 0 = 0,000</t>
  </si>
  <si>
    <t>3</t>
  </si>
  <si>
    <t>Svislé a kompletní konstrukce</t>
  </si>
  <si>
    <t>33817C</t>
  </si>
  <si>
    <t>SLOUPKY PLOTOVÉ Z DÍLCŮ KOVOVÝCH  DO BETONOVÝCH PATEK</t>
  </si>
  <si>
    <t>KS</t>
  </si>
  <si>
    <t>včetně patek a zemních prací</t>
  </si>
  <si>
    <t>10 ks _x000D_
Celkem 10 = 10,000</t>
  </si>
  <si>
    <t>- dodání a osazení předepsaného sloupku včetně PKO
- případnou betonovou patku z předepsané třídy betonu
- nutné zemní práce</t>
  </si>
  <si>
    <t>33817D</t>
  </si>
  <si>
    <t>VZPĚRY PLOTOVÉ Z DÍLCŮ KOVOVÝCH  DO BETONOVÝCH PATEK</t>
  </si>
  <si>
    <t>9 ks _x000D_
Celkem 9 = 9,000</t>
  </si>
  <si>
    <t>- dodání a osazení předepsané vzpěry včetně PKO
- případnou betonovou patku z předepsané třídy betonu
- nutné zemní práce</t>
  </si>
  <si>
    <t>76792</t>
  </si>
  <si>
    <t>OPLOCENÍ Z DRÁTĚNÉHO PLETIVA POTAŽENÉHO PLASTEM</t>
  </si>
  <si>
    <t>2*25-2*3 _x000D_
Celkem 44 = 44,000</t>
  </si>
  <si>
    <t>- položka zahrnuje vedle vlastního pletiva i rámy, rošty, lišty, kování, podpěrné, závěsné, upevňovací prvky, spojovací a těsnící materiál, pomocný materiál, kompletní povrchovou úpravu.
- nejsou zahrnuty sloupky, které se vykazují v samostatných položkách 338**, není zahrnuta podezdívka (272**)
- součástí položky je  případně i ostnatý drát, uvažovaná plocha se pak vypočítává po horní hranu drátu.</t>
  </si>
  <si>
    <t>76796</t>
  </si>
  <si>
    <t>VRATA A VRÁTKA</t>
  </si>
  <si>
    <t>vjezdová vrata, včetně sloupků, patek a zemních prací</t>
  </si>
  <si>
    <t>vrata šířky 3 m, výšky 2 m _x000D_
Celkem 6 = 6,000</t>
  </si>
  <si>
    <t>- položka zahrnuje vedle vlastních vrat a vrátek i rámy, rošty, lišty, kování, podpěrné, závěsné, upevňovací prvky, spojovací a těsnící materiál, pomocný materiál, kompletní povrchovou úpravu, jsou zahrnuty i sloupky včetně kotvení, základové patky a nutných zemních prací.
- je zahrnuto drobné zasklení nebo jiná předepsaná výplň.
- součástí položky je  případně i ostnatý drát, uvažovaná plocha se pak vypočítává po horní hranu drátu.</t>
  </si>
  <si>
    <t>Ostatní práce</t>
  </si>
  <si>
    <t>966841</t>
  </si>
  <si>
    <t>ODSTRANĚNÍ OPLOCENÍ DŘEVĚNÉHO</t>
  </si>
  <si>
    <t>vč. odvozu na skládku a poplatku za skládku</t>
  </si>
  <si>
    <t>34,5+19+47,5 _x000D_
Celkem 101 = 101,000</t>
  </si>
  <si>
    <t>položka zahrnuje:
- kompletní bourací práce včetně odstranění základových konstrukcí a nezbytného rozsahu zemních prací,
- veškerou manipulaci s vybouranou sutí a hmotami včetně uložení na skládku,
- veškeré další práce plynoucí z technologického předpisu a z platných předpisů,
- odstranění sloupků z jiného materiálu, odstranění vrat a vrátek
nezahrnuje poplatek za skládku, který se vykazuje v položce 0141** (s výjimkou malého množství bouraného materiálu, kde je možné poplatek zahrnout do jednotkové ceny bourání – tento fakt musí být uveden v doplňujícím textu k položce)</t>
  </si>
  <si>
    <t>98116</t>
  </si>
  <si>
    <t>DEMOLICE BUDOV DŘEVĚNÝCH</t>
  </si>
  <si>
    <t>M3OP</t>
  </si>
  <si>
    <t>10*5*5 _x000D_
Celkem 250 = 250,000</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</si>
  <si>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 
- rozpojení zdiva na suť schopnou odvozu na skládku
- kropení a vytváření vodní clony
- bezpečnostní opatření, vyplývající z předpisů o bezpečnosti práce
- podpěrné konstrukce jakékoli výšky
- úpravu pláně po demolici s návazností na přilehlý terén
- odpojení od sousedních nedemolovaných objektů
- jakékoli lešení a práce bez pevné pracovní podlahy
- naložení, dopravu a složení suti
- ochranná ohrazení a sítě
- ochranná zařízení proti poškození okolních objektů
- eventuelní nutnou asistenci požárních či bezpečnostních sborů</t>
  </si>
  <si>
    <t>"z výkopu pro patky:" * 2,0 t/m3: 0,115*0,115*3,14*0,8*19*2 _x000D_
Celkem 1,262 = 1,262</t>
  </si>
  <si>
    <t>Všeobecné konstrukce a práce</t>
  </si>
  <si>
    <t>02861</t>
  </si>
  <si>
    <t>PRŮZKUMNÉ PRÁCE PROTIKOROZNÍ A BLUDNÝCH PROUDŮ NA POVRCHU</t>
  </si>
  <si>
    <t>KPL</t>
  </si>
  <si>
    <t>dle TZ (Technická zpráva), TKP (Technické kvalitativní podmínky), ZTKP (Zvláštní technické kvalitativní podmínky)</t>
  </si>
  <si>
    <t>zahrnuje veškeré náklady spojené s objednatelem požadovanými pracemi</t>
  </si>
  <si>
    <t>02910</t>
  </si>
  <si>
    <t>OSTATNÍ POŽADAVKY - ZEMĚMĚŘIČSKÁ MĚŘENÍ</t>
  </si>
  <si>
    <t>zaměření terénu a ověření výšek, body HVB (Hlavní výškové body) s nucenou centrací</t>
  </si>
  <si>
    <t>029113</t>
  </si>
  <si>
    <t>OSTATNÍ POŽADAVKY - GEODETICKÉ ZAMĚŘENÍ - CELKY</t>
  </si>
  <si>
    <t>dle TZ (Technická zpráva), TKP (Technické kvalitativní podmínky), ZTKP (Zvláštní technické kvalitativní podmínky), není-li obsaženo v jedn. cenách - položky za celý most(sledování mostu)</t>
  </si>
  <si>
    <t>029412</t>
  </si>
  <si>
    <t>OSTATNÍ POŽADAVKY - VYPRACOVÁNÍ MOSTNÍHO LISTU</t>
  </si>
  <si>
    <t>02953</t>
  </si>
  <si>
    <t>OSTATNÍ POŽADAVKY - HLAVNÍ MOSTNÍ PROHLÍDKA</t>
  </si>
  <si>
    <t>první hlavní prohlídka mostu</t>
  </si>
  <si>
    <t>položka zahrnuje :
- úkony dle ČSN 73 6221
- provedení hlavní mostní prohlídky oprávněnou fyzickou nebo právnickou osobou
- vyhotovení záznamu (protokolu), který jednoznačně definuje stav mostu</t>
  </si>
  <si>
    <t>029711</t>
  </si>
  <si>
    <t>OSTAT POŽADAVKY - GEOT MONIT NA POVRCHU - MĚŘ (GEODET) BODY</t>
  </si>
  <si>
    <t>body HVB (Hlavní výškové body) s nucenou centrací</t>
  </si>
  <si>
    <t>okraje stávající silnice II/237: 15m2+23m2 tl. 200mm _x000D_
Celkem 7,6 = 7,600</t>
  </si>
  <si>
    <t>okraje stávající silnice II/237: 15m2+23m2 tl. 350mm _x000D_
Celkem 13,3 = 13,300</t>
  </si>
  <si>
    <t>dovoz zeminy z mezideponie pro zpětné zásypy</t>
  </si>
  <si>
    <t>"dle položky zpětných zásypů" _x000D_
Celkem 698,2 = 698,200</t>
  </si>
  <si>
    <t>zemina pro zpětný zásyp; včetně čerpání vody, vč. čerpacích jímek</t>
  </si>
  <si>
    <t>včetně čerpání vody, vč. čerpacích jímek</t>
  </si>
  <si>
    <t>"viz priloha 7 2035,29 - z toho 90% ve třídě těžitelnosti I" 
"hloubení v třídě I.:" 1831,761 
"odpočet zeminy pro zpětný zásyp:" 698,200 
"Celkem:" 1831,761-698,200 = _x000D_
Celkem 1133,561 = 1133,561</t>
  </si>
  <si>
    <t>13183</t>
  </si>
  <si>
    <t>HLOUBENÍ JAM ZAPAŽ I NEPAŽ TŘ II</t>
  </si>
  <si>
    <t>viz priloha 7 2035,29 - z toho 10% ve třídě těžitelnosti II _x000D_
Celkem 203,529 = 203,529</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</si>
  <si>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</si>
  <si>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uložení zeminy na mezideponii pro zpětné použití</t>
  </si>
  <si>
    <t>17250</t>
  </si>
  <si>
    <t>ZŘÍZENÍ TĚSNĚNÍ ZE ZEMIN NEPROPUSTNÝCH</t>
  </si>
  <si>
    <t>zeminy vhodné dle ČSN 736244, ČL. 5.2, vč.natěžení a dovozu</t>
  </si>
  <si>
    <t>2ks*4m*23m*0,1m _x000D_
Celkem 18,4 = 18,400</t>
  </si>
  <si>
    <t>17411</t>
  </si>
  <si>
    <t>ZÁSYP JAM A RÝH ZEMINOU SE ZHUTNĚNÍM</t>
  </si>
  <si>
    <t>z probírky vytěžené zeminy</t>
  </si>
  <si>
    <t>ZÁSYP ZÁKLADŮ: OP:2ks*6m2*23m+2ks*3m2*18m+P:2ks*8,3m2*12m 
ZÁSYP OPĚRY: 5m2*23m _x000D_
Celkem 698,2 = 698,200</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</si>
  <si>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</si>
  <si>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přechodový klín - zeminy vhodné dle ČSN 736244, ČL. 5.6, vč.natěžení,dovozu</t>
  </si>
  <si>
    <t>6m2*23 _x000D_
Celkem 138 = 138,000</t>
  </si>
  <si>
    <t>21264</t>
  </si>
  <si>
    <t>TRATIVODY KOMPLET Z TRUB Z PLAST HMOT DN DO 200MM</t>
  </si>
  <si>
    <t>vč.podkl.betonu,obetonování drenáž.betonem,vyústění</t>
  </si>
  <si>
    <t>2*15,5m+4*0,7M _x000D_
Celkem 33,8 = 33,800</t>
  </si>
  <si>
    <t>21341</t>
  </si>
  <si>
    <t>DRENÁŽNÍ VRSTVY Z PLASTBETONU (PLASTMALTY)</t>
  </si>
  <si>
    <t>drenážní beton MCB 12,5</t>
  </si>
  <si>
    <t>(43,8+2*14)m*0,005m2+0,03m2*4ks*0,6m _x000D_
Celkem 0,431 = 0,431</t>
  </si>
  <si>
    <t>Položka zahrnuje:
- dodávku předepsaného materiálu pro drenážní vrstvu, včetně mimostaveništní a vnitrostaveništní dopravy
- provedení drenážní vrstvy předepsaných rozměrů a předepsaného tvaru</t>
  </si>
  <si>
    <t>22694</t>
  </si>
  <si>
    <t>ZÁPOROVÉ PAŽENÍ Z KOVU DOČASNÉ</t>
  </si>
  <si>
    <t>I200 (S235), zalití paty betonem c12/15</t>
  </si>
  <si>
    <t>viz priloha 7, 160 m *26,2/1000 _x000D_
Celkem 4,192 = 4,192</t>
  </si>
  <si>
    <t>položka zahrnuje opotřebení ocelových zápor, jejich osazení do připravených vrtů včetně zabetonování konců a obsypu, případně jejich zaberanění a jejich odstranění. Ocelová převázka se započítá do výsledné hmotnosti.</t>
  </si>
  <si>
    <t>22695A</t>
  </si>
  <si>
    <t>VÝDŘEVA ZÁPOROVÉHO PAŽENÍ DOČASNÁ (PLOCHA)</t>
  </si>
  <si>
    <t>vč. osazení a demontáže</t>
  </si>
  <si>
    <t>viz priloha 7 _x000D_
Celkem 128 = 128,000</t>
  </si>
  <si>
    <t>položka zahrnuje osazení pažin bez ohledu na druh, jejich opotřebení a jejich odstranění</t>
  </si>
  <si>
    <t>228171</t>
  </si>
  <si>
    <t>VYTAHOVÁNÍ PILOT Z KOVOVÝCH DÍLCŮ</t>
  </si>
  <si>
    <t>demontáž zápor</t>
  </si>
  <si>
    <t>zahrnuje i vodorovnou dopravu a uložení na skládku (bez poplatku)</t>
  </si>
  <si>
    <t>264514</t>
  </si>
  <si>
    <t>VRTY PRO PILOTY TŘ V D DO 200MM</t>
  </si>
  <si>
    <t>pro zápory</t>
  </si>
  <si>
    <t>viz priloha 7 _x000D_
Celkem 160 = 160,000</t>
  </si>
  <si>
    <t>položka zahrnuje:
- zřízení vrtu, svislou a vodorovnou dopravu zeminy bez uložení na skládku, vrtací práce zapaž. i nepaž. vrtu
- čerpání vody z vrtu, vyčištění vrtu
- zabezpečení vrtacích prací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v případě zapažení dočasnými pažnicemi jejich opotřebení
- v případě zapažení suspenzí veškeré hospodaření s ní
- nezahrnuje zapažení trvalými pažnicemi
- nezahrnuje uložení zeminy na skládku a poplatek za skládku
nevykazuje se hluché vrtání</t>
  </si>
  <si>
    <t>vč.nátěru proti zemní vlhkosti,bednění</t>
  </si>
  <si>
    <t>2ks*(OP:*2,4m2*15,2m+P:2,73m*10,12m*1m) _x000D_
Celkem 128,22 = 128,220</t>
  </si>
  <si>
    <t>272365</t>
  </si>
  <si>
    <t>VÝZTUŽ ZÁKLADŮ Z OCELI 10505, B500B</t>
  </si>
  <si>
    <t>včetně PKO</t>
  </si>
  <si>
    <t>120 kg/m3 _x000D_
Celkem 15,386 = 15,386</t>
  </si>
  <si>
    <t>geokompozitní drenážní materiál nebo geosyntetická folie s prolisy o tloušťce nejméně 6 mm (po stlačení</t>
  </si>
  <si>
    <t>2ks*1,2m*15,2m _x000D_
Celkem 36,48 = 36,480</t>
  </si>
  <si>
    <t>Svislé konstrukce (a kompletní)</t>
  </si>
  <si>
    <t>31717</t>
  </si>
  <si>
    <t>KOVOVÉ KONSTRUKCE PRO KOTVENÍ ŘÍMSY</t>
  </si>
  <si>
    <t>KG</t>
  </si>
  <si>
    <t>viz VL4: 2 ks * 53 kusů * 6 kg/kus _x000D_
Celkem 636 = 636,000</t>
  </si>
  <si>
    <t>Položka zahrnuje dodávku (výrobu) kotevního prvku předepsaného tvaru a jeho osazení do předepsané polohy včetně nezbytných prací (vrty, zálivky apod.)</t>
  </si>
  <si>
    <t>317325</t>
  </si>
  <si>
    <t>ŘÍMSY ZE ŽELEZOBETONU DO C30/37</t>
  </si>
  <si>
    <t>vč.úpravy dilat.spár,zámečnických výrobků osazených do betonu, nátěrů dle TS</t>
  </si>
  <si>
    <t>2ks*0,31m2*54,1m _x000D_
Celkem 33,542 = 33,542</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</si>
  <si>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</si>
  <si>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317365</t>
  </si>
  <si>
    <t>VÝZTUŽ ŘÍMS Z OCELI 10505, B500B</t>
  </si>
  <si>
    <t>včetně kotevení do NK, vč. PKO</t>
  </si>
  <si>
    <t>120kg/m3 _x000D_
Celkem 4,025 = 4,025</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</si>
  <si>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</si>
  <si>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333325</t>
  </si>
  <si>
    <t>MOSTNÍ OPĚRY A KŘÍDLA ZE ŽELEZOVÉHO BETONU DO C30/37</t>
  </si>
  <si>
    <t>včetně nátěru proti zemní vlhkosti, bednění,úpravy prac. a dilat.spár, prostupů pro inž. sítě, nátěrů dle TS, opatření horního povrchu říms striáží</t>
  </si>
  <si>
    <t>OP:2ks*6,1m2*15,2m+KŘ:4ks*10,3*0,5 _x000D_
Celkem 206,04 = 206,040</t>
  </si>
  <si>
    <t>333365</t>
  </si>
  <si>
    <t>VÝZTUŽ MOSTNÍCH OPĚR A KŘÍDEL Z OCELI 10505, B500B</t>
  </si>
  <si>
    <t>120kg/m3 _x000D_
Celkem 24,725 = 24,725</t>
  </si>
  <si>
    <t>334325</t>
  </si>
  <si>
    <t>MOSTNÍ PILÍŘE A STATIVA ZE ŽELEZOVÉHO BETONU DO C30/37</t>
  </si>
  <si>
    <t>vč.bednění,úpravy prac. a dilat.spár,úpravy povrchu, nátěrů dle TS</t>
  </si>
  <si>
    <t>P1:3ks*6,9m*1,2m2+P2:3ks*6,8m*1,2m2 _x000D_
Celkem 49,32 = 49,320</t>
  </si>
  <si>
    <t>334365</t>
  </si>
  <si>
    <t>VÝZTUŽ MOSTNÍCH PILÍŘŮ A STATIV Z OCELI 10505, B500B</t>
  </si>
  <si>
    <t>140kg/m3 _x000D_
Celkem 6,905 = 6,905</t>
  </si>
  <si>
    <t>420324</t>
  </si>
  <si>
    <t>PŘECHODOVÉ DESKY MOSTNÍCH OPĚR ZE ŽELEZOBETONU C25/30</t>
  </si>
  <si>
    <t>vč.podklad. betonu,bednění,nátěru proti zemní vlhkosti, výplně spár polystyrenem nebo heraklitem, zálivek a těsnění</t>
  </si>
  <si>
    <t>2ks*3,4m*14m*0,25m _x000D_
Celkem 23,8 = 23,800</t>
  </si>
  <si>
    <t>420365</t>
  </si>
  <si>
    <t>VÝZTUŽ PŘECHODOVÝCH DESEK MOSTNÍCH OPĚR Z OCELI 10505, B500B</t>
  </si>
  <si>
    <t>140kg/m3 _x000D_
Celkem 3,332 = 3,332</t>
  </si>
  <si>
    <t>421335</t>
  </si>
  <si>
    <t>MOSTNÍ NOSNÉ DESKOVÉ KONSTRUKCE Z PŘEDPJATÉHO BETONU C30/37</t>
  </si>
  <si>
    <t>vč.zámečnických výrobků,úpravy spár,podskružení,nátěrů dle TS</t>
  </si>
  <si>
    <t>10,4m2*43,8m+4ks*1m2*1,45m _x000D_
Celkem 461,32 = 461,320</t>
  </si>
  <si>
    <t>421365</t>
  </si>
  <si>
    <t>VÝZTUŽ MOSTNÍ DESKOVÉ KONSTRUKCE Z OCELI 10505, B500B</t>
  </si>
  <si>
    <t>vč.PKO</t>
  </si>
  <si>
    <t>120kg/m3 _x000D_
Celkem 55,358 = 55,358</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</si>
  <si>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</si>
  <si>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421373</t>
  </si>
  <si>
    <t>VÝZTUŽ MOST NOSNÉ DESK KONSTR PŘEDP Z LAN PRO VNITŘ PŘEDPJ</t>
  </si>
  <si>
    <t>vč.veškerého ochr.obalu a výplně,vč.nákladů na ověření funkčnosti kotevního systému</t>
  </si>
  <si>
    <t>viz příloha 16 _x000D_
Celkem 10,428 = 10,428</t>
  </si>
  <si>
    <t>- dodání předpínací výztuže, kotev, spojek a dalšího potřebného materiálu  v požadované kvalitě pro zavedení  předpětí,  včetně  nutného  prodloužení  pro  zakotvení,
- uložení  v požadovaném  tvaru  a prostoru,  případně protažení výztuže kabelovými kanálky včetně zřízení kabelových  podpor  v dostatečném  množství,  upevnění výztuže s požadovaným zajištěním polohy a krytí betonem,
- osazení kotev, spojek a dalšího potřebného materiálu,
- předepnutí výztuže  vč.  veškerého  nutného  předpínacího  zařízení,  i  po  etapách  dle  požadovaného postupu  a  její  ukotvení, vyhotovení všech požadovaných dokladů a protokolů a provedení všech požadovaných kontrol,
- zřízení  kabelových kanálků, případně kabelových trub, vč. odvzdušňovacích a injektážních trubiček, čištění, utěsnění a injektáž kanálků nebo trub včetně dodání injektážní hmoty dle projektu a obetonování kotev,
- ochrana výztuže do doby jejího zabetonování,
 nebo zainjektování,
- vodivé  propojení  výztuže, která je součástí ochrany konstrukce  proti vlivům bludných proudů, vyvedení do měřících skříní nebo míst., osazení měřících skříní nebo míst pro měření bludných proudů
- povrchovou antikorozní úpravu výztuže,
- separaci výztuže,</t>
  </si>
  <si>
    <t>42853</t>
  </si>
  <si>
    <t>MOSTNÍ LOŽISKA HRNCOVÁ PRO ZATÍŽ DO 5,0MN</t>
  </si>
  <si>
    <t>vč.bloku z plastmalty,variabilní přednastavení,výšková rektifikace</t>
  </si>
  <si>
    <t>- výrobní dokumentaci, jde-li o ložisko individuálně vyráběné
- dodání kompletních ložisek požadované kvality
- přípravu, očištění a úpravy úložných ploch
- osazení ložisek podle předepsaného technologického předpisu bez ohledu na způsob uložení a kotvení
- uložení do malty jakéhokoliv druhu včetně dodávky této malty
- uložení na plastické vložky nebo maltu včetně dodávky této vložky nebo malty
- uložení na vrstvu plastbetonové malty nebo podobné vrstvy jako ochranu proti průchodu bludných proudů
- vyplnění kotevních otvorů
- lešení a podpěrné konstrukce
- tmelení, těsnění a výplně spar
- nastavení ložisek a odborná prohlídka
- dočasné zpevnění nebo naopak dočasné uvolnění ložisek
- opatření ložisek znakem výrobce a typovým číslem
- úpravy, očištění a ošetření okolí ložisek
- přiměřeným způsobem je nutné zahrnout ustanovení pro TMCH 94 pro kovové konstrukce.</t>
  </si>
  <si>
    <t>43112</t>
  </si>
  <si>
    <t>SCHODIŠŤ KONSTR Z DÍLCŮ ŽELEZOBETON</t>
  </si>
  <si>
    <t>včetně podkladu z betonu 200mm,obrub,prahů,konstr.výztuže</t>
  </si>
  <si>
    <t>38ks*0,2m*0,4m*0,75m _x000D_
Celkem 2,28 = 2,280</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</si>
  <si>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</si>
  <si>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podkladní beton C12/15-X0</t>
  </si>
  <si>
    <t>viz priloha 7 _x000D_
Celkem 35,71 = 35,710</t>
  </si>
  <si>
    <t>odláždění svahu a příkopů pod mostem, vč.podklad. vrstev a spádování, obrubníků kolem dlažeb a patek, vč. příp. spárování proti CHRL</t>
  </si>
  <si>
    <t>(pod mostem:2*152+okolo:55)m2*1,2sklon * tl. vč. podkladu 350 mm _x000D_
Celkem 150,78 = 150,780</t>
  </si>
  <si>
    <t>56143</t>
  </si>
  <si>
    <t>KAMENIVO ZPEVNĚNÉ CEMENTEM TL. DO 150MM</t>
  </si>
  <si>
    <t>okraje stávající silnice II/237 15m2+23m2 _x000D_
Celkem 38 = 38,000</t>
  </si>
  <si>
    <t>-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nezahrnuje postřiky, nátěry
- nezahrnuje úpravu povrchu krytu</t>
  </si>
  <si>
    <t>tl. 220 mm</t>
  </si>
  <si>
    <t>572224</t>
  </si>
  <si>
    <t>SPOJOVACÍ POSTŘIK Z MODIFIK EMULZE DO 1,0KG/M2</t>
  </si>
  <si>
    <t>558,888 + 2*(15m2+23m2) _x000D_
Celkem 634,888 = 634,888</t>
  </si>
  <si>
    <t>574B34</t>
  </si>
  <si>
    <t>ASFALTOVÝ BETON PRO OBRUSNÉ VRSTVY MODIFIK ACO 11+, 11S TL. 40MM</t>
  </si>
  <si>
    <t>574B43</t>
  </si>
  <si>
    <t>ASFALTOVÝ BETON PRO OBRUSNÉ VRSTVY MODIFIK ACO 11 TL. 50MM</t>
  </si>
  <si>
    <t>AB modifikovaný,vč. zatěsnění spár a jejich řezání,zálivek předtěsněníspár dle VL a ZTKP</t>
  </si>
  <si>
    <t>12,26 m * 43,8 m _x000D_
Celkem 536,988 = 536,988</t>
  </si>
  <si>
    <t>574D56</t>
  </si>
  <si>
    <t>ASFALTOVÝ BETON PRO LOŽNÍ VRSTVY MODIFIK ACL 16+, 16S TL. 60MM</t>
  </si>
  <si>
    <t>574F46</t>
  </si>
  <si>
    <t>ASFALTOVÝ BETON PRO PODKLADNÍ VRSTVY MODIFIK ACP 16+, 16S TL. 50MM</t>
  </si>
  <si>
    <t>575C53</t>
  </si>
  <si>
    <t>LITÝ ASFALT MA IV (OCHRANA MOSTNÍ IZOLACE) 11 TL. 40MM</t>
  </si>
  <si>
    <t>vč. zatěsnění spár a jejich řezání,zálivek předtěsněníspár dle VL a ZTKP</t>
  </si>
  <si>
    <t>13,26 m * 43,8 m _x000D_
Celkem 580,788 = 580,788</t>
  </si>
  <si>
    <t>58920</t>
  </si>
  <si>
    <t>VÝPLŇ SPAR MODIFIKOVANÝM ASFALTEM</t>
  </si>
  <si>
    <t>(2+2) ks * 54,1 m _x000D_
Celkem 216,4 = 216,400</t>
  </si>
  <si>
    <t>položka zahrnuje:
- dodávku předepsaného materiálu
- vyčištění a výplň spar tímto materiálem</t>
  </si>
  <si>
    <t>58950</t>
  </si>
  <si>
    <t>VÝPLŇ SPAR PRYŽOVOU VLOŽKOU</t>
  </si>
  <si>
    <t>2 ks * 54,1 m _x000D_
Celkem 180,2 = 180,200</t>
  </si>
  <si>
    <t>62592</t>
  </si>
  <si>
    <t>ÚPRAVA POVRCHU BETONOVÝCH PLOCH A KONSTRUKCÍ - STRIÁŽ</t>
  </si>
  <si>
    <t>2 * 54,1 m * 0,5 m _x000D_
Celkem 54,1 = 54,100</t>
  </si>
  <si>
    <t>položka zahrnuje:
- provedení předepsané úpravy</t>
  </si>
  <si>
    <t>711432</t>
  </si>
  <si>
    <t>IZOLACE MOSTOVEK POD ŘÍMSOU ASFALTOVÝMI PÁSY</t>
  </si>
  <si>
    <t>ochrana izolace s hliníkovou vložkou</t>
  </si>
  <si>
    <t>2ks*0,75m*43,8m _x000D_
Celkem 65,7 = 65,700</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</si>
  <si>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lepenku s hliníkovou vložkou, litý asfalt, asfaltový beton</t>
  </si>
  <si>
    <t>711452</t>
  </si>
  <si>
    <t>IZOLACE MOSTOVEK POD VOZOVKOU ASFALTOVÝMI PÁSY S PEČETÍCÍ VRSTVOU</t>
  </si>
  <si>
    <t>NAIP, + 1,5m na přechodovou desku</t>
  </si>
  <si>
    <t>13,8m*(43,8+1,5+1,5) _x000D_
Celkem 645,84 = 645,840</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</si>
  <si>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
v této položce se vykáže i izolace rámových konstrukcí (mosty, propusty, kolektory)</t>
  </si>
  <si>
    <t>78382</t>
  </si>
  <si>
    <t>NÁTĚRY BETON KONSTR TYP S2 (OS-B)</t>
  </si>
  <si>
    <t>2ks * 0,55m * 54,1m _x000D_
Celkem 59,51 = 59,510</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</si>
  <si>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</si>
  <si>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78383</t>
  </si>
  <si>
    <t>NÁTĚRY BETON KONSTR TYP S4 (OS-C)</t>
  </si>
  <si>
    <t>2ks * 0,35m * 54,1m _x000D_
Celkem 37,87 = 37,870</t>
  </si>
  <si>
    <t>Potrubí</t>
  </si>
  <si>
    <t>84434</t>
  </si>
  <si>
    <t>POTRUBÍ ODPADNÍ Z TRUB SKLOLAMINÁTOVÝCH DN DO 200MM</t>
  </si>
  <si>
    <t>odvodnění mostu vč.uchycení</t>
  </si>
  <si>
    <t>pudorys:25+4+řez:6+3 _x000D_
Celkem 38 = 38,000</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</si>
  <si>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</si>
  <si>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87633</t>
  </si>
  <si>
    <t>CHRÁNIČKY Z TRUB PLASTOVÝCH DN DO 150MM</t>
  </si>
  <si>
    <t>flexibilní korugované HDPE TR pr.110/94</t>
  </si>
  <si>
    <t>4*59m _x000D_
Celkem 236 = 236,000</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</si>
  <si>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</si>
  <si>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R8910001</t>
  </si>
  <si>
    <t>NAPOJENÍ POTRUBÍ DN 50/200</t>
  </si>
  <si>
    <t>Položka obsahuje: 
- výrobní dokumentaci (včetně technologického předpisu) 
- dodání veškerého instalačního a pomocného  materiálu (trouby,  trubky,  armatury,  tvarové  kusy,  spojovací a těsnící materiál a pod.), podpěrných, závěsných, upevňovacích prvků, včetně potřebných úprav 
- zednické výpomoci, jako je vysekávání kapes a rýh, jejich vyplnění a začištění 
- úprava podkladu a osazení podpěr, osazení a očištění podkladu a podpěr 
- zřízení plně funkční instalace, kompletní soustavy, podle příslušného technologického předpisu 
- zřízení instalace i jednotlivých částí po etapách, včetně pracovních spar a spojů 
- úprava a příprava prostupů, okolí podpěr, zaústění a napojení a upevnění odpadních výustek 
- úprava, očištění a ošetření prostoru kolem instalace</t>
  </si>
  <si>
    <t>R8910002</t>
  </si>
  <si>
    <t>NAPOJENÍ POTRUBÍ DN 150/200</t>
  </si>
  <si>
    <t>R8910003</t>
  </si>
  <si>
    <t>KOMPENZÁTOR PRYŽOVÝ POSUN DO 200MM</t>
  </si>
  <si>
    <t>9117C1</t>
  </si>
  <si>
    <t>SVOD OCEL ZÁBRADEL ÚROVEŇ ZADRŽ H2 - DODÁVKA A MONTÁŽ</t>
  </si>
  <si>
    <t>vč.kotvení, spojovacích součástí, ukončujících a dilatačních přechodů elektroizolačních s povrch.úpravou dle TZ,TKP,ZTKP, vč. nástavců směr sloupků</t>
  </si>
  <si>
    <t>2*59m _x000D_
Celkem 118 = 118,000</t>
  </si>
  <si>
    <t>položka zahrnuje:
- kompletní dodávku všech dílů ocelového svodidla s předepsanou povrchovou úpravou včetně spojovacích a diltačních prvků
- montáž a osazení svodidla, kotvení, t.j. kotevní desky, šrouby z nerez oceli, vrty a zálivku, pokud zadávací dokumentace nestanoví jinak, případné nivelační hmoty pod kotevní desky
- přechod na jiný typ svodidla nebo přes mostní závěr
- ochranu proti bludným proudům a vývody pro jejich měření
nezahrnuje odrazky nebo retroreflexní fólie</t>
  </si>
  <si>
    <t>911EC1</t>
  </si>
  <si>
    <t>SVODIDLO BETON, ÚROVEŇ ZADRŽ H2 VÝŠ 1,1M - DODÁVKA A MONTÁŽ</t>
  </si>
  <si>
    <t>bude použito jako provizorní po dobu stavby a poté přesunuto do definitvní polohy, včetně podkladních vrstev</t>
  </si>
  <si>
    <t>54m+76m _x000D_
Celkem 130 = 130,000</t>
  </si>
  <si>
    <t>položka zahrnuje:
- kompletní dodávku všech dílů betonového svodidla včetně spojovacích prvků
- osazení svodidla
- přechod na jiný typ svodidla nebo přes mostní závěr
nezahrnuje odrazky nebo retroreflexní fólie
nezahrnuje podkladní vrstvu</t>
  </si>
  <si>
    <t>911EC2</t>
  </si>
  <si>
    <t>SVODIDLO BETON, ÚROVEŇ ZADRŽ H2 VÝŠ 1,1M - MONTÁŽ S PŘESUNEM (BEZ DODÁVKY)</t>
  </si>
  <si>
    <t>přesun a montáž z provizorní pozice do pozice definitivní</t>
  </si>
  <si>
    <t>911EC3</t>
  </si>
  <si>
    <t>SVODIDLO BETON, ÚROVEŇ ZADRŽ H2 VÝŠ 1,1M - DEMONTÁŽ S PŘESUNEM</t>
  </si>
  <si>
    <t>demontáž a přesun z provizorní pozice do pozice definitivní</t>
  </si>
  <si>
    <t>91345</t>
  </si>
  <si>
    <t>NIVELAČNÍ ZNAČKY KOVOVÉ</t>
  </si>
  <si>
    <t>na mostě-nerez,vč.dodávky a osazení</t>
  </si>
  <si>
    <t>2+2+4+14 _x000D_
Celkem 22 = 22,000</t>
  </si>
  <si>
    <t>položka zahrnuje:
- dodání a osazení nivelační značky včetně nutných zemních prací
- vnitrostaveništní a mimostaveništní dopravu</t>
  </si>
  <si>
    <t>ŘEZÁNÍ ASFALTOVÉHO KR. VOZOVEK DO 100 MM</t>
  </si>
  <si>
    <t>2 * 54,1 m _x000D_
Celkem 108,2 = 108,200</t>
  </si>
  <si>
    <t>93151</t>
  </si>
  <si>
    <t>MOSTNÍ ZÁVĚRY POVRCHOVÉ POSUN DO 60MM</t>
  </si>
  <si>
    <t>vč.požadavku na ochranu proti bludným proudům a podélné a příčné posuny dle TZ, ošetření spar, zálivky, dobetonávka</t>
  </si>
  <si>
    <t>2*15,2m _x000D_
Celkem 30,4 = 30,400</t>
  </si>
  <si>
    <t>- výrobní dokumentace (vč. technologického předpisu)
- dodání kompletního dil. zařízení vč. všech přepravních a montážních úprav a zařízení
- řezání a sváření na staveništi a eventuelní nutnou opravu nátěrů po těchto úkonech
- bednění a dodatečné zabetonování dilatačního zařízení
- pro kovové součásti je nutné užít ustanovení pro TMCH.94
- dodání spojovacího, kotevního a těsnícího materiálu
- úprava a příprava prostoru, včetně kotevních prvků, jejich ošetření a očištění
- zřízení kompletního mostního závěru podle příslušného technolog. předpisu, včetně předepsaného nastavení
- zřízení mostního závěru po etapách, včetně pracovních spar a spojů
- úprava  most. závěru  ve styku  s ostatními konstrukcemi  a zařízeními (u obrubníků a podél vozovek, na chodnících, na římsách, napojení izolací a pod.)
- ochrana mostního závěru proti bludným proudům a vývody pro jejich měření
- ochrana mostního závěru do doby provedení definitivního stavu, veškeré provizorní úpravy a opatření
- konečné  úpravy most. závěru jako  povrchové  povlaky, zálivky, které  nejsou součástí jiných konstrukcí, vyčištění, osaz. krytek šroubů, tmelení, těsnění, výplň spar a pod.
- úprava, očištění a ošetření prostoru kolem mostního závěru
- opatření mostního závěru znakem výrobce a typovým číslem
- provedení odborné prohlídky, je-li požadována</t>
  </si>
  <si>
    <t>93311</t>
  </si>
  <si>
    <t>ZATĚŽOVACÍ ZKOUŠKA MOSTU STATICKÁ 1. POLE DO 300M2</t>
  </si>
  <si>
    <t>- podklady a dokumentaci zkoušky
- výrobní dokumentace potřebných zařízení
- stavební práce spojené s přípravou a provedením zkoušky (zřízení a odstranění)
- veškerá zkušební zařízení vč. opotřebení a nájmu
- výpomoce při vlastní zkoušce
- dodání zatěžovacích prostředků a hmot, manipulaci s nimi a jejich opotřebení a nájem
- přeprava zatěžovacích prostředků a hmot na stavbu a zpět, včetně zajížďky k váze a vážních poplatků
- provedení vlastní zkoušky a její vyhodnocení, včetně všech měření a dalších potřebných činností</t>
  </si>
  <si>
    <t>93315</t>
  </si>
  <si>
    <t>ZATĚŽOVACÍ ZKOUŠKA MOSTU STATICKÁ 2. A DALŠÍ POLE DO 300M2</t>
  </si>
  <si>
    <t>93555</t>
  </si>
  <si>
    <t>ŽLABY Z DÍLCŮ Z BETONU SVĚTLÉ ŠÍŘKY DO 300MM VČET MŘÍŽÍ</t>
  </si>
  <si>
    <t>min. kapacita 5 l/s; vč. osazení a podkladních vrstev, zakrytí žlabů pozinkovanou mříží se zajištěním proti odcizení</t>
  </si>
  <si>
    <t>4*2,3m _x000D_
Celkem 9,2 = 9,200</t>
  </si>
  <si>
    <t>položka zahrnuje:
-dodávku a uložení dílců žlabu z předepsaného materiálu předepsaných rozměrů včetně mříže
- spárování, úpravy vtoku a výtoku
- nezahrnuje nutné zemní práce, předepsané lože, obetonování
- měří se v metrech běžných délky osy žlabu, odečítají se čistící kusy a vpustě</t>
  </si>
  <si>
    <t>93639</t>
  </si>
  <si>
    <t>ZAÚSTĚNÍ SKLUZŮ (VČET DLAŽBY Z LOM KAMENE)</t>
  </si>
  <si>
    <t>zaústění skluzů podél mostu a z odvodňovačů do příkopů pod mostem</t>
  </si>
  <si>
    <t>Položka zahrnuje veškerý materiál, výrobky a polotovary, včetně mimostaveništní a vnitrostaveništní dopravy (rovněž přesuny), včetně naložení a složení,případně s uložením.</t>
  </si>
  <si>
    <t>93640</t>
  </si>
  <si>
    <t>DROBNÉ DOPLŇK KONSTR KAMENNÉ</t>
  </si>
  <si>
    <t>čedičová žlabovka na krajích úložného prahu opěr délky 250 mm DN min. 90mm</t>
  </si>
  <si>
    <t>936502</t>
  </si>
  <si>
    <t>DROBNÉ DOPLŇK KONSTR KOVOVÉ POZINK</t>
  </si>
  <si>
    <t>KOTEVNÍ A SPOJOVACÍ MATERIÁL PRO PŘEDP LANA</t>
  </si>
  <si>
    <t>viz příloha 15 _x000D_
Celkem 800 = 800,000</t>
  </si>
  <si>
    <t>položka zahrnuje:
-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výplň, těsnění a tmelení spar a spojů
- čištění konstrukce a odstranění všech vrubů (vrypy, otlačeniny a pod.)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předepsanou protikorozní ochranu a nátěry konstrukcí
- osazení měřících zařízení a úpravy pro ně
- ochranná opatření před účinky bludných proudů</t>
  </si>
  <si>
    <t>93653</t>
  </si>
  <si>
    <t>MOSTNÍ ODVODŇOVACÍ SOUPRAVA</t>
  </si>
  <si>
    <t>odvodňovače s kolmým odpadem vč. instalace montáže</t>
  </si>
  <si>
    <t>položka zahrnuje:
- výrobní dokumentaci (včetně technologického předpisu)
- dodání kompletní odvodňovací soupravy,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</si>
  <si>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936541</t>
  </si>
  <si>
    <t>MOSTNÍ ODVODŇOVACÍ TRUBKA (POVRCHŮ IZOLACE) Z NEREZ OCELI</t>
  </si>
  <si>
    <t>vč. instalace montáže</t>
  </si>
  <si>
    <t>položka zahrnuje:
- výrobní dokumentaci (včetně technologického předpisu)
- dodání kompletní odvodňovací soupravy z předepsaného materiálu,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</si>
  <si>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R9364031</t>
  </si>
  <si>
    <t>DROBNÉ DOPLŇK KONSTR KOVOVÉ HLINÍKOVÉ</t>
  </si>
  <si>
    <t>DRENÁŽNÍ PROFIL HLINÍKOVÝ JEKL 30x20/2mm</t>
  </si>
  <si>
    <t>příčné drenáže ve vozovce před závěry na obou stranách mostu 2ks*14m *0,65 KG/M _x000D_
Celkem 18,2 = 18,200</t>
  </si>
  <si>
    <t>položka zahrnuje:
-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výplň, těsnění a tmelení spar a spojů
- čištění konstrukce a odstranění všech vrubů (vrypy, otlačeniny a pod.)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předepsanou protikorozní ochranu a nátěry konstrukcí
- osazení měřících zařízení a úpravy pro ně
- ochranná opatření před účinky bludných proudů</t>
  </si>
  <si>
    <t>"zemina třídy I.:" 1133,561 * 2,0 t/m3 
"nestmelené vrstvy komunikace" 13,3*2,0 t/m3 
"zemina třídy II.:" 203,529 * 2,4 t/m3 _x000D_
Celkem 2782,192 = 2782,192</t>
  </si>
  <si>
    <t>"dle položky zpětných zásypů" _x000D_
Celkem 200,203 = 200,203</t>
  </si>
  <si>
    <t>zemina pro zpětný zásyp</t>
  </si>
  <si>
    <t>přebytečná zemina na skládku</t>
  </si>
  <si>
    <t>"hloubení jam (celkový objem):" 3,41*(12,12+17,55)+5,35*6,08+5,7*28,25 
"odpočet zeminy pro zpětné zásypy:" -200,203 
"Celkem:" 294,728-200,203 = 94,525 m3 _x000D_
Celkem 94,525 = 94,525</t>
  </si>
  <si>
    <t>za rubem zdi 1,58*29,67+2,7*6,08+2,6*28,28+4,5 
před zdí pod kcí chodníku 0,46*2*64 _x000D_
Celkem 200,203 = 200,203</t>
  </si>
  <si>
    <t>filtrační geotextilie</t>
  </si>
  <si>
    <t>100,29+(0,9+0,43)*64+6,3 _x000D_
Celkem 131,358 = 131,358</t>
  </si>
  <si>
    <t>32811</t>
  </si>
  <si>
    <t>OPĚRNÝ SYSTÉM S LÍCEM Z BETON TVAROVEK VÝŠ DO 2M</t>
  </si>
  <si>
    <t>odměřeno z přílohy 002.1 _x000D_
Celkem 123 = 123,000</t>
  </si>
  <si>
    <t>Položka se vykazuje v m2 svislé lícní pohledové plochy 
Pod pojmem „výška“ na 5. pozici číselného znaku se rozumí svislá vzdálenost horní hrany opěrného systému od rostlého terénu. Položka zahrnuje ucelený certifikovaný systém (tuhé monolitické geomříže, betonové tvarovky, systémový plastový liniový konektor
Položka nezahrnuje dodávku a dopravu zásypového materiálu vyztuženého bloku. Pro výpočet kubatury tohoto materiálu se uvažuje s hloubkou vyztuženého bloku jako jednonásobkem výšky konstrukce, u výšky do 2m pak jeden a půl násobkem výšky.</t>
  </si>
  <si>
    <t>451314</t>
  </si>
  <si>
    <t>PODKLADNÍ A VÝPLŇOVÉ VRSTVY Z PROSTÉHO BETONU C25/30</t>
  </si>
  <si>
    <t>pod dlažbu 0,5*64*0,1 _x000D_
Celkem 3,2 = 3,200</t>
  </si>
  <si>
    <t>základový poštář ze ŠD</t>
  </si>
  <si>
    <t>0,4*64 _x000D_
Celkem 25,6 = 25,600</t>
  </si>
  <si>
    <t>výplň štěrkodrtí</t>
  </si>
  <si>
    <t>0,4*64+0,19*0,67*64+59,4*0,42 _x000D_
Celkem 33,095 = 33,095</t>
  </si>
  <si>
    <t>0,5*64*0,1 _x000D_
Celkem 3,2 = 3,200</t>
  </si>
  <si>
    <t>875272</t>
  </si>
  <si>
    <t>POTRUBÍ DREN Z TRUB PLAST (I FLEXIBIL) DN DO 100MM DĚROVANÝCH</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</si>
  <si>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</si>
  <si>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přebytečná zemina na skládku: (294,728-200,203) * 2,0 t/m3 _x000D_
Celkem 189,05 = 189,050</t>
  </si>
  <si>
    <t>"dle položky zpětných zásypů" _x000D_
Celkem 355,14 = 355,140</t>
  </si>
  <si>
    <t>výkop pro šachty: 45 m3 _x000D_
Celkem 45 = 45,000</t>
  </si>
  <si>
    <t>dle zásypu _x000D_
Celkem 355,14 = 355,140</t>
  </si>
  <si>
    <t>výkop 987 m3 - zemina pro zpětný zásyp _x000D_
Celkem 631,86 = 631,860</t>
  </si>
  <si>
    <t>zásyp zeminou: 355,14 _x000D_
Celkem 355,14 = 355,140</t>
  </si>
  <si>
    <t>podsyp a obsyp potrubí štěrkopískem fr. 0/8 mm</t>
  </si>
  <si>
    <t>podsyp: 39,0 + obsyp: 237,0 _x000D_
Celkem 276 = 276,000</t>
  </si>
  <si>
    <t>podsyp podélné drenáže štěrkem fr. 4/8 mm, tl. 50 mm</t>
  </si>
  <si>
    <t>394,6*0,5*0,05 _x000D_
Celkem 9,87 = 9,870</t>
  </si>
  <si>
    <t>opevnění výústních objektů kamennou dlažbou</t>
  </si>
  <si>
    <t>5,0 m2, tl. 30 cm _x000D_
Celkem 1,5 = 1,500</t>
  </si>
  <si>
    <t>87444</t>
  </si>
  <si>
    <t>POTRUBÍ Z TRUB PLASTOVÝCH ODPADNÍCH DN DO 250MM</t>
  </si>
  <si>
    <t>potrubí PP DN 250 mm tř. SN 10</t>
  </si>
  <si>
    <t>odměřeno z podélného profilu _x000D_
Celkem 79 = 79,000</t>
  </si>
  <si>
    <t>87445</t>
  </si>
  <si>
    <t>POTRUBÍ Z TRUB PLASTOVÝCH ODPADNÍCH DN DO 300MM</t>
  </si>
  <si>
    <t>potrubí PP DN 300 mm tř. SN 10</t>
  </si>
  <si>
    <t>odměřeno z podélného profilu _x000D_
Celkem 315,6 = 315,600</t>
  </si>
  <si>
    <t>podélná drenáž</t>
  </si>
  <si>
    <t>dle pol. 87444 + 87445 _x000D_
Celkem 394,6 = 394,600</t>
  </si>
  <si>
    <t>894145</t>
  </si>
  <si>
    <t>ŠACHTY KANALIZAČNÍ Z BETON DÍLCŮ NA POTRUBÍ DN DO 300MM</t>
  </si>
  <si>
    <t>revizní šachta s kombinovanou vpustí</t>
  </si>
  <si>
    <t>odečteno ze situace _x000D_
Celkem 8 = 8,000</t>
  </si>
  <si>
    <t>položka zahrnuje:
- poklopy s rámem, mříže s rámem, stupadla, žebříky, stropy z bet. dílců a pod.
- předepsané betonové skruže, prefabrikované nebo monolitické betonové dno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t>
  </si>
  <si>
    <t>894846</t>
  </si>
  <si>
    <t>ŠACHTY KANALIZAČNÍ PLASTOVÉ D 400MM</t>
  </si>
  <si>
    <t>odečteno ze situace _x000D_
Celkem 1 = 1,000</t>
  </si>
  <si>
    <t>položka zahrnuje:
- poklopy s rámem z předepsaného materiálu a tvaru
- předepsané plastové skruže, dno a není-li uvedeno jinak i podkladní vrstvu (z kameniva nebo betonu).
- výplň, těsnění a tmelení spár a spojů,
- očištění a ošetření úložných ploch,
- předepsané podkladní konstrukce</t>
  </si>
  <si>
    <t>899309</t>
  </si>
  <si>
    <t>DOPLŇKY NA POTRUBÍ - VÝSTRAŽNÁ FÓLIE</t>
  </si>
  <si>
    <t>- Položka zahrnuje veškerý materiál, výrobky a polotovary, včetně mimostaveništní a vnitrostaveništní dopravy (rovněž přesuny), včetně naložení a složení,případně s uložením.</t>
  </si>
  <si>
    <t>899651</t>
  </si>
  <si>
    <t>TLAKOVÉ ZKOUŠKY POTRUBÍ DN DO 300MM</t>
  </si>
  <si>
    <t>- přísun, montáž, demontáž, odsun zkoušecího čerpadla, napuštění tlakovou vodou, dodání vody pro tlakovou zkoušku, montáž a demontáž dílců pro zabezpečení konce zkoušeného úseku potrubí, montáž a demontáž koncových tvarovek, montáž zaslepovací příruby, zaslepení odboček pro armatury a pro odbočující řady.</t>
  </si>
  <si>
    <t>(45,0+631,86) * 2,0 t/m3 _x000D_
Celkem 1353,72 = 1353,720</t>
  </si>
  <si>
    <t>"dle položky zpětných zásypů" _x000D_
Celkem 99,63 = 99,630</t>
  </si>
  <si>
    <t>výkop pro šachty: 20 m3 _x000D_
Celkem 20 = 20,000</t>
  </si>
  <si>
    <t>dle zásypu _x000D_
Celkem 99,63 = 99,630</t>
  </si>
  <si>
    <t>výkop řad + přípojky (230,0+38,0) m3 - zemina pro zpětný zásyp _x000D_
Celkem 168,37 = 168,370</t>
  </si>
  <si>
    <t>zásyp: 99,63 _x000D_
Celkem 99,63 = 99,630</t>
  </si>
  <si>
    <t>podsyp: 11,0 + obsyp: 66,0 _x000D_
Celkem 77 = 77,000</t>
  </si>
  <si>
    <t>92,0*0,5*0,05 _x000D_
Celkem 2,3 = 2,300</t>
  </si>
  <si>
    <t>20,0 m2, tl. 30 cm _x000D_
Celkem 6 = 6,000</t>
  </si>
  <si>
    <t>odměřeno z podélného profilu _x000D_
Celkem 110,7 = 110,700</t>
  </si>
  <si>
    <t>odměřeno z podélného profilu _x000D_
Celkem 92 = 92,000</t>
  </si>
  <si>
    <t>revizní šachta DN 1000 mm</t>
  </si>
  <si>
    <t>odečteno ze situace _x000D_
Celkem 3 = 3,000</t>
  </si>
  <si>
    <t>dle pol. 87444 _x000D_
Celkem 110,7 = 110,700</t>
  </si>
  <si>
    <t>(20,0+168,37) * 2,0 t/m3 _x000D_
Celkem 376,74 = 376,740</t>
  </si>
  <si>
    <t>"dle položky zpětných zásypů" _x000D_
Celkem 127,35 = 127,350</t>
  </si>
  <si>
    <t>výkop pro šachty: 40 m3 _x000D_
Celkem 40 = 40,000</t>
  </si>
  <si>
    <t>dle zásypu _x000D_
Celkem 127,35 = 127,350</t>
  </si>
  <si>
    <t>výkop 354,0 m3 - zemina pro zpětný zásyp _x000D_
Celkem 226,65 = 226,650</t>
  </si>
  <si>
    <t>zásyp: 127,35 _x000D_
Celkem 127,35 = 127,350</t>
  </si>
  <si>
    <t>podsyp: 14,0 + obsyp: 85,0 _x000D_
Celkem 99 = 99,000</t>
  </si>
  <si>
    <t>141,5*0,5*0,05 _x000D_
Celkem 3,538 = 3,538</t>
  </si>
  <si>
    <t>odměřeno z podélného profilu _x000D_
Celkem 141,5 = 141,500</t>
  </si>
  <si>
    <t>dle pol. 87444 _x000D_
Celkem 141,5 = 141,500</t>
  </si>
  <si>
    <t>(40,0+226,65) * 2,0 t/m3 _x000D_
Celkem 533,3 = 533,300</t>
  </si>
  <si>
    <t>86,25 m2 * 0,2 m _x000D_
Celkem 17,25 = 17,250</t>
  </si>
  <si>
    <t>"dle položky zpětných zásypů" _x000D_
Celkem 346,16 = 346,160</t>
  </si>
  <si>
    <t>výkop pro šachty a vpusti: 34 m3 _x000D_
Celkem 34 = 34,000</t>
  </si>
  <si>
    <t>dle zásypu _x000D_
Celkem 346,16 = 346,160</t>
  </si>
  <si>
    <t>výkop 386,0 m3 - zemina pro zpětný zásyp _x000D_
Celkem 39,84 = 39,840</t>
  </si>
  <si>
    <t>329,16+17 _x000D_
Celkem 346,16 = 346,160</t>
  </si>
  <si>
    <t>podsyp: 11,0 + obsyp: 44,0 _x000D_
Celkem 55 = 55,000</t>
  </si>
  <si>
    <t>73,5*0,5*0,05 _x000D_
Celkem 1,84 = 1,840</t>
  </si>
  <si>
    <t>18233</t>
  </si>
  <si>
    <t>ROZPROSTŘENÍ ORNICE V ROVINĚ V TL DO 0,20M</t>
  </si>
  <si>
    <t>odměřeno ze situace _x000D_
Celkem 86,25 = 86,250</t>
  </si>
  <si>
    <t>položka zahrnuje:
nutné přemístění ornice z dočasných skládek vzdálených do 50m
rozprostření ornice v předepsané tloušťce v rovině a ve svahu do 1:5</t>
  </si>
  <si>
    <t>dle pol. 18233 _x000D_
Celkem 86,25 = 86,250</t>
  </si>
  <si>
    <t>10,0 m2, tl. 30 cm _x000D_
Celkem 3 = 3,000</t>
  </si>
  <si>
    <t>odměřeno z podélného profilu _x000D_
Celkem 76,9 = 76,900</t>
  </si>
  <si>
    <t>dle pol. 87444 _x000D_
Celkem 73,5 = 73,500</t>
  </si>
  <si>
    <t>896145</t>
  </si>
  <si>
    <t>SPADIŠTĚ KANALIZAČ Z BETON DÍLCŮ NA POTRUBÍ DN DO 300MM</t>
  </si>
  <si>
    <t>čedičová vložka</t>
  </si>
  <si>
    <t>položka zahrnuje:
- poklopy s rámem, mříže s rámem, stupadla, žebříky, stropy z bet. dílců a pod.
- předepsané betonové skruže pro vstup, prefabrikované nebo monolitické betonové dno, případně předepsané obložení dna čedičem a není-li uvedeno jinak i podkladní vrstvu (z kameniva nebo betonu)
- monolitickou betonovou část spadiště předepsaných rozměrů,
- dodání  čerstvého  betonu  (betonové  směsi)  požadované  kvality,
- bednění  požadovaných  konstr. (i ztracené) s úpravou  dle požadované  kvality povrchu betonu, včetně odbedňovacích a odskružovacích prostředků,
- nátěry zabraňující soudržnost betonu a bednění,
- opatření  povrchů  betonu  izolací  proti zemní vlhkosti v částech, kde přijdou do styku se zeminou nebo kamenivem,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úpravy dílce pro dodržení požadované přesnosti jeho osazení, včetně případných měření
- předepsané podkladní konstrukce</t>
  </si>
  <si>
    <t>89722</t>
  </si>
  <si>
    <t>VPUSŤ KANALIZAČNÍ HORSKÁ KOMPLETNÍ Z BETON DÍLCŮ</t>
  </si>
  <si>
    <t>mříž tř. zat. B125</t>
  </si>
  <si>
    <t>(34,0+39,84) * 2,0 t/m3 _x000D_
Celkem 147,68 = 147,680</t>
  </si>
  <si>
    <t>40 m2 * 0,2 m _x000D_
Celkem 8 = 8,000</t>
  </si>
  <si>
    <t>"dle položky zpětných zásypů" _x000D_
Celkem 70,6 = 70,600</t>
  </si>
  <si>
    <t>výkop 112,0 m3 - obsypy _x000D_
Celkem 70,6 = 70,600</t>
  </si>
  <si>
    <t>výkop 112,0 m3 - zemina pro zpětný zásyp _x000D_
Celkem 41,4 = 41,400</t>
  </si>
  <si>
    <t>zásyp: 70,6 m3 _x000D_
Celkem 70,6 = 70,600</t>
  </si>
  <si>
    <t>podsyp: 6,0 + obsyp: 34,0 _x000D_
Celkem 40 = 40,000</t>
  </si>
  <si>
    <t>56,0*0,5*0,05 _x000D_
Celkem 1,4 = 1,400</t>
  </si>
  <si>
    <t>odměřeno ze situace _x000D_
Celkem 40 = 40,000</t>
  </si>
  <si>
    <t>dle pol. 18233 _x000D_
Celkem 40 = 40,000</t>
  </si>
  <si>
    <t>86644</t>
  </si>
  <si>
    <t>CHRÁNIČKY Z TRUB OCELOVÝCH DN DO 250MM</t>
  </si>
  <si>
    <t>odměřeno z podélného profilu _x000D_
Celkem 25,5 = 25,500</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</si>
  <si>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
- opláštění dle dokumentace a nutné opravy opláštění při jeho poškození</t>
  </si>
  <si>
    <t>87333</t>
  </si>
  <si>
    <t>POTRUBÍ Z TRUB PLASTOVÝCH TLAKOVÝCH SVAŘOVANÝCH DN DO 150MM</t>
  </si>
  <si>
    <t>potrubí PE DN 110 mm</t>
  </si>
  <si>
    <t>odměřeno z podélného profilu _x000D_
Celkem 74,5 = 74,500</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</si>
  <si>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tlakové zkoušky ani proplach a dezinfekci</t>
  </si>
  <si>
    <t>dle pol. 87333 _x000D_
Celkem 56 = 56,000</t>
  </si>
  <si>
    <t>87833</t>
  </si>
  <si>
    <t>NASUNUTÍ PLAST TRUB DN DO 150MM DO CHRÁNIČKY</t>
  </si>
  <si>
    <t>položka zahrnuje:
pojízdná sedla (objímky)
případně předepsané utěsnění konců chráničky
nezahrnuje dodávku potrubí</t>
  </si>
  <si>
    <t>899308</t>
  </si>
  <si>
    <t>DOPLŇKY NA POTRUBÍ - SIGNALIZAČ VODIČ</t>
  </si>
  <si>
    <t>- Položka zahrnuje veškerý materiál, výrobky a polotovary, včetně mimostaveništní a vnitrostaveništní dopravy (rovněž přesuny), včetně naložení a složení,případně s uložením. 
- položka signalizační vodič zahrnuje i kontrolní vývody.</t>
  </si>
  <si>
    <t>dle pol. 87333, - trasa v chráničce _x000D_
Celkem 30,5 = 30,500</t>
  </si>
  <si>
    <t>899631</t>
  </si>
  <si>
    <t>TLAKOVÉ ZKOUŠKY POTRUBÍ DN DO 150MM</t>
  </si>
  <si>
    <t>89973</t>
  </si>
  <si>
    <t>PROPLACH A DEZINFEKCE VODOVODNÍHO POTRUBÍ DN DO 150MM</t>
  </si>
  <si>
    <t>- napuštění a vypuštění vody, dodání vody a dezinfekčního prostředku, bakteriologický rozbor vody.</t>
  </si>
  <si>
    <t>969133</t>
  </si>
  <si>
    <t>VYBOURÁNÍ POTRUBÍ DN DO 150MM VODOVODNÍCH</t>
  </si>
  <si>
    <t>vodovodní potrubí PVC DN 110; vč. odvozu na skládku a poplatku za skládku</t>
  </si>
  <si>
    <t>odměřeno ze situace _x000D_
Celkem 56 = 56,000</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</si>
  <si>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</si>
  <si>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41,4 * 2,0 t/m3 _x000D_
Celkem 82,8 = 82,800</t>
  </si>
  <si>
    <t>"dle položky zpětných zásypů" _x000D_
Celkem 68,64 = 68,640</t>
  </si>
  <si>
    <t>výkop 109,0 m3 - obsypy - betonový blok _x000D_
Celkem 68,64 = 68,640</t>
  </si>
  <si>
    <t>výkop 109,0 m3 - zemina pro zpětný zásyp _x000D_
Celkem 40,36 = 40,360</t>
  </si>
  <si>
    <t>zásyp: 68,64 m3 _x000D_
Celkem 68,64 = 68,640</t>
  </si>
  <si>
    <t>podsyp: 5,0 + obsyp: 33,0 _x000D_
Celkem 38 = 38,000</t>
  </si>
  <si>
    <t>78,5*0,5*0,05 _x000D_
Celkem 1,36 = 1,360</t>
  </si>
  <si>
    <t>85233</t>
  </si>
  <si>
    <t>POTRUBÍ Z TRUB LITINOVÝCH TLAKOVÝCH PŘÍRUBOVÝCH DN DO 150MM</t>
  </si>
  <si>
    <t>litina DN 150 s protikorozní ochranou C50 Zinek plus</t>
  </si>
  <si>
    <t>odměřeno z podélného profilu _x000D_
Celkem 54,5 = 54,500</t>
  </si>
  <si>
    <t>85833</t>
  </si>
  <si>
    <t>NASUNUTÍ LITIN TRUB DN DO 150MM DO CHRÁNIČKY</t>
  </si>
  <si>
    <t>odměřeno z podélného profilu _x000D_
Celkem 24 = 24,000</t>
  </si>
  <si>
    <t>dle pol. 85233 _x000D_
Celkem 54,5 = 54,500</t>
  </si>
  <si>
    <t>dle pol. 85233, - trasa v chráničce _x000D_
Celkem 30,5 = 30,500</t>
  </si>
  <si>
    <t>899523</t>
  </si>
  <si>
    <t>OBETONOVÁNÍ POTRUBÍ Z PROSTÉHO BETONU DO C16/20</t>
  </si>
  <si>
    <t>betonový blok</t>
  </si>
  <si>
    <t>1 ks * 1,0 m3 _x000D_
Celkem 1 = 1,000</t>
  </si>
  <si>
    <t>odměřeno ze situace _x000D_
Celkem 30 = 30,000</t>
  </si>
  <si>
    <t>40,36 * 2,0 t/m3 _x000D_
Celkem 80,72 = 80,720</t>
  </si>
  <si>
    <t>100 m2 * 0,2 m _x000D_
Celkem 20 = 20,000</t>
  </si>
  <si>
    <t>"dle položky zpětných zásypů" _x000D_
Celkem 188,7 = 188,700</t>
  </si>
  <si>
    <t>výkop 296,4 m3 - obsypy _x000D_
Celkem 188,7 = 188,700</t>
  </si>
  <si>
    <t>výkop 296,4 m3 - zemina pro zpětný zásyp _x000D_
Celkem 107,7 = 107,700</t>
  </si>
  <si>
    <t>zásyp: 188,7 m3 _x000D_
Celkem 188,7 = 188,700</t>
  </si>
  <si>
    <t>podsyp: 15,0 + obsyp: 89,0 _x000D_
Celkem 104 = 104,000</t>
  </si>
  <si>
    <t>148,0*0,5*0,05 _x000D_
Celkem 3,7 = 3,700</t>
  </si>
  <si>
    <t>odměřeno ze situace _x000D_
Celkem 100 = 100,000</t>
  </si>
  <si>
    <t>dle pol. 18233 _x000D_
Celkem 100 = 100,000</t>
  </si>
  <si>
    <t>85244</t>
  </si>
  <si>
    <t>POTRUBÍ Z TRUB LITINOVÝCH TLAKOVÝCH PŘÍRUBOVÝCH DN DO 250MM</t>
  </si>
  <si>
    <t>litina DN 250 s protikorozní ochranou C50 Zinek plus</t>
  </si>
  <si>
    <t>odměřeno z podélného profilu _x000D_
Celkem 148 = 148,000</t>
  </si>
  <si>
    <t>dle pol. 85244 _x000D_
Celkem 148 = 148,000</t>
  </si>
  <si>
    <t>891126</t>
  </si>
  <si>
    <t>ŠOUPÁTKA DN DO 80MM</t>
  </si>
  <si>
    <t>s protikorozní ochranou C50 Zinek plus</t>
  </si>
  <si>
    <t>odečteno z podélného profilu _x000D_
Celkem 1 = 1,000</t>
  </si>
  <si>
    <t>- Položka zahrnuje kompletní montáž dle technologického předpisu, dodávku armatury, veškerou mimostaveništní a vnitrostaveništní dopravu.</t>
  </si>
  <si>
    <t>891144</t>
  </si>
  <si>
    <t>ŠOUPÁTKA DN DO 250MM</t>
  </si>
  <si>
    <t>891426</t>
  </si>
  <si>
    <t>HYDRANTY PODZEMNÍ DN 80MM</t>
  </si>
  <si>
    <t>jako kalník s protikorozní ochranou C50 Zinek plus</t>
  </si>
  <si>
    <t>891926</t>
  </si>
  <si>
    <t>ZEMNÍ SOUPRAVY DN DO 80MM S POKLOPEM</t>
  </si>
  <si>
    <t>k pol. 891426 a 891126 _x000D_
Celkem 2 = 2,000</t>
  </si>
  <si>
    <t>891944</t>
  </si>
  <si>
    <t>ZEMNÍ SOUPRAVY DN DO 250MM S POKLOPEM</t>
  </si>
  <si>
    <t>k pol. 891144 _x000D_
Celkem 1 = 1,000</t>
  </si>
  <si>
    <t>89975</t>
  </si>
  <si>
    <t>PROPLACH A DEZINFEKCE VODOVODNÍHO POTRUBÍ DN DO 300MM</t>
  </si>
  <si>
    <t>969145</t>
  </si>
  <si>
    <t>VYBOURÁNÍ POTRUBÍ DN DO 300MM VODOVODNÍCH</t>
  </si>
  <si>
    <t>odměřeno ze situace _x000D_
Celkem 132 = 132,000</t>
  </si>
  <si>
    <t>107,7 * 2,0 t/m3 _x000D_
Celkem 215,4 = 215,400</t>
  </si>
  <si>
    <t>30 m2 * 0,2 m _x000D_
Celkem 6 = 6,000</t>
  </si>
  <si>
    <t>"dle položky zpětných zásypů" _x000D_
Celkem 25,77 = 25,770</t>
  </si>
  <si>
    <t>výkop 42,3 m3 - obsypy - betonový blok _x000D_
Celkem 25,77 = 25,770</t>
  </si>
  <si>
    <t>výkop 42,3 m3 - zemina pro zpětný zásyp _x000D_
Celkem 16,53 = 16,530</t>
  </si>
  <si>
    <t>zásyp: 25,77 m3 _x000D_
Celkem 25,77 = 25,770</t>
  </si>
  <si>
    <t>podsyp: 2,0 + obsyp: 13,0 _x000D_
Celkem 15 = 15,000</t>
  </si>
  <si>
    <t>21,0*0,5*0,05 _x000D_
Celkem 0,53 = 0,530</t>
  </si>
  <si>
    <t>dle pol. 18233 _x000D_
Celkem 30 = 30,000</t>
  </si>
  <si>
    <t>odměřeno ze situace _x000D_
Celkem 21 = 21,000</t>
  </si>
  <si>
    <t>16,53 * 2,0 t/m3 _x000D_
Celkem 33,06 = 33,060</t>
  </si>
  <si>
    <t>R130001</t>
  </si>
  <si>
    <t>Kabelová rýha šířky 0,35 m a hloubky 0,6 m, v tř.horniny 3</t>
  </si>
  <si>
    <t>(včetně výkopu, pískového lože, krytí kabelů, záhozu, hutnění, úpravy povrchů, odvozu přebytečného výkopku atd.)</t>
  </si>
  <si>
    <t>viz. výkresová část č. 001-2 _x000D_
Celkem 26 = 26,000</t>
  </si>
  <si>
    <t>Položka obsahuje: Hloubení kabelové rýhy ručně nebo strojně včetně montáže a demontáže příložného pažení bez ohledu na druh použitého mechanizačního prostředku, u strojních výkopů včetně přípravných, pomocných a vytyčovacích prací v průměrných podmínkách a se započítáním podílu prací v jiných než běžných podmínek. S jedním výhozem až do vzdálenosti 3m za okraj rýhy nebo s případným naložením do dopravního vozíku přistaveného k okraji rýhy. Zřízení nebo rekonstrukce kabelového lože z kopaného písku. Dodání kopaného písku, přísun písku do rýhy, pokrytí dna rýhy souvislou urovnanou vrstvou písku tl.10cm nad kabelem. Zakrytí kabelového lože cihlami. Dále ruční zához zapažené kabelové rýhy s případným rozpojováním výkopku a s jedním přehozem až do vzdálenosti 3m nebo se shozením z vozidel. Hutnění zeminy po vrstvách při záhrnu rýh strojem. Dále obsahuje cenu za pom. mechanismy včetně všech ostatních vedlejších nákladů.</t>
  </si>
  <si>
    <t>R130002</t>
  </si>
  <si>
    <t>Kabelová rýha šířky 0,35 m a hloubky 0,8 m, v tř. horniny 3</t>
  </si>
  <si>
    <t>viz. výkresová část č. 001-2 _x000D_
Celkem 244 = 244,000</t>
  </si>
  <si>
    <t>R130003</t>
  </si>
  <si>
    <t>Kabelová rýha šířky 0,5 m a hloubky 1,2 m, v tř. horniny 4</t>
  </si>
  <si>
    <t>viz. výkresová část č. 001-2 _x000D_
Celkem 30 = 30,000</t>
  </si>
  <si>
    <t>R130004</t>
  </si>
  <si>
    <t>Pouzdrový základ sloupu v. 6 m, úplný, vč. materiálu</t>
  </si>
  <si>
    <t>(včetně výkopu, usazení sloupu, plechu nebo keram.desky pod sloup, zásypu ekrazitem, záhozu,odvozu přebytečného výkopku atd.)</t>
  </si>
  <si>
    <t>viz. výkresová část č. 001-2 _x000D_
Celkem 10 = 10,000</t>
  </si>
  <si>
    <t>Položka obsahuje: Hloubení jámy ručně nebo strojně včetně montáže a demontáže příložného pažení bez ohledu na druh použitého mechanizačního prostředku, u strojních výkopů včetně přípravných, pomocných a vytyčovacích prací v průměrných podmínkách a se započítáním podílu prací v jiných než běžných podmínek. S jedním výhozem až do vzdálenosti 3m za okraj jámy nebo s případným naložením do dopravního vozíku přistaveného k okraji jámy. Dodání a osazení sloupového základu. Dále ruční zához s případným rozpojováním výkopku a s jedním přehozem až do vzdálenosti 3m nebo se shozením z vozidel. Hutnění zeminy po vrstvách. Dále obsahuje cenu za pom. mechanismy včetně všech ostatních vedlejších nákladů.</t>
  </si>
  <si>
    <t>Konstrukce a práce PSV</t>
  </si>
  <si>
    <t>702212</t>
  </si>
  <si>
    <t>KABELOVÁ CHRÁNIČKA ZEMNÍ DN PŘES 100 DO 200 MM</t>
  </si>
  <si>
    <t>Ochranná dvouplášťová korugovaná trubka pr.110mm, vč. protahovacího drátu, montáže a ukončení</t>
  </si>
  <si>
    <t>viz. výkresová část č. 001-2 _x000D_
Celkem 50 = 50,000</t>
  </si>
  <si>
    <t>1. Položka obsahuje:
 – přípravu podkladu pro osazení
2. Položka neobsahuje:
 X
3. Způsob měření:
Měří se metr délkový.</t>
  </si>
  <si>
    <t>702312</t>
  </si>
  <si>
    <t>ZAKRYTÍ KABELŮ VÝSTRAŽNOU FÓLIÍ ŠÍŘKY PŘES 20 DO 40 CM</t>
  </si>
  <si>
    <t>Výstražná folie š.33mm do výkopu, s bleskem, vč. pokládky</t>
  </si>
  <si>
    <t>viz. výkresová část č. 001-2 _x000D_
Celkem 300 = 300,000</t>
  </si>
  <si>
    <t>1. Položka obsahuje:
 – dodávku a montáž fólie
 – přípravu podkladu pro osazení
2. Položka neobsahuje:
 X
3. Způsob měření:
Měří se metr délkový.</t>
  </si>
  <si>
    <t>741911</t>
  </si>
  <si>
    <t>UZEMŇOVACÍ VODIČ V ZEMI FEZN DO 120 MM2</t>
  </si>
  <si>
    <t>Vodič pro uzemnění FeZn, pr.10mm, pospojování a ukončení, včetně svorek</t>
  </si>
  <si>
    <t>ochranné pospojení, napojení na uzemnění, včetně prořezů, atd. _x000D_
Celkem 300 = 300,000</t>
  </si>
  <si>
    <t>1. Položka obsahuje:
 – přípravu podkladu pro osazení
 – měření, dělení, spojování, tvarování
 – ochranný nátěr spojů a při průchodu vodiče nad terén apod. dle příslušných norem
2. Položka neobsahuje:
 – zemní práce
 – ochranu vodiče - chráničky apod.
3. Způsob měření:
Měří se metr délkový.</t>
  </si>
  <si>
    <t>742H22</t>
  </si>
  <si>
    <t>KABEL NN ČTYŘ- A PĚTIŽÍLOVÝ AL S PLASTOVOU IZOLACÍ OD 4 DO 16 MM2</t>
  </si>
  <si>
    <t>Kabel "Al"-AYKY-J 4x16mm2, vč. ukončení a prořezů</t>
  </si>
  <si>
    <t>1. Položka obsahuje:
 – manipulace a uložení kabelu (do země, chráničky, kanálu, na rošty, na TV a pod.)
2. Položka neobsahuje:
 – příchytky, spojky, koncovky, chráničky apod.
3. Způsob měření:
Měří se metr délkový.</t>
  </si>
  <si>
    <t>742L12</t>
  </si>
  <si>
    <t>UKONČENÍ DVOU AŽ PĚTIŽÍLOVÉHO KABELU V ROZVADĚČI NEBO NA PŘÍSTROJI OD 4 DO 16 MM2</t>
  </si>
  <si>
    <t>Kabelová koncovka 1kV</t>
  </si>
  <si>
    <t>viz. výkresová část č. 001-2 _x000D_
Celkem 22 = 22,000</t>
  </si>
  <si>
    <t>1. Položka obsahuje:
 – všechny práce spojené s úpravou kabelů pro montáž včetně veškerého příslušentsví
2. Položka neobsahuje:
 X
3. Způsob měření:
Udává se počet kusů kompletní konstrukce nebo práce.</t>
  </si>
  <si>
    <t>742Z23</t>
  </si>
  <si>
    <t>DEMONTÁŽ KABELOVÉHO VEDENÍ NN</t>
  </si>
  <si>
    <t>Demontáž kabelu "Al"-AYKY-J 4x16mm2, vč. odpojení</t>
  </si>
  <si>
    <t>viz. výkresová část č. 001-2 _x000D_
Celkem 250 = 250,000</t>
  </si>
  <si>
    <t>1. Položka obsahuje:
 – všechny náklady na demontáž stávajícího zařízení se všemi pomocnými doplňujícími úpravami pro jeho likvidaci
 – naložení vybouraného materiálu na dopravní prostředek
2. Položka neobsahuje:
 – odvoz vybouraného materiálu
 – poplatek za likvidaci odpadů (nacení se dle SSD 0)
3. Způsob měření:
Měří se metr délkový.</t>
  </si>
  <si>
    <t>743121</t>
  </si>
  <si>
    <t>OSVĚTLOVACÍ STOŽÁR  PEVNÝ ŽÁROVĚ ZINKOVANÝ DÉLKY DO 6 M</t>
  </si>
  <si>
    <t>sadový osvětlovací stožár ocelový v. 6 m, bezpaticový třístupňový 133/89/60mm, žárově pozinkovaný, vč. elektrovýzbroje (nosník stožárové svorkovnice atd.), stožárová rozvodnice, DIN lišta 10A/230V, veškeré příslušenství, atd., jistič na DIN lištu 10A/230V, veškeré příslušenství, atd.</t>
  </si>
  <si>
    <t>1. Položka obsahuje:
 – základovou konstrukci a veškeré příslušenství
 – připojovací svorkovnici ve třídě izolace II ( pro 2x svítidlo ) a kabelové vedení ke svítidlům
 – uzavírací nátěr, technický popis viz. projektová dokumentace
2. Položka neobsahuje:
 – zemní práce,  betonový základ, svítidlo, výložník
3. Způsob měření:
Udává se počet kusů kompletní konstrukce nebo práce.</t>
  </si>
  <si>
    <t>743Z11</t>
  </si>
  <si>
    <t>DEMONTÁŽ OSVĚTLOVACÍHO STOŽÁRU ULIČNÍHO VÝŠKY DO 15 M</t>
  </si>
  <si>
    <t>VČETNĚ ODVOZU (NA LIKVIDACI ODPADŮ NEBO JINÉ URČENÉ MÍSTO)</t>
  </si>
  <si>
    <t>demontáž stožáru: sadový 6m, kompletní, vč. svorkovnice, svítidla a zdroje _x000D_
Celkem 6 = 6,000</t>
  </si>
  <si>
    <t>1. Položka obsahuje:
 – všechny náklady na demontáž stávajícího zařízení se všemi pomocnými doplňujícími úpravami pro jeho likvidaci
 – naložení vybouraného materiálu na dopravní prostředek
 – odvoz vybouraného materiálu
2. Položka neobsahuje:
 – poplatek za likvidaci odpadů (nacení se dle SSD 0)
3. Způsob měření:
Udává se počet kusů kompletní konstrukce nebo práce.</t>
  </si>
  <si>
    <t>746Z34</t>
  </si>
  <si>
    <t>DEMONTÁŽE BETONOVÝCH ZÁKLADŮ</t>
  </si>
  <si>
    <t>vvybourání stávajícího základu; 
viz výkresová část č. 001-2 _x000D_
Celkem 1,5 = 1,500</t>
  </si>
  <si>
    <t>1. Položka obsahuje:
 – demontáž stávajícího betonového základu se všemi pomocnými doplňujícími úpravami pro uvedení do požadovaného stavu a s přepravou a dovozem potřebných mechanizmů k uvedené činnosti
 – naložení vybouraného materiálu na dopravní prostředek
 – odvoz vybouraného materiálu
2. Položka neobsahuje:
 – poplatek za likvidaci odpadů (nacení se dle SSD 0)
3. Způsob měření:
Měří se metr krychlový.</t>
  </si>
  <si>
    <t>74F322</t>
  </si>
  <si>
    <t>REVIZNÍ ZPRÁVA</t>
  </si>
  <si>
    <t>kompletní revize na celé dílo instalace</t>
  </si>
  <si>
    <t>1. Položka obsahuje:
 – revizi autorizovaným revizním technikem na zařízeních trakčního vedení podle požadavku ČSN, včetně hodnocení
2. Položka neobsahuje:
 X
3. Způsob měření:
Udává se v  ks. Výpočet dle ks elektrifikovaných kolejí, neutrální pole 4ks, velká žst. dle počtu stavebních postupů.</t>
  </si>
  <si>
    <t>75IH91</t>
  </si>
  <si>
    <t>UKONČENÍ KABELU ŠTÍTEK KABELOVÝ - DODÁVKA</t>
  </si>
  <si>
    <t>viz. výkresová část č. 001-3, technická zpráva _x000D_
Celkem 14 = 14,000</t>
  </si>
  <si>
    <t>1. Položka obsahuje:
 – dodávku specifikovaného bloku/zařízení včetně potřebného drobného montážního materiálu
 – dodávku souvisejícího příslušenství pro specifikovaný blok/zařízení
 – náklady na dopravu a skladování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a práce.</t>
  </si>
  <si>
    <t>75IH9X</t>
  </si>
  <si>
    <t>UKONČENÍ KABELU ŠTÍTEK KABELOVÝ - MONTÁŽ</t>
  </si>
  <si>
    <t>1. Položka obsahuje:
 – kompletní montáž specifikovaného bloku/zařízení a souvisejícího příslušenství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</si>
  <si>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R743542</t>
  </si>
  <si>
    <t>SVÍTIDLO VENKOVNÍ PRO VEŘEJNÉ OSVĚTLENÍ ZÁŘIVKOVÉ, IP 65, ELEKTRONICKÝ PŘEDŘADNÍK, PŘES 60 DO 100 W</t>
  </si>
  <si>
    <t>Venkovní svítidlo pro veřejné osvětlení, na sloup nebo výložník, vč. příruby na dřík stožáru pr.60mm, zdroj kompaktní zářivka TC-L 2x36W/230V, patice 2G11, těleso svítidla - korpus vyroben z polyesteru plněného skelnými vlákny, nerezové spony, bíle lakovaný ocelový reflektor ve svítidle, polykarbonátový čirý difuzor-Fresnelova čočka, IP65, vč. elektronického předřadníku, montáže a recyklačního poplatku za svítidlo a zdroj;</t>
  </si>
  <si>
    <t>1. Položka obsahuje:
 – zdroj a veškeré příslušenství
 – technický popis viz. projektová dokumentace
2. Položka neobsahuje:
 X
3. Způsob měření:
Udává se počet kusů kompletní konstrukce nebo práce.</t>
  </si>
  <si>
    <t>R744R35</t>
  </si>
  <si>
    <t>ŠTÍTEK PRO STOŽÁR VO</t>
  </si>
  <si>
    <t>1. Položka obsahuje:
 – dodávku specifikovaného bloku/zařízení včetně potřebného drobného montážního materiálu
 – dopravu a skladování
 – kompletní montáž specifikovaného bloku/zařízení a souvisejícího příslušenství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Udává se počet kusů kompletní konstrukce a práce.</t>
  </si>
  <si>
    <t>R749001</t>
  </si>
  <si>
    <t>KONTROLNÍ MĚŘENÍ A NASTAVENÍ OSVĚTLOVACÍ SOUSTAVY</t>
  </si>
  <si>
    <t>provádí správce sítě</t>
  </si>
  <si>
    <t>Položka obsahuje veškeré práce potřebné pro správné zprovoznění systému.</t>
  </si>
  <si>
    <t>R74F331</t>
  </si>
  <si>
    <t>SOUČINNOST SPRÁVCE SÍTĚ</t>
  </si>
  <si>
    <t>HOD</t>
  </si>
  <si>
    <t>Položka obsahuje: součinnost správce dotčené sítě (čas pracovníků prozozovatele, kteří tento čas využijí ve prospěch prováděné stavby). 
Způsob měření: udává se počet hodin provádění dozoru, revize nebo práce.</t>
  </si>
  <si>
    <t>R74F332</t>
  </si>
  <si>
    <t>DOZOR SPRÁVCE SÍTĚ</t>
  </si>
  <si>
    <t>Položka obsahuje: dozor správce dotčené sítě (čas pracovníků prozozovatele, kteří tento čas využijí ve prospěch prováděné stavby). 
Způsob měření: udává se počet hodin provádění dozoru, revize nebo práce.</t>
  </si>
  <si>
    <t>základy stožárů: 1,5*2,5 _x000D_
Celkem 3,75 = 3,750</t>
  </si>
  <si>
    <t>Kabelová rýha šířky 0,5 m a hloubky 1,2 m, v tř. horniny 3</t>
  </si>
  <si>
    <t>viz. výkresová část č. 001-2 _x000D_
Celkem 12 = 12,000</t>
  </si>
  <si>
    <t>Kabelový prostup z ohebné roury plast do pr. 110 mm</t>
  </si>
  <si>
    <t>viz. výkresová část č. 001-2 _x000D_
Celkem 66 = 66,000</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</si>
  <si>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</si>
  <si>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Podklad nebo zához betonem</t>
  </si>
  <si>
    <t>viz. výkresová část č. 001-2 _x000D_
Celkem 5,5 = 5,500</t>
  </si>
  <si>
    <t>Položka obsahuje: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</si>
  <si>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R130005</t>
  </si>
  <si>
    <t>Podklad a obetonování chrániček</t>
  </si>
  <si>
    <t>viz. výkresová část č. 001-2 _x000D_
Celkem 1,34 = 1,340</t>
  </si>
  <si>
    <t>R130006</t>
  </si>
  <si>
    <t>Kabelová rýha šířky 0,35 m a hloubky 0,6 m, v tř. horniny 3</t>
  </si>
  <si>
    <t>R130007</t>
  </si>
  <si>
    <t>Pouzdrový základ sloupu v. 6 m, úplný, vč. Materiálu</t>
  </si>
  <si>
    <t>viz. výkresová část č. 001-2 _x000D_
Celkem 1 = 1,000</t>
  </si>
  <si>
    <t>702211</t>
  </si>
  <si>
    <t>KABELOVÁ CHRÁNIČKA ZEMNÍ DN DO 100 MM</t>
  </si>
  <si>
    <t>ochranná dvouplášťová korugovaná trubka pr.63mm, vč. Spojek, protahovacího drátu, montáže a ukončení</t>
  </si>
  <si>
    <t>ochranná dvouplášťová korugovaná trubka pr.110mm, vč. Spojek, protahovacího drátu, montáže a ukončení</t>
  </si>
  <si>
    <t>viz. výkresová část č. 001-2 _x000D_
Celkem 36 = 36,000</t>
  </si>
  <si>
    <t>výstražná folie š. 33 mm do výkopu, s bleskem, vč. pokládky</t>
  </si>
  <si>
    <t>vodič pro uzemnění FeZn, pr. 10 mm, pospojování a ukončení, včetně svorek</t>
  </si>
  <si>
    <t>ochranné pospojení, napojení na uzemnění, včetně prořezů, atd. _x000D_
Celkem 50 = 50,000</t>
  </si>
  <si>
    <t>742G11</t>
  </si>
  <si>
    <t>KABEL NN DVOU- A TŘÍŽÍLOVÝ CU S PLASTOVOU IZOLACÍ DO 2,5 MM2</t>
  </si>
  <si>
    <t>kabel "Cu"-CYKY-J 3x1,5mm2, vč. prořezů</t>
  </si>
  <si>
    <t>viz. výkresová část č. 001-2 _x000D_
Celkem 8 = 8,000</t>
  </si>
  <si>
    <t>742H12</t>
  </si>
  <si>
    <t>KABEL NN ČTYŘ- A PĚTIŽÍLOVÝ CU S PLASTOVOU IZOLACÍ OD 4 DO 16 MM2</t>
  </si>
  <si>
    <t>kabel "Cu"-CYKY-J 4x16mm2, vč. prořezů</t>
  </si>
  <si>
    <t>kabelová koncovka 1 kV</t>
  </si>
  <si>
    <t>demontáž kabelu "Al"-AYKY-J 4x16mm2, vč. odpojení; 
viz výkresová část č. 001-2 _x000D_
Celkem 50 = 50,000</t>
  </si>
  <si>
    <t>1. Položka obsahuje:
 – všechny náklady na demontáž stávajícího zařízení se všemi pomocnými doplňujícími úpravami pro jeho likvidaci
 – naložení vybouraného materiálu na dopravní prostředek
 – odvoz vybouraného materiálu
2. Položka neobsahuje:
 – poplatek za likvidaci odpadů (nacení se dle SSD 0)
3. Způsob měření:
Měří se metr délkový.</t>
  </si>
  <si>
    <t>743311</t>
  </si>
  <si>
    <t>VÝLOŽNÍK PRO MONTÁŽ SVÍTIDLA NA STOŽÁR JEDNORAMENNÝ DÉLKA VYLOŽENÍ DO 1 M</t>
  </si>
  <si>
    <t>1. Položka obsahuje:
 – veškeré příslušenství a uzavírací nátěr, technický popis viz. projektová dokumentace
2. Položka neobsahuje:
 X
3. Způsob měření:
Udává se počet kusů kompletní konstrukce nebo práce.</t>
  </si>
  <si>
    <t>743552</t>
  </si>
  <si>
    <t>SVÍTIDLO VENKOVNÍ VŠEOBECNÉ LED, MIN. IP 44, PŘES 10 DO 25 W</t>
  </si>
  <si>
    <t>demontáž stožáru sadového 6 m, kompletní, vč. svorkovnice, svítidla a zdroje _x000D_
Celkem 1 = 1,000</t>
  </si>
  <si>
    <t>vybourání stávajícího základu; 
viz výkresová část č. 001-2 _x000D_
Celkem 1 = 1,000</t>
  </si>
  <si>
    <t>základ stožáru: 1*2,5 _x000D_
Celkem 2,5 = 2,500</t>
  </si>
  <si>
    <t>viz. výkresová část č. 001-3 _x000D_
Celkem 1400 = 1400,000</t>
  </si>
  <si>
    <t>viz. výkresová část č. 001-3 _x000D_
Celkem 2480 = 2480,000</t>
  </si>
  <si>
    <t>viz. výkresová část č. 001-3 _x000D_
Celkem 140 = 140,000</t>
  </si>
  <si>
    <t>Kabelová rýha šířky 0,50 m a hloubky 1,2 m, v tř. horniny 4</t>
  </si>
  <si>
    <t>viz. výkresová část č. 001-3 _x000D_
Celkem 170 = 170,000</t>
  </si>
  <si>
    <t>Kabelová rýha šířky 0,65 m a hloubky 1,2 m, v tř. horniny 4</t>
  </si>
  <si>
    <t>viz. výkresová část č. 001-3 _x000D_
Celkem 55 = 55,000</t>
  </si>
  <si>
    <t>Kabelová rýha šířky 0,80 m a hloubky 1,2 m, v tř. horniny 4</t>
  </si>
  <si>
    <t>viz. výkresová část č. 001-3 _x000D_
Celkem 16 = 16,000</t>
  </si>
  <si>
    <t>R130008</t>
  </si>
  <si>
    <t>Výkop jámy ruční třída zeminy 3</t>
  </si>
  <si>
    <t>pro základ RVO, stožár VO a sondy vč. záhozu</t>
  </si>
  <si>
    <t>viz. výkresová část č. 001-3 _x000D_
Celkem 59,22 = 59,220</t>
  </si>
  <si>
    <t>Položka obsahuje: Hloubení jámy ručně včetně montáže a demontáže případného pažení bez ohledu na druh použitého mechanizačního prostředku, pomocných a vytyčovacích prací v průměrných podmínkách a se započítáním podílu prací v jiných než běžných podmínek. S jedním výhozem až do vzdálenosti 3 m za okraj rýhy nebo s případným naložením do dopravního vozíku přistaveného k okraji rýhy. Dále ruční zához zapažené jámy s případným rozpojováním výkopku a s jedním přehozem až do vzdálenosti 3 m nebo se shozením z vozidel. Dále obsahuje cenu za pomocné mechanismy včetně všech ostatních vedlejších nákladů.</t>
  </si>
  <si>
    <t>R130009</t>
  </si>
  <si>
    <t>R130010</t>
  </si>
  <si>
    <t>R130011</t>
  </si>
  <si>
    <t>Pouzdrový základ sloupu, úplný, vč. materiálu</t>
  </si>
  <si>
    <t>viz. výkresová část č. 001-3 _x000D_
Celkem 44 = 44,000</t>
  </si>
  <si>
    <t>ochranná dvouplášťová korugovaná trubka pr. 63 mm, vč. spojek, protahovacího drátu, montáže a ukončení</t>
  </si>
  <si>
    <t>viz. výkresová část č. 001-3 _x000D_
Celkem 1670 = 1670,000</t>
  </si>
  <si>
    <t>ochranná dvouplášťová korugovaná trubka pr. 110 mm, vč. spojek, protahovacího drátu, montáže a ukončení</t>
  </si>
  <si>
    <t>viz. výkresová část č. 001-3 _x000D_
Celkem 810 = 810,000</t>
  </si>
  <si>
    <t>viz. výkresová část č. 001-3 _x000D_
Celkem 1540 = 1540,000</t>
  </si>
  <si>
    <t>705100</t>
  </si>
  <si>
    <t>ZDĚNÝ PILÍŘ PRO KABELOVOU NEBO ROZVADĚČOVOU SKŘÍŇ</t>
  </si>
  <si>
    <t>viz. výkresová část č. 001-3 _x000D_
Celkem 1 = 1,000</t>
  </si>
  <si>
    <t>1. Položka obsahuje:
 – izolace základu, vyzdění pilíře z vápenocementových cihel včetně spárování
 – zhotovení betonového krytu pilíře
 – pomocné mechanismy
2. Položka neobsahuje:
 – výkop pro základ
 – betonový základ
3. Způsob měření:
Udává se počet kusů kompletní konstrukce nebo práce.</t>
  </si>
  <si>
    <t>ochranné pospojení, napojení na uzemnění, včetně prořezů, atd. _x000D_
Celkem 2070 = 2070,000</t>
  </si>
  <si>
    <t>viz. výkresová část č. 001-3 _x000D_
Celkem 460 = 460,000</t>
  </si>
  <si>
    <t>kabel "Cu"-CYKY-J 4x10 a 4x16mm2, vč. prořezů</t>
  </si>
  <si>
    <t>viz. výkresová část č. 001-3 _x000D_
Celkem 1350 = 1350,000</t>
  </si>
  <si>
    <t>742H13</t>
  </si>
  <si>
    <t>KABEL NN ČTYŘ- A PĚTIŽÍLOVÝ CU S PLASTOVOU IZOLACÍ OD 25 DO 50 MM2</t>
  </si>
  <si>
    <t>kabel "Cu"-CYKY-J 4x25mm2, vč. prořezů</t>
  </si>
  <si>
    <t>viz. výkresová část č. 001-3 _x000D_
Celkem 1240 = 1240,000</t>
  </si>
  <si>
    <t>viz. výkresová část č. 001-3 _x000D_
Celkem 94 = 94,000</t>
  </si>
  <si>
    <t>demontáž kabelu "Al"-AYKY-J 4x16mm2, vč. odpojení, viz. výkresová část č. 001-3 _x000D_
Celkem 150 = 150,000</t>
  </si>
  <si>
    <t>sadový osvětlovací stožár ocelový v. 6 m, bezpaticový třístupňový, žárově pozinkovaný, vč. elektrovýzbroje (nosník stožárové svorkovnice atd.), stožárová rozvodnice, DIN lišta 10A/230V, veškeré příslušenství, atd., jistič na DIN lištu 10A/230V, veškeré příslušenství, atd.</t>
  </si>
  <si>
    <t>viz. výkresová část č. 001-3 _x000D_
Celkem 10 = 10,000</t>
  </si>
  <si>
    <t>743122</t>
  </si>
  <si>
    <t>OSVĚTLOVACÍ STOŽÁR  PEVNÝ ŽÁROVĚ ZINKOVANÝ DÉLKY PŘES 6,5 DO 12 M</t>
  </si>
  <si>
    <t>sadový osvětlovací stožár ocelový v. 10 m, bezpaticový třístupňový, žárově pozinkovaný, vč. elektrovýzbroje (nosník stožárové svorkovnice atd.), stožárová rozvodnice, DIN lišta 10A/230V, veškeré příslušenství, atd., jistič na DIN lištu 10A/230V, veškeré příslušenství, atd.</t>
  </si>
  <si>
    <t>viz. výkresová část č. 001-3 _x000D_
Celkem 34 = 34,000</t>
  </si>
  <si>
    <t>viz. výkresová část č. 001-3 _x000D_
Celkem 38 = 38,000</t>
  </si>
  <si>
    <t>743312</t>
  </si>
  <si>
    <t>VÝLOŽNÍK PRO MONTÁŽ SVÍTIDLA NA STOŽÁR JEDNORAMENNÝ DÉLKA VYLOŽENÍ PŘES 1 DO 2 M</t>
  </si>
  <si>
    <t>viz. výkresová část č. 001-3 _x000D_
Celkem 3 = 3,000</t>
  </si>
  <si>
    <t>743313</t>
  </si>
  <si>
    <t>VÝLOŽNÍK PRO MONTÁŽ SVÍTIDLA NA STOŽÁR JEDNORAMENNÝ DÉLKA VYLOŽENÍ PŘES 2 M</t>
  </si>
  <si>
    <t>viz. výkresová část č. 001-3 _x000D_
Celkem 2 = 2,000</t>
  </si>
  <si>
    <t>743553</t>
  </si>
  <si>
    <t>SVÍTIDLO VENKOVNÍ VŠEOBECNÉ LED, MIN. IP 44, PŘES 25 DO 45 W</t>
  </si>
  <si>
    <t>viz. výkresová část č. 001-3 _x000D_
Celkem 37 = 37,000</t>
  </si>
  <si>
    <t>743554</t>
  </si>
  <si>
    <t>SVÍTIDLO VENKOVNÍ VŠEOBECNÉ LED, MIN. IP 44, PŘES 45 W</t>
  </si>
  <si>
    <t>viz. výkresová část č. 001-3 _x000D_
Celkem 7 = 7,000</t>
  </si>
  <si>
    <t>743F21</t>
  </si>
  <si>
    <t>SKŘÍŇ ELEKTROMĚROVÁ V KOMPAKTNÍM PILÍŘI PRO PŘÍMÉ MĚŘENÍ DO 80 A JEDNOSAZBOVÉ VČETNĚ VÝSTROJE</t>
  </si>
  <si>
    <t>1. Položka obsahuje:
 – instalaci do terénu vč. prefabrikovaného základu a zapojení
 – technický popis viz. projektová dokumentace
2. Položka neobsahuje:
 – zemní práce
3. Způsob měření:
Udává se počet kusů kompletní konstrukce nebo práce.</t>
  </si>
  <si>
    <t>demontáž stožáru sadového, kompletní, vč. svorkovnice, svítidla a zdroje _x000D_
Celkem 3 = 3,000</t>
  </si>
  <si>
    <t>vybourání stávajícího základu, viz. výkresová část č. 001-3 _x000D_
Celkem 3 = 3,000</t>
  </si>
  <si>
    <t>R727331</t>
  </si>
  <si>
    <t>zapínací bod VO ZB 4+0 /FE 3D oceloplech</t>
  </si>
  <si>
    <t>vč. podstavce 600 mm</t>
  </si>
  <si>
    <t>Položka obsahuje dodávky materiálu, dle textu položky a podrobností v projektové dokumentaci. Položka dále obsahuje přesun hmot.</t>
  </si>
  <si>
    <t>základ stožáru: 3*2,5 _x000D_
Celkem 7,5 = 7,500</t>
  </si>
  <si>
    <t>"dle položky zpětných zásypů" _x000D_
Celkem 82 = 82,000</t>
  </si>
  <si>
    <t>výkop 113,0 m3 - obsypy _x000D_
Celkem 82 = 82,000</t>
  </si>
  <si>
    <t>výkop 113,0 m3 - zemina pro zpětný zásyp _x000D_
Celkem 31 = 31,000</t>
  </si>
  <si>
    <t>zásyp: 82 m3 _x000D_
Celkem 82 = 82,000</t>
  </si>
  <si>
    <t>podsyp a obsyp potrubí pískem</t>
  </si>
  <si>
    <t>R8053101</t>
  </si>
  <si>
    <t>Ocelová trubka pr. 219,1 x 4,5, L 245 NE - Nadstandard, pro uložení pod zem, izolace v provedení PE A3</t>
  </si>
  <si>
    <t>bm</t>
  </si>
  <si>
    <t>vč. ostatního kompletačního materiálu</t>
  </si>
  <si>
    <t>dle TZ - kap. 15.0 Základní specifikace materiálů a dodávek _x000D_
Celkem 48 = 48,000</t>
  </si>
  <si>
    <t>Položka obsahuje veškeré práce a dodávky materiálu, dle textu položky a podrobností v projektové dokumentaci. Položka dále obsahuje přesun hmot.</t>
  </si>
  <si>
    <t>R8053101A</t>
  </si>
  <si>
    <t>Ocelová trubka pr. 219,1 x 4,5, L 245 NE - Nadstandard, pro uložení pod zem, izolace v provedení PE A3 s ochranou vrstvou FZM-S (trubka pro uložení plynovodu DN 200 do chrániček)</t>
  </si>
  <si>
    <t>dle TZ - kap. 15.0 Základní specifikace materiálů a dodávek _x000D_
Celkem 24 = 24,000</t>
  </si>
  <si>
    <t>R8053102</t>
  </si>
  <si>
    <t>Ocelová trubka pr. 378,0 x 8,0, L 245 NE, min. mez kluzu 245 MPa, v provedení PSL 1 dle ČSN EN ISO 3183 (chránička)</t>
  </si>
  <si>
    <t>R8053103</t>
  </si>
  <si>
    <t>Trubkový ohyb DN 200,R 10DN, PN 40 připojení o 219 x 4,5,úhel dle v.č.003</t>
  </si>
  <si>
    <t>tovární výroba - černé provedení, vč. ostatního kompletačního materiálu</t>
  </si>
  <si>
    <t>dle TZ - kap. 15.0 Základní specifikace materiálů a dodávek _x000D_
Celkem 7 = 7,000</t>
  </si>
  <si>
    <t>R8053104</t>
  </si>
  <si>
    <t>Klenuté dno DN 200,PN 63 pro TZ, připoj.rozměry o 219 x 4,5</t>
  </si>
  <si>
    <t>R8053105</t>
  </si>
  <si>
    <t>Uzavírka chráničky DN 350 – DISA</t>
  </si>
  <si>
    <t>kompletní vč. stah. nerezových pásků, vč. ostatního kompletačního materiálu</t>
  </si>
  <si>
    <t>dle TZ - kap. 15.0 Základní specifikace materiálů a dodávek _x000D_
Celkem 2 = 2,000</t>
  </si>
  <si>
    <t>R8053106</t>
  </si>
  <si>
    <t>Kluzné objímky pro DN 350 plastové – typ RACI – DISA</t>
  </si>
  <si>
    <t>dle TZ - kap. 15.0 Základní specifikace materiálů a dodávek _x000D_
Celkem 16 = 16,000</t>
  </si>
  <si>
    <t>R8053107</t>
  </si>
  <si>
    <t>Kompletní čichačka, dle TPG 700 21 - nadzemní provedení</t>
  </si>
  <si>
    <t>R8053108</t>
  </si>
  <si>
    <t>POCH (včetně sondy MS 110, sloupku a betonové skruže pr. 800 mm)</t>
  </si>
  <si>
    <t>R8053109</t>
  </si>
  <si>
    <t>Žlutá perforovaná PE folie</t>
  </si>
  <si>
    <t>dle TZ - kap. 15.0 Základní specifikace materiálů a dodávek _x000D_
Celkem 140 = 140,000</t>
  </si>
  <si>
    <t>R8053110</t>
  </si>
  <si>
    <t>Montáž VTL plynovodu DN 200</t>
  </si>
  <si>
    <t>dle TZ - kap. 15.0 Základní specifikace materiálů a dodávek _x000D_
Celkem 64 = 64,000</t>
  </si>
  <si>
    <t>R8053111</t>
  </si>
  <si>
    <t>RTG svarů DN 200</t>
  </si>
  <si>
    <t>dle TZ - kap. 15.0 Základní specifikace materiálů a dodávek _x000D_
Celkem 10 = 10,000</t>
  </si>
  <si>
    <t>R8053112</t>
  </si>
  <si>
    <t>Doizolování svarů DN 200</t>
  </si>
  <si>
    <t>(vč.otryskání povrchu)</t>
  </si>
  <si>
    <t>R8053114</t>
  </si>
  <si>
    <t>Tlaková zkouška vodou VTL DN 200, vč. revizní zprávy</t>
  </si>
  <si>
    <t>BM</t>
  </si>
  <si>
    <t>R8053115</t>
  </si>
  <si>
    <t>Předpokládané náklady na pomocný bypass a propoje pod plynem</t>
  </si>
  <si>
    <t>R8602001</t>
  </si>
  <si>
    <t>Vyjmutí stávajícího plynovodního potrubí DN 200 ze země a jeho ekologická likvidace s naložením a odvozem</t>
  </si>
  <si>
    <t>včetně odplynění</t>
  </si>
  <si>
    <t>viz TZ - kap. 16 - Základní specifikace materiálů a dodávek _x000D_
Celkem 73 = 73,000</t>
  </si>
  <si>
    <t>31,0 * 2,0 t/m3 _x000D_
Celkem 62 = 62,000</t>
  </si>
  <si>
    <t>"dle položky zpětných zásypů" _x000D_
Celkem 72 = 72,000</t>
  </si>
  <si>
    <t>výkop 99,0 m3 - obsypy _x000D_
Celkem 72 = 72,000</t>
  </si>
  <si>
    <t>výkop 99,0 m3 - zemina pro zpětný zásyp _x000D_
Celkem 27 = 27,000</t>
  </si>
  <si>
    <t>zásyp: 72 m3 _x000D_
Celkem 72 = 72,000</t>
  </si>
  <si>
    <t>dle TZ - kap. 16.0 Základní specifikace materiálů a dodávek _x000D_
Celkem 36 = 36,000</t>
  </si>
  <si>
    <t>dle TZ - kap. 16.0 Základní specifikace materiálů a dodávek _x000D_
Celkem 24 = 24,000</t>
  </si>
  <si>
    <t>dle TZ - kap. 16.0 Základní specifikace materiálů a dodávek _x000D_
Celkem 23 = 23,000</t>
  </si>
  <si>
    <t>Trubkový ohyb DN 200,R 10DN, PN 40, připojení o 219 x 4,5, úhel dle v.č.003</t>
  </si>
  <si>
    <t>dle TZ - kap. 16.0 Základní specifikace materiálů a dodávek _x000D_
Celkem 7 = 7,000</t>
  </si>
  <si>
    <t>R8053103A</t>
  </si>
  <si>
    <t>Redukce DN 300/200 PN 40, připoj. rozměry pr. 219,1 x 4,5 - pr. 324,0 x 8,0</t>
  </si>
  <si>
    <t>dle TZ - kap. 16.0 Základní specifikace materiálů a dodávek _x000D_
Celkem 2 = 2,000</t>
  </si>
  <si>
    <t>dle TZ - kap. 16.0 Základní specifikace materiálů a dodávek _x000D_
Celkem 16 = 16,000</t>
  </si>
  <si>
    <t>viz TZ - kap. 16 - Základní specifikace materiálů a dodávek _x000D_
Celkem 2 = 2,000</t>
  </si>
  <si>
    <t>(vč. otryskání povrchu)</t>
  </si>
  <si>
    <t>viz TZ - kap. 16 - Základní specifikace materiálů a dodávek _x000D_
Celkem 10 = 10,000</t>
  </si>
  <si>
    <t>Tlaková zkouška  vodou VTL DN 200, vč. revizní zprávy</t>
  </si>
  <si>
    <t>viz TZ - kap. 16 - Základní specifikace materiálů a dodávek _x000D_
Celkem 55 = 55,000</t>
  </si>
  <si>
    <t>R8603001</t>
  </si>
  <si>
    <t>Vyjmutí stávajícího plynovodního potrubí DN 300 ze země a jeho ekologická likvidace s naložením a odvozem</t>
  </si>
  <si>
    <t>viz TZ - kap. 16 - Základní specifikace materiálů a dodávek _x000D_
Celkem 52 = 52,000</t>
  </si>
  <si>
    <t>27,0 * 2,0 t/m3 _x000D_
Celkem 54 = 54,000</t>
  </si>
  <si>
    <t>"dle položky zpětných zásypů" _x000D_
Celkem 205 = 205,000</t>
  </si>
  <si>
    <t>výkop 220,0 m3 - obsypy _x000D_
Celkem 205 = 205,000</t>
  </si>
  <si>
    <t>výkop 220,0 m3 - zemina pro zpětný zásyp _x000D_
Celkem 15 = 15,000</t>
  </si>
  <si>
    <t>zásyp: 205 m3 _x000D_
Celkem 205 = 205,000</t>
  </si>
  <si>
    <t>Ocelová trubka pr. 323,9 x 8,0, L 245 NE, min. mez kluzu 245 MPa, v provedení PSL 1, dle ČSN EN ISO 3183 (chránička)</t>
  </si>
  <si>
    <t>viz TZ - kap. 16 - Základní specifikace materiálů a dodávek _x000D_
Celkem 28,3 = 28,300</t>
  </si>
  <si>
    <t>Uzavírka chráničky DN 300 – DISA</t>
  </si>
  <si>
    <t>Kluzné objímky pro trubku DN 300 – typ RACI – DISA</t>
  </si>
  <si>
    <t>viz TZ - kap. 16 - Základní specifikace materiálů a dodávek _x000D_
Celkem 18 = 18,000</t>
  </si>
  <si>
    <t>viz TZ - kap. 16 - Základní specifikace materiálů a dodávek _x000D_
Celkem 90 = 90,000</t>
  </si>
  <si>
    <t>R80531A1</t>
  </si>
  <si>
    <t>Ocelová trubka pr. 168,3 x 4,0, L 245 NE - Nadstandard, pro uložení pod zem, izolace v provedení PE A3</t>
  </si>
  <si>
    <t>viz TZ - kap. 16 - Základní specifikace materiálů a dodávek _x000D_
Celkem 41 = 41,000</t>
  </si>
  <si>
    <t>R80531A3</t>
  </si>
  <si>
    <t>Trubkový ohyb DN 150, R 10DN, PN 40, připojení pr. 168,3 x 4,0, úhel viz podélný profil</t>
  </si>
  <si>
    <t>viz TZ - kap. 16 - Základní specifikace materiálů a dodávek _x000D_
Celkem 4 = 4,000</t>
  </si>
  <si>
    <t>R80531A4</t>
  </si>
  <si>
    <t>Klenuté dno DN 150, PN 63 pro TZ, připoj. rozměry pr. 168,3 x 4,0</t>
  </si>
  <si>
    <t>R80531B0</t>
  </si>
  <si>
    <t>Montáž VTL plynovodu DN 150</t>
  </si>
  <si>
    <t>R80531B1</t>
  </si>
  <si>
    <t>RTG svarů DN 150</t>
  </si>
  <si>
    <t>R80531B2</t>
  </si>
  <si>
    <t>Doizolování svarů DN 150</t>
  </si>
  <si>
    <t>R80531C4</t>
  </si>
  <si>
    <t>Tlaková zkouška vodou VTL DN 150, vč. revizní zprávy</t>
  </si>
  <si>
    <t>R80531C5</t>
  </si>
  <si>
    <t>Pomocný bypass DN 50 a propoje pod plynem</t>
  </si>
  <si>
    <t>viz TZ - kap. 2.5 a kap. 16 _x000D_
Celkem 1 = 1,000</t>
  </si>
  <si>
    <t>R8601501</t>
  </si>
  <si>
    <t>Vyjmutí stávajícího plynovodního potrubí DN 150 ze země a jeho ekologická likvidace s naložením a odvozem</t>
  </si>
  <si>
    <t>viz TZ - kap. 16 - Základní specifikace materiálů a dodávek _x000D_
Celkem 43 = 43,000</t>
  </si>
  <si>
    <t>15,0 * 2,0 t/m3 _x000D_
Celkem 30 = 30,000</t>
  </si>
  <si>
    <t>"dle položky zpětných zásypů" _x000D_
Celkem 358 = 358,000</t>
  </si>
  <si>
    <t>výkop 478,0 m3 - obsypy _x000D_
Celkem 358 = 358,000</t>
  </si>
  <si>
    <t>výkop 478,0 m3 - zemina pro zpětný zásyp _x000D_
Celkem 120 = 120,000</t>
  </si>
  <si>
    <t>141146</t>
  </si>
  <si>
    <t>PROTLAČOVÁNÍ OCELOVÉHO POTRUBÍ DN DO 400MM</t>
  </si>
  <si>
    <t>dle TZ - kap. 17.0 Základní specifikace materiálů a dodávek _x000D_
Celkem 26 = 26,000</t>
  </si>
  <si>
    <t>položka zahrnuje dodávku protlačovaného potrubí a veškeré pomocné práce (startovací zařízení, startovací a cílová jáma, opěrné a vodící bloky a pod.)</t>
  </si>
  <si>
    <t>zásyp: 358 m3 _x000D_
Celkem 358 = 358,000</t>
  </si>
  <si>
    <t>dle TZ - kap. 17.0 Základní specifikace materiálů a dodávek _x000D_
Celkem 220 = 220,000</t>
  </si>
  <si>
    <t>dle TZ - kap. 17.0 Základní specifikace materiálů a dodávek _x000D_
Celkem 52 = 52,000</t>
  </si>
  <si>
    <t>dle TZ - kap. 17.0 Základní specifikace materiálů a dodávek - chránička ukládaná do země _x000D_
Celkem 26 = 26,000</t>
  </si>
  <si>
    <t>Trubkový ohyb DN 200,R 10DN, PN 40, připojení o 219 x 4,5,úhel viz podélný profil- v.č.003</t>
  </si>
  <si>
    <t>Uzavírka chráničky DN 350 - DISA</t>
  </si>
  <si>
    <t>dle TZ - kap. 17.0 Základní specifikace materiálů a dodávek _x000D_
Celkem 4 = 4,000</t>
  </si>
  <si>
    <t>dle TZ - kap. 17.0 Základní specifikace materiálů a dodávek _x000D_
Celkem 32 = 32,000</t>
  </si>
  <si>
    <t>POCH (včetně sondy MS 110, sloupku a 2 ks betonové skruže pr. 800 mm)</t>
  </si>
  <si>
    <t>dle TZ - kap. 17.0 Základní specifikace materiálů a dodávek _x000D_
Celkem 2 = 2,000</t>
  </si>
  <si>
    <t>Pomocný bypass a propoje pod plynem</t>
  </si>
  <si>
    <t>dle TZ - kap. 17.0 Základní specifikace materiálů a dodávek _x000D_
Celkem 250 = 250,000</t>
  </si>
  <si>
    <t>R8609101</t>
  </si>
  <si>
    <t>Vodotěsné uzavření stávajícího potrubí/chráničky</t>
  </si>
  <si>
    <t>dle TZ - kap. 17.0 Základní specifikace materiálů a dodávek 
vodotěsné uzavření stávající chráničky pod ul. Pražská: 1 kus 
vodotěsné uzavření ochranné trubky DN 200 pod ul. Pražská: 1 kus _x000D_
Celkem 2 = 2,000</t>
  </si>
  <si>
    <t>120,0 * 2,0 t/m3 _x000D_
Celkem 240 = 240,000</t>
  </si>
  <si>
    <t>25 000 m2 * 0,15 m _x000D_
Celkem 3750 = 3750,000</t>
  </si>
  <si>
    <t>dle pol. 18232 _x000D_
Celkem 25000 = 25000,000</t>
  </si>
  <si>
    <t>18232</t>
  </si>
  <si>
    <t>ROZPROSTŘENÍ ORNICE V ROVINĚ V TL DO 0,15M</t>
  </si>
  <si>
    <t>odměřeno ze situace _x000D_
Celkem 25000 = 25000,000</t>
  </si>
  <si>
    <t>odměřeno ze situace _x000D_
Celkem 9000 = 9000,000</t>
  </si>
  <si>
    <t>dle pol. 18222 _x000D_
Celkem 25000 = 25000,000</t>
  </si>
  <si>
    <t>18461</t>
  </si>
  <si>
    <t>MULČOVÁNÍ</t>
  </si>
  <si>
    <t>odměřeno ze situace _x000D_
Celkem 7658 = 7658,000</t>
  </si>
  <si>
    <t>položka zahrnuje dodání a rozprostření mulčovací kůry nebo štěpky v předepsané tloušťce nebo mulčovací textilie bez ohledu na sklon terénu, stabilizaci mulče proti erozi, přísady proti vznícení mulče, naložení a odvoz odpadu</t>
  </si>
  <si>
    <t>18472</t>
  </si>
  <si>
    <t>OŠETŘENÍ DŘEVIN SOLITERNÍCH</t>
  </si>
  <si>
    <t>zpětný řez keřů po výsadbě</t>
  </si>
  <si>
    <t>dle TZ _x000D_
Celkem 5070 = 5070,000</t>
  </si>
  <si>
    <t>odplevelení s nakypřením, vypletí, řezem, hnojením, odstranění poškozených částí dřevin s případným složením odpadu na hromady, naložením na dopravní prostředek, odvozem a složením</t>
  </si>
  <si>
    <t>184721</t>
  </si>
  <si>
    <t>ZDRAVOTNÍ ŘEZ VĚTVÍ STROMŮ  KMENE D DO 50CM</t>
  </si>
  <si>
    <t>řez stromů komparativní</t>
  </si>
  <si>
    <t>dle pol. výsadby 634+44 _x000D_
Celkem 678 = 678,000</t>
  </si>
  <si>
    <t>zahrnuje:
odstranění větví suchých a odumírajících
odstranění větví nevhodných po stránce tvaru a budoucího vývoje koruny
odstranění větví napadených patogenními organismy
odstranění větví se silně sníženou vitalitou
odstranění sekundárních výhonů</t>
  </si>
  <si>
    <t>184A1</t>
  </si>
  <si>
    <t>VYSAZOVÁNÍ KEŘŮ LISTNATÝCH S BALEM VČETNĚ VÝKOPU JAMKY</t>
  </si>
  <si>
    <t>"dle TZ:" 2289+2057+860+1293+678+776+1645+543 _x000D_
Celkem 10141 = 10141,000</t>
  </si>
  <si>
    <t>Položka vysazování keřů zahrnuje dodávku projektem předepsaných  keřů,  hloubení jamek (min. rozměry pro keře 30/30/30cm) s event. výměnou půdy, s hnojením anorganickým hnojivem a přídavkem organického hnojiva dle PD, zálivku,  a pod.
položka zahrnuje veškerý materiál, výrobky a polotovary, včetně mimostaveništní a vnitrostaveništní dopravy (rovněž přesuny), včetně naložení a složení, případně s uložením</t>
  </si>
  <si>
    <t>184B15</t>
  </si>
  <si>
    <t>VYSAZOVÁNÍ STROMŮ LISTNATÝCH S BALEM OBVOD KMENE DO 16CM, PODCHOZÍ VÝŠ MIN 2,4M</t>
  </si>
  <si>
    <t>vč. ukotvení dřeviny třemi kůly, vč. chráničky kmene</t>
  </si>
  <si>
    <t>dle TZ _x000D_
Celkem 634 = 634,000</t>
  </si>
  <si>
    <t>Položka vysazování stromů dodávku projektem předepsaných  stromů, hloubení jamek (min. rozměry pro stromy min. 1,5 násobek balu výpěstku) s event. výměnou půdy, s hnojením anorganickým hnojivem a přídavkem organického hnojiva min. 5kg pro stromy, zálivku, kůly, chráničky ke stromům nebo ochrana stromů nátěrem a pod.
Obvod kmene se měří ve výšce 1,00m nad zemí.
položka zahrnuje veškerý materiál, výrobky a polotovary, včetně mimostaveništní a vnitrostaveništní dopravy (rovněž přesuny), včetně naložení a složení, případně s uložením</t>
  </si>
  <si>
    <t>184D14</t>
  </si>
  <si>
    <t>VYSAZOVÁNÍ STROMŮ JEHLIČNATÝCH S BALEM VÝŠKY KMENE DO 1,5M</t>
  </si>
  <si>
    <t>del TZ _x000D_
Celkem 44 = 44,000</t>
  </si>
  <si>
    <t>Položka vysazování stromů dodávku projektem předepsaných  stromů, hloubení jamek (min. rozměry pro stromy min. 1,5 násobek balu výpěstku) s event. výměnou půdy, s hnojením anorganickým hnojivem a přídavkem organického hnojiva min. 5kg pro stromy, zálivku, kůly, chráničky ke stromům nebo ochrana stromů nátěrem a pod.
položka zahrnuje veškerý materiál, výrobky a polotovary, včetně mimostaveništní a vnitrostaveništní dopravy (rovněž přesuny), včetně naložení a složení, případně s uložením</t>
  </si>
  <si>
    <t>1.A</t>
  </si>
  <si>
    <t>Zemní práce - Péče o výsadby</t>
  </si>
  <si>
    <t>18247</t>
  </si>
  <si>
    <t>OŠETŘOVÁNÍ TRÁVNÍKU</t>
  </si>
  <si>
    <t>pokosení trávníku lučního</t>
  </si>
  <si>
    <t>dle TZ - 4. Specifikace - Údržba: kosení 2x ročně po dobu 5 let _x000D_
Celkem 90000 = 90000,000</t>
  </si>
  <si>
    <t>Technická specifikace položky odpovídá příslušné cenové soustavě.</t>
  </si>
  <si>
    <t>18600</t>
  </si>
  <si>
    <t>ZALÉVÁNÍ VODOU</t>
  </si>
  <si>
    <t>dle TZ - 4. Specifikace - Údržba: 5x ročně po dobu 5 let: 2891 m3 _x000D_
Celkem 2891 = 2891,000</t>
  </si>
  <si>
    <t>R184721</t>
  </si>
  <si>
    <t>ŘEZ STROMU VÝCHOVNÝ</t>
  </si>
  <si>
    <t>dle TZ - 4. Specifikace - Údržba: řez stromů v 3. roce _x000D_
Celkem 678 = 678,000</t>
  </si>
  <si>
    <t>Položka zahrnuje: odstranění větví suchých a odumírajících; odstranění větví nevhodných po stránce tvaru a budoucího vývoje koruny; odstranění větví napadených patogenními organismy; odstranění větví se silně sníženou vitalitou; odstranění sekundárních výhonů; veškerý potřebný materiál; přesun hmot; odvoz a likvidaci odpadu.</t>
  </si>
  <si>
    <t>R184722</t>
  </si>
  <si>
    <t>ŘEZ KEŘE VÝCHOVNÝ</t>
  </si>
  <si>
    <t>dle TZ - 4. Specifikace - Údržba: řez keřů 2x během 5 let _x000D_
Celkem 20282 = 20282,000</t>
  </si>
  <si>
    <t>R184731</t>
  </si>
  <si>
    <t>VYPLETÍ A DOPLNĚNÍ MULČE VYSAZENÉHO STROMU</t>
  </si>
  <si>
    <t>dle TZ - 4. Specifikace - Údržba: 1x ročně pro vysazený strom _x000D_
Celkem 3390 = 3390,000</t>
  </si>
  <si>
    <t>R184801</t>
  </si>
  <si>
    <t>HNOJENÍ POMALU ROZPUSTNÝM TABLETOVÝM HNOJIVEM</t>
  </si>
  <si>
    <t>dle TZ - 4. Specifikace - Údržba: hnojení 3. a 5. rok: 5ks/strom, 1 ks/keř _x000D_
Celkem 22994 = 22994,000</t>
  </si>
  <si>
    <t>R184911</t>
  </si>
  <si>
    <t>OBNOVA A OPRAVA KOTVENÍ U ALEJOVÝCH STROMŮ</t>
  </si>
  <si>
    <t>dle TZ - 4. Specifikace - Údržba _x000D_
Celkem 678 = 678,000</t>
  </si>
  <si>
    <t>13384,0 + 9191,0*0,25 _x000D_
Celkem 15682 = 15682,000</t>
  </si>
  <si>
    <t>18230</t>
  </si>
  <si>
    <t>ROZPROSTŘENÍ ORNICE V ROVINĚ</t>
  </si>
  <si>
    <t>rozprostření přebytečné ornice na okolních polích</t>
  </si>
  <si>
    <t>18234</t>
  </si>
  <si>
    <t>ROZPROSTŘENÍ ORNICE V ROVINĚ V TL DO 0,25M</t>
  </si>
  <si>
    <t>zatravněné plochy _x000D_
Celkem 9191 = 9191,000</t>
  </si>
  <si>
    <t>dle pol. 18222 _x000D_
Celkem 9191 = 9191,000</t>
  </si>
  <si>
    <t>175,0 m3 _x000D_
Celkem 175 = 175,000</t>
  </si>
  <si>
    <t>100,0 m3 _x000D_
Celkem 100 = 100,000</t>
  </si>
  <si>
    <t>500,0 * 0,25 _x000D_
Celkem 125 = 125,000</t>
  </si>
  <si>
    <t>18224</t>
  </si>
  <si>
    <t>ROZPROSTŘENÍ ORNICE VE SVAHU V TL DO 0,25M</t>
  </si>
  <si>
    <t>dle pol. 18222 _x000D_
Celkem 500 = 500,000</t>
  </si>
  <si>
    <t>"z demolice podkladních vrstev komunikace:" 175,0 * 2,0 t/m3 _x000D_
Celkem 350 = 350,000</t>
  </si>
  <si>
    <t>Zařízení staveniště</t>
  </si>
  <si>
    <t>ZS01</t>
  </si>
  <si>
    <t>Kompletní zařízení staveniště pro celou stavbu včetně zajištění potřebných povolení a rozhodnutí.</t>
  </si>
  <si>
    <t>Položka zahrnuje náklady spojené se staveništními komunikacemi, oplocením staveniště, vstupem a vjezdem na staveniště, staveništní přípojky vody, kanalizace, elektrické energie, zajištění dodávky elektrické energie, rozvody médií po stavbě včetně vyvolaných přeložek sítí a s tím spojených nákladů s odstávkou a zabezpečení stávajících IS proti poškození, kancelářské plochy pro potřeby zhotovitele a zástupce investora, sociální zařízení, zajištění skladovacích ploch a prostor pro potřeby stavby. Komplexní ostrahu a zabezpečení staveniště. Monitoring vlivu stavby na okolní prostředí (hluk, prašnost, doprava). Poplatky a náklady spojené se záborem veřejného prostranství a s tím související dopravní značení a zabezpečení pracoviště. Poplatky a náklady za spotřebované energie, plyn a vodu atd. v době výstavby až do předání díla. Zajištění údržby veřejných komunikací a komunikací pro pěší v průběhu celé stavby, včetně případné zimní údržby.</t>
  </si>
  <si>
    <t>Projektové práce</t>
  </si>
  <si>
    <t>PP01</t>
  </si>
  <si>
    <t>Dopracování realizační dokumentace</t>
  </si>
  <si>
    <t>Položka obsahuje zpracování a předání požadované dokumentace v digitální i tištěné formě v požadovaném počtu paré.</t>
  </si>
  <si>
    <t>PP02</t>
  </si>
  <si>
    <t>Dokumentace skutečného provedení stavby</t>
  </si>
  <si>
    <t>PP03</t>
  </si>
  <si>
    <t>Vypracování a projednání projektu DIO a DIR před zahájením stavby</t>
  </si>
  <si>
    <t>Položka obsahuje dopracování dokumentace DIO v celém rozsahu, zpracování podmínek stavebního povolení, případně jiných rozhodnutí a povolení, projednání a zajištění DIR.</t>
  </si>
  <si>
    <t>Geodetické práce</t>
  </si>
  <si>
    <t>GP01</t>
  </si>
  <si>
    <t>Vytyčení stavby a geodetické práce dodavatele</t>
  </si>
  <si>
    <t>Položka obsahuje náklady zhotovitele na provedění všech nutných a požadovaných geodetických prací, které nejsou uvedeny zvlášť.</t>
  </si>
  <si>
    <t>GP02</t>
  </si>
  <si>
    <t>Vytýčení inženýrských sítí</t>
  </si>
  <si>
    <t>GP03</t>
  </si>
  <si>
    <t>Geometrický plán</t>
  </si>
  <si>
    <t>GP04</t>
  </si>
  <si>
    <t>Zaměření skutečného provedení stavby</t>
  </si>
  <si>
    <t>Ostatní náklady</t>
  </si>
  <si>
    <t>ON01.GPSS</t>
  </si>
  <si>
    <t>Geotechnické práce na silničním spodku</t>
  </si>
  <si>
    <t>Obsahuje kompletní provedení geotechnických prací na silničním spodku dle projektové dokumentace</t>
  </si>
  <si>
    <t>ON03.ITAB</t>
  </si>
  <si>
    <t>Dočasný billboard s prvky povinné publicity dle zadávacích podmínek, rozměry 2,4 x 5,1m, materiál z plachty</t>
  </si>
  <si>
    <t>Billboard dle podmínek IROP</t>
  </si>
  <si>
    <t>Položka obsahuje kompletní dodávku, montáž a demontáž dočasného billboardu. Grafické provedení a text musí splňovat požadavky povinné publicity dle zadávacích podmínek. Billboard bude osazen po celou dobu realizace díla. Položka dále obsahuje údržbu a nahrazení poškozených části po ceou dobu osazení billboradu.</t>
  </si>
  <si>
    <t>ON03.OTAB</t>
  </si>
  <si>
    <t>Omluvné cedule</t>
  </si>
  <si>
    <t>Položka obsahuje kompletní dodávku, montáž a demontáž omluvné cedule. Grafické provedení a text musí splňovat požadavky investora dle zadávacích podmínek. Položka dále obsahuje údržbu a nahrazení poškozených části po ceou dobu osazení cedule.</t>
  </si>
  <si>
    <t>ON03.PTAB</t>
  </si>
  <si>
    <t>Pamětní deska s prvky povinné publicity dle zadávacích podmínek, rozměry 400 x 300 x 2 mm, materiál z duralu (povrch drásaná nerez)</t>
  </si>
  <si>
    <t>Pamětní deska dle podmínek IROP</t>
  </si>
  <si>
    <t>Položka obsahuje kompletní dodávku a montáž pamětí desky s prvky povinné publicity dle zadávacích podmínek. Písmo a loga musí být gravírované do povrchu pamětní desky. Textový obsah pamětní bude vytvořen v součinnosti obou smluvních stran. Instalace pamětní desky bude provedena po dohodě s objednatelem.</t>
  </si>
  <si>
    <t>ON04.MH1</t>
  </si>
  <si>
    <t>Měření hluku před stavbou</t>
  </si>
  <si>
    <t>rozsah měření dle podmínek stanovených Krajskou hygienickou stanicí</t>
  </si>
  <si>
    <t>Položka obsahuje náklady na potřebná měření, dle projektové dokumentace, včetně vyhotovení protokolů.</t>
  </si>
  <si>
    <t>ON04.MH2</t>
  </si>
  <si>
    <t>Měření hluku po stavbě</t>
  </si>
  <si>
    <t>Pasportizace</t>
  </si>
  <si>
    <t>PAS1a</t>
  </si>
  <si>
    <t>Pasportizace stávajícího zahradního domku na pozemku p. č. 2870/1 vstupní (před zahájením stavebních prací)</t>
  </si>
  <si>
    <t>dle podmínek stanovených ve Stavebním povolení</t>
  </si>
  <si>
    <t>PAS1b</t>
  </si>
  <si>
    <t>Pasportizace stávajícího zahradního domku na pozemku p. č. 2870/1 závěrečná (po ukončení stavebních prací)</t>
  </si>
  <si>
    <t>PAS2a</t>
  </si>
  <si>
    <t>Pasportizace stávající opěrné zdi v km 0,15-0,35 vstupní (před zahájením stavebních prací)</t>
  </si>
  <si>
    <t>PAS2b</t>
  </si>
  <si>
    <t>Pasportizace stávající opěrné zdi v km 0,15-0,35 závěrečná (po ukončení stavebních prací)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</si>
</sst>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 ###\ ##0.00"/>
    <numFmt numFmtId="165" formatCode="#\ ###\ ###\ ###\ ##0.000"/>
  </numFmts>
  <fonts count="9" x14ac:knownFonts="1">
    <font>
      <sz val="11"/>
      <name val="Calibri"/>
      <family val="2"/>
      <scheme val="minor"/>
    </font>
    <font>
      <sz val="11"/>
      <color rgb="FFD9D9D9"/>
      <name val="Calibri"/>
      <scheme val="minor"/>
    </font>
    <font>
      <b/>
      <sz val="10"/>
      <color rgb="FF000000"/>
      <name val="Arial"/>
    </font>
    <font>
      <b/>
      <sz val="16"/>
      <color rgb="FF000000"/>
      <name val="Arial"/>
    </font>
    <font>
      <sz val="10"/>
      <color rgb="FFFFFFFF"/>
      <name val="Arial"/>
    </font>
    <font>
      <b/>
      <sz val="11"/>
      <color rgb="FF000000"/>
      <name val="Arial"/>
    </font>
    <font>
      <b/>
      <sz val="11"/>
      <name val="Calibri"/>
      <scheme val="minor"/>
    </font>
    <font>
      <i/>
      <sz val="11"/>
      <name val="Calibri"/>
      <scheme val="minor"/>
    </font>
    <font>
      <i/>
      <sz val="10"/>
      <color rgb="FF000000"/>
      <name val="Arial"/>
    </font>
  </fonts>
  <fills count="5">
    <fill>
      <patternFill patternType="none"/>
    </fill>
    <fill>
      <patternFill patternType="gray125"/>
    </fill>
    <fill>
      <patternFill patternType="solid">
        <fgColor rgb="FFD9D9D9"/>
      </patternFill>
    </fill>
    <fill>
      <patternFill patternType="solid">
        <fgColor rgb="FF41A5BD"/>
      </patternFill>
    </fill>
    <fill>
      <patternFill patternType="solid">
        <fgColor rgb="FFADD8E6"/>
      </patternFill>
    </fill>
  </fills>
  <borders count="19">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rgb="FF000000"/>
      </left>
      <right/>
      <top style="thin">
        <color auto="1"/>
      </top>
      <bottom/>
      <diagonal/>
    </border>
    <border>
      <left/>
      <right/>
      <top style="thin">
        <color auto="1"/>
      </top>
      <bottom/>
      <diagonal/>
    </border>
    <border>
      <left/>
      <right style="thin">
        <color rgb="FF000000"/>
      </right>
      <top style="thin">
        <color auto="1"/>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9">
    <xf numFmtId="0" fontId="0" fillId="0" borderId="0"/>
    <xf numFmtId="0" fontId="2" fillId="0" borderId="0">
      <alignment horizontal="right" vertical="center" wrapText="1"/>
    </xf>
    <xf numFmtId="0" fontId="3" fillId="0" borderId="0">
      <alignment horizontal="left" vertical="center" wrapText="1"/>
    </xf>
    <xf numFmtId="0" fontId="2" fillId="0" borderId="0">
      <alignment horizontal="right" vertical="center" wrapText="1"/>
    </xf>
    <xf numFmtId="0" fontId="4" fillId="0" borderId="0">
      <alignment horizontal="center" vertical="center" wrapText="1"/>
    </xf>
    <xf numFmtId="0" fontId="5" fillId="0" borderId="0">
      <alignment horizontal="left" vertical="center" wrapText="1"/>
    </xf>
    <xf numFmtId="0" fontId="5" fillId="0" borderId="0">
      <alignment horizontal="left" vertical="center" wrapText="1"/>
    </xf>
    <xf numFmtId="0" fontId="2" fillId="0" borderId="0">
      <alignment horizontal="left" vertical="center" wrapText="1"/>
    </xf>
    <xf numFmtId="0" fontId="8" fillId="0" borderId="0">
      <alignment horizontal="left" vertical="center" wrapText="1"/>
    </xf>
  </cellStyleXfs>
  <cellXfs count="54">
    <xf numFmtId="0" fontId="0" fillId="0" borderId="0" xfId="0"/>
    <xf numFmtId="0" fontId="1" fillId="2" borderId="0" xfId="0" applyFont="1" applyFill="1"/>
    <xf numFmtId="0" fontId="2" fillId="2" borderId="0" xfId="1" applyFill="1">
      <alignment horizontal="right" vertical="center" wrapText="1"/>
    </xf>
    <xf numFmtId="0" fontId="0" fillId="2" borderId="0" xfId="0" applyFill="1"/>
    <xf numFmtId="0" fontId="3" fillId="2" borderId="0" xfId="2" applyFill="1">
      <alignment horizontal="left" vertical="center" wrapText="1"/>
    </xf>
    <xf numFmtId="0" fontId="2" fillId="2" borderId="0" xfId="3" applyFill="1">
      <alignment horizontal="right" vertical="center" wrapText="1"/>
    </xf>
    <xf numFmtId="164" fontId="2" fillId="2" borderId="0" xfId="3" applyNumberFormat="1" applyFill="1">
      <alignment horizontal="right" vertical="center" wrapText="1"/>
    </xf>
    <xf numFmtId="0" fontId="4" fillId="3" borderId="1" xfId="4" applyFill="1" applyBorder="1">
      <alignment horizontal="center" vertical="center" wrapText="1"/>
    </xf>
    <xf numFmtId="0" fontId="2" fillId="0" borderId="1" xfId="1" applyBorder="1">
      <alignment horizontal="right" vertical="center" wrapText="1"/>
    </xf>
    <xf numFmtId="164" fontId="2" fillId="0" borderId="1" xfId="1" applyNumberFormat="1" applyBorder="1">
      <alignment horizontal="right" vertical="center" wrapText="1"/>
    </xf>
    <xf numFmtId="0" fontId="0" fillId="2" borderId="2" xfId="0" applyFill="1" applyBorder="1"/>
    <xf numFmtId="0" fontId="0" fillId="2" borderId="3" xfId="0" applyFill="1" applyBorder="1"/>
    <xf numFmtId="0" fontId="2" fillId="2" borderId="3" xfId="1" applyFill="1" applyBorder="1">
      <alignment horizontal="right" vertical="center" wrapText="1"/>
    </xf>
    <xf numFmtId="0" fontId="0" fillId="2" borderId="4" xfId="0" applyFill="1" applyBorder="1"/>
    <xf numFmtId="0" fontId="0" fillId="2" borderId="5" xfId="0" applyFill="1" applyBorder="1"/>
    <xf numFmtId="0" fontId="0" fillId="2" borderId="6" xfId="0" applyFill="1" applyBorder="1"/>
    <xf numFmtId="0" fontId="5" fillId="2" borderId="5" xfId="5" applyFill="1" applyBorder="1">
      <alignment horizontal="left" vertical="center" wrapText="1"/>
    </xf>
    <xf numFmtId="0" fontId="5" fillId="2" borderId="0" xfId="5" applyFill="1">
      <alignment horizontal="left" vertical="center" wrapText="1"/>
    </xf>
    <xf numFmtId="0" fontId="0" fillId="2" borderId="7" xfId="0" applyFill="1" applyBorder="1" applyAlignment="1">
      <alignment horizontal="center"/>
    </xf>
    <xf numFmtId="164" fontId="0" fillId="2" borderId="7" xfId="0" applyNumberFormat="1" applyFill="1" applyBorder="1" applyAlignment="1">
      <alignment horizontal="center"/>
    </xf>
    <xf numFmtId="0" fontId="4" fillId="3" borderId="9" xfId="4" applyFill="1" applyBorder="1">
      <alignment horizontal="center" vertical="center" wrapText="1"/>
    </xf>
    <xf numFmtId="0" fontId="4" fillId="3" borderId="10" xfId="4" applyFill="1" applyBorder="1">
      <alignment horizontal="center" vertical="center" wrapText="1"/>
    </xf>
    <xf numFmtId="0" fontId="4" fillId="3" borderId="11" xfId="4" applyFill="1" applyBorder="1">
      <alignment horizontal="center" vertical="center" wrapText="1"/>
    </xf>
    <xf numFmtId="0" fontId="4" fillId="3" borderId="12" xfId="4" applyFill="1" applyBorder="1">
      <alignment horizontal="center" vertical="center" wrapText="1"/>
    </xf>
    <xf numFmtId="0" fontId="6" fillId="2" borderId="7" xfId="0" applyFont="1" applyFill="1" applyBorder="1"/>
    <xf numFmtId="0" fontId="6" fillId="2" borderId="13" xfId="0" applyFont="1" applyFill="1" applyBorder="1"/>
    <xf numFmtId="0" fontId="6" fillId="2" borderId="7" xfId="0" applyFont="1" applyFill="1" applyBorder="1" applyAlignment="1">
      <alignment horizontal="right"/>
    </xf>
    <xf numFmtId="0" fontId="6" fillId="2" borderId="14" xfId="0" applyFont="1" applyFill="1" applyBorder="1"/>
    <xf numFmtId="164" fontId="6" fillId="2" borderId="7" xfId="0" applyNumberFormat="1" applyFont="1" applyFill="1" applyBorder="1" applyAlignment="1">
      <alignment horizontal="center"/>
    </xf>
    <xf numFmtId="0" fontId="0" fillId="2" borderId="15" xfId="0" applyFill="1" applyBorder="1"/>
    <xf numFmtId="0" fontId="0" fillId="0" borderId="7" xfId="0" applyBorder="1"/>
    <xf numFmtId="0" fontId="0" fillId="0" borderId="7" xfId="0" applyBorder="1" applyAlignment="1">
      <alignment horizontal="right"/>
    </xf>
    <xf numFmtId="0" fontId="0" fillId="0" borderId="7" xfId="0" applyBorder="1" applyAlignment="1">
      <alignment wrapText="1"/>
    </xf>
    <xf numFmtId="0" fontId="0" fillId="0" borderId="7" xfId="0" applyBorder="1" applyAlignment="1">
      <alignment horizontal="center"/>
    </xf>
    <xf numFmtId="165" fontId="0" fillId="0" borderId="7" xfId="0" applyNumberFormat="1" applyBorder="1" applyAlignment="1">
      <alignment horizontal="center"/>
    </xf>
    <xf numFmtId="164" fontId="0" fillId="4" borderId="7" xfId="0" applyNumberFormat="1" applyFill="1" applyBorder="1" applyAlignment="1" applyProtection="1">
      <alignment horizontal="center"/>
      <protection locked="0"/>
    </xf>
    <xf numFmtId="164" fontId="0" fillId="0" borderId="7" xfId="0" applyNumberFormat="1" applyBorder="1" applyAlignment="1">
      <alignment horizontal="center"/>
    </xf>
    <xf numFmtId="164" fontId="0" fillId="0" borderId="0" xfId="0" applyNumberFormat="1"/>
    <xf numFmtId="0" fontId="0" fillId="0" borderId="5" xfId="0" applyBorder="1"/>
    <xf numFmtId="0" fontId="0" fillId="0" borderId="0" xfId="0" applyAlignment="1">
      <alignment wrapText="1"/>
    </xf>
    <xf numFmtId="0" fontId="0" fillId="0" borderId="6" xfId="0" applyBorder="1"/>
    <xf numFmtId="0" fontId="7" fillId="0" borderId="7" xfId="0" applyFont="1" applyBorder="1" applyAlignment="1">
      <alignment wrapText="1"/>
    </xf>
    <xf numFmtId="0" fontId="0" fillId="0" borderId="16" xfId="0" applyBorder="1"/>
    <xf numFmtId="0" fontId="0" fillId="0" borderId="17" xfId="0" applyBorder="1"/>
    <xf numFmtId="0" fontId="0" fillId="0" borderId="18" xfId="0" applyBorder="1"/>
    <xf numFmtId="0" fontId="3" fillId="2" borderId="0" xfId="2" applyFill="1">
      <alignment horizontal="left" vertical="center" wrapText="1"/>
    </xf>
    <xf numFmtId="0" fontId="0" fillId="2" borderId="0" xfId="0" applyFill="1"/>
    <xf numFmtId="0" fontId="5" fillId="2" borderId="0" xfId="5" applyFill="1" applyAlignment="1">
      <alignment horizontal="right" vertical="center" wrapText="1"/>
    </xf>
    <xf numFmtId="0" fontId="0" fillId="2" borderId="0" xfId="0" applyFill="1" applyAlignment="1">
      <alignment horizontal="right"/>
    </xf>
    <xf numFmtId="0" fontId="4" fillId="3" borderId="8" xfId="4" applyFill="1" applyBorder="1">
      <alignment horizontal="center" vertical="center" wrapText="1"/>
    </xf>
    <xf numFmtId="0" fontId="4" fillId="3" borderId="9" xfId="4" applyFill="1" applyBorder="1">
      <alignment horizontal="center" vertical="center" wrapText="1"/>
    </xf>
    <xf numFmtId="0" fontId="4" fillId="3" borderId="1" xfId="4" applyFill="1" applyBorder="1">
      <alignment horizontal="center" vertical="center" wrapText="1"/>
    </xf>
    <xf numFmtId="0" fontId="4" fillId="3" borderId="10" xfId="4" applyFill="1" applyBorder="1">
      <alignment horizontal="center" vertical="center" wrapText="1"/>
    </xf>
    <xf numFmtId="0" fontId="2" fillId="0" borderId="1" xfId="1" applyBorder="1" applyAlignment="1">
      <alignment horizontal="left" vertical="center" wrapText="1"/>
    </xf>
  </cellXfs>
  <cellStyles count="9">
    <cellStyle name="NadpisRekapitulaceSoupisPraciStyle" xfId="2" xr:uid="{00000000-0005-0000-0000-000002000000}"/>
    <cellStyle name="NadpisStrukturyStyle" xfId="6" xr:uid="{00000000-0005-0000-0000-000006000000}"/>
    <cellStyle name="NadpisySloupcuStyle" xfId="4" xr:uid="{00000000-0005-0000-0000-000004000000}"/>
    <cellStyle name="Normální" xfId="0" builtinId="0"/>
    <cellStyle name="NormalStyle" xfId="1" xr:uid="{00000000-0005-0000-0000-000001000000}"/>
    <cellStyle name="PolDoplnInfoStyle" xfId="8" xr:uid="{00000000-0005-0000-0000-000008000000}"/>
    <cellStyle name="RekapitulaceCenyStyle" xfId="3" xr:uid="{00000000-0005-0000-0000-000003000000}"/>
    <cellStyle name="StavbaRozpocetHeaderStyle" xfId="5" xr:uid="{00000000-0005-0000-0000-000005000000}"/>
    <cellStyle name="StavebniDilStyle" xfId="7" xr:uid="{00000000-0005-0000-0000-000007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61950" cy="3619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1"/>
  <sheetViews>
    <sheetView tabSelected="1" workbookViewId="0"/>
  </sheetViews>
  <sheetFormatPr defaultRowHeight="15" x14ac:dyDescent="0.25"/>
  <cols>
    <col min="1" max="1" width="32.42578125" customWidth="1"/>
    <col min="2" max="2" width="66.7109375" customWidth="1"/>
    <col min="3" max="5" width="19.42578125" customWidth="1"/>
  </cols>
  <sheetData>
    <row r="1" spans="1:5" x14ac:dyDescent="0.25">
      <c r="A1" s="1" t="s">
        <v>0</v>
      </c>
      <c r="B1" s="2" t="s">
        <v>1</v>
      </c>
      <c r="C1" s="3"/>
      <c r="D1" s="3"/>
      <c r="E1" s="3"/>
    </row>
    <row r="2" spans="1:5" x14ac:dyDescent="0.25">
      <c r="A2" s="1"/>
      <c r="B2" s="45" t="s">
        <v>2</v>
      </c>
      <c r="C2" s="3"/>
      <c r="D2" s="3"/>
      <c r="E2" s="3"/>
    </row>
    <row r="3" spans="1:5" x14ac:dyDescent="0.25">
      <c r="A3" s="3"/>
      <c r="B3" s="46"/>
      <c r="C3" s="3"/>
      <c r="D3" s="3"/>
      <c r="E3" s="3"/>
    </row>
    <row r="4" spans="1:5" x14ac:dyDescent="0.25">
      <c r="A4" s="3"/>
      <c r="B4" s="45" t="s">
        <v>3</v>
      </c>
      <c r="C4" s="46"/>
      <c r="D4" s="46"/>
      <c r="E4" s="46"/>
    </row>
    <row r="5" spans="1:5" x14ac:dyDescent="0.25">
      <c r="A5" s="3"/>
      <c r="B5" s="3"/>
      <c r="C5" s="3"/>
      <c r="D5" s="3"/>
      <c r="E5" s="3"/>
    </row>
    <row r="6" spans="1:5" x14ac:dyDescent="0.25">
      <c r="A6" s="3"/>
      <c r="B6" s="5" t="s">
        <v>4</v>
      </c>
      <c r="C6" s="6">
        <f>SUM(C10:C51)</f>
        <v>0</v>
      </c>
      <c r="D6" s="3"/>
      <c r="E6" s="3"/>
    </row>
    <row r="7" spans="1:5" x14ac:dyDescent="0.25">
      <c r="A7" s="3"/>
      <c r="B7" s="5" t="s">
        <v>5</v>
      </c>
      <c r="C7" s="6">
        <f>SUM(E10:E51)</f>
        <v>0</v>
      </c>
      <c r="D7" s="3"/>
      <c r="E7" s="3"/>
    </row>
    <row r="8" spans="1:5" x14ac:dyDescent="0.25">
      <c r="A8" s="3"/>
      <c r="B8" s="3"/>
      <c r="C8" s="3"/>
      <c r="D8" s="3"/>
      <c r="E8" s="3"/>
    </row>
    <row r="9" spans="1:5" x14ac:dyDescent="0.25">
      <c r="A9" s="7" t="s">
        <v>6</v>
      </c>
      <c r="B9" s="7" t="s">
        <v>7</v>
      </c>
      <c r="C9" s="7" t="s">
        <v>8</v>
      </c>
      <c r="D9" s="7" t="s">
        <v>9</v>
      </c>
      <c r="E9" s="7" t="s">
        <v>10</v>
      </c>
    </row>
    <row r="10" spans="1:5" x14ac:dyDescent="0.25">
      <c r="A10" s="8" t="s">
        <v>11</v>
      </c>
      <c r="B10" s="53" t="s">
        <v>12</v>
      </c>
      <c r="C10" s="9">
        <f>'SO 005'!I3</f>
        <v>0</v>
      </c>
      <c r="D10" s="9">
        <f>SUMIFS('SO 005'!O:O,'SO 005'!A:A,"P")</f>
        <v>0</v>
      </c>
      <c r="E10" s="9">
        <f t="shared" ref="E10:E51" si="0">C10+D10</f>
        <v>0</v>
      </c>
    </row>
    <row r="11" spans="1:5" x14ac:dyDescent="0.25">
      <c r="A11" s="8" t="s">
        <v>13</v>
      </c>
      <c r="B11" s="53" t="s">
        <v>14</v>
      </c>
      <c r="C11" s="9">
        <f>'SO 025'!I3</f>
        <v>0</v>
      </c>
      <c r="D11" s="9">
        <f>SUMIFS('SO 025'!O:O,'SO 025'!A:A,"P")</f>
        <v>0</v>
      </c>
      <c r="E11" s="9">
        <f t="shared" si="0"/>
        <v>0</v>
      </c>
    </row>
    <row r="12" spans="1:5" x14ac:dyDescent="0.25">
      <c r="A12" s="8" t="s">
        <v>15</v>
      </c>
      <c r="B12" s="53" t="s">
        <v>16</v>
      </c>
      <c r="C12" s="9">
        <f>'SO 055'!I3</f>
        <v>0</v>
      </c>
      <c r="D12" s="9">
        <f>SUMIFS('SO 055'!O:O,'SO 055'!A:A,"P")</f>
        <v>0</v>
      </c>
      <c r="E12" s="9">
        <f t="shared" si="0"/>
        <v>0</v>
      </c>
    </row>
    <row r="13" spans="1:5" x14ac:dyDescent="0.25">
      <c r="A13" s="8" t="s">
        <v>17</v>
      </c>
      <c r="B13" s="53" t="s">
        <v>18</v>
      </c>
      <c r="C13" s="9">
        <f>'SO 056'!I3</f>
        <v>0</v>
      </c>
      <c r="D13" s="9">
        <f>SUMIFS('SO 056'!O:O,'SO 056'!A:A,"P")</f>
        <v>0</v>
      </c>
      <c r="E13" s="9">
        <f t="shared" si="0"/>
        <v>0</v>
      </c>
    </row>
    <row r="14" spans="1:5" x14ac:dyDescent="0.25">
      <c r="A14" s="8" t="s">
        <v>19</v>
      </c>
      <c r="B14" s="53" t="s">
        <v>20</v>
      </c>
      <c r="C14" s="9">
        <f>'SO 057'!I3</f>
        <v>0</v>
      </c>
      <c r="D14" s="9">
        <f>SUMIFS('SO 057'!O:O,'SO 057'!A:A,"P")</f>
        <v>0</v>
      </c>
      <c r="E14" s="9">
        <f t="shared" si="0"/>
        <v>0</v>
      </c>
    </row>
    <row r="15" spans="1:5" x14ac:dyDescent="0.25">
      <c r="A15" s="8" t="s">
        <v>21</v>
      </c>
      <c r="B15" s="53" t="s">
        <v>22</v>
      </c>
      <c r="C15" s="9">
        <f>'SO 105'!I3</f>
        <v>0</v>
      </c>
      <c r="D15" s="9">
        <f>SUMIFS('SO 105'!O:O,'SO 105'!A:A,"P")</f>
        <v>0</v>
      </c>
      <c r="E15" s="9">
        <f t="shared" si="0"/>
        <v>0</v>
      </c>
    </row>
    <row r="16" spans="1:5" x14ac:dyDescent="0.25">
      <c r="A16" s="8" t="s">
        <v>23</v>
      </c>
      <c r="B16" s="53" t="s">
        <v>24</v>
      </c>
      <c r="C16" s="9">
        <f>'SO 106'!I3</f>
        <v>0</v>
      </c>
      <c r="D16" s="9">
        <f>SUMIFS('SO 106'!O:O,'SO 106'!A:A,"P")</f>
        <v>0</v>
      </c>
      <c r="E16" s="9">
        <f t="shared" si="0"/>
        <v>0</v>
      </c>
    </row>
    <row r="17" spans="1:5" x14ac:dyDescent="0.25">
      <c r="A17" s="8" t="s">
        <v>25</v>
      </c>
      <c r="B17" s="53" t="s">
        <v>26</v>
      </c>
      <c r="C17" s="9">
        <f>'SO 107'!I3</f>
        <v>0</v>
      </c>
      <c r="D17" s="9">
        <f>SUMIFS('SO 107'!O:O,'SO 107'!A:A,"P")</f>
        <v>0</v>
      </c>
      <c r="E17" s="9">
        <f t="shared" si="0"/>
        <v>0</v>
      </c>
    </row>
    <row r="18" spans="1:5" x14ac:dyDescent="0.25">
      <c r="A18" s="8" t="s">
        <v>27</v>
      </c>
      <c r="B18" s="53" t="s">
        <v>28</v>
      </c>
      <c r="C18" s="9">
        <f>'SO 125'!I3</f>
        <v>0</v>
      </c>
      <c r="D18" s="9">
        <f>SUMIFS('SO 125'!O:O,'SO 125'!A:A,"P")</f>
        <v>0</v>
      </c>
      <c r="E18" s="9">
        <f t="shared" si="0"/>
        <v>0</v>
      </c>
    </row>
    <row r="19" spans="1:5" x14ac:dyDescent="0.25">
      <c r="A19" s="8" t="s">
        <v>29</v>
      </c>
      <c r="B19" s="53" t="s">
        <v>30</v>
      </c>
      <c r="C19" s="9">
        <f>'SO 126'!I3</f>
        <v>0</v>
      </c>
      <c r="D19" s="9">
        <f>SUMIFS('SO 126'!O:O,'SO 126'!A:A,"P")</f>
        <v>0</v>
      </c>
      <c r="E19" s="9">
        <f t="shared" si="0"/>
        <v>0</v>
      </c>
    </row>
    <row r="20" spans="1:5" x14ac:dyDescent="0.25">
      <c r="A20" s="8" t="s">
        <v>31</v>
      </c>
      <c r="B20" s="53" t="s">
        <v>32</v>
      </c>
      <c r="C20" s="9">
        <f>'SO 135'!I3</f>
        <v>0</v>
      </c>
      <c r="D20" s="9">
        <f>SUMIFS('SO 135'!O:O,'SO 135'!A:A,"P")</f>
        <v>0</v>
      </c>
      <c r="E20" s="9">
        <f t="shared" si="0"/>
        <v>0</v>
      </c>
    </row>
    <row r="21" spans="1:5" x14ac:dyDescent="0.25">
      <c r="A21" s="8" t="s">
        <v>33</v>
      </c>
      <c r="B21" s="53" t="s">
        <v>34</v>
      </c>
      <c r="C21" s="9">
        <f>'SO 136'!I3</f>
        <v>0</v>
      </c>
      <c r="D21" s="9">
        <f>SUMIFS('SO 136'!O:O,'SO 136'!A:A,"P")</f>
        <v>0</v>
      </c>
      <c r="E21" s="9">
        <f t="shared" si="0"/>
        <v>0</v>
      </c>
    </row>
    <row r="22" spans="1:5" x14ac:dyDescent="0.25">
      <c r="A22" s="8" t="s">
        <v>35</v>
      </c>
      <c r="B22" s="53" t="s">
        <v>36</v>
      </c>
      <c r="C22" s="9">
        <f>'SO 145'!I3</f>
        <v>0</v>
      </c>
      <c r="D22" s="9">
        <f>SUMIFS('SO 145'!O:O,'SO 145'!A:A,"P")</f>
        <v>0</v>
      </c>
      <c r="E22" s="9">
        <f t="shared" si="0"/>
        <v>0</v>
      </c>
    </row>
    <row r="23" spans="1:5" x14ac:dyDescent="0.25">
      <c r="A23" s="8" t="s">
        <v>37</v>
      </c>
      <c r="B23" s="53" t="s">
        <v>38</v>
      </c>
      <c r="C23" s="9">
        <f>'SO 146'!I3</f>
        <v>0</v>
      </c>
      <c r="D23" s="9">
        <f>SUMIFS('SO 146'!O:O,'SO 146'!A:A,"P")</f>
        <v>0</v>
      </c>
      <c r="E23" s="9">
        <f t="shared" si="0"/>
        <v>0</v>
      </c>
    </row>
    <row r="24" spans="1:5" x14ac:dyDescent="0.25">
      <c r="A24" s="8" t="s">
        <v>39</v>
      </c>
      <c r="B24" s="53" t="s">
        <v>40</v>
      </c>
      <c r="C24" s="9">
        <f>'SO 147'!I3</f>
        <v>0</v>
      </c>
      <c r="D24" s="9">
        <f>SUMIFS('SO 147'!O:O,'SO 147'!A:A,"P")</f>
        <v>0</v>
      </c>
      <c r="E24" s="9">
        <f t="shared" si="0"/>
        <v>0</v>
      </c>
    </row>
    <row r="25" spans="1:5" x14ac:dyDescent="0.25">
      <c r="A25" s="8" t="s">
        <v>41</v>
      </c>
      <c r="B25" s="53" t="s">
        <v>42</v>
      </c>
      <c r="C25" s="9">
        <f>'SO 155'!I3</f>
        <v>0</v>
      </c>
      <c r="D25" s="9">
        <f>SUMIFS('SO 155'!O:O,'SO 155'!A:A,"P")</f>
        <v>0</v>
      </c>
      <c r="E25" s="9">
        <f t="shared" si="0"/>
        <v>0</v>
      </c>
    </row>
    <row r="26" spans="1:5" x14ac:dyDescent="0.25">
      <c r="A26" s="8" t="s">
        <v>43</v>
      </c>
      <c r="B26" s="53" t="s">
        <v>44</v>
      </c>
      <c r="C26" s="9">
        <f>'SO 156'!I3</f>
        <v>0</v>
      </c>
      <c r="D26" s="9">
        <f>SUMIFS('SO 156'!O:O,'SO 156'!A:A,"P")</f>
        <v>0</v>
      </c>
      <c r="E26" s="9">
        <f t="shared" si="0"/>
        <v>0</v>
      </c>
    </row>
    <row r="27" spans="1:5" x14ac:dyDescent="0.25">
      <c r="A27" s="8" t="s">
        <v>45</v>
      </c>
      <c r="B27" s="53" t="s">
        <v>46</v>
      </c>
      <c r="C27" s="9">
        <f>'SO 157'!I3</f>
        <v>0</v>
      </c>
      <c r="D27" s="9">
        <f>SUMIFS('SO 157'!O:O,'SO 157'!A:A,"P")</f>
        <v>0</v>
      </c>
      <c r="E27" s="9">
        <f t="shared" si="0"/>
        <v>0</v>
      </c>
    </row>
    <row r="28" spans="1:5" x14ac:dyDescent="0.25">
      <c r="A28" s="8" t="s">
        <v>47</v>
      </c>
      <c r="B28" s="53" t="s">
        <v>48</v>
      </c>
      <c r="C28" s="9">
        <f>'SO 175'!I3</f>
        <v>0</v>
      </c>
      <c r="D28" s="9">
        <f>SUMIFS('SO 175'!O:O,'SO 175'!A:A,"P")</f>
        <v>0</v>
      </c>
      <c r="E28" s="9">
        <f t="shared" si="0"/>
        <v>0</v>
      </c>
    </row>
    <row r="29" spans="1:5" x14ac:dyDescent="0.25">
      <c r="A29" s="8" t="s">
        <v>49</v>
      </c>
      <c r="B29" s="53" t="s">
        <v>50</v>
      </c>
      <c r="C29" s="9">
        <f>'SO 185'!I3</f>
        <v>0</v>
      </c>
      <c r="D29" s="9">
        <f>SUMIFS('SO 185'!O:O,'SO 185'!A:A,"P")</f>
        <v>0</v>
      </c>
      <c r="E29" s="9">
        <f t="shared" si="0"/>
        <v>0</v>
      </c>
    </row>
    <row r="30" spans="1:5" x14ac:dyDescent="0.25">
      <c r="A30" s="8" t="s">
        <v>51</v>
      </c>
      <c r="B30" s="53" t="s">
        <v>52</v>
      </c>
      <c r="C30" s="9">
        <f>'SO 195'!I3</f>
        <v>0</v>
      </c>
      <c r="D30" s="9">
        <f>SUMIFS('SO 195'!O:O,'SO 195'!A:A,"P")</f>
        <v>0</v>
      </c>
      <c r="E30" s="9">
        <f t="shared" si="0"/>
        <v>0</v>
      </c>
    </row>
    <row r="31" spans="1:5" x14ac:dyDescent="0.25">
      <c r="A31" s="8" t="s">
        <v>53</v>
      </c>
      <c r="B31" s="53" t="s">
        <v>54</v>
      </c>
      <c r="C31" s="9">
        <f>'SO 211'!I3</f>
        <v>0</v>
      </c>
      <c r="D31" s="9">
        <f>SUMIFS('SO 211'!O:O,'SO 211'!A:A,"P")</f>
        <v>0</v>
      </c>
      <c r="E31" s="9">
        <f t="shared" si="0"/>
        <v>0</v>
      </c>
    </row>
    <row r="32" spans="1:5" x14ac:dyDescent="0.25">
      <c r="A32" s="8" t="s">
        <v>55</v>
      </c>
      <c r="B32" s="53" t="s">
        <v>56</v>
      </c>
      <c r="C32" s="9">
        <f>'SO 251'!I3</f>
        <v>0</v>
      </c>
      <c r="D32" s="9">
        <f>SUMIFS('SO 251'!O:O,'SO 251'!A:A,"P")</f>
        <v>0</v>
      </c>
      <c r="E32" s="9">
        <f t="shared" si="0"/>
        <v>0</v>
      </c>
    </row>
    <row r="33" spans="1:5" x14ac:dyDescent="0.25">
      <c r="A33" s="8" t="s">
        <v>57</v>
      </c>
      <c r="B33" s="53" t="s">
        <v>58</v>
      </c>
      <c r="C33" s="9">
        <f>'SO 315'!I3</f>
        <v>0</v>
      </c>
      <c r="D33" s="9">
        <f>SUMIFS('SO 315'!O:O,'SO 315'!A:A,"P")</f>
        <v>0</v>
      </c>
      <c r="E33" s="9">
        <f t="shared" si="0"/>
        <v>0</v>
      </c>
    </row>
    <row r="34" spans="1:5" x14ac:dyDescent="0.25">
      <c r="A34" s="8" t="s">
        <v>59</v>
      </c>
      <c r="B34" s="53" t="s">
        <v>60</v>
      </c>
      <c r="C34" s="9">
        <f>'SO 316'!I3</f>
        <v>0</v>
      </c>
      <c r="D34" s="9">
        <f>SUMIFS('SO 316'!O:O,'SO 316'!A:A,"P")</f>
        <v>0</v>
      </c>
      <c r="E34" s="9">
        <f t="shared" si="0"/>
        <v>0</v>
      </c>
    </row>
    <row r="35" spans="1:5" x14ac:dyDescent="0.25">
      <c r="A35" s="8" t="s">
        <v>61</v>
      </c>
      <c r="B35" s="53" t="s">
        <v>62</v>
      </c>
      <c r="C35" s="9">
        <f>'SO 317'!I3</f>
        <v>0</v>
      </c>
      <c r="D35" s="9">
        <f>SUMIFS('SO 317'!O:O,'SO 317'!A:A,"P")</f>
        <v>0</v>
      </c>
      <c r="E35" s="9">
        <f t="shared" si="0"/>
        <v>0</v>
      </c>
    </row>
    <row r="36" spans="1:5" x14ac:dyDescent="0.25">
      <c r="A36" s="8" t="s">
        <v>63</v>
      </c>
      <c r="B36" s="53" t="s">
        <v>64</v>
      </c>
      <c r="C36" s="9">
        <f>'SO 318'!I3</f>
        <v>0</v>
      </c>
      <c r="D36" s="9">
        <f>SUMIFS('SO 318'!O:O,'SO 318'!A:A,"P")</f>
        <v>0</v>
      </c>
      <c r="E36" s="9">
        <f t="shared" si="0"/>
        <v>0</v>
      </c>
    </row>
    <row r="37" spans="1:5" x14ac:dyDescent="0.25">
      <c r="A37" s="8" t="s">
        <v>65</v>
      </c>
      <c r="B37" s="53" t="s">
        <v>66</v>
      </c>
      <c r="C37" s="9">
        <f>'SO 325'!I3</f>
        <v>0</v>
      </c>
      <c r="D37" s="9">
        <f>SUMIFS('SO 325'!O:O,'SO 325'!A:A,"P")</f>
        <v>0</v>
      </c>
      <c r="E37" s="9">
        <f t="shared" si="0"/>
        <v>0</v>
      </c>
    </row>
    <row r="38" spans="1:5" x14ac:dyDescent="0.25">
      <c r="A38" s="8" t="s">
        <v>67</v>
      </c>
      <c r="B38" s="53" t="s">
        <v>68</v>
      </c>
      <c r="C38" s="9">
        <f>'SO 326'!I3</f>
        <v>0</v>
      </c>
      <c r="D38" s="9">
        <f>SUMIFS('SO 326'!O:O,'SO 326'!A:A,"P")</f>
        <v>0</v>
      </c>
      <c r="E38" s="9">
        <f t="shared" si="0"/>
        <v>0</v>
      </c>
    </row>
    <row r="39" spans="1:5" x14ac:dyDescent="0.25">
      <c r="A39" s="8" t="s">
        <v>69</v>
      </c>
      <c r="B39" s="53" t="s">
        <v>70</v>
      </c>
      <c r="C39" s="9">
        <f>'SO 327'!I3</f>
        <v>0</v>
      </c>
      <c r="D39" s="9">
        <f>SUMIFS('SO 327'!O:O,'SO 327'!A:A,"P")</f>
        <v>0</v>
      </c>
      <c r="E39" s="9">
        <f t="shared" si="0"/>
        <v>0</v>
      </c>
    </row>
    <row r="40" spans="1:5" x14ac:dyDescent="0.25">
      <c r="A40" s="8" t="s">
        <v>71</v>
      </c>
      <c r="B40" s="53" t="s">
        <v>72</v>
      </c>
      <c r="C40" s="9">
        <f>'SO 328'!I3</f>
        <v>0</v>
      </c>
      <c r="D40" s="9">
        <f>SUMIFS('SO 328'!O:O,'SO 328'!A:A,"P")</f>
        <v>0</v>
      </c>
      <c r="E40" s="9">
        <f t="shared" si="0"/>
        <v>0</v>
      </c>
    </row>
    <row r="41" spans="1:5" x14ac:dyDescent="0.25">
      <c r="A41" s="8" t="s">
        <v>73</v>
      </c>
      <c r="B41" s="53" t="s">
        <v>74</v>
      </c>
      <c r="C41" s="9">
        <f>'SO 427'!I3</f>
        <v>0</v>
      </c>
      <c r="D41" s="9">
        <f>SUMIFS('SO 427'!O:O,'SO 427'!A:A,"P")</f>
        <v>0</v>
      </c>
      <c r="E41" s="9">
        <f t="shared" si="0"/>
        <v>0</v>
      </c>
    </row>
    <row r="42" spans="1:5" x14ac:dyDescent="0.25">
      <c r="A42" s="8" t="s">
        <v>75</v>
      </c>
      <c r="B42" s="53" t="s">
        <v>76</v>
      </c>
      <c r="C42" s="9">
        <f>'SO 428'!I3</f>
        <v>0</v>
      </c>
      <c r="D42" s="9">
        <f>SUMIFS('SO 428'!O:O,'SO 428'!A:A,"P")</f>
        <v>0</v>
      </c>
      <c r="E42" s="9">
        <f t="shared" si="0"/>
        <v>0</v>
      </c>
    </row>
    <row r="43" spans="1:5" x14ac:dyDescent="0.25">
      <c r="A43" s="8" t="s">
        <v>77</v>
      </c>
      <c r="B43" s="53" t="s">
        <v>78</v>
      </c>
      <c r="C43" s="9">
        <f>'SO 429'!I3</f>
        <v>0</v>
      </c>
      <c r="D43" s="9">
        <f>SUMIFS('SO 429'!O:O,'SO 429'!A:A,"P")</f>
        <v>0</v>
      </c>
      <c r="E43" s="9">
        <f t="shared" si="0"/>
        <v>0</v>
      </c>
    </row>
    <row r="44" spans="1:5" x14ac:dyDescent="0.25">
      <c r="A44" s="8" t="s">
        <v>79</v>
      </c>
      <c r="B44" s="53" t="s">
        <v>80</v>
      </c>
      <c r="C44" s="9">
        <f>'SO 531'!I3</f>
        <v>0</v>
      </c>
      <c r="D44" s="9">
        <f>SUMIFS('SO 531'!O:O,'SO 531'!A:A,"P")</f>
        <v>0</v>
      </c>
      <c r="E44" s="9">
        <f t="shared" si="0"/>
        <v>0</v>
      </c>
    </row>
    <row r="45" spans="1:5" x14ac:dyDescent="0.25">
      <c r="A45" s="8" t="s">
        <v>81</v>
      </c>
      <c r="B45" s="53" t="s">
        <v>82</v>
      </c>
      <c r="C45" s="9">
        <f>'SO 532'!I3</f>
        <v>0</v>
      </c>
      <c r="D45" s="9">
        <f>SUMIFS('SO 532'!O:O,'SO 532'!A:A,"P")</f>
        <v>0</v>
      </c>
      <c r="E45" s="9">
        <f t="shared" si="0"/>
        <v>0</v>
      </c>
    </row>
    <row r="46" spans="1:5" x14ac:dyDescent="0.25">
      <c r="A46" s="8" t="s">
        <v>83</v>
      </c>
      <c r="B46" s="53" t="s">
        <v>84</v>
      </c>
      <c r="C46" s="9">
        <f>'SO 533'!I3</f>
        <v>0</v>
      </c>
      <c r="D46" s="9">
        <f>SUMIFS('SO 533'!O:O,'SO 533'!A:A,"P")</f>
        <v>0</v>
      </c>
      <c r="E46" s="9">
        <f t="shared" si="0"/>
        <v>0</v>
      </c>
    </row>
    <row r="47" spans="1:5" x14ac:dyDescent="0.25">
      <c r="A47" s="8" t="s">
        <v>85</v>
      </c>
      <c r="B47" s="53" t="s">
        <v>86</v>
      </c>
      <c r="C47" s="9">
        <f>'SO 534'!I3</f>
        <v>0</v>
      </c>
      <c r="D47" s="9">
        <f>SUMIFS('SO 534'!O:O,'SO 534'!A:A,"P")</f>
        <v>0</v>
      </c>
      <c r="E47" s="9">
        <f t="shared" si="0"/>
        <v>0</v>
      </c>
    </row>
    <row r="48" spans="1:5" x14ac:dyDescent="0.25">
      <c r="A48" s="8" t="s">
        <v>87</v>
      </c>
      <c r="B48" s="53" t="s">
        <v>88</v>
      </c>
      <c r="C48" s="9">
        <f>'SO 805'!I3</f>
        <v>0</v>
      </c>
      <c r="D48" s="9">
        <f>SUMIFS('SO 805'!O:O,'SO 805'!A:A,"P")</f>
        <v>0</v>
      </c>
      <c r="E48" s="9">
        <f t="shared" si="0"/>
        <v>0</v>
      </c>
    </row>
    <row r="49" spans="1:5" x14ac:dyDescent="0.25">
      <c r="A49" s="8" t="s">
        <v>89</v>
      </c>
      <c r="B49" s="53" t="s">
        <v>90</v>
      </c>
      <c r="C49" s="9">
        <f>'SO 815'!I3</f>
        <v>0</v>
      </c>
      <c r="D49" s="9">
        <f>SUMIFS('SO 815'!O:O,'SO 815'!A:A,"P")</f>
        <v>0</v>
      </c>
      <c r="E49" s="9">
        <f t="shared" si="0"/>
        <v>0</v>
      </c>
    </row>
    <row r="50" spans="1:5" x14ac:dyDescent="0.25">
      <c r="A50" s="8" t="s">
        <v>91</v>
      </c>
      <c r="B50" s="53" t="s">
        <v>92</v>
      </c>
      <c r="C50" s="9">
        <f>'SO 825'!I3</f>
        <v>0</v>
      </c>
      <c r="D50" s="9">
        <f>SUMIFS('SO 825'!O:O,'SO 825'!A:A,"P")</f>
        <v>0</v>
      </c>
      <c r="E50" s="9">
        <f t="shared" si="0"/>
        <v>0</v>
      </c>
    </row>
    <row r="51" spans="1:5" x14ac:dyDescent="0.25">
      <c r="A51" s="8" t="s">
        <v>93</v>
      </c>
      <c r="B51" s="53" t="s">
        <v>94</v>
      </c>
      <c r="C51" s="9">
        <f>VON!I3</f>
        <v>0</v>
      </c>
      <c r="D51" s="9">
        <f>SUMIFS(VON!O:O,VON!A:A,"P")</f>
        <v>0</v>
      </c>
      <c r="E51" s="9">
        <f t="shared" si="0"/>
        <v>0</v>
      </c>
    </row>
  </sheetData>
  <mergeCells count="2">
    <mergeCell ref="B2:B3"/>
    <mergeCell ref="B4:E4"/>
  </mergeCells>
  <pageMargins left="0.7" right="0.7" top="0.78740157499999996" bottom="0.78740157499999996" header="0.3" footer="0.3"/>
  <pageSetup fitToHeight="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0"/>
  <sheetViews>
    <sheetView topLeftCell="B1" workbookViewId="0">
      <selection activeCell="B1" sqref="B1"/>
    </sheetView>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11</v>
      </c>
      <c r="I3" s="19">
        <f>SUMIFS(I8:I20,A8:A20,"SD")</f>
        <v>0</v>
      </c>
      <c r="J3" s="15"/>
      <c r="O3">
        <v>0</v>
      </c>
      <c r="P3">
        <v>2</v>
      </c>
    </row>
    <row r="4" spans="1:16" x14ac:dyDescent="0.25">
      <c r="A4" s="3" t="s">
        <v>100</v>
      </c>
      <c r="B4" s="16" t="s">
        <v>101</v>
      </c>
      <c r="C4" s="47" t="s">
        <v>11</v>
      </c>
      <c r="D4" s="48"/>
      <c r="E4" s="17" t="s">
        <v>12</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SUMIFS(I9:I20,A9:A20,"P")</f>
        <v>0</v>
      </c>
      <c r="J8" s="29"/>
    </row>
    <row r="9" spans="1:16" x14ac:dyDescent="0.25">
      <c r="A9" s="30" t="s">
        <v>116</v>
      </c>
      <c r="B9" s="30">
        <v>1</v>
      </c>
      <c r="C9" s="31" t="s">
        <v>117</v>
      </c>
      <c r="D9" s="30" t="s">
        <v>118</v>
      </c>
      <c r="E9" s="32" t="s">
        <v>119</v>
      </c>
      <c r="F9" s="33" t="s">
        <v>120</v>
      </c>
      <c r="G9" s="34">
        <v>36759</v>
      </c>
      <c r="H9" s="35">
        <v>0</v>
      </c>
      <c r="I9" s="36">
        <f>ROUND(G9*H9,P4)</f>
        <v>0</v>
      </c>
      <c r="J9" s="33" t="s">
        <v>121</v>
      </c>
      <c r="O9" s="37">
        <f>I9*0.21</f>
        <v>0</v>
      </c>
      <c r="P9">
        <v>3</v>
      </c>
    </row>
    <row r="10" spans="1:16" x14ac:dyDescent="0.25">
      <c r="A10" s="30" t="s">
        <v>122</v>
      </c>
      <c r="B10" s="38"/>
      <c r="E10" s="39" t="s">
        <v>118</v>
      </c>
      <c r="J10" s="40"/>
    </row>
    <row r="11" spans="1:16" ht="45" x14ac:dyDescent="0.25">
      <c r="A11" s="30" t="s">
        <v>123</v>
      </c>
      <c r="B11" s="38"/>
      <c r="E11" s="41" t="s">
        <v>124</v>
      </c>
      <c r="J11" s="40"/>
    </row>
    <row r="12" spans="1:16" ht="45" x14ac:dyDescent="0.25">
      <c r="A12" s="30" t="s">
        <v>125</v>
      </c>
      <c r="B12" s="38"/>
      <c r="E12" s="32" t="s">
        <v>126</v>
      </c>
      <c r="J12" s="40"/>
    </row>
    <row r="13" spans="1:16" x14ac:dyDescent="0.25">
      <c r="A13" s="30" t="s">
        <v>116</v>
      </c>
      <c r="B13" s="30">
        <v>2</v>
      </c>
      <c r="C13" s="31" t="s">
        <v>127</v>
      </c>
      <c r="D13" s="30" t="s">
        <v>118</v>
      </c>
      <c r="E13" s="32" t="s">
        <v>128</v>
      </c>
      <c r="F13" s="33" t="s">
        <v>120</v>
      </c>
      <c r="G13" s="34">
        <v>73518</v>
      </c>
      <c r="H13" s="35">
        <v>0</v>
      </c>
      <c r="I13" s="36">
        <f>ROUND(G13*H13,P4)</f>
        <v>0</v>
      </c>
      <c r="J13" s="33" t="s">
        <v>121</v>
      </c>
      <c r="O13" s="37">
        <f>I13*0.21</f>
        <v>0</v>
      </c>
      <c r="P13">
        <v>3</v>
      </c>
    </row>
    <row r="14" spans="1:16" ht="30" x14ac:dyDescent="0.25">
      <c r="A14" s="30" t="s">
        <v>122</v>
      </c>
      <c r="B14" s="38"/>
      <c r="E14" s="32" t="s">
        <v>129</v>
      </c>
      <c r="J14" s="40"/>
    </row>
    <row r="15" spans="1:16" ht="30" x14ac:dyDescent="0.25">
      <c r="A15" s="30" t="s">
        <v>123</v>
      </c>
      <c r="B15" s="38"/>
      <c r="E15" s="41" t="s">
        <v>130</v>
      </c>
      <c r="J15" s="40"/>
    </row>
    <row r="16" spans="1:16" x14ac:dyDescent="0.25">
      <c r="A16" s="30" t="s">
        <v>125</v>
      </c>
      <c r="B16" s="38"/>
      <c r="E16" s="32" t="s">
        <v>131</v>
      </c>
      <c r="J16" s="40"/>
    </row>
    <row r="17" spans="1:16" x14ac:dyDescent="0.25">
      <c r="A17" s="30" t="s">
        <v>116</v>
      </c>
      <c r="B17" s="30">
        <v>3</v>
      </c>
      <c r="C17" s="31" t="s">
        <v>132</v>
      </c>
      <c r="D17" s="30" t="s">
        <v>118</v>
      </c>
      <c r="E17" s="32" t="s">
        <v>133</v>
      </c>
      <c r="F17" s="33" t="s">
        <v>120</v>
      </c>
      <c r="G17" s="34">
        <v>36759</v>
      </c>
      <c r="H17" s="35">
        <v>0</v>
      </c>
      <c r="I17" s="36">
        <f>ROUND(G17*H17,P4)</f>
        <v>0</v>
      </c>
      <c r="J17" s="33" t="s">
        <v>121</v>
      </c>
      <c r="O17" s="37">
        <f>I17*0.21</f>
        <v>0</v>
      </c>
      <c r="P17">
        <v>3</v>
      </c>
    </row>
    <row r="18" spans="1:16" x14ac:dyDescent="0.25">
      <c r="A18" s="30" t="s">
        <v>122</v>
      </c>
      <c r="B18" s="38"/>
      <c r="E18" s="39" t="s">
        <v>118</v>
      </c>
      <c r="J18" s="40"/>
    </row>
    <row r="19" spans="1:16" ht="45" x14ac:dyDescent="0.25">
      <c r="A19" s="30" t="s">
        <v>123</v>
      </c>
      <c r="B19" s="38"/>
      <c r="E19" s="41" t="s">
        <v>134</v>
      </c>
      <c r="J19" s="40"/>
    </row>
    <row r="20" spans="1:16" ht="255" x14ac:dyDescent="0.25">
      <c r="A20" s="30" t="s">
        <v>125</v>
      </c>
      <c r="B20" s="42"/>
      <c r="C20" s="43"/>
      <c r="D20" s="43"/>
      <c r="E20" s="32" t="s">
        <v>135</v>
      </c>
      <c r="F20" s="43"/>
      <c r="G20" s="43"/>
      <c r="H20" s="43"/>
      <c r="I20" s="43"/>
      <c r="J20" s="44"/>
    </row>
  </sheetData>
  <sheetProtection algorithmName="SHA-512" hashValue="vYH8m71+0BVEyHdFCQCpqnNSnaKhTFRPrYCc7BDCZxxlcCbHOOtVtVVlHz+ShOn+PyQghq/Lsa7ZifnjUKMR1w==" saltValue="gRHgCxL/M212GDqRvT69nyfclr68Y/IdMfkuxwOLRUmlhVImwCSQibM+an0RfE9XMq1uO4gFVcccJYCcnmwaYQ=="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3"/>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13</v>
      </c>
      <c r="I3" s="19">
        <f>SUMIFS(I8:I23,A8:A23,"SD")</f>
        <v>0</v>
      </c>
      <c r="J3" s="15"/>
      <c r="O3">
        <v>0</v>
      </c>
      <c r="P3">
        <v>2</v>
      </c>
    </row>
    <row r="4" spans="1:16" x14ac:dyDescent="0.25">
      <c r="A4" s="3" t="s">
        <v>100</v>
      </c>
      <c r="B4" s="16" t="s">
        <v>101</v>
      </c>
      <c r="C4" s="47" t="s">
        <v>13</v>
      </c>
      <c r="D4" s="48"/>
      <c r="E4" s="17" t="s">
        <v>14</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SUMIFS(I9:I23,A9:A23,"P")</f>
        <v>0</v>
      </c>
      <c r="J8" s="29"/>
    </row>
    <row r="9" spans="1:16" x14ac:dyDescent="0.25">
      <c r="A9" s="30" t="s">
        <v>116</v>
      </c>
      <c r="B9" s="30">
        <v>1</v>
      </c>
      <c r="C9" s="31" t="s">
        <v>136</v>
      </c>
      <c r="D9" s="30" t="s">
        <v>118</v>
      </c>
      <c r="E9" s="32" t="s">
        <v>137</v>
      </c>
      <c r="F9" s="33" t="s">
        <v>138</v>
      </c>
      <c r="G9" s="34">
        <v>7099</v>
      </c>
      <c r="H9" s="35">
        <v>0</v>
      </c>
      <c r="I9" s="36">
        <f>ROUND(G9*H9,P4)</f>
        <v>0</v>
      </c>
      <c r="J9" s="33" t="s">
        <v>121</v>
      </c>
      <c r="O9" s="37">
        <f>I9*0.21</f>
        <v>0</v>
      </c>
      <c r="P9">
        <v>3</v>
      </c>
    </row>
    <row r="10" spans="1:16" x14ac:dyDescent="0.25">
      <c r="A10" s="30" t="s">
        <v>122</v>
      </c>
      <c r="B10" s="38"/>
      <c r="E10" s="39" t="s">
        <v>118</v>
      </c>
      <c r="J10" s="40"/>
    </row>
    <row r="11" spans="1:16" ht="45" x14ac:dyDescent="0.25">
      <c r="A11" s="30" t="s">
        <v>125</v>
      </c>
      <c r="B11" s="38"/>
      <c r="E11" s="32" t="s">
        <v>139</v>
      </c>
      <c r="J11" s="40"/>
    </row>
    <row r="12" spans="1:16" x14ac:dyDescent="0.25">
      <c r="A12" s="30" t="s">
        <v>116</v>
      </c>
      <c r="B12" s="30">
        <v>2</v>
      </c>
      <c r="C12" s="31" t="s">
        <v>140</v>
      </c>
      <c r="D12" s="30" t="s">
        <v>118</v>
      </c>
      <c r="E12" s="32" t="s">
        <v>141</v>
      </c>
      <c r="F12" s="33" t="s">
        <v>142</v>
      </c>
      <c r="G12" s="34">
        <v>58</v>
      </c>
      <c r="H12" s="35">
        <v>0</v>
      </c>
      <c r="I12" s="36">
        <f>ROUND(G12*H12,P4)</f>
        <v>0</v>
      </c>
      <c r="J12" s="33" t="s">
        <v>121</v>
      </c>
      <c r="O12" s="37">
        <f>I12*0.21</f>
        <v>0</v>
      </c>
      <c r="P12">
        <v>3</v>
      </c>
    </row>
    <row r="13" spans="1:16" ht="30" x14ac:dyDescent="0.25">
      <c r="A13" s="30" t="s">
        <v>122</v>
      </c>
      <c r="B13" s="38"/>
      <c r="E13" s="32" t="s">
        <v>143</v>
      </c>
      <c r="J13" s="40"/>
    </row>
    <row r="14" spans="1:16" ht="30" x14ac:dyDescent="0.25">
      <c r="A14" s="30" t="s">
        <v>123</v>
      </c>
      <c r="B14" s="38"/>
      <c r="E14" s="41" t="s">
        <v>144</v>
      </c>
      <c r="J14" s="40"/>
    </row>
    <row r="15" spans="1:16" ht="195" x14ac:dyDescent="0.25">
      <c r="A15" s="30" t="s">
        <v>125</v>
      </c>
      <c r="B15" s="38"/>
      <c r="E15" s="32" t="s">
        <v>145</v>
      </c>
      <c r="J15" s="40"/>
    </row>
    <row r="16" spans="1:16" x14ac:dyDescent="0.25">
      <c r="A16" s="30" t="s">
        <v>116</v>
      </c>
      <c r="B16" s="30">
        <v>3</v>
      </c>
      <c r="C16" s="31" t="s">
        <v>146</v>
      </c>
      <c r="D16" s="30" t="s">
        <v>118</v>
      </c>
      <c r="E16" s="32" t="s">
        <v>147</v>
      </c>
      <c r="F16" s="33" t="s">
        <v>142</v>
      </c>
      <c r="G16" s="34">
        <v>12</v>
      </c>
      <c r="H16" s="35">
        <v>0</v>
      </c>
      <c r="I16" s="36">
        <f>ROUND(G16*H16,P4)</f>
        <v>0</v>
      </c>
      <c r="J16" s="33" t="s">
        <v>121</v>
      </c>
      <c r="O16" s="37">
        <f>I16*0.21</f>
        <v>0</v>
      </c>
      <c r="P16">
        <v>3</v>
      </c>
    </row>
    <row r="17" spans="1:16" ht="30" x14ac:dyDescent="0.25">
      <c r="A17" s="30" t="s">
        <v>122</v>
      </c>
      <c r="B17" s="38"/>
      <c r="E17" s="32" t="s">
        <v>143</v>
      </c>
      <c r="J17" s="40"/>
    </row>
    <row r="18" spans="1:16" ht="30" x14ac:dyDescent="0.25">
      <c r="A18" s="30" t="s">
        <v>123</v>
      </c>
      <c r="B18" s="38"/>
      <c r="E18" s="41" t="s">
        <v>148</v>
      </c>
      <c r="J18" s="40"/>
    </row>
    <row r="19" spans="1:16" ht="195" x14ac:dyDescent="0.25">
      <c r="A19" s="30" t="s">
        <v>125</v>
      </c>
      <c r="B19" s="38"/>
      <c r="E19" s="32" t="s">
        <v>145</v>
      </c>
      <c r="J19" s="40"/>
    </row>
    <row r="20" spans="1:16" x14ac:dyDescent="0.25">
      <c r="A20" s="30" t="s">
        <v>116</v>
      </c>
      <c r="B20" s="30">
        <v>4</v>
      </c>
      <c r="C20" s="31" t="s">
        <v>149</v>
      </c>
      <c r="D20" s="30" t="s">
        <v>118</v>
      </c>
      <c r="E20" s="32" t="s">
        <v>150</v>
      </c>
      <c r="F20" s="33" t="s">
        <v>142</v>
      </c>
      <c r="G20" s="34">
        <v>130</v>
      </c>
      <c r="H20" s="35">
        <v>0</v>
      </c>
      <c r="I20" s="36">
        <f>ROUND(G20*H20,P4)</f>
        <v>0</v>
      </c>
      <c r="J20" s="33" t="s">
        <v>121</v>
      </c>
      <c r="O20" s="37">
        <f>I20*0.21</f>
        <v>0</v>
      </c>
      <c r="P20">
        <v>3</v>
      </c>
    </row>
    <row r="21" spans="1:16" ht="30" x14ac:dyDescent="0.25">
      <c r="A21" s="30" t="s">
        <v>122</v>
      </c>
      <c r="B21" s="38"/>
      <c r="E21" s="32" t="s">
        <v>143</v>
      </c>
      <c r="J21" s="40"/>
    </row>
    <row r="22" spans="1:16" ht="30" x14ac:dyDescent="0.25">
      <c r="A22" s="30" t="s">
        <v>123</v>
      </c>
      <c r="B22" s="38"/>
      <c r="E22" s="41" t="s">
        <v>151</v>
      </c>
      <c r="J22" s="40"/>
    </row>
    <row r="23" spans="1:16" ht="195" x14ac:dyDescent="0.25">
      <c r="A23" s="30" t="s">
        <v>125</v>
      </c>
      <c r="B23" s="42"/>
      <c r="C23" s="43"/>
      <c r="D23" s="43"/>
      <c r="E23" s="32" t="s">
        <v>145</v>
      </c>
      <c r="F23" s="43"/>
      <c r="G23" s="43"/>
      <c r="H23" s="43"/>
      <c r="I23" s="43"/>
      <c r="J23" s="44"/>
    </row>
  </sheetData>
  <sheetProtection algorithmName="SHA-512" hashValue="s1dmdfBFIOMiHwgcoKsbFb2BTzp3J16CVtg0/wvOBsC+Xv+TsbR3tiVPHp3Ppt/2oylxZSOHoG0ezv2LRqiLNg==" saltValue="T8YMCbt3jtqjBQwfCq8raJGoT9MNJHzJ9ANpZHWeiN3ZfOUMHeWVboFUUc1EaT/EuVFRi3fklsmojx1HyatxbQ=="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85"/>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15</v>
      </c>
      <c r="I3" s="19">
        <f>SUMIFS(I8:I85,A8:A85,"SD")</f>
        <v>0</v>
      </c>
      <c r="J3" s="15"/>
      <c r="O3">
        <v>0</v>
      </c>
      <c r="P3">
        <v>2</v>
      </c>
    </row>
    <row r="4" spans="1:16" x14ac:dyDescent="0.25">
      <c r="A4" s="3" t="s">
        <v>100</v>
      </c>
      <c r="B4" s="16" t="s">
        <v>101</v>
      </c>
      <c r="C4" s="47" t="s">
        <v>15</v>
      </c>
      <c r="D4" s="48"/>
      <c r="E4" s="17" t="s">
        <v>16</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152</v>
      </c>
      <c r="D8" s="27"/>
      <c r="E8" s="24" t="s">
        <v>153</v>
      </c>
      <c r="F8" s="27"/>
      <c r="G8" s="27"/>
      <c r="H8" s="27"/>
      <c r="I8" s="28">
        <f>SUMIFS(I9:I20,A9:A20,"P")</f>
        <v>0</v>
      </c>
      <c r="J8" s="29"/>
    </row>
    <row r="9" spans="1:16" ht="30" x14ac:dyDescent="0.25">
      <c r="A9" s="30" t="s">
        <v>116</v>
      </c>
      <c r="B9" s="30">
        <v>1</v>
      </c>
      <c r="C9" s="31" t="s">
        <v>154</v>
      </c>
      <c r="D9" s="30" t="s">
        <v>118</v>
      </c>
      <c r="E9" s="32" t="s">
        <v>155</v>
      </c>
      <c r="F9" s="33" t="s">
        <v>138</v>
      </c>
      <c r="G9" s="34">
        <v>80</v>
      </c>
      <c r="H9" s="35">
        <v>0</v>
      </c>
      <c r="I9" s="36">
        <f>ROUND(G9*H9,P4)</f>
        <v>0</v>
      </c>
      <c r="J9" s="33" t="s">
        <v>156</v>
      </c>
      <c r="O9" s="37">
        <f>I9*0.21</f>
        <v>0</v>
      </c>
      <c r="P9">
        <v>3</v>
      </c>
    </row>
    <row r="10" spans="1:16" x14ac:dyDescent="0.25">
      <c r="A10" s="30" t="s">
        <v>122</v>
      </c>
      <c r="B10" s="38"/>
      <c r="E10" s="39" t="s">
        <v>118</v>
      </c>
      <c r="J10" s="40"/>
    </row>
    <row r="11" spans="1:16" ht="30" x14ac:dyDescent="0.25">
      <c r="A11" s="30" t="s">
        <v>123</v>
      </c>
      <c r="B11" s="38"/>
      <c r="E11" s="41" t="s">
        <v>157</v>
      </c>
      <c r="J11" s="40"/>
    </row>
    <row r="12" spans="1:16" ht="75" x14ac:dyDescent="0.25">
      <c r="A12" s="30" t="s">
        <v>125</v>
      </c>
      <c r="B12" s="38"/>
      <c r="E12" s="32" t="s">
        <v>158</v>
      </c>
      <c r="J12" s="40"/>
    </row>
    <row r="13" spans="1:16" ht="30" x14ac:dyDescent="0.25">
      <c r="A13" s="30" t="s">
        <v>116</v>
      </c>
      <c r="B13" s="30">
        <v>2</v>
      </c>
      <c r="C13" s="31" t="s">
        <v>159</v>
      </c>
      <c r="D13" s="30" t="s">
        <v>118</v>
      </c>
      <c r="E13" s="32" t="s">
        <v>160</v>
      </c>
      <c r="F13" s="33" t="s">
        <v>138</v>
      </c>
      <c r="G13" s="34">
        <v>4800</v>
      </c>
      <c r="H13" s="35">
        <v>0</v>
      </c>
      <c r="I13" s="36">
        <f>ROUND(G13*H13,P4)</f>
        <v>0</v>
      </c>
      <c r="J13" s="33" t="s">
        <v>156</v>
      </c>
      <c r="O13" s="37">
        <f>I13*0.21</f>
        <v>0</v>
      </c>
      <c r="P13">
        <v>3</v>
      </c>
    </row>
    <row r="14" spans="1:16" x14ac:dyDescent="0.25">
      <c r="A14" s="30" t="s">
        <v>122</v>
      </c>
      <c r="B14" s="38"/>
      <c r="E14" s="39" t="s">
        <v>118</v>
      </c>
      <c r="J14" s="40"/>
    </row>
    <row r="15" spans="1:16" ht="30" x14ac:dyDescent="0.25">
      <c r="A15" s="30" t="s">
        <v>123</v>
      </c>
      <c r="B15" s="38"/>
      <c r="E15" s="41" t="s">
        <v>161</v>
      </c>
      <c r="J15" s="40"/>
    </row>
    <row r="16" spans="1:16" ht="30" x14ac:dyDescent="0.25">
      <c r="A16" s="30" t="s">
        <v>125</v>
      </c>
      <c r="B16" s="38"/>
      <c r="E16" s="32" t="s">
        <v>162</v>
      </c>
      <c r="J16" s="40"/>
    </row>
    <row r="17" spans="1:16" ht="30" x14ac:dyDescent="0.25">
      <c r="A17" s="30" t="s">
        <v>116</v>
      </c>
      <c r="B17" s="30">
        <v>3</v>
      </c>
      <c r="C17" s="31" t="s">
        <v>163</v>
      </c>
      <c r="D17" s="30" t="s">
        <v>118</v>
      </c>
      <c r="E17" s="32" t="s">
        <v>164</v>
      </c>
      <c r="F17" s="33" t="s">
        <v>138</v>
      </c>
      <c r="G17" s="34">
        <v>80</v>
      </c>
      <c r="H17" s="35">
        <v>0</v>
      </c>
      <c r="I17" s="36">
        <f>ROUND(G17*H17,P4)</f>
        <v>0</v>
      </c>
      <c r="J17" s="33" t="s">
        <v>156</v>
      </c>
      <c r="O17" s="37">
        <f>I17*0.21</f>
        <v>0</v>
      </c>
      <c r="P17">
        <v>3</v>
      </c>
    </row>
    <row r="18" spans="1:16" x14ac:dyDescent="0.25">
      <c r="A18" s="30" t="s">
        <v>122</v>
      </c>
      <c r="B18" s="38"/>
      <c r="E18" s="39" t="s">
        <v>118</v>
      </c>
      <c r="J18" s="40"/>
    </row>
    <row r="19" spans="1:16" ht="30" x14ac:dyDescent="0.25">
      <c r="A19" s="30" t="s">
        <v>123</v>
      </c>
      <c r="B19" s="38"/>
      <c r="E19" s="41" t="s">
        <v>157</v>
      </c>
      <c r="J19" s="40"/>
    </row>
    <row r="20" spans="1:16" ht="60" x14ac:dyDescent="0.25">
      <c r="A20" s="30" t="s">
        <v>125</v>
      </c>
      <c r="B20" s="38"/>
      <c r="E20" s="32" t="s">
        <v>165</v>
      </c>
      <c r="J20" s="40"/>
    </row>
    <row r="21" spans="1:16" x14ac:dyDescent="0.25">
      <c r="A21" s="24" t="s">
        <v>113</v>
      </c>
      <c r="B21" s="25"/>
      <c r="C21" s="26" t="s">
        <v>114</v>
      </c>
      <c r="D21" s="27"/>
      <c r="E21" s="24" t="s">
        <v>115</v>
      </c>
      <c r="F21" s="27"/>
      <c r="G21" s="27"/>
      <c r="H21" s="27"/>
      <c r="I21" s="28">
        <f>SUMIFS(I22:I66,A22:A66,"P")</f>
        <v>0</v>
      </c>
      <c r="J21" s="29"/>
    </row>
    <row r="22" spans="1:16" ht="30" x14ac:dyDescent="0.25">
      <c r="A22" s="30" t="s">
        <v>116</v>
      </c>
      <c r="B22" s="30">
        <v>4</v>
      </c>
      <c r="C22" s="31" t="s">
        <v>166</v>
      </c>
      <c r="D22" s="30" t="s">
        <v>118</v>
      </c>
      <c r="E22" s="32" t="s">
        <v>167</v>
      </c>
      <c r="F22" s="33" t="s">
        <v>120</v>
      </c>
      <c r="G22" s="34">
        <v>704.2</v>
      </c>
      <c r="H22" s="35">
        <v>0</v>
      </c>
      <c r="I22" s="36">
        <f>ROUND(G22*H22,P4)</f>
        <v>0</v>
      </c>
      <c r="J22" s="33" t="s">
        <v>121</v>
      </c>
      <c r="O22" s="37">
        <f>I22*0.21</f>
        <v>0</v>
      </c>
      <c r="P22">
        <v>3</v>
      </c>
    </row>
    <row r="23" spans="1:16" x14ac:dyDescent="0.25">
      <c r="A23" s="30" t="s">
        <v>122</v>
      </c>
      <c r="B23" s="38"/>
      <c r="E23" s="32" t="s">
        <v>168</v>
      </c>
      <c r="J23" s="40"/>
    </row>
    <row r="24" spans="1:16" ht="30" x14ac:dyDescent="0.25">
      <c r="A24" s="30" t="s">
        <v>123</v>
      </c>
      <c r="B24" s="38"/>
      <c r="E24" s="41" t="s">
        <v>169</v>
      </c>
      <c r="J24" s="40"/>
    </row>
    <row r="25" spans="1:16" ht="90" x14ac:dyDescent="0.25">
      <c r="A25" s="30" t="s">
        <v>125</v>
      </c>
      <c r="B25" s="38"/>
      <c r="E25" s="32" t="s">
        <v>170</v>
      </c>
      <c r="J25" s="40"/>
    </row>
    <row r="26" spans="1:16" x14ac:dyDescent="0.25">
      <c r="A26" s="30" t="s">
        <v>116</v>
      </c>
      <c r="B26" s="30">
        <v>5</v>
      </c>
      <c r="C26" s="31" t="s">
        <v>171</v>
      </c>
      <c r="D26" s="30" t="s">
        <v>172</v>
      </c>
      <c r="E26" s="32" t="s">
        <v>173</v>
      </c>
      <c r="F26" s="33" t="s">
        <v>120</v>
      </c>
      <c r="G26" s="34">
        <v>34</v>
      </c>
      <c r="H26" s="35">
        <v>0</v>
      </c>
      <c r="I26" s="36">
        <f>ROUND(G26*H26,P4)</f>
        <v>0</v>
      </c>
      <c r="J26" s="33" t="s">
        <v>121</v>
      </c>
      <c r="O26" s="37">
        <f>I26*0.21</f>
        <v>0</v>
      </c>
      <c r="P26">
        <v>3</v>
      </c>
    </row>
    <row r="27" spans="1:16" x14ac:dyDescent="0.25">
      <c r="A27" s="30" t="s">
        <v>122</v>
      </c>
      <c r="B27" s="38"/>
      <c r="E27" s="32" t="s">
        <v>174</v>
      </c>
      <c r="J27" s="40"/>
    </row>
    <row r="28" spans="1:16" ht="30" x14ac:dyDescent="0.25">
      <c r="A28" s="30" t="s">
        <v>123</v>
      </c>
      <c r="B28" s="38"/>
      <c r="E28" s="41" t="s">
        <v>175</v>
      </c>
      <c r="J28" s="40"/>
    </row>
    <row r="29" spans="1:16" ht="409.5" x14ac:dyDescent="0.25">
      <c r="A29" s="30" t="s">
        <v>125</v>
      </c>
      <c r="B29" s="38"/>
      <c r="E29" s="32" t="s">
        <v>176</v>
      </c>
      <c r="J29" s="40"/>
    </row>
    <row r="30" spans="1:16" x14ac:dyDescent="0.25">
      <c r="A30" s="30" t="s">
        <v>116</v>
      </c>
      <c r="B30" s="30">
        <v>6</v>
      </c>
      <c r="C30" s="31" t="s">
        <v>171</v>
      </c>
      <c r="D30" s="30" t="s">
        <v>177</v>
      </c>
      <c r="E30" s="32" t="s">
        <v>173</v>
      </c>
      <c r="F30" s="33" t="s">
        <v>120</v>
      </c>
      <c r="G30" s="34">
        <v>78</v>
      </c>
      <c r="H30" s="35">
        <v>0</v>
      </c>
      <c r="I30" s="36">
        <f>ROUND(G30*H30,P4)</f>
        <v>0</v>
      </c>
      <c r="J30" s="33" t="s">
        <v>121</v>
      </c>
      <c r="O30" s="37">
        <f>I30*0.21</f>
        <v>0</v>
      </c>
      <c r="P30">
        <v>3</v>
      </c>
    </row>
    <row r="31" spans="1:16" x14ac:dyDescent="0.25">
      <c r="A31" s="30" t="s">
        <v>122</v>
      </c>
      <c r="B31" s="38"/>
      <c r="E31" s="32" t="s">
        <v>178</v>
      </c>
      <c r="J31" s="40"/>
    </row>
    <row r="32" spans="1:16" ht="30" x14ac:dyDescent="0.25">
      <c r="A32" s="30" t="s">
        <v>123</v>
      </c>
      <c r="B32" s="38"/>
      <c r="E32" s="41" t="s">
        <v>179</v>
      </c>
      <c r="J32" s="40"/>
    </row>
    <row r="33" spans="1:16" ht="409.5" x14ac:dyDescent="0.25">
      <c r="A33" s="30" t="s">
        <v>125</v>
      </c>
      <c r="B33" s="38"/>
      <c r="E33" s="32" t="s">
        <v>176</v>
      </c>
      <c r="J33" s="40"/>
    </row>
    <row r="34" spans="1:16" x14ac:dyDescent="0.25">
      <c r="A34" s="30" t="s">
        <v>116</v>
      </c>
      <c r="B34" s="30">
        <v>7</v>
      </c>
      <c r="C34" s="31" t="s">
        <v>180</v>
      </c>
      <c r="D34" s="30" t="s">
        <v>172</v>
      </c>
      <c r="E34" s="32" t="s">
        <v>181</v>
      </c>
      <c r="F34" s="33" t="s">
        <v>120</v>
      </c>
      <c r="G34" s="34">
        <v>34</v>
      </c>
      <c r="H34" s="35">
        <v>0</v>
      </c>
      <c r="I34" s="36">
        <f>ROUND(G34*H34,P4)</f>
        <v>0</v>
      </c>
      <c r="J34" s="33" t="s">
        <v>121</v>
      </c>
      <c r="O34" s="37">
        <f>I34*0.21</f>
        <v>0</v>
      </c>
      <c r="P34">
        <v>3</v>
      </c>
    </row>
    <row r="35" spans="1:16" x14ac:dyDescent="0.25">
      <c r="A35" s="30" t="s">
        <v>122</v>
      </c>
      <c r="B35" s="38"/>
      <c r="E35" s="32" t="s">
        <v>182</v>
      </c>
      <c r="J35" s="40"/>
    </row>
    <row r="36" spans="1:16" ht="30" x14ac:dyDescent="0.25">
      <c r="A36" s="30" t="s">
        <v>123</v>
      </c>
      <c r="B36" s="38"/>
      <c r="E36" s="41" t="s">
        <v>183</v>
      </c>
      <c r="J36" s="40"/>
    </row>
    <row r="37" spans="1:16" ht="405" x14ac:dyDescent="0.25">
      <c r="A37" s="30" t="s">
        <v>125</v>
      </c>
      <c r="B37" s="38"/>
      <c r="E37" s="32" t="s">
        <v>184</v>
      </c>
      <c r="J37" s="40"/>
    </row>
    <row r="38" spans="1:16" x14ac:dyDescent="0.25">
      <c r="A38" s="30" t="s">
        <v>116</v>
      </c>
      <c r="B38" s="30">
        <v>8</v>
      </c>
      <c r="C38" s="31" t="s">
        <v>180</v>
      </c>
      <c r="D38" s="30" t="s">
        <v>177</v>
      </c>
      <c r="E38" s="32" t="s">
        <v>181</v>
      </c>
      <c r="F38" s="33" t="s">
        <v>120</v>
      </c>
      <c r="G38" s="34">
        <v>71.849999999999994</v>
      </c>
      <c r="H38" s="35">
        <v>0</v>
      </c>
      <c r="I38" s="36">
        <f>ROUND(G38*H38,P4)</f>
        <v>0</v>
      </c>
      <c r="J38" s="33" t="s">
        <v>121</v>
      </c>
      <c r="O38" s="37">
        <f>I38*0.21</f>
        <v>0</v>
      </c>
      <c r="P38">
        <v>3</v>
      </c>
    </row>
    <row r="39" spans="1:16" x14ac:dyDescent="0.25">
      <c r="A39" s="30" t="s">
        <v>122</v>
      </c>
      <c r="B39" s="38"/>
      <c r="E39" s="32" t="s">
        <v>185</v>
      </c>
      <c r="J39" s="40"/>
    </row>
    <row r="40" spans="1:16" ht="30" x14ac:dyDescent="0.25">
      <c r="A40" s="30" t="s">
        <v>123</v>
      </c>
      <c r="B40" s="38"/>
      <c r="E40" s="41" t="s">
        <v>186</v>
      </c>
      <c r="J40" s="40"/>
    </row>
    <row r="41" spans="1:16" ht="405" x14ac:dyDescent="0.25">
      <c r="A41" s="30" t="s">
        <v>125</v>
      </c>
      <c r="B41" s="38"/>
      <c r="E41" s="32" t="s">
        <v>184</v>
      </c>
      <c r="J41" s="40"/>
    </row>
    <row r="42" spans="1:16" x14ac:dyDescent="0.25">
      <c r="A42" s="30" t="s">
        <v>116</v>
      </c>
      <c r="B42" s="30">
        <v>9</v>
      </c>
      <c r="C42" s="31" t="s">
        <v>187</v>
      </c>
      <c r="D42" s="30" t="s">
        <v>118</v>
      </c>
      <c r="E42" s="32" t="s">
        <v>188</v>
      </c>
      <c r="F42" s="33" t="s">
        <v>120</v>
      </c>
      <c r="G42" s="34">
        <v>34</v>
      </c>
      <c r="H42" s="35">
        <v>0</v>
      </c>
      <c r="I42" s="36">
        <f>ROUND(G42*H42,P4)</f>
        <v>0</v>
      </c>
      <c r="J42" s="33" t="s">
        <v>121</v>
      </c>
      <c r="O42" s="37">
        <f>I42*0.21</f>
        <v>0</v>
      </c>
      <c r="P42">
        <v>3</v>
      </c>
    </row>
    <row r="43" spans="1:16" x14ac:dyDescent="0.25">
      <c r="A43" s="30" t="s">
        <v>122</v>
      </c>
      <c r="B43" s="38"/>
      <c r="E43" s="32" t="s">
        <v>189</v>
      </c>
      <c r="J43" s="40"/>
    </row>
    <row r="44" spans="1:16" ht="390" x14ac:dyDescent="0.25">
      <c r="A44" s="30" t="s">
        <v>125</v>
      </c>
      <c r="B44" s="38"/>
      <c r="E44" s="32" t="s">
        <v>190</v>
      </c>
      <c r="J44" s="40"/>
    </row>
    <row r="45" spans="1:16" x14ac:dyDescent="0.25">
      <c r="A45" s="30" t="s">
        <v>116</v>
      </c>
      <c r="B45" s="30">
        <v>10</v>
      </c>
      <c r="C45" s="31" t="s">
        <v>132</v>
      </c>
      <c r="D45" s="30" t="s">
        <v>118</v>
      </c>
      <c r="E45" s="32" t="s">
        <v>133</v>
      </c>
      <c r="F45" s="33" t="s">
        <v>120</v>
      </c>
      <c r="G45" s="34">
        <v>34</v>
      </c>
      <c r="H45" s="35">
        <v>0</v>
      </c>
      <c r="I45" s="36">
        <f>ROUND(G45*H45,P4)</f>
        <v>0</v>
      </c>
      <c r="J45" s="33" t="s">
        <v>121</v>
      </c>
      <c r="O45" s="37">
        <f>I45*0.21</f>
        <v>0</v>
      </c>
      <c r="P45">
        <v>3</v>
      </c>
    </row>
    <row r="46" spans="1:16" x14ac:dyDescent="0.25">
      <c r="A46" s="30" t="s">
        <v>122</v>
      </c>
      <c r="B46" s="38"/>
      <c r="E46" s="32" t="s">
        <v>191</v>
      </c>
      <c r="J46" s="40"/>
    </row>
    <row r="47" spans="1:16" ht="30" x14ac:dyDescent="0.25">
      <c r="A47" s="30" t="s">
        <v>123</v>
      </c>
      <c r="B47" s="38"/>
      <c r="E47" s="41" t="s">
        <v>183</v>
      </c>
      <c r="J47" s="40"/>
    </row>
    <row r="48" spans="1:16" ht="255" x14ac:dyDescent="0.25">
      <c r="A48" s="30" t="s">
        <v>125</v>
      </c>
      <c r="B48" s="38"/>
      <c r="E48" s="32" t="s">
        <v>135</v>
      </c>
      <c r="J48" s="40"/>
    </row>
    <row r="49" spans="1:16" x14ac:dyDescent="0.25">
      <c r="A49" s="30" t="s">
        <v>116</v>
      </c>
      <c r="B49" s="30">
        <v>11</v>
      </c>
      <c r="C49" s="31" t="s">
        <v>192</v>
      </c>
      <c r="D49" s="30" t="s">
        <v>118</v>
      </c>
      <c r="E49" s="32" t="s">
        <v>193</v>
      </c>
      <c r="F49" s="33" t="s">
        <v>138</v>
      </c>
      <c r="G49" s="34">
        <v>2012</v>
      </c>
      <c r="H49" s="35">
        <v>0</v>
      </c>
      <c r="I49" s="36">
        <f>ROUND(G49*H49,P4)</f>
        <v>0</v>
      </c>
      <c r="J49" s="33" t="s">
        <v>121</v>
      </c>
      <c r="O49" s="37">
        <f>I49*0.21</f>
        <v>0</v>
      </c>
      <c r="P49">
        <v>3</v>
      </c>
    </row>
    <row r="50" spans="1:16" x14ac:dyDescent="0.25">
      <c r="A50" s="30" t="s">
        <v>122</v>
      </c>
      <c r="B50" s="38"/>
      <c r="E50" s="39" t="s">
        <v>118</v>
      </c>
      <c r="J50" s="40"/>
    </row>
    <row r="51" spans="1:16" ht="30" x14ac:dyDescent="0.25">
      <c r="A51" s="30" t="s">
        <v>123</v>
      </c>
      <c r="B51" s="38"/>
      <c r="E51" s="41" t="s">
        <v>194</v>
      </c>
      <c r="J51" s="40"/>
    </row>
    <row r="52" spans="1:16" ht="30" x14ac:dyDescent="0.25">
      <c r="A52" s="30" t="s">
        <v>125</v>
      </c>
      <c r="B52" s="38"/>
      <c r="E52" s="32" t="s">
        <v>195</v>
      </c>
      <c r="J52" s="40"/>
    </row>
    <row r="53" spans="1:16" x14ac:dyDescent="0.25">
      <c r="A53" s="30" t="s">
        <v>116</v>
      </c>
      <c r="B53" s="30">
        <v>12</v>
      </c>
      <c r="C53" s="31" t="s">
        <v>196</v>
      </c>
      <c r="D53" s="30" t="s">
        <v>118</v>
      </c>
      <c r="E53" s="32" t="s">
        <v>197</v>
      </c>
      <c r="F53" s="33" t="s">
        <v>138</v>
      </c>
      <c r="G53" s="34">
        <v>479</v>
      </c>
      <c r="H53" s="35">
        <v>0</v>
      </c>
      <c r="I53" s="36">
        <f>ROUND(G53*H53,P4)</f>
        <v>0</v>
      </c>
      <c r="J53" s="33" t="s">
        <v>121</v>
      </c>
      <c r="O53" s="37">
        <f>I53*0.21</f>
        <v>0</v>
      </c>
      <c r="P53">
        <v>3</v>
      </c>
    </row>
    <row r="54" spans="1:16" x14ac:dyDescent="0.25">
      <c r="A54" s="30" t="s">
        <v>122</v>
      </c>
      <c r="B54" s="38"/>
      <c r="E54" s="39" t="s">
        <v>118</v>
      </c>
      <c r="J54" s="40"/>
    </row>
    <row r="55" spans="1:16" x14ac:dyDescent="0.25">
      <c r="A55" s="30" t="s">
        <v>125</v>
      </c>
      <c r="B55" s="38"/>
      <c r="E55" s="32" t="s">
        <v>198</v>
      </c>
      <c r="J55" s="40"/>
    </row>
    <row r="56" spans="1:16" x14ac:dyDescent="0.25">
      <c r="A56" s="30" t="s">
        <v>116</v>
      </c>
      <c r="B56" s="30">
        <v>13</v>
      </c>
      <c r="C56" s="31" t="s">
        <v>199</v>
      </c>
      <c r="D56" s="30" t="s">
        <v>118</v>
      </c>
      <c r="E56" s="32" t="s">
        <v>200</v>
      </c>
      <c r="F56" s="33" t="s">
        <v>138</v>
      </c>
      <c r="G56" s="34">
        <v>479</v>
      </c>
      <c r="H56" s="35">
        <v>0</v>
      </c>
      <c r="I56" s="36">
        <f>ROUND(G56*H56,P4)</f>
        <v>0</v>
      </c>
      <c r="J56" s="33" t="s">
        <v>121</v>
      </c>
      <c r="O56" s="37">
        <f>I56*0.21</f>
        <v>0</v>
      </c>
      <c r="P56">
        <v>3</v>
      </c>
    </row>
    <row r="57" spans="1:16" x14ac:dyDescent="0.25">
      <c r="A57" s="30" t="s">
        <v>122</v>
      </c>
      <c r="B57" s="38"/>
      <c r="E57" s="32" t="s">
        <v>201</v>
      </c>
      <c r="J57" s="40"/>
    </row>
    <row r="58" spans="1:16" ht="45" x14ac:dyDescent="0.25">
      <c r="A58" s="30" t="s">
        <v>125</v>
      </c>
      <c r="B58" s="38"/>
      <c r="E58" s="32" t="s">
        <v>202</v>
      </c>
      <c r="J58" s="40"/>
    </row>
    <row r="59" spans="1:16" x14ac:dyDescent="0.25">
      <c r="A59" s="30" t="s">
        <v>116</v>
      </c>
      <c r="B59" s="30">
        <v>14</v>
      </c>
      <c r="C59" s="31" t="s">
        <v>203</v>
      </c>
      <c r="D59" s="30" t="s">
        <v>118</v>
      </c>
      <c r="E59" s="32" t="s">
        <v>204</v>
      </c>
      <c r="F59" s="33" t="s">
        <v>138</v>
      </c>
      <c r="G59" s="34">
        <v>479</v>
      </c>
      <c r="H59" s="35">
        <v>0</v>
      </c>
      <c r="I59" s="36">
        <f>ROUND(G59*H59,P4)</f>
        <v>0</v>
      </c>
      <c r="J59" s="33" t="s">
        <v>121</v>
      </c>
      <c r="O59" s="37">
        <f>I59*0.21</f>
        <v>0</v>
      </c>
      <c r="P59">
        <v>3</v>
      </c>
    </row>
    <row r="60" spans="1:16" x14ac:dyDescent="0.25">
      <c r="A60" s="30" t="s">
        <v>122</v>
      </c>
      <c r="B60" s="38"/>
      <c r="E60" s="32" t="s">
        <v>201</v>
      </c>
      <c r="J60" s="40"/>
    </row>
    <row r="61" spans="1:16" ht="30" x14ac:dyDescent="0.25">
      <c r="A61" s="30" t="s">
        <v>123</v>
      </c>
      <c r="B61" s="38"/>
      <c r="E61" s="41" t="s">
        <v>205</v>
      </c>
      <c r="J61" s="40"/>
    </row>
    <row r="62" spans="1:16" ht="30" x14ac:dyDescent="0.25">
      <c r="A62" s="30" t="s">
        <v>125</v>
      </c>
      <c r="B62" s="38"/>
      <c r="E62" s="32" t="s">
        <v>206</v>
      </c>
      <c r="J62" s="40"/>
    </row>
    <row r="63" spans="1:16" x14ac:dyDescent="0.25">
      <c r="A63" s="30" t="s">
        <v>116</v>
      </c>
      <c r="B63" s="30">
        <v>15</v>
      </c>
      <c r="C63" s="31" t="s">
        <v>207</v>
      </c>
      <c r="D63" s="30" t="s">
        <v>118</v>
      </c>
      <c r="E63" s="32" t="s">
        <v>208</v>
      </c>
      <c r="F63" s="33" t="s">
        <v>138</v>
      </c>
      <c r="G63" s="34">
        <v>479</v>
      </c>
      <c r="H63" s="35">
        <v>0</v>
      </c>
      <c r="I63" s="36">
        <f>ROUND(G63*H63,P4)</f>
        <v>0</v>
      </c>
      <c r="J63" s="33" t="s">
        <v>121</v>
      </c>
      <c r="O63" s="37">
        <f>I63*0.21</f>
        <v>0</v>
      </c>
      <c r="P63">
        <v>3</v>
      </c>
    </row>
    <row r="64" spans="1:16" x14ac:dyDescent="0.25">
      <c r="A64" s="30" t="s">
        <v>122</v>
      </c>
      <c r="B64" s="38"/>
      <c r="E64" s="32" t="s">
        <v>201</v>
      </c>
      <c r="J64" s="40"/>
    </row>
    <row r="65" spans="1:16" ht="30" x14ac:dyDescent="0.25">
      <c r="A65" s="30" t="s">
        <v>123</v>
      </c>
      <c r="B65" s="38"/>
      <c r="E65" s="41" t="s">
        <v>205</v>
      </c>
      <c r="J65" s="40"/>
    </row>
    <row r="66" spans="1:16" ht="45" x14ac:dyDescent="0.25">
      <c r="A66" s="30" t="s">
        <v>125</v>
      </c>
      <c r="B66" s="38"/>
      <c r="E66" s="32" t="s">
        <v>209</v>
      </c>
      <c r="J66" s="40"/>
    </row>
    <row r="67" spans="1:16" x14ac:dyDescent="0.25">
      <c r="A67" s="24" t="s">
        <v>113</v>
      </c>
      <c r="B67" s="25"/>
      <c r="C67" s="26" t="s">
        <v>210</v>
      </c>
      <c r="D67" s="27"/>
      <c r="E67" s="24" t="s">
        <v>211</v>
      </c>
      <c r="F67" s="27"/>
      <c r="G67" s="27"/>
      <c r="H67" s="27"/>
      <c r="I67" s="28">
        <f>SUMIFS(I68:I71,A68:A71,"P")</f>
        <v>0</v>
      </c>
      <c r="J67" s="29"/>
    </row>
    <row r="68" spans="1:16" x14ac:dyDescent="0.25">
      <c r="A68" s="30" t="s">
        <v>116</v>
      </c>
      <c r="B68" s="30">
        <v>16</v>
      </c>
      <c r="C68" s="31" t="s">
        <v>212</v>
      </c>
      <c r="D68" s="30" t="s">
        <v>118</v>
      </c>
      <c r="E68" s="32" t="s">
        <v>213</v>
      </c>
      <c r="F68" s="33" t="s">
        <v>138</v>
      </c>
      <c r="G68" s="34">
        <v>2012</v>
      </c>
      <c r="H68" s="35">
        <v>0</v>
      </c>
      <c r="I68" s="36">
        <f>ROUND(G68*H68,P4)</f>
        <v>0</v>
      </c>
      <c r="J68" s="33" t="s">
        <v>121</v>
      </c>
      <c r="O68" s="37">
        <f>I68*0.21</f>
        <v>0</v>
      </c>
      <c r="P68">
        <v>3</v>
      </c>
    </row>
    <row r="69" spans="1:16" x14ac:dyDescent="0.25">
      <c r="A69" s="30" t="s">
        <v>122</v>
      </c>
      <c r="B69" s="38"/>
      <c r="E69" s="32" t="s">
        <v>214</v>
      </c>
      <c r="J69" s="40"/>
    </row>
    <row r="70" spans="1:16" ht="30" x14ac:dyDescent="0.25">
      <c r="A70" s="30" t="s">
        <v>123</v>
      </c>
      <c r="B70" s="38"/>
      <c r="E70" s="41" t="s">
        <v>194</v>
      </c>
      <c r="J70" s="40"/>
    </row>
    <row r="71" spans="1:16" ht="120" x14ac:dyDescent="0.25">
      <c r="A71" s="30" t="s">
        <v>125</v>
      </c>
      <c r="B71" s="38"/>
      <c r="E71" s="32" t="s">
        <v>215</v>
      </c>
      <c r="J71" s="40"/>
    </row>
    <row r="72" spans="1:16" x14ac:dyDescent="0.25">
      <c r="A72" s="24" t="s">
        <v>113</v>
      </c>
      <c r="B72" s="25"/>
      <c r="C72" s="26" t="s">
        <v>216</v>
      </c>
      <c r="D72" s="27"/>
      <c r="E72" s="24" t="s">
        <v>217</v>
      </c>
      <c r="F72" s="27"/>
      <c r="G72" s="27"/>
      <c r="H72" s="27"/>
      <c r="I72" s="28">
        <f>SUMIFS(I73:I80,A73:A80,"P")</f>
        <v>0</v>
      </c>
      <c r="J72" s="29"/>
    </row>
    <row r="73" spans="1:16" ht="30" x14ac:dyDescent="0.25">
      <c r="A73" s="30" t="s">
        <v>116</v>
      </c>
      <c r="B73" s="30">
        <v>17</v>
      </c>
      <c r="C73" s="31" t="s">
        <v>218</v>
      </c>
      <c r="D73" s="30" t="s">
        <v>118</v>
      </c>
      <c r="E73" s="32" t="s">
        <v>219</v>
      </c>
      <c r="F73" s="33" t="s">
        <v>138</v>
      </c>
      <c r="G73" s="34">
        <v>2012</v>
      </c>
      <c r="H73" s="35">
        <v>0</v>
      </c>
      <c r="I73" s="36">
        <f>ROUND(G73*H73,P4)</f>
        <v>0</v>
      </c>
      <c r="J73" s="33" t="s">
        <v>121</v>
      </c>
      <c r="O73" s="37">
        <f>I73*0.21</f>
        <v>0</v>
      </c>
      <c r="P73">
        <v>3</v>
      </c>
    </row>
    <row r="74" spans="1:16" x14ac:dyDescent="0.25">
      <c r="A74" s="30" t="s">
        <v>122</v>
      </c>
      <c r="B74" s="38"/>
      <c r="E74" s="32" t="s">
        <v>220</v>
      </c>
      <c r="J74" s="40"/>
    </row>
    <row r="75" spans="1:16" ht="30" x14ac:dyDescent="0.25">
      <c r="A75" s="30" t="s">
        <v>123</v>
      </c>
      <c r="B75" s="38"/>
      <c r="E75" s="41" t="s">
        <v>194</v>
      </c>
      <c r="J75" s="40"/>
    </row>
    <row r="76" spans="1:16" ht="60" x14ac:dyDescent="0.25">
      <c r="A76" s="30" t="s">
        <v>125</v>
      </c>
      <c r="B76" s="38"/>
      <c r="E76" s="32" t="s">
        <v>221</v>
      </c>
      <c r="J76" s="40"/>
    </row>
    <row r="77" spans="1:16" x14ac:dyDescent="0.25">
      <c r="A77" s="30" t="s">
        <v>116</v>
      </c>
      <c r="B77" s="30">
        <v>18</v>
      </c>
      <c r="C77" s="31" t="s">
        <v>222</v>
      </c>
      <c r="D77" s="30" t="s">
        <v>118</v>
      </c>
      <c r="E77" s="32" t="s">
        <v>223</v>
      </c>
      <c r="F77" s="33" t="s">
        <v>138</v>
      </c>
      <c r="G77" s="34">
        <v>2012</v>
      </c>
      <c r="H77" s="35">
        <v>0</v>
      </c>
      <c r="I77" s="36">
        <f>ROUND(G77*H77,P4)</f>
        <v>0</v>
      </c>
      <c r="J77" s="33" t="s">
        <v>121</v>
      </c>
      <c r="O77" s="37">
        <f>I77*0.21</f>
        <v>0</v>
      </c>
      <c r="P77">
        <v>3</v>
      </c>
    </row>
    <row r="78" spans="1:16" x14ac:dyDescent="0.25">
      <c r="A78" s="30" t="s">
        <v>122</v>
      </c>
      <c r="B78" s="38"/>
      <c r="E78" s="39" t="s">
        <v>118</v>
      </c>
      <c r="J78" s="40"/>
    </row>
    <row r="79" spans="1:16" ht="30" x14ac:dyDescent="0.25">
      <c r="A79" s="30" t="s">
        <v>123</v>
      </c>
      <c r="B79" s="38"/>
      <c r="E79" s="41" t="s">
        <v>194</v>
      </c>
      <c r="J79" s="40"/>
    </row>
    <row r="80" spans="1:16" ht="60" x14ac:dyDescent="0.25">
      <c r="A80" s="30" t="s">
        <v>125</v>
      </c>
      <c r="B80" s="38"/>
      <c r="E80" s="32" t="s">
        <v>221</v>
      </c>
      <c r="J80" s="40"/>
    </row>
    <row r="81" spans="1:16" x14ac:dyDescent="0.25">
      <c r="A81" s="24" t="s">
        <v>113</v>
      </c>
      <c r="B81" s="25"/>
      <c r="C81" s="26" t="s">
        <v>224</v>
      </c>
      <c r="D81" s="27"/>
      <c r="E81" s="24" t="s">
        <v>225</v>
      </c>
      <c r="F81" s="27"/>
      <c r="G81" s="27"/>
      <c r="H81" s="27"/>
      <c r="I81" s="28">
        <f>SUMIFS(I82:I85,A82:A85,"P")</f>
        <v>0</v>
      </c>
      <c r="J81" s="29"/>
    </row>
    <row r="82" spans="1:16" ht="30" x14ac:dyDescent="0.25">
      <c r="A82" s="30" t="s">
        <v>116</v>
      </c>
      <c r="B82" s="30">
        <v>19</v>
      </c>
      <c r="C82" s="31" t="s">
        <v>226</v>
      </c>
      <c r="D82" s="30" t="s">
        <v>227</v>
      </c>
      <c r="E82" s="32" t="s">
        <v>228</v>
      </c>
      <c r="F82" s="33" t="s">
        <v>229</v>
      </c>
      <c r="G82" s="34">
        <v>1564.4</v>
      </c>
      <c r="H82" s="35">
        <v>0</v>
      </c>
      <c r="I82" s="36">
        <f>ROUND(G82*H82,P4)</f>
        <v>0</v>
      </c>
      <c r="J82" s="33" t="s">
        <v>156</v>
      </c>
      <c r="O82" s="37">
        <f>I82*0.21</f>
        <v>0</v>
      </c>
      <c r="P82">
        <v>3</v>
      </c>
    </row>
    <row r="83" spans="1:16" x14ac:dyDescent="0.25">
      <c r="A83" s="30" t="s">
        <v>122</v>
      </c>
      <c r="B83" s="38"/>
      <c r="E83" s="32" t="s">
        <v>230</v>
      </c>
      <c r="J83" s="40"/>
    </row>
    <row r="84" spans="1:16" ht="45" x14ac:dyDescent="0.25">
      <c r="A84" s="30" t="s">
        <v>123</v>
      </c>
      <c r="B84" s="38"/>
      <c r="E84" s="41" t="s">
        <v>231</v>
      </c>
      <c r="J84" s="40"/>
    </row>
    <row r="85" spans="1:16" ht="90" x14ac:dyDescent="0.25">
      <c r="A85" s="30" t="s">
        <v>125</v>
      </c>
      <c r="B85" s="42"/>
      <c r="C85" s="43"/>
      <c r="D85" s="43"/>
      <c r="E85" s="32" t="s">
        <v>232</v>
      </c>
      <c r="F85" s="43"/>
      <c r="G85" s="43"/>
      <c r="H85" s="43"/>
      <c r="I85" s="43"/>
      <c r="J85" s="44"/>
    </row>
  </sheetData>
  <sheetProtection algorithmName="SHA-512" hashValue="PuW7mIyapv0A1N3r66yBTVhL8YK+QL55Hk14Cfqef+Y5yDc2VgDzym9MvaJl3DapfjwQjP7gQ4zQDuBUs2pMaQ==" saltValue="mTaPB8h8X+zVVfZbeBUJrAtSmtkco3HpkvmaUlpmp5NO26MLBJ1knbE+ByMZPmzPBuM4r2Y/9D34MAYr+HZcCw=="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81"/>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17</v>
      </c>
      <c r="I3" s="19">
        <f>SUMIFS(I8:I81,A8:A81,"SD")</f>
        <v>0</v>
      </c>
      <c r="J3" s="15"/>
      <c r="O3">
        <v>0</v>
      </c>
      <c r="P3">
        <v>2</v>
      </c>
    </row>
    <row r="4" spans="1:16" x14ac:dyDescent="0.25">
      <c r="A4" s="3" t="s">
        <v>100</v>
      </c>
      <c r="B4" s="16" t="s">
        <v>101</v>
      </c>
      <c r="C4" s="47" t="s">
        <v>17</v>
      </c>
      <c r="D4" s="48"/>
      <c r="E4" s="17" t="s">
        <v>18</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152</v>
      </c>
      <c r="D8" s="27"/>
      <c r="E8" s="24" t="s">
        <v>153</v>
      </c>
      <c r="F8" s="27"/>
      <c r="G8" s="27"/>
      <c r="H8" s="27"/>
      <c r="I8" s="28">
        <f>SUMIFS(I9:I20,A9:A20,"P")</f>
        <v>0</v>
      </c>
      <c r="J8" s="29"/>
    </row>
    <row r="9" spans="1:16" ht="30" x14ac:dyDescent="0.25">
      <c r="A9" s="30" t="s">
        <v>116</v>
      </c>
      <c r="B9" s="30">
        <v>1</v>
      </c>
      <c r="C9" s="31" t="s">
        <v>154</v>
      </c>
      <c r="D9" s="30" t="s">
        <v>118</v>
      </c>
      <c r="E9" s="32" t="s">
        <v>155</v>
      </c>
      <c r="F9" s="33" t="s">
        <v>138</v>
      </c>
      <c r="G9" s="34">
        <v>105</v>
      </c>
      <c r="H9" s="35">
        <v>0</v>
      </c>
      <c r="I9" s="36">
        <f>ROUND(G9*H9,P4)</f>
        <v>0</v>
      </c>
      <c r="J9" s="33" t="s">
        <v>156</v>
      </c>
      <c r="O9" s="37">
        <f>I9*0.21</f>
        <v>0</v>
      </c>
      <c r="P9">
        <v>3</v>
      </c>
    </row>
    <row r="10" spans="1:16" x14ac:dyDescent="0.25">
      <c r="A10" s="30" t="s">
        <v>122</v>
      </c>
      <c r="B10" s="38"/>
      <c r="E10" s="39" t="s">
        <v>118</v>
      </c>
      <c r="J10" s="40"/>
    </row>
    <row r="11" spans="1:16" ht="30" x14ac:dyDescent="0.25">
      <c r="A11" s="30" t="s">
        <v>123</v>
      </c>
      <c r="B11" s="38"/>
      <c r="E11" s="41" t="s">
        <v>233</v>
      </c>
      <c r="J11" s="40"/>
    </row>
    <row r="12" spans="1:16" ht="75" x14ac:dyDescent="0.25">
      <c r="A12" s="30" t="s">
        <v>125</v>
      </c>
      <c r="B12" s="38"/>
      <c r="E12" s="32" t="s">
        <v>158</v>
      </c>
      <c r="J12" s="40"/>
    </row>
    <row r="13" spans="1:16" ht="30" x14ac:dyDescent="0.25">
      <c r="A13" s="30" t="s">
        <v>116</v>
      </c>
      <c r="B13" s="30">
        <v>2</v>
      </c>
      <c r="C13" s="31" t="s">
        <v>159</v>
      </c>
      <c r="D13" s="30" t="s">
        <v>118</v>
      </c>
      <c r="E13" s="32" t="s">
        <v>160</v>
      </c>
      <c r="F13" s="33" t="s">
        <v>138</v>
      </c>
      <c r="G13" s="34">
        <v>6300</v>
      </c>
      <c r="H13" s="35">
        <v>0</v>
      </c>
      <c r="I13" s="36">
        <f>ROUND(G13*H13,P4)</f>
        <v>0</v>
      </c>
      <c r="J13" s="33" t="s">
        <v>156</v>
      </c>
      <c r="O13" s="37">
        <f>I13*0.21</f>
        <v>0</v>
      </c>
      <c r="P13">
        <v>3</v>
      </c>
    </row>
    <row r="14" spans="1:16" x14ac:dyDescent="0.25">
      <c r="A14" s="30" t="s">
        <v>122</v>
      </c>
      <c r="B14" s="38"/>
      <c r="E14" s="39" t="s">
        <v>118</v>
      </c>
      <c r="J14" s="40"/>
    </row>
    <row r="15" spans="1:16" ht="30" x14ac:dyDescent="0.25">
      <c r="A15" s="30" t="s">
        <v>123</v>
      </c>
      <c r="B15" s="38"/>
      <c r="E15" s="41" t="s">
        <v>234</v>
      </c>
      <c r="J15" s="40"/>
    </row>
    <row r="16" spans="1:16" ht="30" x14ac:dyDescent="0.25">
      <c r="A16" s="30" t="s">
        <v>125</v>
      </c>
      <c r="B16" s="38"/>
      <c r="E16" s="32" t="s">
        <v>162</v>
      </c>
      <c r="J16" s="40"/>
    </row>
    <row r="17" spans="1:16" ht="30" x14ac:dyDescent="0.25">
      <c r="A17" s="30" t="s">
        <v>116</v>
      </c>
      <c r="B17" s="30">
        <v>3</v>
      </c>
      <c r="C17" s="31" t="s">
        <v>163</v>
      </c>
      <c r="D17" s="30" t="s">
        <v>118</v>
      </c>
      <c r="E17" s="32" t="s">
        <v>164</v>
      </c>
      <c r="F17" s="33" t="s">
        <v>138</v>
      </c>
      <c r="G17" s="34">
        <v>105</v>
      </c>
      <c r="H17" s="35">
        <v>0</v>
      </c>
      <c r="I17" s="36">
        <f>ROUND(G17*H17,P4)</f>
        <v>0</v>
      </c>
      <c r="J17" s="33" t="s">
        <v>156</v>
      </c>
      <c r="O17" s="37">
        <f>I17*0.21</f>
        <v>0</v>
      </c>
      <c r="P17">
        <v>3</v>
      </c>
    </row>
    <row r="18" spans="1:16" x14ac:dyDescent="0.25">
      <c r="A18" s="30" t="s">
        <v>122</v>
      </c>
      <c r="B18" s="38"/>
      <c r="E18" s="39" t="s">
        <v>118</v>
      </c>
      <c r="J18" s="40"/>
    </row>
    <row r="19" spans="1:16" ht="30" x14ac:dyDescent="0.25">
      <c r="A19" s="30" t="s">
        <v>123</v>
      </c>
      <c r="B19" s="38"/>
      <c r="E19" s="41" t="s">
        <v>233</v>
      </c>
      <c r="J19" s="40"/>
    </row>
    <row r="20" spans="1:16" ht="60" x14ac:dyDescent="0.25">
      <c r="A20" s="30" t="s">
        <v>125</v>
      </c>
      <c r="B20" s="38"/>
      <c r="E20" s="32" t="s">
        <v>165</v>
      </c>
      <c r="J20" s="40"/>
    </row>
    <row r="21" spans="1:16" x14ac:dyDescent="0.25">
      <c r="A21" s="24" t="s">
        <v>113</v>
      </c>
      <c r="B21" s="25"/>
      <c r="C21" s="26" t="s">
        <v>114</v>
      </c>
      <c r="D21" s="27"/>
      <c r="E21" s="24" t="s">
        <v>115</v>
      </c>
      <c r="F21" s="27"/>
      <c r="G21" s="27"/>
      <c r="H21" s="27"/>
      <c r="I21" s="28">
        <f>SUMIFS(I22:I65,A22:A65,"P")</f>
        <v>0</v>
      </c>
      <c r="J21" s="29"/>
    </row>
    <row r="22" spans="1:16" ht="30" x14ac:dyDescent="0.25">
      <c r="A22" s="30" t="s">
        <v>116</v>
      </c>
      <c r="B22" s="30">
        <v>4</v>
      </c>
      <c r="C22" s="31" t="s">
        <v>166</v>
      </c>
      <c r="D22" s="30" t="s">
        <v>118</v>
      </c>
      <c r="E22" s="32" t="s">
        <v>167</v>
      </c>
      <c r="F22" s="33" t="s">
        <v>120</v>
      </c>
      <c r="G22" s="34">
        <v>905.8</v>
      </c>
      <c r="H22" s="35">
        <v>0</v>
      </c>
      <c r="I22" s="36">
        <f>ROUND(G22*H22,P4)</f>
        <v>0</v>
      </c>
      <c r="J22" s="33" t="s">
        <v>121</v>
      </c>
      <c r="O22" s="37">
        <f>I22*0.21</f>
        <v>0</v>
      </c>
      <c r="P22">
        <v>3</v>
      </c>
    </row>
    <row r="23" spans="1:16" x14ac:dyDescent="0.25">
      <c r="A23" s="30" t="s">
        <v>122</v>
      </c>
      <c r="B23" s="38"/>
      <c r="E23" s="32" t="s">
        <v>168</v>
      </c>
      <c r="J23" s="40"/>
    </row>
    <row r="24" spans="1:16" ht="30" x14ac:dyDescent="0.25">
      <c r="A24" s="30" t="s">
        <v>123</v>
      </c>
      <c r="B24" s="38"/>
      <c r="E24" s="41" t="s">
        <v>235</v>
      </c>
      <c r="J24" s="40"/>
    </row>
    <row r="25" spans="1:16" ht="90" x14ac:dyDescent="0.25">
      <c r="A25" s="30" t="s">
        <v>125</v>
      </c>
      <c r="B25" s="38"/>
      <c r="E25" s="32" t="s">
        <v>170</v>
      </c>
      <c r="J25" s="40"/>
    </row>
    <row r="26" spans="1:16" x14ac:dyDescent="0.25">
      <c r="A26" s="30" t="s">
        <v>116</v>
      </c>
      <c r="B26" s="30">
        <v>5</v>
      </c>
      <c r="C26" s="31" t="s">
        <v>171</v>
      </c>
      <c r="D26" s="30" t="s">
        <v>172</v>
      </c>
      <c r="E26" s="32" t="s">
        <v>173</v>
      </c>
      <c r="F26" s="33" t="s">
        <v>120</v>
      </c>
      <c r="G26" s="34">
        <v>25</v>
      </c>
      <c r="H26" s="35">
        <v>0</v>
      </c>
      <c r="I26" s="36">
        <f>ROUND(G26*H26,P4)</f>
        <v>0</v>
      </c>
      <c r="J26" s="33" t="s">
        <v>121</v>
      </c>
      <c r="O26" s="37">
        <f>I26*0.21</f>
        <v>0</v>
      </c>
      <c r="P26">
        <v>3</v>
      </c>
    </row>
    <row r="27" spans="1:16" x14ac:dyDescent="0.25">
      <c r="A27" s="30" t="s">
        <v>122</v>
      </c>
      <c r="B27" s="38"/>
      <c r="E27" s="32" t="s">
        <v>174</v>
      </c>
      <c r="J27" s="40"/>
    </row>
    <row r="28" spans="1:16" ht="30" x14ac:dyDescent="0.25">
      <c r="A28" s="30" t="s">
        <v>123</v>
      </c>
      <c r="B28" s="38"/>
      <c r="E28" s="41" t="s">
        <v>236</v>
      </c>
      <c r="J28" s="40"/>
    </row>
    <row r="29" spans="1:16" ht="409.5" x14ac:dyDescent="0.25">
      <c r="A29" s="30" t="s">
        <v>125</v>
      </c>
      <c r="B29" s="38"/>
      <c r="E29" s="32" t="s">
        <v>176</v>
      </c>
      <c r="J29" s="40"/>
    </row>
    <row r="30" spans="1:16" x14ac:dyDescent="0.25">
      <c r="A30" s="30" t="s">
        <v>116</v>
      </c>
      <c r="B30" s="30">
        <v>6</v>
      </c>
      <c r="C30" s="31" t="s">
        <v>171</v>
      </c>
      <c r="D30" s="30" t="s">
        <v>177</v>
      </c>
      <c r="E30" s="32" t="s">
        <v>173</v>
      </c>
      <c r="F30" s="33" t="s">
        <v>120</v>
      </c>
      <c r="G30" s="34">
        <v>145</v>
      </c>
      <c r="H30" s="35">
        <v>0</v>
      </c>
      <c r="I30" s="36">
        <f>ROUND(G30*H30,P4)</f>
        <v>0</v>
      </c>
      <c r="J30" s="33" t="s">
        <v>121</v>
      </c>
      <c r="O30" s="37">
        <f>I30*0.21</f>
        <v>0</v>
      </c>
      <c r="P30">
        <v>3</v>
      </c>
    </row>
    <row r="31" spans="1:16" x14ac:dyDescent="0.25">
      <c r="A31" s="30" t="s">
        <v>122</v>
      </c>
      <c r="B31" s="38"/>
      <c r="E31" s="32" t="s">
        <v>178</v>
      </c>
      <c r="J31" s="40"/>
    </row>
    <row r="32" spans="1:16" ht="30" x14ac:dyDescent="0.25">
      <c r="A32" s="30" t="s">
        <v>123</v>
      </c>
      <c r="B32" s="38"/>
      <c r="E32" s="41" t="s">
        <v>237</v>
      </c>
      <c r="J32" s="40"/>
    </row>
    <row r="33" spans="1:16" ht="409.5" x14ac:dyDescent="0.25">
      <c r="A33" s="30" t="s">
        <v>125</v>
      </c>
      <c r="B33" s="38"/>
      <c r="E33" s="32" t="s">
        <v>176</v>
      </c>
      <c r="J33" s="40"/>
    </row>
    <row r="34" spans="1:16" x14ac:dyDescent="0.25">
      <c r="A34" s="30" t="s">
        <v>116</v>
      </c>
      <c r="B34" s="30">
        <v>7</v>
      </c>
      <c r="C34" s="31" t="s">
        <v>180</v>
      </c>
      <c r="D34" s="30" t="s">
        <v>172</v>
      </c>
      <c r="E34" s="32" t="s">
        <v>181</v>
      </c>
      <c r="F34" s="33" t="s">
        <v>120</v>
      </c>
      <c r="G34" s="34">
        <v>25</v>
      </c>
      <c r="H34" s="35">
        <v>0</v>
      </c>
      <c r="I34" s="36">
        <f>ROUND(G34*H34,P4)</f>
        <v>0</v>
      </c>
      <c r="J34" s="33" t="s">
        <v>121</v>
      </c>
      <c r="O34" s="37">
        <f>I34*0.21</f>
        <v>0</v>
      </c>
      <c r="P34">
        <v>3</v>
      </c>
    </row>
    <row r="35" spans="1:16" x14ac:dyDescent="0.25">
      <c r="A35" s="30" t="s">
        <v>122</v>
      </c>
      <c r="B35" s="38"/>
      <c r="E35" s="32" t="s">
        <v>182</v>
      </c>
      <c r="J35" s="40"/>
    </row>
    <row r="36" spans="1:16" ht="30" x14ac:dyDescent="0.25">
      <c r="A36" s="30" t="s">
        <v>123</v>
      </c>
      <c r="B36" s="38"/>
      <c r="E36" s="41" t="s">
        <v>238</v>
      </c>
      <c r="J36" s="40"/>
    </row>
    <row r="37" spans="1:16" ht="405" x14ac:dyDescent="0.25">
      <c r="A37" s="30" t="s">
        <v>125</v>
      </c>
      <c r="B37" s="38"/>
      <c r="E37" s="32" t="s">
        <v>184</v>
      </c>
      <c r="J37" s="40"/>
    </row>
    <row r="38" spans="1:16" x14ac:dyDescent="0.25">
      <c r="A38" s="30" t="s">
        <v>116</v>
      </c>
      <c r="B38" s="30">
        <v>8</v>
      </c>
      <c r="C38" s="31" t="s">
        <v>180</v>
      </c>
      <c r="D38" s="30" t="s">
        <v>177</v>
      </c>
      <c r="E38" s="32" t="s">
        <v>181</v>
      </c>
      <c r="F38" s="33" t="s">
        <v>120</v>
      </c>
      <c r="G38" s="34">
        <v>97.05</v>
      </c>
      <c r="H38" s="35">
        <v>0</v>
      </c>
      <c r="I38" s="36">
        <f>ROUND(G38*H38,P4)</f>
        <v>0</v>
      </c>
      <c r="J38" s="33" t="s">
        <v>121</v>
      </c>
      <c r="O38" s="37">
        <f>I38*0.21</f>
        <v>0</v>
      </c>
      <c r="P38">
        <v>3</v>
      </c>
    </row>
    <row r="39" spans="1:16" x14ac:dyDescent="0.25">
      <c r="A39" s="30" t="s">
        <v>122</v>
      </c>
      <c r="B39" s="38"/>
      <c r="E39" s="32" t="s">
        <v>185</v>
      </c>
      <c r="J39" s="40"/>
    </row>
    <row r="40" spans="1:16" ht="30" x14ac:dyDescent="0.25">
      <c r="A40" s="30" t="s">
        <v>123</v>
      </c>
      <c r="B40" s="38"/>
      <c r="E40" s="41" t="s">
        <v>239</v>
      </c>
      <c r="J40" s="40"/>
    </row>
    <row r="41" spans="1:16" ht="405" x14ac:dyDescent="0.25">
      <c r="A41" s="30" t="s">
        <v>125</v>
      </c>
      <c r="B41" s="38"/>
      <c r="E41" s="32" t="s">
        <v>184</v>
      </c>
      <c r="J41" s="40"/>
    </row>
    <row r="42" spans="1:16" x14ac:dyDescent="0.25">
      <c r="A42" s="30" t="s">
        <v>116</v>
      </c>
      <c r="B42" s="30">
        <v>9</v>
      </c>
      <c r="C42" s="31" t="s">
        <v>187</v>
      </c>
      <c r="D42" s="30" t="s">
        <v>118</v>
      </c>
      <c r="E42" s="32" t="s">
        <v>188</v>
      </c>
      <c r="F42" s="33" t="s">
        <v>120</v>
      </c>
      <c r="G42" s="34">
        <v>25</v>
      </c>
      <c r="H42" s="35">
        <v>0</v>
      </c>
      <c r="I42" s="36">
        <f>ROUND(G42*H42,P4)</f>
        <v>0</v>
      </c>
      <c r="J42" s="33" t="s">
        <v>121</v>
      </c>
      <c r="O42" s="37">
        <f>I42*0.21</f>
        <v>0</v>
      </c>
      <c r="P42">
        <v>3</v>
      </c>
    </row>
    <row r="43" spans="1:16" x14ac:dyDescent="0.25">
      <c r="A43" s="30" t="s">
        <v>122</v>
      </c>
      <c r="B43" s="38"/>
      <c r="E43" s="32" t="s">
        <v>189</v>
      </c>
      <c r="J43" s="40"/>
    </row>
    <row r="44" spans="1:16" ht="390" x14ac:dyDescent="0.25">
      <c r="A44" s="30" t="s">
        <v>125</v>
      </c>
      <c r="B44" s="38"/>
      <c r="E44" s="32" t="s">
        <v>190</v>
      </c>
      <c r="J44" s="40"/>
    </row>
    <row r="45" spans="1:16" x14ac:dyDescent="0.25">
      <c r="A45" s="30" t="s">
        <v>116</v>
      </c>
      <c r="B45" s="30">
        <v>10</v>
      </c>
      <c r="C45" s="31" t="s">
        <v>132</v>
      </c>
      <c r="D45" s="30" t="s">
        <v>118</v>
      </c>
      <c r="E45" s="32" t="s">
        <v>133</v>
      </c>
      <c r="F45" s="33" t="s">
        <v>120</v>
      </c>
      <c r="G45" s="34">
        <v>25</v>
      </c>
      <c r="H45" s="35">
        <v>0</v>
      </c>
      <c r="I45" s="36">
        <f>ROUND(G45*H45,P4)</f>
        <v>0</v>
      </c>
      <c r="J45" s="33" t="s">
        <v>121</v>
      </c>
      <c r="O45" s="37">
        <f>I45*0.21</f>
        <v>0</v>
      </c>
      <c r="P45">
        <v>3</v>
      </c>
    </row>
    <row r="46" spans="1:16" x14ac:dyDescent="0.25">
      <c r="A46" s="30" t="s">
        <v>122</v>
      </c>
      <c r="B46" s="38"/>
      <c r="E46" s="32" t="s">
        <v>191</v>
      </c>
      <c r="J46" s="40"/>
    </row>
    <row r="47" spans="1:16" ht="30" x14ac:dyDescent="0.25">
      <c r="A47" s="30" t="s">
        <v>123</v>
      </c>
      <c r="B47" s="38"/>
      <c r="E47" s="41" t="s">
        <v>238</v>
      </c>
      <c r="J47" s="40"/>
    </row>
    <row r="48" spans="1:16" ht="255" x14ac:dyDescent="0.25">
      <c r="A48" s="30" t="s">
        <v>125</v>
      </c>
      <c r="B48" s="38"/>
      <c r="E48" s="32" t="s">
        <v>135</v>
      </c>
      <c r="J48" s="40"/>
    </row>
    <row r="49" spans="1:16" x14ac:dyDescent="0.25">
      <c r="A49" s="30" t="s">
        <v>116</v>
      </c>
      <c r="B49" s="30">
        <v>11</v>
      </c>
      <c r="C49" s="31" t="s">
        <v>192</v>
      </c>
      <c r="D49" s="30" t="s">
        <v>118</v>
      </c>
      <c r="E49" s="32" t="s">
        <v>193</v>
      </c>
      <c r="F49" s="33" t="s">
        <v>138</v>
      </c>
      <c r="G49" s="34">
        <v>2588</v>
      </c>
      <c r="H49" s="35">
        <v>0</v>
      </c>
      <c r="I49" s="36">
        <f>ROUND(G49*H49,P4)</f>
        <v>0</v>
      </c>
      <c r="J49" s="33" t="s">
        <v>121</v>
      </c>
      <c r="O49" s="37">
        <f>I49*0.21</f>
        <v>0</v>
      </c>
      <c r="P49">
        <v>3</v>
      </c>
    </row>
    <row r="50" spans="1:16" x14ac:dyDescent="0.25">
      <c r="A50" s="30" t="s">
        <v>122</v>
      </c>
      <c r="B50" s="38"/>
      <c r="E50" s="39" t="s">
        <v>118</v>
      </c>
      <c r="J50" s="40"/>
    </row>
    <row r="51" spans="1:16" ht="30" x14ac:dyDescent="0.25">
      <c r="A51" s="30" t="s">
        <v>125</v>
      </c>
      <c r="B51" s="38"/>
      <c r="E51" s="32" t="s">
        <v>195</v>
      </c>
      <c r="J51" s="40"/>
    </row>
    <row r="52" spans="1:16" x14ac:dyDescent="0.25">
      <c r="A52" s="30" t="s">
        <v>116</v>
      </c>
      <c r="B52" s="30">
        <v>12</v>
      </c>
      <c r="C52" s="31" t="s">
        <v>196</v>
      </c>
      <c r="D52" s="30" t="s">
        <v>118</v>
      </c>
      <c r="E52" s="32" t="s">
        <v>197</v>
      </c>
      <c r="F52" s="33" t="s">
        <v>138</v>
      </c>
      <c r="G52" s="34">
        <v>647</v>
      </c>
      <c r="H52" s="35">
        <v>0</v>
      </c>
      <c r="I52" s="36">
        <f>ROUND(G52*H52,P4)</f>
        <v>0</v>
      </c>
      <c r="J52" s="33" t="s">
        <v>121</v>
      </c>
      <c r="O52" s="37">
        <f>I52*0.21</f>
        <v>0</v>
      </c>
      <c r="P52">
        <v>3</v>
      </c>
    </row>
    <row r="53" spans="1:16" x14ac:dyDescent="0.25">
      <c r="A53" s="30" t="s">
        <v>122</v>
      </c>
      <c r="B53" s="38"/>
      <c r="E53" s="39" t="s">
        <v>118</v>
      </c>
      <c r="J53" s="40"/>
    </row>
    <row r="54" spans="1:16" x14ac:dyDescent="0.25">
      <c r="A54" s="30" t="s">
        <v>125</v>
      </c>
      <c r="B54" s="38"/>
      <c r="E54" s="32" t="s">
        <v>198</v>
      </c>
      <c r="J54" s="40"/>
    </row>
    <row r="55" spans="1:16" x14ac:dyDescent="0.25">
      <c r="A55" s="30" t="s">
        <v>116</v>
      </c>
      <c r="B55" s="30">
        <v>13</v>
      </c>
      <c r="C55" s="31" t="s">
        <v>199</v>
      </c>
      <c r="D55" s="30" t="s">
        <v>118</v>
      </c>
      <c r="E55" s="32" t="s">
        <v>200</v>
      </c>
      <c r="F55" s="33" t="s">
        <v>138</v>
      </c>
      <c r="G55" s="34">
        <v>647</v>
      </c>
      <c r="H55" s="35">
        <v>0</v>
      </c>
      <c r="I55" s="36">
        <f>ROUND(G55*H55,P4)</f>
        <v>0</v>
      </c>
      <c r="J55" s="33" t="s">
        <v>121</v>
      </c>
      <c r="O55" s="37">
        <f>I55*0.21</f>
        <v>0</v>
      </c>
      <c r="P55">
        <v>3</v>
      </c>
    </row>
    <row r="56" spans="1:16" x14ac:dyDescent="0.25">
      <c r="A56" s="30" t="s">
        <v>122</v>
      </c>
      <c r="B56" s="38"/>
      <c r="E56" s="32" t="s">
        <v>201</v>
      </c>
      <c r="J56" s="40"/>
    </row>
    <row r="57" spans="1:16" ht="45" x14ac:dyDescent="0.25">
      <c r="A57" s="30" t="s">
        <v>125</v>
      </c>
      <c r="B57" s="38"/>
      <c r="E57" s="32" t="s">
        <v>202</v>
      </c>
      <c r="J57" s="40"/>
    </row>
    <row r="58" spans="1:16" x14ac:dyDescent="0.25">
      <c r="A58" s="30" t="s">
        <v>116</v>
      </c>
      <c r="B58" s="30">
        <v>14</v>
      </c>
      <c r="C58" s="31" t="s">
        <v>203</v>
      </c>
      <c r="D58" s="30" t="s">
        <v>118</v>
      </c>
      <c r="E58" s="32" t="s">
        <v>204</v>
      </c>
      <c r="F58" s="33" t="s">
        <v>138</v>
      </c>
      <c r="G58" s="34">
        <v>647</v>
      </c>
      <c r="H58" s="35">
        <v>0</v>
      </c>
      <c r="I58" s="36">
        <f>ROUND(G58*H58,P4)</f>
        <v>0</v>
      </c>
      <c r="J58" s="33" t="s">
        <v>121</v>
      </c>
      <c r="O58" s="37">
        <f>I58*0.21</f>
        <v>0</v>
      </c>
      <c r="P58">
        <v>3</v>
      </c>
    </row>
    <row r="59" spans="1:16" x14ac:dyDescent="0.25">
      <c r="A59" s="30" t="s">
        <v>122</v>
      </c>
      <c r="B59" s="38"/>
      <c r="E59" s="32" t="s">
        <v>201</v>
      </c>
      <c r="J59" s="40"/>
    </row>
    <row r="60" spans="1:16" ht="30" x14ac:dyDescent="0.25">
      <c r="A60" s="30" t="s">
        <v>123</v>
      </c>
      <c r="B60" s="38"/>
      <c r="E60" s="41" t="s">
        <v>240</v>
      </c>
      <c r="J60" s="40"/>
    </row>
    <row r="61" spans="1:16" ht="30" x14ac:dyDescent="0.25">
      <c r="A61" s="30" t="s">
        <v>125</v>
      </c>
      <c r="B61" s="38"/>
      <c r="E61" s="32" t="s">
        <v>206</v>
      </c>
      <c r="J61" s="40"/>
    </row>
    <row r="62" spans="1:16" x14ac:dyDescent="0.25">
      <c r="A62" s="30" t="s">
        <v>116</v>
      </c>
      <c r="B62" s="30">
        <v>15</v>
      </c>
      <c r="C62" s="31" t="s">
        <v>207</v>
      </c>
      <c r="D62" s="30" t="s">
        <v>118</v>
      </c>
      <c r="E62" s="32" t="s">
        <v>208</v>
      </c>
      <c r="F62" s="33" t="s">
        <v>138</v>
      </c>
      <c r="G62" s="34">
        <v>647</v>
      </c>
      <c r="H62" s="35">
        <v>0</v>
      </c>
      <c r="I62" s="36">
        <f>ROUND(G62*H62,P4)</f>
        <v>0</v>
      </c>
      <c r="J62" s="33" t="s">
        <v>121</v>
      </c>
      <c r="O62" s="37">
        <f>I62*0.21</f>
        <v>0</v>
      </c>
      <c r="P62">
        <v>3</v>
      </c>
    </row>
    <row r="63" spans="1:16" x14ac:dyDescent="0.25">
      <c r="A63" s="30" t="s">
        <v>122</v>
      </c>
      <c r="B63" s="38"/>
      <c r="E63" s="32" t="s">
        <v>201</v>
      </c>
      <c r="J63" s="40"/>
    </row>
    <row r="64" spans="1:16" ht="30" x14ac:dyDescent="0.25">
      <c r="A64" s="30" t="s">
        <v>123</v>
      </c>
      <c r="B64" s="38"/>
      <c r="E64" s="41" t="s">
        <v>240</v>
      </c>
      <c r="J64" s="40"/>
    </row>
    <row r="65" spans="1:16" ht="45" x14ac:dyDescent="0.25">
      <c r="A65" s="30" t="s">
        <v>125</v>
      </c>
      <c r="B65" s="38"/>
      <c r="E65" s="32" t="s">
        <v>209</v>
      </c>
      <c r="J65" s="40"/>
    </row>
    <row r="66" spans="1:16" x14ac:dyDescent="0.25">
      <c r="A66" s="24" t="s">
        <v>113</v>
      </c>
      <c r="B66" s="25"/>
      <c r="C66" s="26" t="s">
        <v>210</v>
      </c>
      <c r="D66" s="27"/>
      <c r="E66" s="24" t="s">
        <v>211</v>
      </c>
      <c r="F66" s="27"/>
      <c r="G66" s="27"/>
      <c r="H66" s="27"/>
      <c r="I66" s="28">
        <f>SUMIFS(I67:I69,A67:A69,"P")</f>
        <v>0</v>
      </c>
      <c r="J66" s="29"/>
    </row>
    <row r="67" spans="1:16" x14ac:dyDescent="0.25">
      <c r="A67" s="30" t="s">
        <v>116</v>
      </c>
      <c r="B67" s="30">
        <v>16</v>
      </c>
      <c r="C67" s="31" t="s">
        <v>212</v>
      </c>
      <c r="D67" s="30" t="s">
        <v>118</v>
      </c>
      <c r="E67" s="32" t="s">
        <v>213</v>
      </c>
      <c r="F67" s="33" t="s">
        <v>138</v>
      </c>
      <c r="G67" s="34">
        <v>2588</v>
      </c>
      <c r="H67" s="35">
        <v>0</v>
      </c>
      <c r="I67" s="36">
        <f>ROUND(G67*H67,P4)</f>
        <v>0</v>
      </c>
      <c r="J67" s="33" t="s">
        <v>121</v>
      </c>
      <c r="O67" s="37">
        <f>I67*0.21</f>
        <v>0</v>
      </c>
      <c r="P67">
        <v>3</v>
      </c>
    </row>
    <row r="68" spans="1:16" x14ac:dyDescent="0.25">
      <c r="A68" s="30" t="s">
        <v>122</v>
      </c>
      <c r="B68" s="38"/>
      <c r="E68" s="32" t="s">
        <v>214</v>
      </c>
      <c r="J68" s="40"/>
    </row>
    <row r="69" spans="1:16" ht="120" x14ac:dyDescent="0.25">
      <c r="A69" s="30" t="s">
        <v>125</v>
      </c>
      <c r="B69" s="38"/>
      <c r="E69" s="32" t="s">
        <v>215</v>
      </c>
      <c r="J69" s="40"/>
    </row>
    <row r="70" spans="1:16" x14ac:dyDescent="0.25">
      <c r="A70" s="24" t="s">
        <v>113</v>
      </c>
      <c r="B70" s="25"/>
      <c r="C70" s="26" t="s">
        <v>216</v>
      </c>
      <c r="D70" s="27"/>
      <c r="E70" s="24" t="s">
        <v>217</v>
      </c>
      <c r="F70" s="27"/>
      <c r="G70" s="27"/>
      <c r="H70" s="27"/>
      <c r="I70" s="28">
        <f>SUMIFS(I71:I76,A71:A76,"P")</f>
        <v>0</v>
      </c>
      <c r="J70" s="29"/>
    </row>
    <row r="71" spans="1:16" ht="30" x14ac:dyDescent="0.25">
      <c r="A71" s="30" t="s">
        <v>116</v>
      </c>
      <c r="B71" s="30">
        <v>17</v>
      </c>
      <c r="C71" s="31" t="s">
        <v>218</v>
      </c>
      <c r="D71" s="30" t="s">
        <v>118</v>
      </c>
      <c r="E71" s="32" t="s">
        <v>219</v>
      </c>
      <c r="F71" s="33" t="s">
        <v>138</v>
      </c>
      <c r="G71" s="34">
        <v>2588</v>
      </c>
      <c r="H71" s="35">
        <v>0</v>
      </c>
      <c r="I71" s="36">
        <f>ROUND(G71*H71,P4)</f>
        <v>0</v>
      </c>
      <c r="J71" s="33" t="s">
        <v>121</v>
      </c>
      <c r="O71" s="37">
        <f>I71*0.21</f>
        <v>0</v>
      </c>
      <c r="P71">
        <v>3</v>
      </c>
    </row>
    <row r="72" spans="1:16" x14ac:dyDescent="0.25">
      <c r="A72" s="30" t="s">
        <v>122</v>
      </c>
      <c r="B72" s="38"/>
      <c r="E72" s="32" t="s">
        <v>220</v>
      </c>
      <c r="J72" s="40"/>
    </row>
    <row r="73" spans="1:16" ht="60" x14ac:dyDescent="0.25">
      <c r="A73" s="30" t="s">
        <v>125</v>
      </c>
      <c r="B73" s="38"/>
      <c r="E73" s="32" t="s">
        <v>221</v>
      </c>
      <c r="J73" s="40"/>
    </row>
    <row r="74" spans="1:16" x14ac:dyDescent="0.25">
      <c r="A74" s="30" t="s">
        <v>116</v>
      </c>
      <c r="B74" s="30">
        <v>18</v>
      </c>
      <c r="C74" s="31" t="s">
        <v>222</v>
      </c>
      <c r="D74" s="30" t="s">
        <v>118</v>
      </c>
      <c r="E74" s="32" t="s">
        <v>223</v>
      </c>
      <c r="F74" s="33" t="s">
        <v>138</v>
      </c>
      <c r="G74" s="34">
        <v>2588</v>
      </c>
      <c r="H74" s="35">
        <v>0</v>
      </c>
      <c r="I74" s="36">
        <f>ROUND(G74*H74,P4)</f>
        <v>0</v>
      </c>
      <c r="J74" s="33" t="s">
        <v>121</v>
      </c>
      <c r="O74" s="37">
        <f>I74*0.21</f>
        <v>0</v>
      </c>
      <c r="P74">
        <v>3</v>
      </c>
    </row>
    <row r="75" spans="1:16" x14ac:dyDescent="0.25">
      <c r="A75" s="30" t="s">
        <v>122</v>
      </c>
      <c r="B75" s="38"/>
      <c r="E75" s="39" t="s">
        <v>118</v>
      </c>
      <c r="J75" s="40"/>
    </row>
    <row r="76" spans="1:16" ht="60" x14ac:dyDescent="0.25">
      <c r="A76" s="30" t="s">
        <v>125</v>
      </c>
      <c r="B76" s="38"/>
      <c r="E76" s="32" t="s">
        <v>221</v>
      </c>
      <c r="J76" s="40"/>
    </row>
    <row r="77" spans="1:16" x14ac:dyDescent="0.25">
      <c r="A77" s="24" t="s">
        <v>113</v>
      </c>
      <c r="B77" s="25"/>
      <c r="C77" s="26" t="s">
        <v>224</v>
      </c>
      <c r="D77" s="27"/>
      <c r="E77" s="24" t="s">
        <v>225</v>
      </c>
      <c r="F77" s="27"/>
      <c r="G77" s="27"/>
      <c r="H77" s="27"/>
      <c r="I77" s="28">
        <f>SUMIFS(I78:I81,A78:A81,"P")</f>
        <v>0</v>
      </c>
      <c r="J77" s="29"/>
    </row>
    <row r="78" spans="1:16" ht="30" x14ac:dyDescent="0.25">
      <c r="A78" s="30" t="s">
        <v>116</v>
      </c>
      <c r="B78" s="30">
        <v>19</v>
      </c>
      <c r="C78" s="31" t="s">
        <v>226</v>
      </c>
      <c r="D78" s="30" t="s">
        <v>227</v>
      </c>
      <c r="E78" s="32" t="s">
        <v>228</v>
      </c>
      <c r="F78" s="33" t="s">
        <v>229</v>
      </c>
      <c r="G78" s="34">
        <v>2101.6</v>
      </c>
      <c r="H78" s="35">
        <v>0</v>
      </c>
      <c r="I78" s="36">
        <f>ROUND(G78*H78,P4)</f>
        <v>0</v>
      </c>
      <c r="J78" s="33" t="s">
        <v>156</v>
      </c>
      <c r="O78" s="37">
        <f>I78*0.21</f>
        <v>0</v>
      </c>
      <c r="P78">
        <v>3</v>
      </c>
    </row>
    <row r="79" spans="1:16" x14ac:dyDescent="0.25">
      <c r="A79" s="30" t="s">
        <v>122</v>
      </c>
      <c r="B79" s="38"/>
      <c r="E79" s="32" t="s">
        <v>230</v>
      </c>
      <c r="J79" s="40"/>
    </row>
    <row r="80" spans="1:16" ht="45" x14ac:dyDescent="0.25">
      <c r="A80" s="30" t="s">
        <v>123</v>
      </c>
      <c r="B80" s="38"/>
      <c r="E80" s="41" t="s">
        <v>241</v>
      </c>
      <c r="J80" s="40"/>
    </row>
    <row r="81" spans="1:10" ht="90" x14ac:dyDescent="0.25">
      <c r="A81" s="30" t="s">
        <v>125</v>
      </c>
      <c r="B81" s="42"/>
      <c r="C81" s="43"/>
      <c r="D81" s="43"/>
      <c r="E81" s="32" t="s">
        <v>232</v>
      </c>
      <c r="F81" s="43"/>
      <c r="G81" s="43"/>
      <c r="H81" s="43"/>
      <c r="I81" s="43"/>
      <c r="J81" s="44"/>
    </row>
  </sheetData>
  <sheetProtection algorithmName="SHA-512" hashValue="5Ze2+0w91GYNAIvjdl8y/x2wzTBmi4dh6cHxFn12nLUo61BRajcNhAXNxLEuQ4uLzFZwvSTT4AAvzanf+uRrWA==" saltValue="41tAeIIDX0REJcYWfeyto7xHx24SjMI4dxK6E40CaK3y6O+eNc6AGtUd2zILnTxtrWFQC3Ei0b3wamOjwm285g=="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81"/>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19</v>
      </c>
      <c r="I3" s="19">
        <f>SUMIFS(I8:I81,A8:A81,"SD")</f>
        <v>0</v>
      </c>
      <c r="J3" s="15"/>
      <c r="O3">
        <v>0</v>
      </c>
      <c r="P3">
        <v>2</v>
      </c>
    </row>
    <row r="4" spans="1:16" x14ac:dyDescent="0.25">
      <c r="A4" s="3" t="s">
        <v>100</v>
      </c>
      <c r="B4" s="16" t="s">
        <v>101</v>
      </c>
      <c r="C4" s="47" t="s">
        <v>19</v>
      </c>
      <c r="D4" s="48"/>
      <c r="E4" s="17" t="s">
        <v>20</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152</v>
      </c>
      <c r="D8" s="27"/>
      <c r="E8" s="24" t="s">
        <v>153</v>
      </c>
      <c r="F8" s="27"/>
      <c r="G8" s="27"/>
      <c r="H8" s="27"/>
      <c r="I8" s="28">
        <f>SUMIFS(I9:I20,A9:A20,"P")</f>
        <v>0</v>
      </c>
      <c r="J8" s="29"/>
    </row>
    <row r="9" spans="1:16" ht="30" x14ac:dyDescent="0.25">
      <c r="A9" s="30" t="s">
        <v>116</v>
      </c>
      <c r="B9" s="30">
        <v>1</v>
      </c>
      <c r="C9" s="31" t="s">
        <v>154</v>
      </c>
      <c r="D9" s="30" t="s">
        <v>118</v>
      </c>
      <c r="E9" s="32" t="s">
        <v>155</v>
      </c>
      <c r="F9" s="33" t="s">
        <v>138</v>
      </c>
      <c r="G9" s="34">
        <v>25</v>
      </c>
      <c r="H9" s="35">
        <v>0</v>
      </c>
      <c r="I9" s="36">
        <f>ROUND(G9*H9,P4)</f>
        <v>0</v>
      </c>
      <c r="J9" s="33" t="s">
        <v>156</v>
      </c>
      <c r="O9" s="37">
        <f>I9*0.21</f>
        <v>0</v>
      </c>
      <c r="P9">
        <v>3</v>
      </c>
    </row>
    <row r="10" spans="1:16" x14ac:dyDescent="0.25">
      <c r="A10" s="30" t="s">
        <v>122</v>
      </c>
      <c r="B10" s="38"/>
      <c r="E10" s="39" t="s">
        <v>118</v>
      </c>
      <c r="J10" s="40"/>
    </row>
    <row r="11" spans="1:16" ht="30" x14ac:dyDescent="0.25">
      <c r="A11" s="30" t="s">
        <v>123</v>
      </c>
      <c r="B11" s="38"/>
      <c r="E11" s="41" t="s">
        <v>242</v>
      </c>
      <c r="J11" s="40"/>
    </row>
    <row r="12" spans="1:16" ht="75" x14ac:dyDescent="0.25">
      <c r="A12" s="30" t="s">
        <v>125</v>
      </c>
      <c r="B12" s="38"/>
      <c r="E12" s="32" t="s">
        <v>158</v>
      </c>
      <c r="J12" s="40"/>
    </row>
    <row r="13" spans="1:16" ht="30" x14ac:dyDescent="0.25">
      <c r="A13" s="30" t="s">
        <v>116</v>
      </c>
      <c r="B13" s="30">
        <v>2</v>
      </c>
      <c r="C13" s="31" t="s">
        <v>159</v>
      </c>
      <c r="D13" s="30" t="s">
        <v>118</v>
      </c>
      <c r="E13" s="32" t="s">
        <v>160</v>
      </c>
      <c r="F13" s="33" t="s">
        <v>138</v>
      </c>
      <c r="G13" s="34">
        <v>1500</v>
      </c>
      <c r="H13" s="35">
        <v>0</v>
      </c>
      <c r="I13" s="36">
        <f>ROUND(G13*H13,P4)</f>
        <v>0</v>
      </c>
      <c r="J13" s="33" t="s">
        <v>156</v>
      </c>
      <c r="O13" s="37">
        <f>I13*0.21</f>
        <v>0</v>
      </c>
      <c r="P13">
        <v>3</v>
      </c>
    </row>
    <row r="14" spans="1:16" x14ac:dyDescent="0.25">
      <c r="A14" s="30" t="s">
        <v>122</v>
      </c>
      <c r="B14" s="38"/>
      <c r="E14" s="39" t="s">
        <v>118</v>
      </c>
      <c r="J14" s="40"/>
    </row>
    <row r="15" spans="1:16" ht="30" x14ac:dyDescent="0.25">
      <c r="A15" s="30" t="s">
        <v>123</v>
      </c>
      <c r="B15" s="38"/>
      <c r="E15" s="41" t="s">
        <v>243</v>
      </c>
      <c r="J15" s="40"/>
    </row>
    <row r="16" spans="1:16" ht="30" x14ac:dyDescent="0.25">
      <c r="A16" s="30" t="s">
        <v>125</v>
      </c>
      <c r="B16" s="38"/>
      <c r="E16" s="32" t="s">
        <v>162</v>
      </c>
      <c r="J16" s="40"/>
    </row>
    <row r="17" spans="1:16" ht="30" x14ac:dyDescent="0.25">
      <c r="A17" s="30" t="s">
        <v>116</v>
      </c>
      <c r="B17" s="30">
        <v>3</v>
      </c>
      <c r="C17" s="31" t="s">
        <v>163</v>
      </c>
      <c r="D17" s="30" t="s">
        <v>118</v>
      </c>
      <c r="E17" s="32" t="s">
        <v>164</v>
      </c>
      <c r="F17" s="33" t="s">
        <v>138</v>
      </c>
      <c r="G17" s="34">
        <v>25</v>
      </c>
      <c r="H17" s="35">
        <v>0</v>
      </c>
      <c r="I17" s="36">
        <f>ROUND(G17*H17,P4)</f>
        <v>0</v>
      </c>
      <c r="J17" s="33" t="s">
        <v>156</v>
      </c>
      <c r="O17" s="37">
        <f>I17*0.21</f>
        <v>0</v>
      </c>
      <c r="P17">
        <v>3</v>
      </c>
    </row>
    <row r="18" spans="1:16" x14ac:dyDescent="0.25">
      <c r="A18" s="30" t="s">
        <v>122</v>
      </c>
      <c r="B18" s="38"/>
      <c r="E18" s="39" t="s">
        <v>118</v>
      </c>
      <c r="J18" s="40"/>
    </row>
    <row r="19" spans="1:16" ht="30" x14ac:dyDescent="0.25">
      <c r="A19" s="30" t="s">
        <v>123</v>
      </c>
      <c r="B19" s="38"/>
      <c r="E19" s="41" t="s">
        <v>242</v>
      </c>
      <c r="J19" s="40"/>
    </row>
    <row r="20" spans="1:16" ht="60" x14ac:dyDescent="0.25">
      <c r="A20" s="30" t="s">
        <v>125</v>
      </c>
      <c r="B20" s="38"/>
      <c r="E20" s="32" t="s">
        <v>165</v>
      </c>
      <c r="J20" s="40"/>
    </row>
    <row r="21" spans="1:16" x14ac:dyDescent="0.25">
      <c r="A21" s="24" t="s">
        <v>113</v>
      </c>
      <c r="B21" s="25"/>
      <c r="C21" s="26" t="s">
        <v>114</v>
      </c>
      <c r="D21" s="27"/>
      <c r="E21" s="24" t="s">
        <v>115</v>
      </c>
      <c r="F21" s="27"/>
      <c r="G21" s="27"/>
      <c r="H21" s="27"/>
      <c r="I21" s="28">
        <f>SUMIFS(I22:I65,A22:A65,"P")</f>
        <v>0</v>
      </c>
      <c r="J21" s="29"/>
    </row>
    <row r="22" spans="1:16" ht="30" x14ac:dyDescent="0.25">
      <c r="A22" s="30" t="s">
        <v>116</v>
      </c>
      <c r="B22" s="30">
        <v>4</v>
      </c>
      <c r="C22" s="31" t="s">
        <v>166</v>
      </c>
      <c r="D22" s="30" t="s">
        <v>118</v>
      </c>
      <c r="E22" s="32" t="s">
        <v>167</v>
      </c>
      <c r="F22" s="33" t="s">
        <v>120</v>
      </c>
      <c r="G22" s="34">
        <v>137.56299999999999</v>
      </c>
      <c r="H22" s="35">
        <v>0</v>
      </c>
      <c r="I22" s="36">
        <f>ROUND(G22*H22,P4)</f>
        <v>0</v>
      </c>
      <c r="J22" s="33" t="s">
        <v>121</v>
      </c>
      <c r="O22" s="37">
        <f>I22*0.21</f>
        <v>0</v>
      </c>
      <c r="P22">
        <v>3</v>
      </c>
    </row>
    <row r="23" spans="1:16" x14ac:dyDescent="0.25">
      <c r="A23" s="30" t="s">
        <v>122</v>
      </c>
      <c r="B23" s="38"/>
      <c r="E23" s="32" t="s">
        <v>168</v>
      </c>
      <c r="J23" s="40"/>
    </row>
    <row r="24" spans="1:16" ht="45" x14ac:dyDescent="0.25">
      <c r="A24" s="30" t="s">
        <v>123</v>
      </c>
      <c r="B24" s="38"/>
      <c r="E24" s="41" t="s">
        <v>244</v>
      </c>
      <c r="J24" s="40"/>
    </row>
    <row r="25" spans="1:16" ht="90" x14ac:dyDescent="0.25">
      <c r="A25" s="30" t="s">
        <v>125</v>
      </c>
      <c r="B25" s="38"/>
      <c r="E25" s="32" t="s">
        <v>170</v>
      </c>
      <c r="J25" s="40"/>
    </row>
    <row r="26" spans="1:16" x14ac:dyDescent="0.25">
      <c r="A26" s="30" t="s">
        <v>116</v>
      </c>
      <c r="B26" s="30">
        <v>5</v>
      </c>
      <c r="C26" s="31" t="s">
        <v>171</v>
      </c>
      <c r="D26" s="30" t="s">
        <v>172</v>
      </c>
      <c r="E26" s="32" t="s">
        <v>173</v>
      </c>
      <c r="F26" s="33" t="s">
        <v>120</v>
      </c>
      <c r="G26" s="34">
        <v>5</v>
      </c>
      <c r="H26" s="35">
        <v>0</v>
      </c>
      <c r="I26" s="36">
        <f>ROUND(G26*H26,P4)</f>
        <v>0</v>
      </c>
      <c r="J26" s="33" t="s">
        <v>121</v>
      </c>
      <c r="O26" s="37">
        <f>I26*0.21</f>
        <v>0</v>
      </c>
      <c r="P26">
        <v>3</v>
      </c>
    </row>
    <row r="27" spans="1:16" x14ac:dyDescent="0.25">
      <c r="A27" s="30" t="s">
        <v>122</v>
      </c>
      <c r="B27" s="38"/>
      <c r="E27" s="32" t="s">
        <v>174</v>
      </c>
      <c r="J27" s="40"/>
    </row>
    <row r="28" spans="1:16" ht="30" x14ac:dyDescent="0.25">
      <c r="A28" s="30" t="s">
        <v>123</v>
      </c>
      <c r="B28" s="38"/>
      <c r="E28" s="41" t="s">
        <v>245</v>
      </c>
      <c r="J28" s="40"/>
    </row>
    <row r="29" spans="1:16" ht="409.5" x14ac:dyDescent="0.25">
      <c r="A29" s="30" t="s">
        <v>125</v>
      </c>
      <c r="B29" s="38"/>
      <c r="E29" s="32" t="s">
        <v>176</v>
      </c>
      <c r="J29" s="40"/>
    </row>
    <row r="30" spans="1:16" x14ac:dyDescent="0.25">
      <c r="A30" s="30" t="s">
        <v>116</v>
      </c>
      <c r="B30" s="30">
        <v>6</v>
      </c>
      <c r="C30" s="31" t="s">
        <v>171</v>
      </c>
      <c r="D30" s="30" t="s">
        <v>177</v>
      </c>
      <c r="E30" s="32" t="s">
        <v>173</v>
      </c>
      <c r="F30" s="33" t="s">
        <v>120</v>
      </c>
      <c r="G30" s="34">
        <v>156</v>
      </c>
      <c r="H30" s="35">
        <v>0</v>
      </c>
      <c r="I30" s="36">
        <f>ROUND(G30*H30,P4)</f>
        <v>0</v>
      </c>
      <c r="J30" s="33" t="s">
        <v>121</v>
      </c>
      <c r="O30" s="37">
        <f>I30*0.21</f>
        <v>0</v>
      </c>
      <c r="P30">
        <v>3</v>
      </c>
    </row>
    <row r="31" spans="1:16" x14ac:dyDescent="0.25">
      <c r="A31" s="30" t="s">
        <v>122</v>
      </c>
      <c r="B31" s="38"/>
      <c r="E31" s="32" t="s">
        <v>178</v>
      </c>
      <c r="J31" s="40"/>
    </row>
    <row r="32" spans="1:16" ht="30" x14ac:dyDescent="0.25">
      <c r="A32" s="30" t="s">
        <v>123</v>
      </c>
      <c r="B32" s="38"/>
      <c r="E32" s="41" t="s">
        <v>246</v>
      </c>
      <c r="J32" s="40"/>
    </row>
    <row r="33" spans="1:16" ht="409.5" x14ac:dyDescent="0.25">
      <c r="A33" s="30" t="s">
        <v>125</v>
      </c>
      <c r="B33" s="38"/>
      <c r="E33" s="32" t="s">
        <v>176</v>
      </c>
      <c r="J33" s="40"/>
    </row>
    <row r="34" spans="1:16" x14ac:dyDescent="0.25">
      <c r="A34" s="30" t="s">
        <v>116</v>
      </c>
      <c r="B34" s="30">
        <v>7</v>
      </c>
      <c r="C34" s="31" t="s">
        <v>180</v>
      </c>
      <c r="D34" s="30" t="s">
        <v>172</v>
      </c>
      <c r="E34" s="32" t="s">
        <v>181</v>
      </c>
      <c r="F34" s="33" t="s">
        <v>120</v>
      </c>
      <c r="G34" s="34">
        <v>5</v>
      </c>
      <c r="H34" s="35">
        <v>0</v>
      </c>
      <c r="I34" s="36">
        <f>ROUND(G34*H34,P4)</f>
        <v>0</v>
      </c>
      <c r="J34" s="33" t="s">
        <v>121</v>
      </c>
      <c r="O34" s="37">
        <f>I34*0.21</f>
        <v>0</v>
      </c>
      <c r="P34">
        <v>3</v>
      </c>
    </row>
    <row r="35" spans="1:16" x14ac:dyDescent="0.25">
      <c r="A35" s="30" t="s">
        <v>122</v>
      </c>
      <c r="B35" s="38"/>
      <c r="E35" s="32" t="s">
        <v>182</v>
      </c>
      <c r="J35" s="40"/>
    </row>
    <row r="36" spans="1:16" ht="30" x14ac:dyDescent="0.25">
      <c r="A36" s="30" t="s">
        <v>123</v>
      </c>
      <c r="B36" s="38"/>
      <c r="E36" s="41" t="s">
        <v>247</v>
      </c>
      <c r="J36" s="40"/>
    </row>
    <row r="37" spans="1:16" ht="405" x14ac:dyDescent="0.25">
      <c r="A37" s="30" t="s">
        <v>125</v>
      </c>
      <c r="B37" s="38"/>
      <c r="E37" s="32" t="s">
        <v>184</v>
      </c>
      <c r="J37" s="40"/>
    </row>
    <row r="38" spans="1:16" x14ac:dyDescent="0.25">
      <c r="A38" s="30" t="s">
        <v>116</v>
      </c>
      <c r="B38" s="30">
        <v>8</v>
      </c>
      <c r="C38" s="31" t="s">
        <v>180</v>
      </c>
      <c r="D38" s="30" t="s">
        <v>177</v>
      </c>
      <c r="E38" s="32" t="s">
        <v>181</v>
      </c>
      <c r="F38" s="33" t="s">
        <v>120</v>
      </c>
      <c r="G38" s="34">
        <v>13.125</v>
      </c>
      <c r="H38" s="35">
        <v>0</v>
      </c>
      <c r="I38" s="36">
        <f>ROUND(G38*H38,P4)</f>
        <v>0</v>
      </c>
      <c r="J38" s="33" t="s">
        <v>121</v>
      </c>
      <c r="O38" s="37">
        <f>I38*0.21</f>
        <v>0</v>
      </c>
      <c r="P38">
        <v>3</v>
      </c>
    </row>
    <row r="39" spans="1:16" x14ac:dyDescent="0.25">
      <c r="A39" s="30" t="s">
        <v>122</v>
      </c>
      <c r="B39" s="38"/>
      <c r="E39" s="32" t="s">
        <v>185</v>
      </c>
      <c r="J39" s="40"/>
    </row>
    <row r="40" spans="1:16" ht="30" x14ac:dyDescent="0.25">
      <c r="A40" s="30" t="s">
        <v>123</v>
      </c>
      <c r="B40" s="38"/>
      <c r="E40" s="41" t="s">
        <v>248</v>
      </c>
      <c r="J40" s="40"/>
    </row>
    <row r="41" spans="1:16" ht="405" x14ac:dyDescent="0.25">
      <c r="A41" s="30" t="s">
        <v>125</v>
      </c>
      <c r="B41" s="38"/>
      <c r="E41" s="32" t="s">
        <v>184</v>
      </c>
      <c r="J41" s="40"/>
    </row>
    <row r="42" spans="1:16" x14ac:dyDescent="0.25">
      <c r="A42" s="30" t="s">
        <v>116</v>
      </c>
      <c r="B42" s="30">
        <v>9</v>
      </c>
      <c r="C42" s="31" t="s">
        <v>187</v>
      </c>
      <c r="D42" s="30" t="s">
        <v>118</v>
      </c>
      <c r="E42" s="32" t="s">
        <v>188</v>
      </c>
      <c r="F42" s="33" t="s">
        <v>120</v>
      </c>
      <c r="G42" s="34">
        <v>5</v>
      </c>
      <c r="H42" s="35">
        <v>0</v>
      </c>
      <c r="I42" s="36">
        <f>ROUND(G42*H42,P4)</f>
        <v>0</v>
      </c>
      <c r="J42" s="33" t="s">
        <v>121</v>
      </c>
      <c r="O42" s="37">
        <f>I42*0.21</f>
        <v>0</v>
      </c>
      <c r="P42">
        <v>3</v>
      </c>
    </row>
    <row r="43" spans="1:16" x14ac:dyDescent="0.25">
      <c r="A43" s="30" t="s">
        <v>122</v>
      </c>
      <c r="B43" s="38"/>
      <c r="E43" s="32" t="s">
        <v>189</v>
      </c>
      <c r="J43" s="40"/>
    </row>
    <row r="44" spans="1:16" ht="390" x14ac:dyDescent="0.25">
      <c r="A44" s="30" t="s">
        <v>125</v>
      </c>
      <c r="B44" s="38"/>
      <c r="E44" s="32" t="s">
        <v>190</v>
      </c>
      <c r="J44" s="40"/>
    </row>
    <row r="45" spans="1:16" x14ac:dyDescent="0.25">
      <c r="A45" s="30" t="s">
        <v>116</v>
      </c>
      <c r="B45" s="30">
        <v>10</v>
      </c>
      <c r="C45" s="31" t="s">
        <v>132</v>
      </c>
      <c r="D45" s="30" t="s">
        <v>118</v>
      </c>
      <c r="E45" s="32" t="s">
        <v>133</v>
      </c>
      <c r="F45" s="33" t="s">
        <v>120</v>
      </c>
      <c r="G45" s="34">
        <v>5</v>
      </c>
      <c r="H45" s="35">
        <v>0</v>
      </c>
      <c r="I45" s="36">
        <f>ROUND(G45*H45,P4)</f>
        <v>0</v>
      </c>
      <c r="J45" s="33" t="s">
        <v>121</v>
      </c>
      <c r="O45" s="37">
        <f>I45*0.21</f>
        <v>0</v>
      </c>
      <c r="P45">
        <v>3</v>
      </c>
    </row>
    <row r="46" spans="1:16" x14ac:dyDescent="0.25">
      <c r="A46" s="30" t="s">
        <v>122</v>
      </c>
      <c r="B46" s="38"/>
      <c r="E46" s="32" t="s">
        <v>191</v>
      </c>
      <c r="J46" s="40"/>
    </row>
    <row r="47" spans="1:16" ht="30" x14ac:dyDescent="0.25">
      <c r="A47" s="30" t="s">
        <v>123</v>
      </c>
      <c r="B47" s="38"/>
      <c r="E47" s="41" t="s">
        <v>247</v>
      </c>
      <c r="J47" s="40"/>
    </row>
    <row r="48" spans="1:16" ht="255" x14ac:dyDescent="0.25">
      <c r="A48" s="30" t="s">
        <v>125</v>
      </c>
      <c r="B48" s="38"/>
      <c r="E48" s="32" t="s">
        <v>135</v>
      </c>
      <c r="J48" s="40"/>
    </row>
    <row r="49" spans="1:16" x14ac:dyDescent="0.25">
      <c r="A49" s="30" t="s">
        <v>116</v>
      </c>
      <c r="B49" s="30">
        <v>11</v>
      </c>
      <c r="C49" s="31" t="s">
        <v>192</v>
      </c>
      <c r="D49" s="30" t="s">
        <v>118</v>
      </c>
      <c r="E49" s="32" t="s">
        <v>193</v>
      </c>
      <c r="F49" s="33" t="s">
        <v>138</v>
      </c>
      <c r="G49" s="34">
        <v>443.75</v>
      </c>
      <c r="H49" s="35">
        <v>0</v>
      </c>
      <c r="I49" s="36">
        <f>ROUND(G49*H49,P4)</f>
        <v>0</v>
      </c>
      <c r="J49" s="33" t="s">
        <v>121</v>
      </c>
      <c r="O49" s="37">
        <f>I49*0.21</f>
        <v>0</v>
      </c>
      <c r="P49">
        <v>3</v>
      </c>
    </row>
    <row r="50" spans="1:16" x14ac:dyDescent="0.25">
      <c r="A50" s="30" t="s">
        <v>122</v>
      </c>
      <c r="B50" s="38"/>
      <c r="E50" s="39" t="s">
        <v>118</v>
      </c>
      <c r="J50" s="40"/>
    </row>
    <row r="51" spans="1:16" ht="30" x14ac:dyDescent="0.25">
      <c r="A51" s="30" t="s">
        <v>125</v>
      </c>
      <c r="B51" s="38"/>
      <c r="E51" s="32" t="s">
        <v>195</v>
      </c>
      <c r="J51" s="40"/>
    </row>
    <row r="52" spans="1:16" x14ac:dyDescent="0.25">
      <c r="A52" s="30" t="s">
        <v>116</v>
      </c>
      <c r="B52" s="30">
        <v>12</v>
      </c>
      <c r="C52" s="31" t="s">
        <v>196</v>
      </c>
      <c r="D52" s="30" t="s">
        <v>118</v>
      </c>
      <c r="E52" s="32" t="s">
        <v>197</v>
      </c>
      <c r="F52" s="33" t="s">
        <v>138</v>
      </c>
      <c r="G52" s="34">
        <v>87.5</v>
      </c>
      <c r="H52" s="35">
        <v>0</v>
      </c>
      <c r="I52" s="36">
        <f>ROUND(G52*H52,P4)</f>
        <v>0</v>
      </c>
      <c r="J52" s="33" t="s">
        <v>121</v>
      </c>
      <c r="O52" s="37">
        <f>I52*0.21</f>
        <v>0</v>
      </c>
      <c r="P52">
        <v>3</v>
      </c>
    </row>
    <row r="53" spans="1:16" x14ac:dyDescent="0.25">
      <c r="A53" s="30" t="s">
        <v>122</v>
      </c>
      <c r="B53" s="38"/>
      <c r="E53" s="39" t="s">
        <v>118</v>
      </c>
      <c r="J53" s="40"/>
    </row>
    <row r="54" spans="1:16" x14ac:dyDescent="0.25">
      <c r="A54" s="30" t="s">
        <v>125</v>
      </c>
      <c r="B54" s="38"/>
      <c r="E54" s="32" t="s">
        <v>198</v>
      </c>
      <c r="J54" s="40"/>
    </row>
    <row r="55" spans="1:16" x14ac:dyDescent="0.25">
      <c r="A55" s="30" t="s">
        <v>116</v>
      </c>
      <c r="B55" s="30">
        <v>13</v>
      </c>
      <c r="C55" s="31" t="s">
        <v>199</v>
      </c>
      <c r="D55" s="30" t="s">
        <v>118</v>
      </c>
      <c r="E55" s="32" t="s">
        <v>200</v>
      </c>
      <c r="F55" s="33" t="s">
        <v>138</v>
      </c>
      <c r="G55" s="34">
        <v>87.5</v>
      </c>
      <c r="H55" s="35">
        <v>0</v>
      </c>
      <c r="I55" s="36">
        <f>ROUND(G55*H55,P4)</f>
        <v>0</v>
      </c>
      <c r="J55" s="33" t="s">
        <v>121</v>
      </c>
      <c r="O55" s="37">
        <f>I55*0.21</f>
        <v>0</v>
      </c>
      <c r="P55">
        <v>3</v>
      </c>
    </row>
    <row r="56" spans="1:16" x14ac:dyDescent="0.25">
      <c r="A56" s="30" t="s">
        <v>122</v>
      </c>
      <c r="B56" s="38"/>
      <c r="E56" s="32" t="s">
        <v>201</v>
      </c>
      <c r="J56" s="40"/>
    </row>
    <row r="57" spans="1:16" ht="45" x14ac:dyDescent="0.25">
      <c r="A57" s="30" t="s">
        <v>125</v>
      </c>
      <c r="B57" s="38"/>
      <c r="E57" s="32" t="s">
        <v>202</v>
      </c>
      <c r="J57" s="40"/>
    </row>
    <row r="58" spans="1:16" x14ac:dyDescent="0.25">
      <c r="A58" s="30" t="s">
        <v>116</v>
      </c>
      <c r="B58" s="30">
        <v>14</v>
      </c>
      <c r="C58" s="31" t="s">
        <v>203</v>
      </c>
      <c r="D58" s="30" t="s">
        <v>118</v>
      </c>
      <c r="E58" s="32" t="s">
        <v>204</v>
      </c>
      <c r="F58" s="33" t="s">
        <v>138</v>
      </c>
      <c r="G58" s="34">
        <v>87.5</v>
      </c>
      <c r="H58" s="35">
        <v>0</v>
      </c>
      <c r="I58" s="36">
        <f>ROUND(G58*H58,P4)</f>
        <v>0</v>
      </c>
      <c r="J58" s="33" t="s">
        <v>121</v>
      </c>
      <c r="O58" s="37">
        <f>I58*0.21</f>
        <v>0</v>
      </c>
      <c r="P58">
        <v>3</v>
      </c>
    </row>
    <row r="59" spans="1:16" x14ac:dyDescent="0.25">
      <c r="A59" s="30" t="s">
        <v>122</v>
      </c>
      <c r="B59" s="38"/>
      <c r="E59" s="32" t="s">
        <v>201</v>
      </c>
      <c r="J59" s="40"/>
    </row>
    <row r="60" spans="1:16" ht="30" x14ac:dyDescent="0.25">
      <c r="A60" s="30" t="s">
        <v>123</v>
      </c>
      <c r="B60" s="38"/>
      <c r="E60" s="41" t="s">
        <v>249</v>
      </c>
      <c r="J60" s="40"/>
    </row>
    <row r="61" spans="1:16" ht="30" x14ac:dyDescent="0.25">
      <c r="A61" s="30" t="s">
        <v>125</v>
      </c>
      <c r="B61" s="38"/>
      <c r="E61" s="32" t="s">
        <v>206</v>
      </c>
      <c r="J61" s="40"/>
    </row>
    <row r="62" spans="1:16" x14ac:dyDescent="0.25">
      <c r="A62" s="30" t="s">
        <v>116</v>
      </c>
      <c r="B62" s="30">
        <v>15</v>
      </c>
      <c r="C62" s="31" t="s">
        <v>207</v>
      </c>
      <c r="D62" s="30" t="s">
        <v>118</v>
      </c>
      <c r="E62" s="32" t="s">
        <v>208</v>
      </c>
      <c r="F62" s="33" t="s">
        <v>138</v>
      </c>
      <c r="G62" s="34">
        <v>87.5</v>
      </c>
      <c r="H62" s="35">
        <v>0</v>
      </c>
      <c r="I62" s="36">
        <f>ROUND(G62*H62,P4)</f>
        <v>0</v>
      </c>
      <c r="J62" s="33" t="s">
        <v>121</v>
      </c>
      <c r="O62" s="37">
        <f>I62*0.21</f>
        <v>0</v>
      </c>
      <c r="P62">
        <v>3</v>
      </c>
    </row>
    <row r="63" spans="1:16" x14ac:dyDescent="0.25">
      <c r="A63" s="30" t="s">
        <v>122</v>
      </c>
      <c r="B63" s="38"/>
      <c r="E63" s="32" t="s">
        <v>201</v>
      </c>
      <c r="J63" s="40"/>
    </row>
    <row r="64" spans="1:16" ht="30" x14ac:dyDescent="0.25">
      <c r="A64" s="30" t="s">
        <v>123</v>
      </c>
      <c r="B64" s="38"/>
      <c r="E64" s="41" t="s">
        <v>249</v>
      </c>
      <c r="J64" s="40"/>
    </row>
    <row r="65" spans="1:16" ht="45" x14ac:dyDescent="0.25">
      <c r="A65" s="30" t="s">
        <v>125</v>
      </c>
      <c r="B65" s="38"/>
      <c r="E65" s="32" t="s">
        <v>209</v>
      </c>
      <c r="J65" s="40"/>
    </row>
    <row r="66" spans="1:16" x14ac:dyDescent="0.25">
      <c r="A66" s="24" t="s">
        <v>113</v>
      </c>
      <c r="B66" s="25"/>
      <c r="C66" s="26" t="s">
        <v>210</v>
      </c>
      <c r="D66" s="27"/>
      <c r="E66" s="24" t="s">
        <v>211</v>
      </c>
      <c r="F66" s="27"/>
      <c r="G66" s="27"/>
      <c r="H66" s="27"/>
      <c r="I66" s="28">
        <f>SUMIFS(I67:I69,A67:A69,"P")</f>
        <v>0</v>
      </c>
      <c r="J66" s="29"/>
    </row>
    <row r="67" spans="1:16" x14ac:dyDescent="0.25">
      <c r="A67" s="30" t="s">
        <v>116</v>
      </c>
      <c r="B67" s="30">
        <v>16</v>
      </c>
      <c r="C67" s="31" t="s">
        <v>212</v>
      </c>
      <c r="D67" s="30" t="s">
        <v>118</v>
      </c>
      <c r="E67" s="32" t="s">
        <v>213</v>
      </c>
      <c r="F67" s="33" t="s">
        <v>138</v>
      </c>
      <c r="G67" s="34">
        <v>443.75</v>
      </c>
      <c r="H67" s="35">
        <v>0</v>
      </c>
      <c r="I67" s="36">
        <f>ROUND(G67*H67,P4)</f>
        <v>0</v>
      </c>
      <c r="J67" s="33" t="s">
        <v>121</v>
      </c>
      <c r="O67" s="37">
        <f>I67*0.21</f>
        <v>0</v>
      </c>
      <c r="P67">
        <v>3</v>
      </c>
    </row>
    <row r="68" spans="1:16" x14ac:dyDescent="0.25">
      <c r="A68" s="30" t="s">
        <v>122</v>
      </c>
      <c r="B68" s="38"/>
      <c r="E68" s="32" t="s">
        <v>214</v>
      </c>
      <c r="J68" s="40"/>
    </row>
    <row r="69" spans="1:16" ht="120" x14ac:dyDescent="0.25">
      <c r="A69" s="30" t="s">
        <v>125</v>
      </c>
      <c r="B69" s="38"/>
      <c r="E69" s="32" t="s">
        <v>215</v>
      </c>
      <c r="J69" s="40"/>
    </row>
    <row r="70" spans="1:16" x14ac:dyDescent="0.25">
      <c r="A70" s="24" t="s">
        <v>113</v>
      </c>
      <c r="B70" s="25"/>
      <c r="C70" s="26" t="s">
        <v>216</v>
      </c>
      <c r="D70" s="27"/>
      <c r="E70" s="24" t="s">
        <v>217</v>
      </c>
      <c r="F70" s="27"/>
      <c r="G70" s="27"/>
      <c r="H70" s="27"/>
      <c r="I70" s="28">
        <f>SUMIFS(I71:I76,A71:A76,"P")</f>
        <v>0</v>
      </c>
      <c r="J70" s="29"/>
    </row>
    <row r="71" spans="1:16" ht="30" x14ac:dyDescent="0.25">
      <c r="A71" s="30" t="s">
        <v>116</v>
      </c>
      <c r="B71" s="30">
        <v>17</v>
      </c>
      <c r="C71" s="31" t="s">
        <v>218</v>
      </c>
      <c r="D71" s="30" t="s">
        <v>118</v>
      </c>
      <c r="E71" s="32" t="s">
        <v>219</v>
      </c>
      <c r="F71" s="33" t="s">
        <v>138</v>
      </c>
      <c r="G71" s="34">
        <v>355</v>
      </c>
      <c r="H71" s="35">
        <v>0</v>
      </c>
      <c r="I71" s="36">
        <f>ROUND(G71*H71,P4)</f>
        <v>0</v>
      </c>
      <c r="J71" s="33" t="s">
        <v>121</v>
      </c>
      <c r="O71" s="37">
        <f>I71*0.21</f>
        <v>0</v>
      </c>
      <c r="P71">
        <v>3</v>
      </c>
    </row>
    <row r="72" spans="1:16" x14ac:dyDescent="0.25">
      <c r="A72" s="30" t="s">
        <v>122</v>
      </c>
      <c r="B72" s="38"/>
      <c r="E72" s="32" t="s">
        <v>220</v>
      </c>
      <c r="J72" s="40"/>
    </row>
    <row r="73" spans="1:16" ht="60" x14ac:dyDescent="0.25">
      <c r="A73" s="30" t="s">
        <v>125</v>
      </c>
      <c r="B73" s="38"/>
      <c r="E73" s="32" t="s">
        <v>221</v>
      </c>
      <c r="J73" s="40"/>
    </row>
    <row r="74" spans="1:16" x14ac:dyDescent="0.25">
      <c r="A74" s="30" t="s">
        <v>116</v>
      </c>
      <c r="B74" s="30">
        <v>18</v>
      </c>
      <c r="C74" s="31" t="s">
        <v>222</v>
      </c>
      <c r="D74" s="30" t="s">
        <v>118</v>
      </c>
      <c r="E74" s="32" t="s">
        <v>223</v>
      </c>
      <c r="F74" s="33" t="s">
        <v>138</v>
      </c>
      <c r="G74" s="34">
        <v>443.75</v>
      </c>
      <c r="H74" s="35">
        <v>0</v>
      </c>
      <c r="I74" s="36">
        <f>ROUND(G74*H74,P4)</f>
        <v>0</v>
      </c>
      <c r="J74" s="33" t="s">
        <v>121</v>
      </c>
      <c r="O74" s="37">
        <f>I74*0.21</f>
        <v>0</v>
      </c>
      <c r="P74">
        <v>3</v>
      </c>
    </row>
    <row r="75" spans="1:16" x14ac:dyDescent="0.25">
      <c r="A75" s="30" t="s">
        <v>122</v>
      </c>
      <c r="B75" s="38"/>
      <c r="E75" s="39" t="s">
        <v>118</v>
      </c>
      <c r="J75" s="40"/>
    </row>
    <row r="76" spans="1:16" ht="60" x14ac:dyDescent="0.25">
      <c r="A76" s="30" t="s">
        <v>125</v>
      </c>
      <c r="B76" s="38"/>
      <c r="E76" s="32" t="s">
        <v>221</v>
      </c>
      <c r="J76" s="40"/>
    </row>
    <row r="77" spans="1:16" x14ac:dyDescent="0.25">
      <c r="A77" s="24" t="s">
        <v>113</v>
      </c>
      <c r="B77" s="25"/>
      <c r="C77" s="26" t="s">
        <v>224</v>
      </c>
      <c r="D77" s="27"/>
      <c r="E77" s="24" t="s">
        <v>225</v>
      </c>
      <c r="F77" s="27"/>
      <c r="G77" s="27"/>
      <c r="H77" s="27"/>
      <c r="I77" s="28">
        <f>SUMIFS(I78:I81,A78:A81,"P")</f>
        <v>0</v>
      </c>
      <c r="J77" s="29"/>
    </row>
    <row r="78" spans="1:16" ht="30" x14ac:dyDescent="0.25">
      <c r="A78" s="30" t="s">
        <v>116</v>
      </c>
      <c r="B78" s="30">
        <v>19</v>
      </c>
      <c r="C78" s="31" t="s">
        <v>226</v>
      </c>
      <c r="D78" s="30" t="s">
        <v>227</v>
      </c>
      <c r="E78" s="32" t="s">
        <v>228</v>
      </c>
      <c r="F78" s="33" t="s">
        <v>229</v>
      </c>
      <c r="G78" s="34">
        <v>587.12599999999998</v>
      </c>
      <c r="H78" s="35">
        <v>0</v>
      </c>
      <c r="I78" s="36">
        <f>ROUND(G78*H78,P4)</f>
        <v>0</v>
      </c>
      <c r="J78" s="33" t="s">
        <v>156</v>
      </c>
      <c r="O78" s="37">
        <f>I78*0.21</f>
        <v>0</v>
      </c>
      <c r="P78">
        <v>3</v>
      </c>
    </row>
    <row r="79" spans="1:16" x14ac:dyDescent="0.25">
      <c r="A79" s="30" t="s">
        <v>122</v>
      </c>
      <c r="B79" s="38"/>
      <c r="E79" s="32" t="s">
        <v>230</v>
      </c>
      <c r="J79" s="40"/>
    </row>
    <row r="80" spans="1:16" ht="45" x14ac:dyDescent="0.25">
      <c r="A80" s="30" t="s">
        <v>123</v>
      </c>
      <c r="B80" s="38"/>
      <c r="E80" s="41" t="s">
        <v>250</v>
      </c>
      <c r="J80" s="40"/>
    </row>
    <row r="81" spans="1:10" ht="90" x14ac:dyDescent="0.25">
      <c r="A81" s="30" t="s">
        <v>125</v>
      </c>
      <c r="B81" s="42"/>
      <c r="C81" s="43"/>
      <c r="D81" s="43"/>
      <c r="E81" s="32" t="s">
        <v>232</v>
      </c>
      <c r="F81" s="43"/>
      <c r="G81" s="43"/>
      <c r="H81" s="43"/>
      <c r="I81" s="43"/>
      <c r="J81" s="44"/>
    </row>
  </sheetData>
  <sheetProtection algorithmName="SHA-512" hashValue="ZwWRa1eLWkR6EwlgcI9wrdDniAf7/K9ioa1ZeXYNDAmd5iZDgd+10DKJCEMH3D+ktymiTTB/FUHIlm4Q/lDxdg==" saltValue="NAY50BSY9g1TBUkaHhy/0pFDXsfD4ZJDxn1vu9ylrqNPUe5dwNERyBuyWbe5XG5XgT8d2AvL8+LFNOIEcH+vSg=="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176"/>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21</v>
      </c>
      <c r="I3" s="19">
        <f>SUMIFS(I8:I176,A8:A176,"SD")</f>
        <v>0</v>
      </c>
      <c r="J3" s="15"/>
      <c r="O3">
        <v>0</v>
      </c>
      <c r="P3">
        <v>2</v>
      </c>
    </row>
    <row r="4" spans="1:16" ht="30" x14ac:dyDescent="0.25">
      <c r="A4" s="3" t="s">
        <v>100</v>
      </c>
      <c r="B4" s="16" t="s">
        <v>101</v>
      </c>
      <c r="C4" s="47" t="s">
        <v>21</v>
      </c>
      <c r="D4" s="48"/>
      <c r="E4" s="17" t="s">
        <v>22</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SUMIFS(I9:I66,A9:A66,"P")</f>
        <v>0</v>
      </c>
      <c r="J8" s="29"/>
    </row>
    <row r="9" spans="1:16" ht="30" x14ac:dyDescent="0.25">
      <c r="A9" s="30" t="s">
        <v>116</v>
      </c>
      <c r="B9" s="30">
        <v>1</v>
      </c>
      <c r="C9" s="31" t="s">
        <v>166</v>
      </c>
      <c r="D9" s="30" t="s">
        <v>118</v>
      </c>
      <c r="E9" s="32" t="s">
        <v>167</v>
      </c>
      <c r="F9" s="33" t="s">
        <v>120</v>
      </c>
      <c r="G9" s="34">
        <v>523.46</v>
      </c>
      <c r="H9" s="35">
        <v>0</v>
      </c>
      <c r="I9" s="36">
        <f>ROUND(G9*H9,P4)</f>
        <v>0</v>
      </c>
      <c r="J9" s="33" t="s">
        <v>121</v>
      </c>
      <c r="O9" s="37">
        <f>I9*0.21</f>
        <v>0</v>
      </c>
      <c r="P9">
        <v>3</v>
      </c>
    </row>
    <row r="10" spans="1:16" x14ac:dyDescent="0.25">
      <c r="A10" s="30" t="s">
        <v>122</v>
      </c>
      <c r="B10" s="38"/>
      <c r="E10" s="39" t="s">
        <v>118</v>
      </c>
      <c r="J10" s="40"/>
    </row>
    <row r="11" spans="1:16" ht="30" x14ac:dyDescent="0.25">
      <c r="A11" s="30" t="s">
        <v>123</v>
      </c>
      <c r="B11" s="38"/>
      <c r="E11" s="41" t="s">
        <v>251</v>
      </c>
      <c r="J11" s="40"/>
    </row>
    <row r="12" spans="1:16" ht="90" x14ac:dyDescent="0.25">
      <c r="A12" s="30" t="s">
        <v>125</v>
      </c>
      <c r="B12" s="38"/>
      <c r="E12" s="32" t="s">
        <v>170</v>
      </c>
      <c r="J12" s="40"/>
    </row>
    <row r="13" spans="1:16" ht="30" x14ac:dyDescent="0.25">
      <c r="A13" s="30" t="s">
        <v>116</v>
      </c>
      <c r="B13" s="30">
        <v>2</v>
      </c>
      <c r="C13" s="31" t="s">
        <v>252</v>
      </c>
      <c r="D13" s="30" t="s">
        <v>118</v>
      </c>
      <c r="E13" s="32" t="s">
        <v>253</v>
      </c>
      <c r="F13" s="33" t="s">
        <v>120</v>
      </c>
      <c r="G13" s="34">
        <v>299.12</v>
      </c>
      <c r="H13" s="35">
        <v>0</v>
      </c>
      <c r="I13" s="36">
        <f>ROUND(G13*H13,P4)</f>
        <v>0</v>
      </c>
      <c r="J13" s="33" t="s">
        <v>121</v>
      </c>
      <c r="O13" s="37">
        <f>I13*0.21</f>
        <v>0</v>
      </c>
      <c r="P13">
        <v>3</v>
      </c>
    </row>
    <row r="14" spans="1:16" ht="30" x14ac:dyDescent="0.25">
      <c r="A14" s="30" t="s">
        <v>122</v>
      </c>
      <c r="B14" s="38"/>
      <c r="E14" s="32" t="s">
        <v>143</v>
      </c>
      <c r="J14" s="40"/>
    </row>
    <row r="15" spans="1:16" ht="30" x14ac:dyDescent="0.25">
      <c r="A15" s="30" t="s">
        <v>123</v>
      </c>
      <c r="B15" s="38"/>
      <c r="E15" s="41" t="s">
        <v>254</v>
      </c>
      <c r="J15" s="40"/>
    </row>
    <row r="16" spans="1:16" ht="90" x14ac:dyDescent="0.25">
      <c r="A16" s="30" t="s">
        <v>125</v>
      </c>
      <c r="B16" s="38"/>
      <c r="E16" s="32" t="s">
        <v>170</v>
      </c>
      <c r="J16" s="40"/>
    </row>
    <row r="17" spans="1:16" x14ac:dyDescent="0.25">
      <c r="A17" s="30" t="s">
        <v>116</v>
      </c>
      <c r="B17" s="30">
        <v>3</v>
      </c>
      <c r="C17" s="31" t="s">
        <v>171</v>
      </c>
      <c r="D17" s="30" t="s">
        <v>172</v>
      </c>
      <c r="E17" s="32" t="s">
        <v>173</v>
      </c>
      <c r="F17" s="33" t="s">
        <v>120</v>
      </c>
      <c r="G17" s="34">
        <v>1580.93</v>
      </c>
      <c r="H17" s="35">
        <v>0</v>
      </c>
      <c r="I17" s="36">
        <f>ROUND(G17*H17,P4)</f>
        <v>0</v>
      </c>
      <c r="J17" s="33" t="s">
        <v>121</v>
      </c>
      <c r="O17" s="37">
        <f>I17*0.21</f>
        <v>0</v>
      </c>
      <c r="P17">
        <v>3</v>
      </c>
    </row>
    <row r="18" spans="1:16" x14ac:dyDescent="0.25">
      <c r="A18" s="30" t="s">
        <v>122</v>
      </c>
      <c r="B18" s="38"/>
      <c r="E18" s="32" t="s">
        <v>174</v>
      </c>
      <c r="J18" s="40"/>
    </row>
    <row r="19" spans="1:16" ht="30" x14ac:dyDescent="0.25">
      <c r="A19" s="30" t="s">
        <v>123</v>
      </c>
      <c r="B19" s="38"/>
      <c r="E19" s="41" t="s">
        <v>255</v>
      </c>
      <c r="J19" s="40"/>
    </row>
    <row r="20" spans="1:16" ht="409.5" x14ac:dyDescent="0.25">
      <c r="A20" s="30" t="s">
        <v>125</v>
      </c>
      <c r="B20" s="38"/>
      <c r="E20" s="32" t="s">
        <v>176</v>
      </c>
      <c r="J20" s="40"/>
    </row>
    <row r="21" spans="1:16" x14ac:dyDescent="0.25">
      <c r="A21" s="30" t="s">
        <v>116</v>
      </c>
      <c r="B21" s="30">
        <v>4</v>
      </c>
      <c r="C21" s="31" t="s">
        <v>171</v>
      </c>
      <c r="D21" s="30" t="s">
        <v>177</v>
      </c>
      <c r="E21" s="32" t="s">
        <v>173</v>
      </c>
      <c r="F21" s="33" t="s">
        <v>120</v>
      </c>
      <c r="G21" s="34">
        <v>2904.97</v>
      </c>
      <c r="H21" s="35">
        <v>0</v>
      </c>
      <c r="I21" s="36">
        <f>ROUND(G21*H21,P4)</f>
        <v>0</v>
      </c>
      <c r="J21" s="33" t="s">
        <v>121</v>
      </c>
      <c r="O21" s="37">
        <f>I21*0.21</f>
        <v>0</v>
      </c>
      <c r="P21">
        <v>3</v>
      </c>
    </row>
    <row r="22" spans="1:16" x14ac:dyDescent="0.25">
      <c r="A22" s="30" t="s">
        <v>122</v>
      </c>
      <c r="B22" s="38"/>
      <c r="E22" s="32" t="s">
        <v>178</v>
      </c>
      <c r="J22" s="40"/>
    </row>
    <row r="23" spans="1:16" ht="75" x14ac:dyDescent="0.25">
      <c r="A23" s="30" t="s">
        <v>123</v>
      </c>
      <c r="B23" s="38"/>
      <c r="E23" s="41" t="s">
        <v>256</v>
      </c>
      <c r="J23" s="40"/>
    </row>
    <row r="24" spans="1:16" ht="409.5" x14ac:dyDescent="0.25">
      <c r="A24" s="30" t="s">
        <v>125</v>
      </c>
      <c r="B24" s="38"/>
      <c r="E24" s="32" t="s">
        <v>176</v>
      </c>
      <c r="J24" s="40"/>
    </row>
    <row r="25" spans="1:16" x14ac:dyDescent="0.25">
      <c r="A25" s="30" t="s">
        <v>116</v>
      </c>
      <c r="B25" s="30">
        <v>5</v>
      </c>
      <c r="C25" s="31" t="s">
        <v>180</v>
      </c>
      <c r="D25" s="30" t="s">
        <v>172</v>
      </c>
      <c r="E25" s="32" t="s">
        <v>181</v>
      </c>
      <c r="F25" s="33" t="s">
        <v>120</v>
      </c>
      <c r="G25" s="34">
        <v>1580.93</v>
      </c>
      <c r="H25" s="35">
        <v>0</v>
      </c>
      <c r="I25" s="36">
        <f>ROUND(G25*H25,P4)</f>
        <v>0</v>
      </c>
      <c r="J25" s="33" t="s">
        <v>121</v>
      </c>
      <c r="O25" s="37">
        <f>I25*0.21</f>
        <v>0</v>
      </c>
      <c r="P25">
        <v>3</v>
      </c>
    </row>
    <row r="26" spans="1:16" x14ac:dyDescent="0.25">
      <c r="A26" s="30" t="s">
        <v>122</v>
      </c>
      <c r="B26" s="38"/>
      <c r="E26" s="32" t="s">
        <v>182</v>
      </c>
      <c r="J26" s="40"/>
    </row>
    <row r="27" spans="1:16" ht="30" x14ac:dyDescent="0.25">
      <c r="A27" s="30" t="s">
        <v>123</v>
      </c>
      <c r="B27" s="38"/>
      <c r="E27" s="41" t="s">
        <v>257</v>
      </c>
      <c r="J27" s="40"/>
    </row>
    <row r="28" spans="1:16" ht="405" x14ac:dyDescent="0.25">
      <c r="A28" s="30" t="s">
        <v>125</v>
      </c>
      <c r="B28" s="38"/>
      <c r="E28" s="32" t="s">
        <v>184</v>
      </c>
      <c r="J28" s="40"/>
    </row>
    <row r="29" spans="1:16" x14ac:dyDescent="0.25">
      <c r="A29" s="30" t="s">
        <v>116</v>
      </c>
      <c r="B29" s="30">
        <v>6</v>
      </c>
      <c r="C29" s="31" t="s">
        <v>180</v>
      </c>
      <c r="D29" s="30" t="s">
        <v>177</v>
      </c>
      <c r="E29" s="32" t="s">
        <v>181</v>
      </c>
      <c r="F29" s="33" t="s">
        <v>120</v>
      </c>
      <c r="G29" s="34">
        <v>237.93</v>
      </c>
      <c r="H29" s="35">
        <v>0</v>
      </c>
      <c r="I29" s="36">
        <f>ROUND(G29*H29,P4)</f>
        <v>0</v>
      </c>
      <c r="J29" s="33" t="s">
        <v>121</v>
      </c>
      <c r="O29" s="37">
        <f>I29*0.21</f>
        <v>0</v>
      </c>
      <c r="P29">
        <v>3</v>
      </c>
    </row>
    <row r="30" spans="1:16" x14ac:dyDescent="0.25">
      <c r="A30" s="30" t="s">
        <v>122</v>
      </c>
      <c r="B30" s="38"/>
      <c r="E30" s="32" t="s">
        <v>185</v>
      </c>
      <c r="J30" s="40"/>
    </row>
    <row r="31" spans="1:16" ht="30" x14ac:dyDescent="0.25">
      <c r="A31" s="30" t="s">
        <v>123</v>
      </c>
      <c r="B31" s="38"/>
      <c r="E31" s="41" t="s">
        <v>258</v>
      </c>
      <c r="J31" s="40"/>
    </row>
    <row r="32" spans="1:16" ht="405" x14ac:dyDescent="0.25">
      <c r="A32" s="30" t="s">
        <v>125</v>
      </c>
      <c r="B32" s="38"/>
      <c r="E32" s="32" t="s">
        <v>184</v>
      </c>
      <c r="J32" s="40"/>
    </row>
    <row r="33" spans="1:16" x14ac:dyDescent="0.25">
      <c r="A33" s="30" t="s">
        <v>116</v>
      </c>
      <c r="B33" s="30">
        <v>7</v>
      </c>
      <c r="C33" s="31" t="s">
        <v>187</v>
      </c>
      <c r="D33" s="30" t="s">
        <v>118</v>
      </c>
      <c r="E33" s="32" t="s">
        <v>188</v>
      </c>
      <c r="F33" s="33" t="s">
        <v>120</v>
      </c>
      <c r="G33" s="34">
        <v>1580.93</v>
      </c>
      <c r="H33" s="35">
        <v>0</v>
      </c>
      <c r="I33" s="36">
        <f>ROUND(G33*H33,P4)</f>
        <v>0</v>
      </c>
      <c r="J33" s="33" t="s">
        <v>121</v>
      </c>
      <c r="O33" s="37">
        <f>I33*0.21</f>
        <v>0</v>
      </c>
      <c r="P33">
        <v>3</v>
      </c>
    </row>
    <row r="34" spans="1:16" x14ac:dyDescent="0.25">
      <c r="A34" s="30" t="s">
        <v>122</v>
      </c>
      <c r="B34" s="38"/>
      <c r="E34" s="32" t="s">
        <v>189</v>
      </c>
      <c r="J34" s="40"/>
    </row>
    <row r="35" spans="1:16" ht="390" x14ac:dyDescent="0.25">
      <c r="A35" s="30" t="s">
        <v>125</v>
      </c>
      <c r="B35" s="38"/>
      <c r="E35" s="32" t="s">
        <v>190</v>
      </c>
      <c r="J35" s="40"/>
    </row>
    <row r="36" spans="1:16" x14ac:dyDescent="0.25">
      <c r="A36" s="30" t="s">
        <v>116</v>
      </c>
      <c r="B36" s="30">
        <v>8</v>
      </c>
      <c r="C36" s="31" t="s">
        <v>132</v>
      </c>
      <c r="D36" s="30" t="s">
        <v>118</v>
      </c>
      <c r="E36" s="32" t="s">
        <v>133</v>
      </c>
      <c r="F36" s="33" t="s">
        <v>120</v>
      </c>
      <c r="G36" s="34">
        <v>1580.93</v>
      </c>
      <c r="H36" s="35">
        <v>0</v>
      </c>
      <c r="I36" s="36">
        <f>ROUND(G36*H36,P4)</f>
        <v>0</v>
      </c>
      <c r="J36" s="33" t="s">
        <v>121</v>
      </c>
      <c r="O36" s="37">
        <f>I36*0.21</f>
        <v>0</v>
      </c>
      <c r="P36">
        <v>3</v>
      </c>
    </row>
    <row r="37" spans="1:16" x14ac:dyDescent="0.25">
      <c r="A37" s="30" t="s">
        <v>122</v>
      </c>
      <c r="B37" s="38"/>
      <c r="E37" s="32" t="s">
        <v>191</v>
      </c>
      <c r="J37" s="40"/>
    </row>
    <row r="38" spans="1:16" ht="30" x14ac:dyDescent="0.25">
      <c r="A38" s="30" t="s">
        <v>123</v>
      </c>
      <c r="B38" s="38"/>
      <c r="E38" s="41" t="s">
        <v>257</v>
      </c>
      <c r="J38" s="40"/>
    </row>
    <row r="39" spans="1:16" ht="255" x14ac:dyDescent="0.25">
      <c r="A39" s="30" t="s">
        <v>125</v>
      </c>
      <c r="B39" s="38"/>
      <c r="E39" s="32" t="s">
        <v>135</v>
      </c>
      <c r="J39" s="40"/>
    </row>
    <row r="40" spans="1:16" x14ac:dyDescent="0.25">
      <c r="A40" s="30" t="s">
        <v>116</v>
      </c>
      <c r="B40" s="30">
        <v>9</v>
      </c>
      <c r="C40" s="31" t="s">
        <v>259</v>
      </c>
      <c r="D40" s="30" t="s">
        <v>172</v>
      </c>
      <c r="E40" s="32" t="s">
        <v>260</v>
      </c>
      <c r="F40" s="33" t="s">
        <v>120</v>
      </c>
      <c r="G40" s="34">
        <v>790.47</v>
      </c>
      <c r="H40" s="35">
        <v>0</v>
      </c>
      <c r="I40" s="36">
        <f>ROUND(G40*H40,P4)</f>
        <v>0</v>
      </c>
      <c r="J40" s="33" t="s">
        <v>121</v>
      </c>
      <c r="O40" s="37">
        <f>I40*0.21</f>
        <v>0</v>
      </c>
      <c r="P40">
        <v>3</v>
      </c>
    </row>
    <row r="41" spans="1:16" x14ac:dyDescent="0.25">
      <c r="A41" s="30" t="s">
        <v>122</v>
      </c>
      <c r="B41" s="38"/>
      <c r="E41" s="32" t="s">
        <v>261</v>
      </c>
      <c r="J41" s="40"/>
    </row>
    <row r="42" spans="1:16" ht="405" x14ac:dyDescent="0.25">
      <c r="A42" s="30" t="s">
        <v>125</v>
      </c>
      <c r="B42" s="38"/>
      <c r="E42" s="32" t="s">
        <v>262</v>
      </c>
      <c r="J42" s="40"/>
    </row>
    <row r="43" spans="1:16" x14ac:dyDescent="0.25">
      <c r="A43" s="30" t="s">
        <v>116</v>
      </c>
      <c r="B43" s="30">
        <v>10</v>
      </c>
      <c r="C43" s="31" t="s">
        <v>259</v>
      </c>
      <c r="D43" s="30" t="s">
        <v>177</v>
      </c>
      <c r="E43" s="32" t="s">
        <v>260</v>
      </c>
      <c r="F43" s="33" t="s">
        <v>120</v>
      </c>
      <c r="G43" s="34">
        <v>145.5</v>
      </c>
      <c r="H43" s="35">
        <v>0</v>
      </c>
      <c r="I43" s="36">
        <f>ROUND(G43*H43,P4)</f>
        <v>0</v>
      </c>
      <c r="J43" s="33" t="s">
        <v>121</v>
      </c>
      <c r="O43" s="37">
        <f>I43*0.21</f>
        <v>0</v>
      </c>
      <c r="P43">
        <v>3</v>
      </c>
    </row>
    <row r="44" spans="1:16" x14ac:dyDescent="0.25">
      <c r="A44" s="30" t="s">
        <v>122</v>
      </c>
      <c r="B44" s="38"/>
      <c r="E44" s="32" t="s">
        <v>263</v>
      </c>
      <c r="J44" s="40"/>
    </row>
    <row r="45" spans="1:16" ht="405" x14ac:dyDescent="0.25">
      <c r="A45" s="30" t="s">
        <v>125</v>
      </c>
      <c r="B45" s="38"/>
      <c r="E45" s="32" t="s">
        <v>262</v>
      </c>
      <c r="J45" s="40"/>
    </row>
    <row r="46" spans="1:16" x14ac:dyDescent="0.25">
      <c r="A46" s="30" t="s">
        <v>116</v>
      </c>
      <c r="B46" s="30">
        <v>11</v>
      </c>
      <c r="C46" s="31" t="s">
        <v>264</v>
      </c>
      <c r="D46" s="30" t="s">
        <v>118</v>
      </c>
      <c r="E46" s="32" t="s">
        <v>265</v>
      </c>
      <c r="F46" s="33" t="s">
        <v>120</v>
      </c>
      <c r="G46" s="34">
        <v>14.25</v>
      </c>
      <c r="H46" s="35">
        <v>0</v>
      </c>
      <c r="I46" s="36">
        <f>ROUND(G46*H46,P4)</f>
        <v>0</v>
      </c>
      <c r="J46" s="33" t="s">
        <v>121</v>
      </c>
      <c r="O46" s="37">
        <f>I46*0.21</f>
        <v>0</v>
      </c>
      <c r="P46">
        <v>3</v>
      </c>
    </row>
    <row r="47" spans="1:16" x14ac:dyDescent="0.25">
      <c r="A47" s="30" t="s">
        <v>122</v>
      </c>
      <c r="B47" s="38"/>
      <c r="E47" s="32" t="s">
        <v>266</v>
      </c>
      <c r="J47" s="40"/>
    </row>
    <row r="48" spans="1:16" ht="30" x14ac:dyDescent="0.25">
      <c r="A48" s="30" t="s">
        <v>123</v>
      </c>
      <c r="B48" s="38"/>
      <c r="E48" s="41" t="s">
        <v>267</v>
      </c>
      <c r="J48" s="40"/>
    </row>
    <row r="49" spans="1:16" ht="409.5" x14ac:dyDescent="0.25">
      <c r="A49" s="30" t="s">
        <v>125</v>
      </c>
      <c r="B49" s="38"/>
      <c r="E49" s="32" t="s">
        <v>268</v>
      </c>
      <c r="J49" s="40"/>
    </row>
    <row r="50" spans="1:16" x14ac:dyDescent="0.25">
      <c r="A50" s="30" t="s">
        <v>116</v>
      </c>
      <c r="B50" s="30">
        <v>12</v>
      </c>
      <c r="C50" s="31" t="s">
        <v>192</v>
      </c>
      <c r="D50" s="30" t="s">
        <v>118</v>
      </c>
      <c r="E50" s="32" t="s">
        <v>193</v>
      </c>
      <c r="F50" s="33" t="s">
        <v>138</v>
      </c>
      <c r="G50" s="34">
        <v>5936.7</v>
      </c>
      <c r="H50" s="35">
        <v>0</v>
      </c>
      <c r="I50" s="36">
        <f>ROUND(G50*H50,P4)</f>
        <v>0</v>
      </c>
      <c r="J50" s="33" t="s">
        <v>121</v>
      </c>
      <c r="O50" s="37">
        <f>I50*0.21</f>
        <v>0</v>
      </c>
      <c r="P50">
        <v>3</v>
      </c>
    </row>
    <row r="51" spans="1:16" x14ac:dyDescent="0.25">
      <c r="A51" s="30" t="s">
        <v>122</v>
      </c>
      <c r="B51" s="38"/>
      <c r="E51" s="39" t="s">
        <v>118</v>
      </c>
      <c r="J51" s="40"/>
    </row>
    <row r="52" spans="1:16" ht="30" x14ac:dyDescent="0.25">
      <c r="A52" s="30" t="s">
        <v>125</v>
      </c>
      <c r="B52" s="38"/>
      <c r="E52" s="32" t="s">
        <v>195</v>
      </c>
      <c r="J52" s="40"/>
    </row>
    <row r="53" spans="1:16" x14ac:dyDescent="0.25">
      <c r="A53" s="30" t="s">
        <v>116</v>
      </c>
      <c r="B53" s="30">
        <v>13</v>
      </c>
      <c r="C53" s="31" t="s">
        <v>196</v>
      </c>
      <c r="D53" s="30" t="s">
        <v>118</v>
      </c>
      <c r="E53" s="32" t="s">
        <v>197</v>
      </c>
      <c r="F53" s="33" t="s">
        <v>138</v>
      </c>
      <c r="G53" s="34">
        <v>385.91</v>
      </c>
      <c r="H53" s="35">
        <v>0</v>
      </c>
      <c r="I53" s="36">
        <f>ROUND(G53*H53,P4)</f>
        <v>0</v>
      </c>
      <c r="J53" s="33" t="s">
        <v>121</v>
      </c>
      <c r="O53" s="37">
        <f>I53*0.21</f>
        <v>0</v>
      </c>
      <c r="P53">
        <v>3</v>
      </c>
    </row>
    <row r="54" spans="1:16" x14ac:dyDescent="0.25">
      <c r="A54" s="30" t="s">
        <v>122</v>
      </c>
      <c r="B54" s="38"/>
      <c r="E54" s="39" t="s">
        <v>118</v>
      </c>
      <c r="J54" s="40"/>
    </row>
    <row r="55" spans="1:16" x14ac:dyDescent="0.25">
      <c r="A55" s="30" t="s">
        <v>125</v>
      </c>
      <c r="B55" s="38"/>
      <c r="E55" s="32" t="s">
        <v>198</v>
      </c>
      <c r="J55" s="40"/>
    </row>
    <row r="56" spans="1:16" x14ac:dyDescent="0.25">
      <c r="A56" s="30" t="s">
        <v>116</v>
      </c>
      <c r="B56" s="30">
        <v>14</v>
      </c>
      <c r="C56" s="31" t="s">
        <v>199</v>
      </c>
      <c r="D56" s="30" t="s">
        <v>118</v>
      </c>
      <c r="E56" s="32" t="s">
        <v>200</v>
      </c>
      <c r="F56" s="33" t="s">
        <v>138</v>
      </c>
      <c r="G56" s="34">
        <v>1586.2</v>
      </c>
      <c r="H56" s="35">
        <v>0</v>
      </c>
      <c r="I56" s="36">
        <f>ROUND(G56*H56,P4)</f>
        <v>0</v>
      </c>
      <c r="J56" s="33" t="s">
        <v>121</v>
      </c>
      <c r="O56" s="37">
        <f>I56*0.21</f>
        <v>0</v>
      </c>
      <c r="P56">
        <v>3</v>
      </c>
    </row>
    <row r="57" spans="1:16" x14ac:dyDescent="0.25">
      <c r="A57" s="30" t="s">
        <v>122</v>
      </c>
      <c r="B57" s="38"/>
      <c r="E57" s="32" t="s">
        <v>201</v>
      </c>
      <c r="J57" s="40"/>
    </row>
    <row r="58" spans="1:16" ht="45" x14ac:dyDescent="0.25">
      <c r="A58" s="30" t="s">
        <v>125</v>
      </c>
      <c r="B58" s="38"/>
      <c r="E58" s="32" t="s">
        <v>202</v>
      </c>
      <c r="J58" s="40"/>
    </row>
    <row r="59" spans="1:16" x14ac:dyDescent="0.25">
      <c r="A59" s="30" t="s">
        <v>116</v>
      </c>
      <c r="B59" s="30">
        <v>15</v>
      </c>
      <c r="C59" s="31" t="s">
        <v>203</v>
      </c>
      <c r="D59" s="30" t="s">
        <v>118</v>
      </c>
      <c r="E59" s="32" t="s">
        <v>204</v>
      </c>
      <c r="F59" s="33" t="s">
        <v>138</v>
      </c>
      <c r="G59" s="34">
        <v>1586.2</v>
      </c>
      <c r="H59" s="35">
        <v>0</v>
      </c>
      <c r="I59" s="36">
        <f>ROUND(G59*H59,P4)</f>
        <v>0</v>
      </c>
      <c r="J59" s="33" t="s">
        <v>121</v>
      </c>
      <c r="O59" s="37">
        <f>I59*0.21</f>
        <v>0</v>
      </c>
      <c r="P59">
        <v>3</v>
      </c>
    </row>
    <row r="60" spans="1:16" x14ac:dyDescent="0.25">
      <c r="A60" s="30" t="s">
        <v>122</v>
      </c>
      <c r="B60" s="38"/>
      <c r="E60" s="32" t="s">
        <v>201</v>
      </c>
      <c r="J60" s="40"/>
    </row>
    <row r="61" spans="1:16" ht="30" x14ac:dyDescent="0.25">
      <c r="A61" s="30" t="s">
        <v>123</v>
      </c>
      <c r="B61" s="38"/>
      <c r="E61" s="41" t="s">
        <v>269</v>
      </c>
      <c r="J61" s="40"/>
    </row>
    <row r="62" spans="1:16" ht="30" x14ac:dyDescent="0.25">
      <c r="A62" s="30" t="s">
        <v>125</v>
      </c>
      <c r="B62" s="38"/>
      <c r="E62" s="32" t="s">
        <v>206</v>
      </c>
      <c r="J62" s="40"/>
    </row>
    <row r="63" spans="1:16" x14ac:dyDescent="0.25">
      <c r="A63" s="30" t="s">
        <v>116</v>
      </c>
      <c r="B63" s="30">
        <v>16</v>
      </c>
      <c r="C63" s="31" t="s">
        <v>207</v>
      </c>
      <c r="D63" s="30" t="s">
        <v>118</v>
      </c>
      <c r="E63" s="32" t="s">
        <v>208</v>
      </c>
      <c r="F63" s="33" t="s">
        <v>138</v>
      </c>
      <c r="G63" s="34">
        <v>1586.2</v>
      </c>
      <c r="H63" s="35">
        <v>0</v>
      </c>
      <c r="I63" s="36">
        <f>ROUND(G63*H63,P4)</f>
        <v>0</v>
      </c>
      <c r="J63" s="33" t="s">
        <v>121</v>
      </c>
      <c r="O63" s="37">
        <f>I63*0.21</f>
        <v>0</v>
      </c>
      <c r="P63">
        <v>3</v>
      </c>
    </row>
    <row r="64" spans="1:16" x14ac:dyDescent="0.25">
      <c r="A64" s="30" t="s">
        <v>122</v>
      </c>
      <c r="B64" s="38"/>
      <c r="E64" s="32" t="s">
        <v>201</v>
      </c>
      <c r="J64" s="40"/>
    </row>
    <row r="65" spans="1:16" ht="30" x14ac:dyDescent="0.25">
      <c r="A65" s="30" t="s">
        <v>123</v>
      </c>
      <c r="B65" s="38"/>
      <c r="E65" s="41" t="s">
        <v>269</v>
      </c>
      <c r="J65" s="40"/>
    </row>
    <row r="66" spans="1:16" ht="45" x14ac:dyDescent="0.25">
      <c r="A66" s="30" t="s">
        <v>125</v>
      </c>
      <c r="B66" s="38"/>
      <c r="E66" s="32" t="s">
        <v>209</v>
      </c>
      <c r="J66" s="40"/>
    </row>
    <row r="67" spans="1:16" x14ac:dyDescent="0.25">
      <c r="A67" s="24" t="s">
        <v>113</v>
      </c>
      <c r="B67" s="25"/>
      <c r="C67" s="26" t="s">
        <v>210</v>
      </c>
      <c r="D67" s="27"/>
      <c r="E67" s="24" t="s">
        <v>211</v>
      </c>
      <c r="F67" s="27"/>
      <c r="G67" s="27"/>
      <c r="H67" s="27"/>
      <c r="I67" s="28">
        <f>SUMIFS(I68:I95,A68:A95,"P")</f>
        <v>0</v>
      </c>
      <c r="J67" s="29"/>
    </row>
    <row r="68" spans="1:16" x14ac:dyDescent="0.25">
      <c r="A68" s="30" t="s">
        <v>116</v>
      </c>
      <c r="B68" s="30">
        <v>17</v>
      </c>
      <c r="C68" s="31" t="s">
        <v>270</v>
      </c>
      <c r="D68" s="30" t="s">
        <v>172</v>
      </c>
      <c r="E68" s="32" t="s">
        <v>271</v>
      </c>
      <c r="F68" s="33" t="s">
        <v>120</v>
      </c>
      <c r="G68" s="34">
        <v>42</v>
      </c>
      <c r="H68" s="35">
        <v>0</v>
      </c>
      <c r="I68" s="36">
        <f>ROUND(G68*H68,P4)</f>
        <v>0</v>
      </c>
      <c r="J68" s="33" t="s">
        <v>121</v>
      </c>
      <c r="O68" s="37">
        <f>I68*0.21</f>
        <v>0</v>
      </c>
      <c r="P68">
        <v>3</v>
      </c>
    </row>
    <row r="69" spans="1:16" x14ac:dyDescent="0.25">
      <c r="A69" s="30" t="s">
        <v>122</v>
      </c>
      <c r="B69" s="38"/>
      <c r="E69" s="32" t="s">
        <v>272</v>
      </c>
      <c r="J69" s="40"/>
    </row>
    <row r="70" spans="1:16" ht="45" x14ac:dyDescent="0.25">
      <c r="A70" s="30" t="s">
        <v>125</v>
      </c>
      <c r="B70" s="38"/>
      <c r="E70" s="32" t="s">
        <v>273</v>
      </c>
      <c r="J70" s="40"/>
    </row>
    <row r="71" spans="1:16" x14ac:dyDescent="0.25">
      <c r="A71" s="30" t="s">
        <v>116</v>
      </c>
      <c r="B71" s="30">
        <v>18</v>
      </c>
      <c r="C71" s="31" t="s">
        <v>270</v>
      </c>
      <c r="D71" s="30" t="s">
        <v>177</v>
      </c>
      <c r="E71" s="32" t="s">
        <v>271</v>
      </c>
      <c r="F71" s="33" t="s">
        <v>120</v>
      </c>
      <c r="G71" s="34">
        <v>5.25</v>
      </c>
      <c r="H71" s="35">
        <v>0</v>
      </c>
      <c r="I71" s="36">
        <f>ROUND(G71*H71,P4)</f>
        <v>0</v>
      </c>
      <c r="J71" s="33" t="s">
        <v>121</v>
      </c>
      <c r="O71" s="37">
        <f>I71*0.21</f>
        <v>0</v>
      </c>
      <c r="P71">
        <v>3</v>
      </c>
    </row>
    <row r="72" spans="1:16" x14ac:dyDescent="0.25">
      <c r="A72" s="30" t="s">
        <v>122</v>
      </c>
      <c r="B72" s="38"/>
      <c r="E72" s="32" t="s">
        <v>274</v>
      </c>
      <c r="J72" s="40"/>
    </row>
    <row r="73" spans="1:16" ht="45" x14ac:dyDescent="0.25">
      <c r="A73" s="30" t="s">
        <v>125</v>
      </c>
      <c r="B73" s="38"/>
      <c r="E73" s="32" t="s">
        <v>273</v>
      </c>
      <c r="J73" s="40"/>
    </row>
    <row r="74" spans="1:16" x14ac:dyDescent="0.25">
      <c r="A74" s="30" t="s">
        <v>116</v>
      </c>
      <c r="B74" s="30">
        <v>19</v>
      </c>
      <c r="C74" s="31" t="s">
        <v>275</v>
      </c>
      <c r="D74" s="30" t="s">
        <v>118</v>
      </c>
      <c r="E74" s="32" t="s">
        <v>276</v>
      </c>
      <c r="F74" s="33" t="s">
        <v>120</v>
      </c>
      <c r="G74" s="34">
        <v>5.25</v>
      </c>
      <c r="H74" s="35">
        <v>0</v>
      </c>
      <c r="I74" s="36">
        <f>ROUND(G74*H74,P4)</f>
        <v>0</v>
      </c>
      <c r="J74" s="33" t="s">
        <v>121</v>
      </c>
      <c r="O74" s="37">
        <f>I74*0.21</f>
        <v>0</v>
      </c>
      <c r="P74">
        <v>3</v>
      </c>
    </row>
    <row r="75" spans="1:16" x14ac:dyDescent="0.25">
      <c r="A75" s="30" t="s">
        <v>122</v>
      </c>
      <c r="B75" s="38"/>
      <c r="E75" s="32" t="s">
        <v>277</v>
      </c>
      <c r="J75" s="40"/>
    </row>
    <row r="76" spans="1:16" ht="45" x14ac:dyDescent="0.25">
      <c r="A76" s="30" t="s">
        <v>125</v>
      </c>
      <c r="B76" s="38"/>
      <c r="E76" s="32" t="s">
        <v>273</v>
      </c>
      <c r="J76" s="40"/>
    </row>
    <row r="77" spans="1:16" x14ac:dyDescent="0.25">
      <c r="A77" s="30" t="s">
        <v>116</v>
      </c>
      <c r="B77" s="30">
        <v>20</v>
      </c>
      <c r="C77" s="31" t="s">
        <v>278</v>
      </c>
      <c r="D77" s="30" t="s">
        <v>118</v>
      </c>
      <c r="E77" s="32" t="s">
        <v>279</v>
      </c>
      <c r="F77" s="33" t="s">
        <v>138</v>
      </c>
      <c r="G77" s="34">
        <v>1227.5</v>
      </c>
      <c r="H77" s="35">
        <v>0</v>
      </c>
      <c r="I77" s="36">
        <f>ROUND(G77*H77,P4)</f>
        <v>0</v>
      </c>
      <c r="J77" s="33" t="s">
        <v>121</v>
      </c>
      <c r="O77" s="37">
        <f>I77*0.21</f>
        <v>0</v>
      </c>
      <c r="P77">
        <v>3</v>
      </c>
    </row>
    <row r="78" spans="1:16" x14ac:dyDescent="0.25">
      <c r="A78" s="30" t="s">
        <v>122</v>
      </c>
      <c r="B78" s="38"/>
      <c r="E78" s="32" t="s">
        <v>280</v>
      </c>
      <c r="J78" s="40"/>
    </row>
    <row r="79" spans="1:16" ht="45" x14ac:dyDescent="0.25">
      <c r="A79" s="30" t="s">
        <v>125</v>
      </c>
      <c r="B79" s="38"/>
      <c r="E79" s="32" t="s">
        <v>281</v>
      </c>
      <c r="J79" s="40"/>
    </row>
    <row r="80" spans="1:16" x14ac:dyDescent="0.25">
      <c r="A80" s="30" t="s">
        <v>116</v>
      </c>
      <c r="B80" s="30">
        <v>21</v>
      </c>
      <c r="C80" s="31" t="s">
        <v>282</v>
      </c>
      <c r="D80" s="30" t="s">
        <v>118</v>
      </c>
      <c r="E80" s="32" t="s">
        <v>283</v>
      </c>
      <c r="F80" s="33" t="s">
        <v>284</v>
      </c>
      <c r="G80" s="34">
        <v>491</v>
      </c>
      <c r="H80" s="35">
        <v>0</v>
      </c>
      <c r="I80" s="36">
        <f>ROUND(G80*H80,P4)</f>
        <v>0</v>
      </c>
      <c r="J80" s="33" t="s">
        <v>121</v>
      </c>
      <c r="O80" s="37">
        <f>I80*0.21</f>
        <v>0</v>
      </c>
      <c r="P80">
        <v>3</v>
      </c>
    </row>
    <row r="81" spans="1:16" ht="30" x14ac:dyDescent="0.25">
      <c r="A81" s="30" t="s">
        <v>122</v>
      </c>
      <c r="B81" s="38"/>
      <c r="E81" s="32" t="s">
        <v>285</v>
      </c>
      <c r="J81" s="40"/>
    </row>
    <row r="82" spans="1:16" ht="195" x14ac:dyDescent="0.25">
      <c r="A82" s="30" t="s">
        <v>125</v>
      </c>
      <c r="B82" s="38"/>
      <c r="E82" s="32" t="s">
        <v>286</v>
      </c>
      <c r="J82" s="40"/>
    </row>
    <row r="83" spans="1:16" x14ac:dyDescent="0.25">
      <c r="A83" s="30" t="s">
        <v>116</v>
      </c>
      <c r="B83" s="30">
        <v>22</v>
      </c>
      <c r="C83" s="31" t="s">
        <v>212</v>
      </c>
      <c r="D83" s="30" t="s">
        <v>172</v>
      </c>
      <c r="E83" s="32" t="s">
        <v>213</v>
      </c>
      <c r="F83" s="33" t="s">
        <v>138</v>
      </c>
      <c r="G83" s="34">
        <v>105</v>
      </c>
      <c r="H83" s="35">
        <v>0</v>
      </c>
      <c r="I83" s="36">
        <f>ROUND(G83*H83,P4)</f>
        <v>0</v>
      </c>
      <c r="J83" s="33" t="s">
        <v>121</v>
      </c>
      <c r="O83" s="37">
        <f>I83*0.21</f>
        <v>0</v>
      </c>
      <c r="P83">
        <v>3</v>
      </c>
    </row>
    <row r="84" spans="1:16" x14ac:dyDescent="0.25">
      <c r="A84" s="30" t="s">
        <v>122</v>
      </c>
      <c r="B84" s="38"/>
      <c r="E84" s="32" t="s">
        <v>287</v>
      </c>
      <c r="J84" s="40"/>
    </row>
    <row r="85" spans="1:16" ht="120" x14ac:dyDescent="0.25">
      <c r="A85" s="30" t="s">
        <v>125</v>
      </c>
      <c r="B85" s="38"/>
      <c r="E85" s="32" t="s">
        <v>215</v>
      </c>
      <c r="J85" s="40"/>
    </row>
    <row r="86" spans="1:16" x14ac:dyDescent="0.25">
      <c r="A86" s="30" t="s">
        <v>116</v>
      </c>
      <c r="B86" s="30">
        <v>23</v>
      </c>
      <c r="C86" s="31" t="s">
        <v>212</v>
      </c>
      <c r="D86" s="30" t="s">
        <v>177</v>
      </c>
      <c r="E86" s="32" t="s">
        <v>213</v>
      </c>
      <c r="F86" s="33" t="s">
        <v>138</v>
      </c>
      <c r="G86" s="34">
        <v>241.5</v>
      </c>
      <c r="H86" s="35">
        <v>0</v>
      </c>
      <c r="I86" s="36">
        <f>ROUND(G86*H86,P4)</f>
        <v>0</v>
      </c>
      <c r="J86" s="33" t="s">
        <v>121</v>
      </c>
      <c r="O86" s="37">
        <f>I86*0.21</f>
        <v>0</v>
      </c>
      <c r="P86">
        <v>3</v>
      </c>
    </row>
    <row r="87" spans="1:16" x14ac:dyDescent="0.25">
      <c r="A87" s="30" t="s">
        <v>122</v>
      </c>
      <c r="B87" s="38"/>
      <c r="E87" s="32" t="s">
        <v>288</v>
      </c>
      <c r="J87" s="40"/>
    </row>
    <row r="88" spans="1:16" ht="120" x14ac:dyDescent="0.25">
      <c r="A88" s="30" t="s">
        <v>125</v>
      </c>
      <c r="B88" s="38"/>
      <c r="E88" s="32" t="s">
        <v>215</v>
      </c>
      <c r="J88" s="40"/>
    </row>
    <row r="89" spans="1:16" x14ac:dyDescent="0.25">
      <c r="A89" s="30" t="s">
        <v>116</v>
      </c>
      <c r="B89" s="30">
        <v>24</v>
      </c>
      <c r="C89" s="31" t="s">
        <v>289</v>
      </c>
      <c r="D89" s="30" t="s">
        <v>118</v>
      </c>
      <c r="E89" s="32" t="s">
        <v>290</v>
      </c>
      <c r="F89" s="33" t="s">
        <v>138</v>
      </c>
      <c r="G89" s="34">
        <v>3530.84</v>
      </c>
      <c r="H89" s="35">
        <v>0</v>
      </c>
      <c r="I89" s="36">
        <f>ROUND(G89*H89,P4)</f>
        <v>0</v>
      </c>
      <c r="J89" s="33" t="s">
        <v>121</v>
      </c>
      <c r="O89" s="37">
        <f>I89*0.21</f>
        <v>0</v>
      </c>
      <c r="P89">
        <v>3</v>
      </c>
    </row>
    <row r="90" spans="1:16" x14ac:dyDescent="0.25">
      <c r="A90" s="30" t="s">
        <v>122</v>
      </c>
      <c r="B90" s="38"/>
      <c r="E90" s="39" t="s">
        <v>118</v>
      </c>
      <c r="J90" s="40"/>
    </row>
    <row r="91" spans="1:16" ht="45" x14ac:dyDescent="0.25">
      <c r="A91" s="30" t="s">
        <v>125</v>
      </c>
      <c r="B91" s="38"/>
      <c r="E91" s="32" t="s">
        <v>291</v>
      </c>
      <c r="J91" s="40"/>
    </row>
    <row r="92" spans="1:16" ht="30" x14ac:dyDescent="0.25">
      <c r="A92" s="30" t="s">
        <v>116</v>
      </c>
      <c r="B92" s="30">
        <v>25</v>
      </c>
      <c r="C92" s="31" t="s">
        <v>292</v>
      </c>
      <c r="D92" s="30" t="s">
        <v>118</v>
      </c>
      <c r="E92" s="32" t="s">
        <v>293</v>
      </c>
      <c r="F92" s="33" t="s">
        <v>138</v>
      </c>
      <c r="G92" s="34">
        <v>14123.36</v>
      </c>
      <c r="H92" s="35">
        <v>0</v>
      </c>
      <c r="I92" s="36">
        <f>ROUND(G92*H92,P4)</f>
        <v>0</v>
      </c>
      <c r="J92" s="33" t="s">
        <v>121</v>
      </c>
      <c r="O92" s="37">
        <f>I92*0.21</f>
        <v>0</v>
      </c>
      <c r="P92">
        <v>3</v>
      </c>
    </row>
    <row r="93" spans="1:16" x14ac:dyDescent="0.25">
      <c r="A93" s="30" t="s">
        <v>122</v>
      </c>
      <c r="B93" s="38"/>
      <c r="E93" s="39" t="s">
        <v>118</v>
      </c>
      <c r="J93" s="40"/>
    </row>
    <row r="94" spans="1:16" ht="30" x14ac:dyDescent="0.25">
      <c r="A94" s="30" t="s">
        <v>123</v>
      </c>
      <c r="B94" s="38"/>
      <c r="E94" s="41" t="s">
        <v>294</v>
      </c>
      <c r="J94" s="40"/>
    </row>
    <row r="95" spans="1:16" ht="45" x14ac:dyDescent="0.25">
      <c r="A95" s="30" t="s">
        <v>125</v>
      </c>
      <c r="B95" s="38"/>
      <c r="E95" s="32" t="s">
        <v>295</v>
      </c>
      <c r="J95" s="40"/>
    </row>
    <row r="96" spans="1:16" x14ac:dyDescent="0.25">
      <c r="A96" s="24" t="s">
        <v>113</v>
      </c>
      <c r="B96" s="25"/>
      <c r="C96" s="26" t="s">
        <v>296</v>
      </c>
      <c r="D96" s="27"/>
      <c r="E96" s="24" t="s">
        <v>297</v>
      </c>
      <c r="F96" s="27"/>
      <c r="G96" s="27"/>
      <c r="H96" s="27"/>
      <c r="I96" s="28">
        <f>SUMIFS(I97:I100,A97:A100,"P")</f>
        <v>0</v>
      </c>
      <c r="J96" s="29"/>
    </row>
    <row r="97" spans="1:16" x14ac:dyDescent="0.25">
      <c r="A97" s="30" t="s">
        <v>116</v>
      </c>
      <c r="B97" s="30">
        <v>26</v>
      </c>
      <c r="C97" s="31" t="s">
        <v>298</v>
      </c>
      <c r="D97" s="30" t="s">
        <v>118</v>
      </c>
      <c r="E97" s="32" t="s">
        <v>299</v>
      </c>
      <c r="F97" s="33" t="s">
        <v>138</v>
      </c>
      <c r="G97" s="34">
        <v>224.7</v>
      </c>
      <c r="H97" s="35">
        <v>0</v>
      </c>
      <c r="I97" s="36">
        <f>ROUND(G97*H97,P4)</f>
        <v>0</v>
      </c>
      <c r="J97" s="33" t="s">
        <v>121</v>
      </c>
      <c r="O97" s="37">
        <f>I97*0.21</f>
        <v>0</v>
      </c>
      <c r="P97">
        <v>3</v>
      </c>
    </row>
    <row r="98" spans="1:16" x14ac:dyDescent="0.25">
      <c r="A98" s="30" t="s">
        <v>122</v>
      </c>
      <c r="B98" s="38"/>
      <c r="E98" s="32" t="s">
        <v>300</v>
      </c>
      <c r="J98" s="40"/>
    </row>
    <row r="99" spans="1:16" ht="30" x14ac:dyDescent="0.25">
      <c r="A99" s="30" t="s">
        <v>123</v>
      </c>
      <c r="B99" s="38"/>
      <c r="E99" s="41" t="s">
        <v>301</v>
      </c>
      <c r="J99" s="40"/>
    </row>
    <row r="100" spans="1:16" ht="165" x14ac:dyDescent="0.25">
      <c r="A100" s="30" t="s">
        <v>125</v>
      </c>
      <c r="B100" s="38"/>
      <c r="E100" s="32" t="s">
        <v>302</v>
      </c>
      <c r="J100" s="40"/>
    </row>
    <row r="101" spans="1:16" x14ac:dyDescent="0.25">
      <c r="A101" s="24" t="s">
        <v>113</v>
      </c>
      <c r="B101" s="25"/>
      <c r="C101" s="26" t="s">
        <v>216</v>
      </c>
      <c r="D101" s="27"/>
      <c r="E101" s="24" t="s">
        <v>217</v>
      </c>
      <c r="F101" s="27"/>
      <c r="G101" s="27"/>
      <c r="H101" s="27"/>
      <c r="I101" s="28">
        <f>SUMIFS(I102:I140,A102:A140,"P")</f>
        <v>0</v>
      </c>
      <c r="J101" s="29"/>
    </row>
    <row r="102" spans="1:16" ht="30" x14ac:dyDescent="0.25">
      <c r="A102" s="30" t="s">
        <v>116</v>
      </c>
      <c r="B102" s="30">
        <v>27</v>
      </c>
      <c r="C102" s="31" t="s">
        <v>303</v>
      </c>
      <c r="D102" s="30" t="s">
        <v>118</v>
      </c>
      <c r="E102" s="32" t="s">
        <v>304</v>
      </c>
      <c r="F102" s="33" t="s">
        <v>138</v>
      </c>
      <c r="G102" s="34">
        <v>224.7</v>
      </c>
      <c r="H102" s="35">
        <v>0</v>
      </c>
      <c r="I102" s="36">
        <f>ROUND(G102*H102,P4)</f>
        <v>0</v>
      </c>
      <c r="J102" s="33" t="s">
        <v>121</v>
      </c>
      <c r="O102" s="37">
        <f>I102*0.21</f>
        <v>0</v>
      </c>
      <c r="P102">
        <v>3</v>
      </c>
    </row>
    <row r="103" spans="1:16" x14ac:dyDescent="0.25">
      <c r="A103" s="30" t="s">
        <v>122</v>
      </c>
      <c r="B103" s="38"/>
      <c r="E103" s="39" t="s">
        <v>118</v>
      </c>
      <c r="J103" s="40"/>
    </row>
    <row r="104" spans="1:16" ht="30" x14ac:dyDescent="0.25">
      <c r="A104" s="30" t="s">
        <v>123</v>
      </c>
      <c r="B104" s="38"/>
      <c r="E104" s="41" t="s">
        <v>301</v>
      </c>
      <c r="J104" s="40"/>
    </row>
    <row r="105" spans="1:16" ht="60" x14ac:dyDescent="0.25">
      <c r="A105" s="30" t="s">
        <v>125</v>
      </c>
      <c r="B105" s="38"/>
      <c r="E105" s="32" t="s">
        <v>221</v>
      </c>
      <c r="J105" s="40"/>
    </row>
    <row r="106" spans="1:16" ht="30" x14ac:dyDescent="0.25">
      <c r="A106" s="30" t="s">
        <v>116</v>
      </c>
      <c r="B106" s="30">
        <v>28</v>
      </c>
      <c r="C106" s="31" t="s">
        <v>218</v>
      </c>
      <c r="D106" s="30" t="s">
        <v>118</v>
      </c>
      <c r="E106" s="32" t="s">
        <v>219</v>
      </c>
      <c r="F106" s="33" t="s">
        <v>138</v>
      </c>
      <c r="G106" s="34">
        <v>3734.9</v>
      </c>
      <c r="H106" s="35">
        <v>0</v>
      </c>
      <c r="I106" s="36">
        <f>ROUND(G106*H106,P4)</f>
        <v>0</v>
      </c>
      <c r="J106" s="33" t="s">
        <v>121</v>
      </c>
      <c r="O106" s="37">
        <f>I106*0.21</f>
        <v>0</v>
      </c>
      <c r="P106">
        <v>3</v>
      </c>
    </row>
    <row r="107" spans="1:16" x14ac:dyDescent="0.25">
      <c r="A107" s="30" t="s">
        <v>122</v>
      </c>
      <c r="B107" s="38"/>
      <c r="E107" s="32" t="s">
        <v>305</v>
      </c>
      <c r="J107" s="40"/>
    </row>
    <row r="108" spans="1:16" ht="30" x14ac:dyDescent="0.25">
      <c r="A108" s="30" t="s">
        <v>123</v>
      </c>
      <c r="B108" s="38"/>
      <c r="E108" s="41" t="s">
        <v>306</v>
      </c>
      <c r="J108" s="40"/>
    </row>
    <row r="109" spans="1:16" ht="60" x14ac:dyDescent="0.25">
      <c r="A109" s="30" t="s">
        <v>125</v>
      </c>
      <c r="B109" s="38"/>
      <c r="E109" s="32" t="s">
        <v>221</v>
      </c>
      <c r="J109" s="40"/>
    </row>
    <row r="110" spans="1:16" x14ac:dyDescent="0.25">
      <c r="A110" s="30" t="s">
        <v>116</v>
      </c>
      <c r="B110" s="30">
        <v>29</v>
      </c>
      <c r="C110" s="31" t="s">
        <v>307</v>
      </c>
      <c r="D110" s="30" t="s">
        <v>118</v>
      </c>
      <c r="E110" s="32" t="s">
        <v>308</v>
      </c>
      <c r="F110" s="33" t="s">
        <v>138</v>
      </c>
      <c r="G110" s="34">
        <v>224.7</v>
      </c>
      <c r="H110" s="35">
        <v>0</v>
      </c>
      <c r="I110" s="36">
        <f>ROUND(G110*H110,P4)</f>
        <v>0</v>
      </c>
      <c r="J110" s="33" t="s">
        <v>121</v>
      </c>
      <c r="O110" s="37">
        <f>I110*0.21</f>
        <v>0</v>
      </c>
      <c r="P110">
        <v>3</v>
      </c>
    </row>
    <row r="111" spans="1:16" x14ac:dyDescent="0.25">
      <c r="A111" s="30" t="s">
        <v>122</v>
      </c>
      <c r="B111" s="38"/>
      <c r="E111" s="39" t="s">
        <v>118</v>
      </c>
      <c r="J111" s="40"/>
    </row>
    <row r="112" spans="1:16" ht="30" x14ac:dyDescent="0.25">
      <c r="A112" s="30" t="s">
        <v>123</v>
      </c>
      <c r="B112" s="38"/>
      <c r="E112" s="41" t="s">
        <v>301</v>
      </c>
      <c r="J112" s="40"/>
    </row>
    <row r="113" spans="1:16" ht="60" x14ac:dyDescent="0.25">
      <c r="A113" s="30" t="s">
        <v>125</v>
      </c>
      <c r="B113" s="38"/>
      <c r="E113" s="32" t="s">
        <v>221</v>
      </c>
      <c r="J113" s="40"/>
    </row>
    <row r="114" spans="1:16" x14ac:dyDescent="0.25">
      <c r="A114" s="30" t="s">
        <v>116</v>
      </c>
      <c r="B114" s="30">
        <v>30</v>
      </c>
      <c r="C114" s="31" t="s">
        <v>309</v>
      </c>
      <c r="D114" s="30" t="s">
        <v>118</v>
      </c>
      <c r="E114" s="32" t="s">
        <v>310</v>
      </c>
      <c r="F114" s="33" t="s">
        <v>138</v>
      </c>
      <c r="G114" s="34">
        <v>4668.625</v>
      </c>
      <c r="H114" s="35">
        <v>0</v>
      </c>
      <c r="I114" s="36">
        <f>ROUND(G114*H114,P4)</f>
        <v>0</v>
      </c>
      <c r="J114" s="33" t="s">
        <v>121</v>
      </c>
      <c r="O114" s="37">
        <f>I114*0.21</f>
        <v>0</v>
      </c>
      <c r="P114">
        <v>3</v>
      </c>
    </row>
    <row r="115" spans="1:16" x14ac:dyDescent="0.25">
      <c r="A115" s="30" t="s">
        <v>122</v>
      </c>
      <c r="B115" s="38"/>
      <c r="E115" s="39" t="s">
        <v>118</v>
      </c>
      <c r="J115" s="40"/>
    </row>
    <row r="116" spans="1:16" ht="30" x14ac:dyDescent="0.25">
      <c r="A116" s="30" t="s">
        <v>123</v>
      </c>
      <c r="B116" s="38"/>
      <c r="E116" s="41" t="s">
        <v>311</v>
      </c>
      <c r="J116" s="40"/>
    </row>
    <row r="117" spans="1:16" ht="60" x14ac:dyDescent="0.25">
      <c r="A117" s="30" t="s">
        <v>125</v>
      </c>
      <c r="B117" s="38"/>
      <c r="E117" s="32" t="s">
        <v>221</v>
      </c>
      <c r="J117" s="40"/>
    </row>
    <row r="118" spans="1:16" x14ac:dyDescent="0.25">
      <c r="A118" s="30" t="s">
        <v>116</v>
      </c>
      <c r="B118" s="30">
        <v>31</v>
      </c>
      <c r="C118" s="31" t="s">
        <v>312</v>
      </c>
      <c r="D118" s="30" t="s">
        <v>118</v>
      </c>
      <c r="E118" s="32" t="s">
        <v>313</v>
      </c>
      <c r="F118" s="33" t="s">
        <v>138</v>
      </c>
      <c r="G118" s="34">
        <v>91.35</v>
      </c>
      <c r="H118" s="35">
        <v>0</v>
      </c>
      <c r="I118" s="36">
        <f>ROUND(G118*H118,P4)</f>
        <v>0</v>
      </c>
      <c r="J118" s="33" t="s">
        <v>121</v>
      </c>
      <c r="O118" s="37">
        <f>I118*0.21</f>
        <v>0</v>
      </c>
      <c r="P118">
        <v>3</v>
      </c>
    </row>
    <row r="119" spans="1:16" x14ac:dyDescent="0.25">
      <c r="A119" s="30" t="s">
        <v>122</v>
      </c>
      <c r="B119" s="38"/>
      <c r="E119" s="39" t="s">
        <v>118</v>
      </c>
      <c r="J119" s="40"/>
    </row>
    <row r="120" spans="1:16" ht="45" x14ac:dyDescent="0.25">
      <c r="A120" s="30" t="s">
        <v>125</v>
      </c>
      <c r="B120" s="38"/>
      <c r="E120" s="32" t="s">
        <v>314</v>
      </c>
      <c r="J120" s="40"/>
    </row>
    <row r="121" spans="1:16" x14ac:dyDescent="0.25">
      <c r="A121" s="30" t="s">
        <v>116</v>
      </c>
      <c r="B121" s="30">
        <v>32</v>
      </c>
      <c r="C121" s="31" t="s">
        <v>315</v>
      </c>
      <c r="D121" s="30" t="s">
        <v>118</v>
      </c>
      <c r="E121" s="32" t="s">
        <v>316</v>
      </c>
      <c r="F121" s="33" t="s">
        <v>138</v>
      </c>
      <c r="G121" s="34">
        <v>3734.9</v>
      </c>
      <c r="H121" s="35">
        <v>0</v>
      </c>
      <c r="I121" s="36">
        <f>ROUND(G121*H121,P4)</f>
        <v>0</v>
      </c>
      <c r="J121" s="33" t="s">
        <v>121</v>
      </c>
      <c r="O121" s="37">
        <f>I121*0.21</f>
        <v>0</v>
      </c>
      <c r="P121">
        <v>3</v>
      </c>
    </row>
    <row r="122" spans="1:16" x14ac:dyDescent="0.25">
      <c r="A122" s="30" t="s">
        <v>122</v>
      </c>
      <c r="B122" s="38"/>
      <c r="E122" s="32" t="s">
        <v>317</v>
      </c>
      <c r="J122" s="40"/>
    </row>
    <row r="123" spans="1:16" ht="30" x14ac:dyDescent="0.25">
      <c r="A123" s="30" t="s">
        <v>123</v>
      </c>
      <c r="B123" s="38"/>
      <c r="E123" s="41" t="s">
        <v>306</v>
      </c>
      <c r="J123" s="40"/>
    </row>
    <row r="124" spans="1:16" ht="75" x14ac:dyDescent="0.25">
      <c r="A124" s="30" t="s">
        <v>125</v>
      </c>
      <c r="B124" s="38"/>
      <c r="E124" s="32" t="s">
        <v>318</v>
      </c>
      <c r="J124" s="40"/>
    </row>
    <row r="125" spans="1:16" x14ac:dyDescent="0.25">
      <c r="A125" s="30" t="s">
        <v>116</v>
      </c>
      <c r="B125" s="30">
        <v>33</v>
      </c>
      <c r="C125" s="31" t="s">
        <v>319</v>
      </c>
      <c r="D125" s="30" t="s">
        <v>118</v>
      </c>
      <c r="E125" s="32" t="s">
        <v>320</v>
      </c>
      <c r="F125" s="33" t="s">
        <v>138</v>
      </c>
      <c r="G125" s="34">
        <v>7469.8</v>
      </c>
      <c r="H125" s="35">
        <v>0</v>
      </c>
      <c r="I125" s="36">
        <f>ROUND(G125*H125,P4)</f>
        <v>0</v>
      </c>
      <c r="J125" s="33" t="s">
        <v>121</v>
      </c>
      <c r="O125" s="37">
        <f>I125*0.21</f>
        <v>0</v>
      </c>
      <c r="P125">
        <v>3</v>
      </c>
    </row>
    <row r="126" spans="1:16" x14ac:dyDescent="0.25">
      <c r="A126" s="30" t="s">
        <v>122</v>
      </c>
      <c r="B126" s="38"/>
      <c r="E126" s="32" t="s">
        <v>321</v>
      </c>
      <c r="J126" s="40"/>
    </row>
    <row r="127" spans="1:16" ht="30" x14ac:dyDescent="0.25">
      <c r="A127" s="30" t="s">
        <v>123</v>
      </c>
      <c r="B127" s="38"/>
      <c r="E127" s="41" t="s">
        <v>322</v>
      </c>
      <c r="J127" s="40"/>
    </row>
    <row r="128" spans="1:16" ht="75" x14ac:dyDescent="0.25">
      <c r="A128" s="30" t="s">
        <v>125</v>
      </c>
      <c r="B128" s="38"/>
      <c r="E128" s="32" t="s">
        <v>318</v>
      </c>
      <c r="J128" s="40"/>
    </row>
    <row r="129" spans="1:16" x14ac:dyDescent="0.25">
      <c r="A129" s="30" t="s">
        <v>116</v>
      </c>
      <c r="B129" s="30">
        <v>34</v>
      </c>
      <c r="C129" s="31" t="s">
        <v>323</v>
      </c>
      <c r="D129" s="30" t="s">
        <v>118</v>
      </c>
      <c r="E129" s="32" t="s">
        <v>324</v>
      </c>
      <c r="F129" s="33" t="s">
        <v>138</v>
      </c>
      <c r="G129" s="34">
        <v>3734.9</v>
      </c>
      <c r="H129" s="35">
        <v>0</v>
      </c>
      <c r="I129" s="36">
        <f>ROUND(G129*H129,P4)</f>
        <v>0</v>
      </c>
      <c r="J129" s="33" t="s">
        <v>121</v>
      </c>
      <c r="O129" s="37">
        <f>I129*0.21</f>
        <v>0</v>
      </c>
      <c r="P129">
        <v>3</v>
      </c>
    </row>
    <row r="130" spans="1:16" x14ac:dyDescent="0.25">
      <c r="A130" s="30" t="s">
        <v>122</v>
      </c>
      <c r="B130" s="38"/>
      <c r="E130" s="39" t="s">
        <v>118</v>
      </c>
      <c r="J130" s="40"/>
    </row>
    <row r="131" spans="1:16" ht="30" x14ac:dyDescent="0.25">
      <c r="A131" s="30" t="s">
        <v>123</v>
      </c>
      <c r="B131" s="38"/>
      <c r="E131" s="41" t="s">
        <v>306</v>
      </c>
      <c r="J131" s="40"/>
    </row>
    <row r="132" spans="1:16" ht="165" x14ac:dyDescent="0.25">
      <c r="A132" s="30" t="s">
        <v>125</v>
      </c>
      <c r="B132" s="38"/>
      <c r="E132" s="32" t="s">
        <v>325</v>
      </c>
      <c r="J132" s="40"/>
    </row>
    <row r="133" spans="1:16" x14ac:dyDescent="0.25">
      <c r="A133" s="30" t="s">
        <v>116</v>
      </c>
      <c r="B133" s="30">
        <v>35</v>
      </c>
      <c r="C133" s="31" t="s">
        <v>326</v>
      </c>
      <c r="D133" s="30" t="s">
        <v>118</v>
      </c>
      <c r="E133" s="32" t="s">
        <v>327</v>
      </c>
      <c r="F133" s="33" t="s">
        <v>138</v>
      </c>
      <c r="G133" s="34">
        <v>3734.9</v>
      </c>
      <c r="H133" s="35">
        <v>0</v>
      </c>
      <c r="I133" s="36">
        <f>ROUND(G133*H133,P4)</f>
        <v>0</v>
      </c>
      <c r="J133" s="33" t="s">
        <v>121</v>
      </c>
      <c r="O133" s="37">
        <f>I133*0.21</f>
        <v>0</v>
      </c>
      <c r="P133">
        <v>3</v>
      </c>
    </row>
    <row r="134" spans="1:16" x14ac:dyDescent="0.25">
      <c r="A134" s="30" t="s">
        <v>122</v>
      </c>
      <c r="B134" s="38"/>
      <c r="E134" s="39" t="s">
        <v>118</v>
      </c>
      <c r="J134" s="40"/>
    </row>
    <row r="135" spans="1:16" ht="30" x14ac:dyDescent="0.25">
      <c r="A135" s="30" t="s">
        <v>123</v>
      </c>
      <c r="B135" s="38"/>
      <c r="E135" s="41" t="s">
        <v>306</v>
      </c>
      <c r="J135" s="40"/>
    </row>
    <row r="136" spans="1:16" ht="165" x14ac:dyDescent="0.25">
      <c r="A136" s="30" t="s">
        <v>125</v>
      </c>
      <c r="B136" s="38"/>
      <c r="E136" s="32" t="s">
        <v>325</v>
      </c>
      <c r="J136" s="40"/>
    </row>
    <row r="137" spans="1:16" x14ac:dyDescent="0.25">
      <c r="A137" s="30" t="s">
        <v>116</v>
      </c>
      <c r="B137" s="30">
        <v>36</v>
      </c>
      <c r="C137" s="31" t="s">
        <v>328</v>
      </c>
      <c r="D137" s="30" t="s">
        <v>118</v>
      </c>
      <c r="E137" s="32" t="s">
        <v>329</v>
      </c>
      <c r="F137" s="33" t="s">
        <v>138</v>
      </c>
      <c r="G137" s="34">
        <v>3734.9</v>
      </c>
      <c r="H137" s="35">
        <v>0</v>
      </c>
      <c r="I137" s="36">
        <f>ROUND(G137*H137,P4)</f>
        <v>0</v>
      </c>
      <c r="J137" s="33" t="s">
        <v>121</v>
      </c>
      <c r="O137" s="37">
        <f>I137*0.21</f>
        <v>0</v>
      </c>
      <c r="P137">
        <v>3</v>
      </c>
    </row>
    <row r="138" spans="1:16" x14ac:dyDescent="0.25">
      <c r="A138" s="30" t="s">
        <v>122</v>
      </c>
      <c r="B138" s="38"/>
      <c r="E138" s="39" t="s">
        <v>118</v>
      </c>
      <c r="J138" s="40"/>
    </row>
    <row r="139" spans="1:16" ht="30" x14ac:dyDescent="0.25">
      <c r="A139" s="30" t="s">
        <v>123</v>
      </c>
      <c r="B139" s="38"/>
      <c r="E139" s="41" t="s">
        <v>306</v>
      </c>
      <c r="J139" s="40"/>
    </row>
    <row r="140" spans="1:16" ht="165" x14ac:dyDescent="0.25">
      <c r="A140" s="30" t="s">
        <v>125</v>
      </c>
      <c r="B140" s="38"/>
      <c r="E140" s="32" t="s">
        <v>325</v>
      </c>
      <c r="J140" s="40"/>
    </row>
    <row r="141" spans="1:16" x14ac:dyDescent="0.25">
      <c r="A141" s="24" t="s">
        <v>113</v>
      </c>
      <c r="B141" s="25"/>
      <c r="C141" s="26" t="s">
        <v>330</v>
      </c>
      <c r="D141" s="27"/>
      <c r="E141" s="24" t="s">
        <v>331</v>
      </c>
      <c r="F141" s="27"/>
      <c r="G141" s="27"/>
      <c r="H141" s="27"/>
      <c r="I141" s="28">
        <f>SUMIFS(I142:I144,A142:A144,"P")</f>
        <v>0</v>
      </c>
      <c r="J141" s="29"/>
    </row>
    <row r="142" spans="1:16" x14ac:dyDescent="0.25">
      <c r="A142" s="30" t="s">
        <v>116</v>
      </c>
      <c r="B142" s="30">
        <v>37</v>
      </c>
      <c r="C142" s="31" t="s">
        <v>332</v>
      </c>
      <c r="D142" s="30" t="s">
        <v>118</v>
      </c>
      <c r="E142" s="32" t="s">
        <v>333</v>
      </c>
      <c r="F142" s="33" t="s">
        <v>142</v>
      </c>
      <c r="G142" s="34">
        <v>19</v>
      </c>
      <c r="H142" s="35">
        <v>0</v>
      </c>
      <c r="I142" s="36">
        <f>ROUND(G142*H142,P4)</f>
        <v>0</v>
      </c>
      <c r="J142" s="33" t="s">
        <v>121</v>
      </c>
      <c r="O142" s="37">
        <f>I142*0.21</f>
        <v>0</v>
      </c>
      <c r="P142">
        <v>3</v>
      </c>
    </row>
    <row r="143" spans="1:16" x14ac:dyDescent="0.25">
      <c r="A143" s="30" t="s">
        <v>122</v>
      </c>
      <c r="B143" s="38"/>
      <c r="E143" s="32" t="s">
        <v>334</v>
      </c>
      <c r="J143" s="40"/>
    </row>
    <row r="144" spans="1:16" ht="90" x14ac:dyDescent="0.25">
      <c r="A144" s="30" t="s">
        <v>125</v>
      </c>
      <c r="B144" s="38"/>
      <c r="E144" s="32" t="s">
        <v>335</v>
      </c>
      <c r="J144" s="40"/>
    </row>
    <row r="145" spans="1:16" x14ac:dyDescent="0.25">
      <c r="A145" s="24" t="s">
        <v>113</v>
      </c>
      <c r="B145" s="25"/>
      <c r="C145" s="26" t="s">
        <v>336</v>
      </c>
      <c r="D145" s="27"/>
      <c r="E145" s="24" t="s">
        <v>337</v>
      </c>
      <c r="F145" s="27"/>
      <c r="G145" s="27"/>
      <c r="H145" s="27"/>
      <c r="I145" s="28">
        <f>SUMIFS(I146:I167,A146:A167,"P")</f>
        <v>0</v>
      </c>
      <c r="J145" s="29"/>
    </row>
    <row r="146" spans="1:16" ht="30" x14ac:dyDescent="0.25">
      <c r="A146" s="30" t="s">
        <v>116</v>
      </c>
      <c r="B146" s="30">
        <v>38</v>
      </c>
      <c r="C146" s="31" t="s">
        <v>338</v>
      </c>
      <c r="D146" s="30" t="s">
        <v>118</v>
      </c>
      <c r="E146" s="32" t="s">
        <v>339</v>
      </c>
      <c r="F146" s="33" t="s">
        <v>284</v>
      </c>
      <c r="G146" s="34">
        <v>16.8</v>
      </c>
      <c r="H146" s="35">
        <v>0</v>
      </c>
      <c r="I146" s="36">
        <f>ROUND(G146*H146,P4)</f>
        <v>0</v>
      </c>
      <c r="J146" s="33" t="s">
        <v>121</v>
      </c>
      <c r="O146" s="37">
        <f>I146*0.21</f>
        <v>0</v>
      </c>
      <c r="P146">
        <v>3</v>
      </c>
    </row>
    <row r="147" spans="1:16" ht="30" x14ac:dyDescent="0.25">
      <c r="A147" s="30" t="s">
        <v>122</v>
      </c>
      <c r="B147" s="38"/>
      <c r="E147" s="32" t="s">
        <v>340</v>
      </c>
      <c r="J147" s="40"/>
    </row>
    <row r="148" spans="1:16" ht="30" x14ac:dyDescent="0.25">
      <c r="A148" s="30" t="s">
        <v>123</v>
      </c>
      <c r="B148" s="38"/>
      <c r="E148" s="41" t="s">
        <v>341</v>
      </c>
      <c r="J148" s="40"/>
    </row>
    <row r="149" spans="1:16" ht="165" x14ac:dyDescent="0.25">
      <c r="A149" s="30" t="s">
        <v>125</v>
      </c>
      <c r="B149" s="38"/>
      <c r="E149" s="32" t="s">
        <v>342</v>
      </c>
      <c r="J149" s="40"/>
    </row>
    <row r="150" spans="1:16" ht="30" x14ac:dyDescent="0.25">
      <c r="A150" s="30" t="s">
        <v>116</v>
      </c>
      <c r="B150" s="30">
        <v>39</v>
      </c>
      <c r="C150" s="31" t="s">
        <v>343</v>
      </c>
      <c r="D150" s="30" t="s">
        <v>118</v>
      </c>
      <c r="E150" s="32" t="s">
        <v>344</v>
      </c>
      <c r="F150" s="33" t="s">
        <v>284</v>
      </c>
      <c r="G150" s="34">
        <v>730</v>
      </c>
      <c r="H150" s="35">
        <v>0</v>
      </c>
      <c r="I150" s="36">
        <f>ROUND(G150*H150,P4)</f>
        <v>0</v>
      </c>
      <c r="J150" s="33" t="s">
        <v>121</v>
      </c>
      <c r="O150" s="37">
        <f>I150*0.21</f>
        <v>0</v>
      </c>
      <c r="P150">
        <v>3</v>
      </c>
    </row>
    <row r="151" spans="1:16" x14ac:dyDescent="0.25">
      <c r="A151" s="30" t="s">
        <v>122</v>
      </c>
      <c r="B151" s="38"/>
      <c r="E151" s="32" t="s">
        <v>345</v>
      </c>
      <c r="J151" s="40"/>
    </row>
    <row r="152" spans="1:16" ht="60" x14ac:dyDescent="0.25">
      <c r="A152" s="30" t="s">
        <v>125</v>
      </c>
      <c r="B152" s="38"/>
      <c r="E152" s="32" t="s">
        <v>346</v>
      </c>
      <c r="J152" s="40"/>
    </row>
    <row r="153" spans="1:16" x14ac:dyDescent="0.25">
      <c r="A153" s="30" t="s">
        <v>116</v>
      </c>
      <c r="B153" s="30">
        <v>40</v>
      </c>
      <c r="C153" s="31" t="s">
        <v>347</v>
      </c>
      <c r="D153" s="30" t="s">
        <v>118</v>
      </c>
      <c r="E153" s="32" t="s">
        <v>348</v>
      </c>
      <c r="F153" s="33" t="s">
        <v>284</v>
      </c>
      <c r="G153" s="34">
        <v>73.5</v>
      </c>
      <c r="H153" s="35">
        <v>0</v>
      </c>
      <c r="I153" s="36">
        <f>ROUND(G153*H153,P4)</f>
        <v>0</v>
      </c>
      <c r="J153" s="33" t="s">
        <v>121</v>
      </c>
      <c r="O153" s="37">
        <f>I153*0.21</f>
        <v>0</v>
      </c>
      <c r="P153">
        <v>3</v>
      </c>
    </row>
    <row r="154" spans="1:16" ht="30" x14ac:dyDescent="0.25">
      <c r="A154" s="30" t="s">
        <v>122</v>
      </c>
      <c r="B154" s="38"/>
      <c r="E154" s="32" t="s">
        <v>349</v>
      </c>
      <c r="J154" s="40"/>
    </row>
    <row r="155" spans="1:16" ht="60" x14ac:dyDescent="0.25">
      <c r="A155" s="30" t="s">
        <v>125</v>
      </c>
      <c r="B155" s="38"/>
      <c r="E155" s="32" t="s">
        <v>350</v>
      </c>
      <c r="J155" s="40"/>
    </row>
    <row r="156" spans="1:16" x14ac:dyDescent="0.25">
      <c r="A156" s="30" t="s">
        <v>116</v>
      </c>
      <c r="B156" s="30">
        <v>41</v>
      </c>
      <c r="C156" s="31" t="s">
        <v>351</v>
      </c>
      <c r="D156" s="30" t="s">
        <v>118</v>
      </c>
      <c r="E156" s="32" t="s">
        <v>352</v>
      </c>
      <c r="F156" s="33" t="s">
        <v>284</v>
      </c>
      <c r="G156" s="34">
        <v>59.85</v>
      </c>
      <c r="H156" s="35">
        <v>0</v>
      </c>
      <c r="I156" s="36">
        <f>ROUND(G156*H156,P4)</f>
        <v>0</v>
      </c>
      <c r="J156" s="33" t="s">
        <v>121</v>
      </c>
      <c r="O156" s="37">
        <f>I156*0.21</f>
        <v>0</v>
      </c>
      <c r="P156">
        <v>3</v>
      </c>
    </row>
    <row r="157" spans="1:16" ht="30" x14ac:dyDescent="0.25">
      <c r="A157" s="30" t="s">
        <v>122</v>
      </c>
      <c r="B157" s="38"/>
      <c r="E157" s="32" t="s">
        <v>353</v>
      </c>
      <c r="J157" s="40"/>
    </row>
    <row r="158" spans="1:16" ht="60" x14ac:dyDescent="0.25">
      <c r="A158" s="30" t="s">
        <v>125</v>
      </c>
      <c r="B158" s="38"/>
      <c r="E158" s="32" t="s">
        <v>350</v>
      </c>
      <c r="J158" s="40"/>
    </row>
    <row r="159" spans="1:16" x14ac:dyDescent="0.25">
      <c r="A159" s="30" t="s">
        <v>116</v>
      </c>
      <c r="B159" s="30">
        <v>42</v>
      </c>
      <c r="C159" s="31" t="s">
        <v>354</v>
      </c>
      <c r="D159" s="30" t="s">
        <v>118</v>
      </c>
      <c r="E159" s="32" t="s">
        <v>355</v>
      </c>
      <c r="F159" s="33" t="s">
        <v>284</v>
      </c>
      <c r="G159" s="34">
        <v>35.1</v>
      </c>
      <c r="H159" s="35">
        <v>0</v>
      </c>
      <c r="I159" s="36">
        <f>ROUND(G159*H159,P4)</f>
        <v>0</v>
      </c>
      <c r="J159" s="33" t="s">
        <v>121</v>
      </c>
      <c r="O159" s="37">
        <f>I159*0.21</f>
        <v>0</v>
      </c>
      <c r="P159">
        <v>3</v>
      </c>
    </row>
    <row r="160" spans="1:16" x14ac:dyDescent="0.25">
      <c r="A160" s="30" t="s">
        <v>122</v>
      </c>
      <c r="B160" s="38"/>
      <c r="E160" s="39" t="s">
        <v>118</v>
      </c>
      <c r="J160" s="40"/>
    </row>
    <row r="161" spans="1:16" ht="30" x14ac:dyDescent="0.25">
      <c r="A161" s="30" t="s">
        <v>125</v>
      </c>
      <c r="B161" s="38"/>
      <c r="E161" s="32" t="s">
        <v>356</v>
      </c>
      <c r="J161" s="40"/>
    </row>
    <row r="162" spans="1:16" x14ac:dyDescent="0.25">
      <c r="A162" s="30" t="s">
        <v>116</v>
      </c>
      <c r="B162" s="30">
        <v>43</v>
      </c>
      <c r="C162" s="31" t="s">
        <v>357</v>
      </c>
      <c r="D162" s="30" t="s">
        <v>118</v>
      </c>
      <c r="E162" s="32" t="s">
        <v>358</v>
      </c>
      <c r="F162" s="33" t="s">
        <v>284</v>
      </c>
      <c r="G162" s="34">
        <v>17</v>
      </c>
      <c r="H162" s="35">
        <v>0</v>
      </c>
      <c r="I162" s="36">
        <f>ROUND(G162*H162,P4)</f>
        <v>0</v>
      </c>
      <c r="J162" s="33" t="s">
        <v>121</v>
      </c>
      <c r="O162" s="37">
        <f>I162*0.21</f>
        <v>0</v>
      </c>
      <c r="P162">
        <v>3</v>
      </c>
    </row>
    <row r="163" spans="1:16" ht="30" x14ac:dyDescent="0.25">
      <c r="A163" s="30" t="s">
        <v>122</v>
      </c>
      <c r="B163" s="38"/>
      <c r="E163" s="32" t="s">
        <v>359</v>
      </c>
      <c r="J163" s="40"/>
    </row>
    <row r="164" spans="1:16" ht="45" x14ac:dyDescent="0.25">
      <c r="A164" s="30" t="s">
        <v>125</v>
      </c>
      <c r="B164" s="38"/>
      <c r="E164" s="32" t="s">
        <v>360</v>
      </c>
      <c r="J164" s="40"/>
    </row>
    <row r="165" spans="1:16" x14ac:dyDescent="0.25">
      <c r="A165" s="30" t="s">
        <v>116</v>
      </c>
      <c r="B165" s="30">
        <v>44</v>
      </c>
      <c r="C165" s="31" t="s">
        <v>361</v>
      </c>
      <c r="D165" s="30" t="s">
        <v>118</v>
      </c>
      <c r="E165" s="32" t="s">
        <v>362</v>
      </c>
      <c r="F165" s="33" t="s">
        <v>284</v>
      </c>
      <c r="G165" s="34">
        <v>35</v>
      </c>
      <c r="H165" s="35">
        <v>0</v>
      </c>
      <c r="I165" s="36">
        <f>ROUND(G165*H165,P4)</f>
        <v>0</v>
      </c>
      <c r="J165" s="33" t="s">
        <v>121</v>
      </c>
      <c r="O165" s="37">
        <f>I165*0.21</f>
        <v>0</v>
      </c>
      <c r="P165">
        <v>3</v>
      </c>
    </row>
    <row r="166" spans="1:16" x14ac:dyDescent="0.25">
      <c r="A166" s="30" t="s">
        <v>122</v>
      </c>
      <c r="B166" s="38"/>
      <c r="E166" s="39" t="s">
        <v>118</v>
      </c>
      <c r="J166" s="40"/>
    </row>
    <row r="167" spans="1:16" ht="180" x14ac:dyDescent="0.25">
      <c r="A167" s="30" t="s">
        <v>125</v>
      </c>
      <c r="B167" s="38"/>
      <c r="E167" s="32" t="s">
        <v>363</v>
      </c>
      <c r="J167" s="40"/>
    </row>
    <row r="168" spans="1:16" x14ac:dyDescent="0.25">
      <c r="A168" s="24" t="s">
        <v>113</v>
      </c>
      <c r="B168" s="25"/>
      <c r="C168" s="26" t="s">
        <v>224</v>
      </c>
      <c r="D168" s="27"/>
      <c r="E168" s="24" t="s">
        <v>225</v>
      </c>
      <c r="F168" s="27"/>
      <c r="G168" s="27"/>
      <c r="H168" s="27"/>
      <c r="I168" s="28">
        <f>SUMIFS(I169:I176,A169:A176,"P")</f>
        <v>0</v>
      </c>
      <c r="J168" s="29"/>
    </row>
    <row r="169" spans="1:16" ht="30" x14ac:dyDescent="0.25">
      <c r="A169" s="30" t="s">
        <v>116</v>
      </c>
      <c r="B169" s="30">
        <v>45</v>
      </c>
      <c r="C169" s="31" t="s">
        <v>364</v>
      </c>
      <c r="D169" s="30" t="s">
        <v>177</v>
      </c>
      <c r="E169" s="32" t="s">
        <v>228</v>
      </c>
      <c r="F169" s="33" t="s">
        <v>229</v>
      </c>
      <c r="G169" s="34">
        <v>12.6</v>
      </c>
      <c r="H169" s="35">
        <v>0</v>
      </c>
      <c r="I169" s="36">
        <f>ROUND(G169*H169,P4)</f>
        <v>0</v>
      </c>
      <c r="J169" s="33" t="s">
        <v>156</v>
      </c>
      <c r="O169" s="37">
        <f>I169*0.21</f>
        <v>0</v>
      </c>
      <c r="P169">
        <v>3</v>
      </c>
    </row>
    <row r="170" spans="1:16" ht="30" x14ac:dyDescent="0.25">
      <c r="A170" s="30" t="s">
        <v>122</v>
      </c>
      <c r="B170" s="38"/>
      <c r="E170" s="32" t="s">
        <v>365</v>
      </c>
      <c r="J170" s="40"/>
    </row>
    <row r="171" spans="1:16" ht="30" x14ac:dyDescent="0.25">
      <c r="A171" s="30" t="s">
        <v>123</v>
      </c>
      <c r="B171" s="38"/>
      <c r="E171" s="41" t="s">
        <v>366</v>
      </c>
      <c r="J171" s="40"/>
    </row>
    <row r="172" spans="1:16" ht="90" x14ac:dyDescent="0.25">
      <c r="A172" s="30" t="s">
        <v>125</v>
      </c>
      <c r="B172" s="38"/>
      <c r="E172" s="32" t="s">
        <v>232</v>
      </c>
      <c r="J172" s="40"/>
    </row>
    <row r="173" spans="1:16" ht="30" x14ac:dyDescent="0.25">
      <c r="A173" s="30" t="s">
        <v>116</v>
      </c>
      <c r="B173" s="30">
        <v>46</v>
      </c>
      <c r="C173" s="31" t="s">
        <v>226</v>
      </c>
      <c r="D173" s="30" t="s">
        <v>227</v>
      </c>
      <c r="E173" s="32" t="s">
        <v>228</v>
      </c>
      <c r="F173" s="33" t="s">
        <v>229</v>
      </c>
      <c r="G173" s="34">
        <v>6856.86</v>
      </c>
      <c r="H173" s="35">
        <v>0</v>
      </c>
      <c r="I173" s="36">
        <f>ROUND(G173*H173,P4)</f>
        <v>0</v>
      </c>
      <c r="J173" s="33" t="s">
        <v>156</v>
      </c>
      <c r="O173" s="37">
        <f>I173*0.21</f>
        <v>0</v>
      </c>
      <c r="P173">
        <v>3</v>
      </c>
    </row>
    <row r="174" spans="1:16" x14ac:dyDescent="0.25">
      <c r="A174" s="30" t="s">
        <v>122</v>
      </c>
      <c r="B174" s="38"/>
      <c r="E174" s="32" t="s">
        <v>230</v>
      </c>
      <c r="J174" s="40"/>
    </row>
    <row r="175" spans="1:16" ht="30" x14ac:dyDescent="0.25">
      <c r="A175" s="30" t="s">
        <v>123</v>
      </c>
      <c r="B175" s="38"/>
      <c r="E175" s="41" t="s">
        <v>367</v>
      </c>
      <c r="J175" s="40"/>
    </row>
    <row r="176" spans="1:16" ht="90" x14ac:dyDescent="0.25">
      <c r="A176" s="30" t="s">
        <v>125</v>
      </c>
      <c r="B176" s="42"/>
      <c r="C176" s="43"/>
      <c r="D176" s="43"/>
      <c r="E176" s="32" t="s">
        <v>232</v>
      </c>
      <c r="F176" s="43"/>
      <c r="G176" s="43"/>
      <c r="H176" s="43"/>
      <c r="I176" s="43"/>
      <c r="J176" s="44"/>
    </row>
  </sheetData>
  <sheetProtection algorithmName="SHA-512" hashValue="UPQGYvWz5idL3W7CY6SHaA4UQyiCKh1CQoSSPw94DmpYro9VJyHoUye/ook6/6ilFRl98JQJG5hcKn4Q/jT+3g==" saltValue="JuOHWhn6/ZpX33gL7ECVadx+H9LVzGp0K8/kcAr3HhMZi41RzvFJCg2Ijpz2Omir+ZRsX9cNYHwEEp8pBRiSdg=="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212"/>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23</v>
      </c>
      <c r="I3" s="19">
        <f>SUMIFS(I8:I212,A8:A212,"SD")</f>
        <v>0</v>
      </c>
      <c r="J3" s="15"/>
      <c r="O3">
        <v>0</v>
      </c>
      <c r="P3">
        <v>2</v>
      </c>
    </row>
    <row r="4" spans="1:16" ht="30" x14ac:dyDescent="0.25">
      <c r="A4" s="3" t="s">
        <v>100</v>
      </c>
      <c r="B4" s="16" t="s">
        <v>101</v>
      </c>
      <c r="C4" s="47" t="s">
        <v>23</v>
      </c>
      <c r="D4" s="48"/>
      <c r="E4" s="17" t="s">
        <v>24</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SUMIFS(I9:I66,A9:A66,"P")</f>
        <v>0</v>
      </c>
      <c r="J8" s="29"/>
    </row>
    <row r="9" spans="1:16" x14ac:dyDescent="0.25">
      <c r="A9" s="30" t="s">
        <v>116</v>
      </c>
      <c r="B9" s="30">
        <v>1</v>
      </c>
      <c r="C9" s="31" t="s">
        <v>171</v>
      </c>
      <c r="D9" s="30" t="s">
        <v>172</v>
      </c>
      <c r="E9" s="32" t="s">
        <v>173</v>
      </c>
      <c r="F9" s="33" t="s">
        <v>120</v>
      </c>
      <c r="G9" s="34">
        <v>3622.57</v>
      </c>
      <c r="H9" s="35">
        <v>0</v>
      </c>
      <c r="I9" s="36">
        <f>ROUND(G9*H9,P4)</f>
        <v>0</v>
      </c>
      <c r="J9" s="33" t="s">
        <v>121</v>
      </c>
      <c r="O9" s="37">
        <f>I9*0.21</f>
        <v>0</v>
      </c>
      <c r="P9">
        <v>3</v>
      </c>
    </row>
    <row r="10" spans="1:16" x14ac:dyDescent="0.25">
      <c r="A10" s="30" t="s">
        <v>122</v>
      </c>
      <c r="B10" s="38"/>
      <c r="E10" s="32" t="s">
        <v>368</v>
      </c>
      <c r="J10" s="40"/>
    </row>
    <row r="11" spans="1:16" ht="60" x14ac:dyDescent="0.25">
      <c r="A11" s="30" t="s">
        <v>123</v>
      </c>
      <c r="B11" s="38"/>
      <c r="E11" s="41" t="s">
        <v>369</v>
      </c>
      <c r="J11" s="40"/>
    </row>
    <row r="12" spans="1:16" ht="409.5" x14ac:dyDescent="0.25">
      <c r="A12" s="30" t="s">
        <v>125</v>
      </c>
      <c r="B12" s="38"/>
      <c r="E12" s="32" t="s">
        <v>176</v>
      </c>
      <c r="J12" s="40"/>
    </row>
    <row r="13" spans="1:16" x14ac:dyDescent="0.25">
      <c r="A13" s="30" t="s">
        <v>116</v>
      </c>
      <c r="B13" s="30">
        <v>2</v>
      </c>
      <c r="C13" s="31" t="s">
        <v>171</v>
      </c>
      <c r="D13" s="30" t="s">
        <v>177</v>
      </c>
      <c r="E13" s="32" t="s">
        <v>173</v>
      </c>
      <c r="F13" s="33" t="s">
        <v>120</v>
      </c>
      <c r="G13" s="34">
        <v>1811.28</v>
      </c>
      <c r="H13" s="35">
        <v>0</v>
      </c>
      <c r="I13" s="36">
        <f>ROUND(G13*H13,P4)</f>
        <v>0</v>
      </c>
      <c r="J13" s="33" t="s">
        <v>121</v>
      </c>
      <c r="O13" s="37">
        <f>I13*0.21</f>
        <v>0</v>
      </c>
      <c r="P13">
        <v>3</v>
      </c>
    </row>
    <row r="14" spans="1:16" x14ac:dyDescent="0.25">
      <c r="A14" s="30" t="s">
        <v>122</v>
      </c>
      <c r="B14" s="38"/>
      <c r="E14" s="32" t="s">
        <v>370</v>
      </c>
      <c r="J14" s="40"/>
    </row>
    <row r="15" spans="1:16" ht="45" x14ac:dyDescent="0.25">
      <c r="A15" s="30" t="s">
        <v>123</v>
      </c>
      <c r="B15" s="38"/>
      <c r="E15" s="41" t="s">
        <v>371</v>
      </c>
      <c r="J15" s="40"/>
    </row>
    <row r="16" spans="1:16" ht="409.5" x14ac:dyDescent="0.25">
      <c r="A16" s="30" t="s">
        <v>125</v>
      </c>
      <c r="B16" s="38"/>
      <c r="E16" s="32" t="s">
        <v>176</v>
      </c>
      <c r="J16" s="40"/>
    </row>
    <row r="17" spans="1:16" x14ac:dyDescent="0.25">
      <c r="A17" s="30" t="s">
        <v>116</v>
      </c>
      <c r="B17" s="30">
        <v>3</v>
      </c>
      <c r="C17" s="31" t="s">
        <v>180</v>
      </c>
      <c r="D17" s="30" t="s">
        <v>172</v>
      </c>
      <c r="E17" s="32" t="s">
        <v>181</v>
      </c>
      <c r="F17" s="33" t="s">
        <v>120</v>
      </c>
      <c r="G17" s="34">
        <v>3622.7</v>
      </c>
      <c r="H17" s="35">
        <v>0</v>
      </c>
      <c r="I17" s="36">
        <f>ROUND(G17*H17,P4)</f>
        <v>0</v>
      </c>
      <c r="J17" s="33" t="s">
        <v>121</v>
      </c>
      <c r="O17" s="37">
        <f>I17*0.21</f>
        <v>0</v>
      </c>
      <c r="P17">
        <v>3</v>
      </c>
    </row>
    <row r="18" spans="1:16" x14ac:dyDescent="0.25">
      <c r="A18" s="30" t="s">
        <v>122</v>
      </c>
      <c r="B18" s="38"/>
      <c r="E18" s="32" t="s">
        <v>182</v>
      </c>
      <c r="J18" s="40"/>
    </row>
    <row r="19" spans="1:16" ht="30" x14ac:dyDescent="0.25">
      <c r="A19" s="30" t="s">
        <v>123</v>
      </c>
      <c r="B19" s="38"/>
      <c r="E19" s="41" t="s">
        <v>372</v>
      </c>
      <c r="J19" s="40"/>
    </row>
    <row r="20" spans="1:16" ht="405" x14ac:dyDescent="0.25">
      <c r="A20" s="30" t="s">
        <v>125</v>
      </c>
      <c r="B20" s="38"/>
      <c r="E20" s="32" t="s">
        <v>184</v>
      </c>
      <c r="J20" s="40"/>
    </row>
    <row r="21" spans="1:16" x14ac:dyDescent="0.25">
      <c r="A21" s="30" t="s">
        <v>116</v>
      </c>
      <c r="B21" s="30">
        <v>4</v>
      </c>
      <c r="C21" s="31" t="s">
        <v>180</v>
      </c>
      <c r="D21" s="30" t="s">
        <v>177</v>
      </c>
      <c r="E21" s="32" t="s">
        <v>181</v>
      </c>
      <c r="F21" s="33" t="s">
        <v>120</v>
      </c>
      <c r="G21" s="34">
        <v>2613.3449999999998</v>
      </c>
      <c r="H21" s="35">
        <v>0</v>
      </c>
      <c r="I21" s="36">
        <f>ROUND(G21*H21,P4)</f>
        <v>0</v>
      </c>
      <c r="J21" s="33" t="s">
        <v>121</v>
      </c>
      <c r="O21" s="37">
        <f>I21*0.21</f>
        <v>0</v>
      </c>
      <c r="P21">
        <v>3</v>
      </c>
    </row>
    <row r="22" spans="1:16" x14ac:dyDescent="0.25">
      <c r="A22" s="30" t="s">
        <v>122</v>
      </c>
      <c r="B22" s="38"/>
      <c r="E22" s="32" t="s">
        <v>185</v>
      </c>
      <c r="J22" s="40"/>
    </row>
    <row r="23" spans="1:16" ht="30" x14ac:dyDescent="0.25">
      <c r="A23" s="30" t="s">
        <v>123</v>
      </c>
      <c r="B23" s="38"/>
      <c r="E23" s="41" t="s">
        <v>373</v>
      </c>
      <c r="J23" s="40"/>
    </row>
    <row r="24" spans="1:16" ht="405" x14ac:dyDescent="0.25">
      <c r="A24" s="30" t="s">
        <v>125</v>
      </c>
      <c r="B24" s="38"/>
      <c r="E24" s="32" t="s">
        <v>184</v>
      </c>
      <c r="J24" s="40"/>
    </row>
    <row r="25" spans="1:16" x14ac:dyDescent="0.25">
      <c r="A25" s="30" t="s">
        <v>116</v>
      </c>
      <c r="B25" s="30">
        <v>5</v>
      </c>
      <c r="C25" s="31" t="s">
        <v>374</v>
      </c>
      <c r="D25" s="30" t="s">
        <v>118</v>
      </c>
      <c r="E25" s="32" t="s">
        <v>375</v>
      </c>
      <c r="F25" s="33" t="s">
        <v>120</v>
      </c>
      <c r="G25" s="34">
        <v>35.606999999999999</v>
      </c>
      <c r="H25" s="35">
        <v>0</v>
      </c>
      <c r="I25" s="36">
        <f>ROUND(G25*H25,P4)</f>
        <v>0</v>
      </c>
      <c r="J25" s="33" t="s">
        <v>121</v>
      </c>
      <c r="O25" s="37">
        <f>I25*0.21</f>
        <v>0</v>
      </c>
      <c r="P25">
        <v>3</v>
      </c>
    </row>
    <row r="26" spans="1:16" x14ac:dyDescent="0.25">
      <c r="A26" s="30" t="s">
        <v>122</v>
      </c>
      <c r="B26" s="38"/>
      <c r="E26" s="32" t="s">
        <v>376</v>
      </c>
      <c r="J26" s="40"/>
    </row>
    <row r="27" spans="1:16" ht="30" x14ac:dyDescent="0.25">
      <c r="A27" s="30" t="s">
        <v>123</v>
      </c>
      <c r="B27" s="38"/>
      <c r="E27" s="41" t="s">
        <v>377</v>
      </c>
      <c r="J27" s="40"/>
    </row>
    <row r="28" spans="1:16" ht="409.5" x14ac:dyDescent="0.25">
      <c r="A28" s="30" t="s">
        <v>125</v>
      </c>
      <c r="B28" s="38"/>
      <c r="E28" s="32" t="s">
        <v>378</v>
      </c>
      <c r="J28" s="40"/>
    </row>
    <row r="29" spans="1:16" x14ac:dyDescent="0.25">
      <c r="A29" s="30" t="s">
        <v>116</v>
      </c>
      <c r="B29" s="30">
        <v>6</v>
      </c>
      <c r="C29" s="31" t="s">
        <v>187</v>
      </c>
      <c r="D29" s="30" t="s">
        <v>118</v>
      </c>
      <c r="E29" s="32" t="s">
        <v>188</v>
      </c>
      <c r="F29" s="33" t="s">
        <v>120</v>
      </c>
      <c r="G29" s="34">
        <v>3622.7</v>
      </c>
      <c r="H29" s="35">
        <v>0</v>
      </c>
      <c r="I29" s="36">
        <f>ROUND(G29*H29,P4)</f>
        <v>0</v>
      </c>
      <c r="J29" s="33" t="s">
        <v>121</v>
      </c>
      <c r="O29" s="37">
        <f>I29*0.21</f>
        <v>0</v>
      </c>
      <c r="P29">
        <v>3</v>
      </c>
    </row>
    <row r="30" spans="1:16" x14ac:dyDescent="0.25">
      <c r="A30" s="30" t="s">
        <v>122</v>
      </c>
      <c r="B30" s="38"/>
      <c r="E30" s="32" t="s">
        <v>189</v>
      </c>
      <c r="J30" s="40"/>
    </row>
    <row r="31" spans="1:16" ht="390" x14ac:dyDescent="0.25">
      <c r="A31" s="30" t="s">
        <v>125</v>
      </c>
      <c r="B31" s="38"/>
      <c r="E31" s="32" t="s">
        <v>190</v>
      </c>
      <c r="J31" s="40"/>
    </row>
    <row r="32" spans="1:16" x14ac:dyDescent="0.25">
      <c r="A32" s="30" t="s">
        <v>116</v>
      </c>
      <c r="B32" s="30">
        <v>7</v>
      </c>
      <c r="C32" s="31" t="s">
        <v>132</v>
      </c>
      <c r="D32" s="30" t="s">
        <v>118</v>
      </c>
      <c r="E32" s="32" t="s">
        <v>133</v>
      </c>
      <c r="F32" s="33" t="s">
        <v>120</v>
      </c>
      <c r="G32" s="34">
        <v>3622.7</v>
      </c>
      <c r="H32" s="35">
        <v>0</v>
      </c>
      <c r="I32" s="36">
        <f>ROUND(G32*H32,P4)</f>
        <v>0</v>
      </c>
      <c r="J32" s="33" t="s">
        <v>121</v>
      </c>
      <c r="O32" s="37">
        <f>I32*0.21</f>
        <v>0</v>
      </c>
      <c r="P32">
        <v>3</v>
      </c>
    </row>
    <row r="33" spans="1:16" x14ac:dyDescent="0.25">
      <c r="A33" s="30" t="s">
        <v>122</v>
      </c>
      <c r="B33" s="38"/>
      <c r="E33" s="32" t="s">
        <v>191</v>
      </c>
      <c r="J33" s="40"/>
    </row>
    <row r="34" spans="1:16" ht="30" x14ac:dyDescent="0.25">
      <c r="A34" s="30" t="s">
        <v>123</v>
      </c>
      <c r="B34" s="38"/>
      <c r="E34" s="41" t="s">
        <v>372</v>
      </c>
      <c r="J34" s="40"/>
    </row>
    <row r="35" spans="1:16" ht="255" x14ac:dyDescent="0.25">
      <c r="A35" s="30" t="s">
        <v>125</v>
      </c>
      <c r="B35" s="38"/>
      <c r="E35" s="32" t="s">
        <v>135</v>
      </c>
      <c r="J35" s="40"/>
    </row>
    <row r="36" spans="1:16" x14ac:dyDescent="0.25">
      <c r="A36" s="30" t="s">
        <v>116</v>
      </c>
      <c r="B36" s="30">
        <v>8</v>
      </c>
      <c r="C36" s="31" t="s">
        <v>259</v>
      </c>
      <c r="D36" s="30" t="s">
        <v>172</v>
      </c>
      <c r="E36" s="32" t="s">
        <v>260</v>
      </c>
      <c r="F36" s="33" t="s">
        <v>120</v>
      </c>
      <c r="G36" s="34">
        <v>11546.91</v>
      </c>
      <c r="H36" s="35">
        <v>0</v>
      </c>
      <c r="I36" s="36">
        <f>ROUND(G36*H36,P4)</f>
        <v>0</v>
      </c>
      <c r="J36" s="33" t="s">
        <v>121</v>
      </c>
      <c r="O36" s="37">
        <f>I36*0.21</f>
        <v>0</v>
      </c>
      <c r="P36">
        <v>3</v>
      </c>
    </row>
    <row r="37" spans="1:16" x14ac:dyDescent="0.25">
      <c r="A37" s="30" t="s">
        <v>122</v>
      </c>
      <c r="B37" s="38"/>
      <c r="E37" s="32" t="s">
        <v>261</v>
      </c>
      <c r="J37" s="40"/>
    </row>
    <row r="38" spans="1:16" ht="405" x14ac:dyDescent="0.25">
      <c r="A38" s="30" t="s">
        <v>125</v>
      </c>
      <c r="B38" s="38"/>
      <c r="E38" s="32" t="s">
        <v>262</v>
      </c>
      <c r="J38" s="40"/>
    </row>
    <row r="39" spans="1:16" x14ac:dyDescent="0.25">
      <c r="A39" s="30" t="s">
        <v>116</v>
      </c>
      <c r="B39" s="30">
        <v>9</v>
      </c>
      <c r="C39" s="31" t="s">
        <v>259</v>
      </c>
      <c r="D39" s="30" t="s">
        <v>177</v>
      </c>
      <c r="E39" s="32" t="s">
        <v>260</v>
      </c>
      <c r="F39" s="33" t="s">
        <v>120</v>
      </c>
      <c r="G39" s="34">
        <v>811.12</v>
      </c>
      <c r="H39" s="35">
        <v>0</v>
      </c>
      <c r="I39" s="36">
        <f>ROUND(G39*H39,P4)</f>
        <v>0</v>
      </c>
      <c r="J39" s="33" t="s">
        <v>121</v>
      </c>
      <c r="O39" s="37">
        <f>I39*0.21</f>
        <v>0</v>
      </c>
      <c r="P39">
        <v>3</v>
      </c>
    </row>
    <row r="40" spans="1:16" x14ac:dyDescent="0.25">
      <c r="A40" s="30" t="s">
        <v>122</v>
      </c>
      <c r="B40" s="38"/>
      <c r="E40" s="32" t="s">
        <v>263</v>
      </c>
      <c r="J40" s="40"/>
    </row>
    <row r="41" spans="1:16" ht="405" x14ac:dyDescent="0.25">
      <c r="A41" s="30" t="s">
        <v>125</v>
      </c>
      <c r="B41" s="38"/>
      <c r="E41" s="32" t="s">
        <v>262</v>
      </c>
      <c r="J41" s="40"/>
    </row>
    <row r="42" spans="1:16" x14ac:dyDescent="0.25">
      <c r="A42" s="30" t="s">
        <v>116</v>
      </c>
      <c r="B42" s="30">
        <v>10</v>
      </c>
      <c r="C42" s="31" t="s">
        <v>379</v>
      </c>
      <c r="D42" s="30" t="s">
        <v>118</v>
      </c>
      <c r="E42" s="32" t="s">
        <v>380</v>
      </c>
      <c r="F42" s="33" t="s">
        <v>120</v>
      </c>
      <c r="G42" s="34">
        <v>96.914000000000001</v>
      </c>
      <c r="H42" s="35">
        <v>0</v>
      </c>
      <c r="I42" s="36">
        <f>ROUND(G42*H42,P4)</f>
        <v>0</v>
      </c>
      <c r="J42" s="33" t="s">
        <v>121</v>
      </c>
      <c r="O42" s="37">
        <f>I42*0.21</f>
        <v>0</v>
      </c>
      <c r="P42">
        <v>3</v>
      </c>
    </row>
    <row r="43" spans="1:16" x14ac:dyDescent="0.25">
      <c r="A43" s="30" t="s">
        <v>122</v>
      </c>
      <c r="B43" s="38"/>
      <c r="E43" s="32" t="s">
        <v>381</v>
      </c>
      <c r="J43" s="40"/>
    </row>
    <row r="44" spans="1:16" ht="30" x14ac:dyDescent="0.25">
      <c r="A44" s="30" t="s">
        <v>123</v>
      </c>
      <c r="B44" s="38"/>
      <c r="E44" s="41" t="s">
        <v>382</v>
      </c>
      <c r="J44" s="40"/>
    </row>
    <row r="45" spans="1:16" ht="330" x14ac:dyDescent="0.25">
      <c r="A45" s="30" t="s">
        <v>125</v>
      </c>
      <c r="B45" s="38"/>
      <c r="E45" s="32" t="s">
        <v>383</v>
      </c>
      <c r="J45" s="40"/>
    </row>
    <row r="46" spans="1:16" x14ac:dyDescent="0.25">
      <c r="A46" s="30" t="s">
        <v>116</v>
      </c>
      <c r="B46" s="30">
        <v>11</v>
      </c>
      <c r="C46" s="31" t="s">
        <v>264</v>
      </c>
      <c r="D46" s="30" t="s">
        <v>118</v>
      </c>
      <c r="E46" s="32" t="s">
        <v>265</v>
      </c>
      <c r="F46" s="33" t="s">
        <v>120</v>
      </c>
      <c r="G46" s="34">
        <v>17.936</v>
      </c>
      <c r="H46" s="35">
        <v>0</v>
      </c>
      <c r="I46" s="36">
        <f>ROUND(G46*H46,P4)</f>
        <v>0</v>
      </c>
      <c r="J46" s="33" t="s">
        <v>121</v>
      </c>
      <c r="O46" s="37">
        <f>I46*0.21</f>
        <v>0</v>
      </c>
      <c r="P46">
        <v>3</v>
      </c>
    </row>
    <row r="47" spans="1:16" x14ac:dyDescent="0.25">
      <c r="A47" s="30" t="s">
        <v>122</v>
      </c>
      <c r="B47" s="38"/>
      <c r="E47" s="32" t="s">
        <v>384</v>
      </c>
      <c r="J47" s="40"/>
    </row>
    <row r="48" spans="1:16" ht="30" x14ac:dyDescent="0.25">
      <c r="A48" s="30" t="s">
        <v>123</v>
      </c>
      <c r="B48" s="38"/>
      <c r="E48" s="41" t="s">
        <v>385</v>
      </c>
      <c r="J48" s="40"/>
    </row>
    <row r="49" spans="1:16" ht="409.5" x14ac:dyDescent="0.25">
      <c r="A49" s="30" t="s">
        <v>125</v>
      </c>
      <c r="B49" s="38"/>
      <c r="E49" s="32" t="s">
        <v>268</v>
      </c>
      <c r="J49" s="40"/>
    </row>
    <row r="50" spans="1:16" x14ac:dyDescent="0.25">
      <c r="A50" s="30" t="s">
        <v>116</v>
      </c>
      <c r="B50" s="30">
        <v>12</v>
      </c>
      <c r="C50" s="31" t="s">
        <v>192</v>
      </c>
      <c r="D50" s="30" t="s">
        <v>118</v>
      </c>
      <c r="E50" s="32" t="s">
        <v>193</v>
      </c>
      <c r="F50" s="33" t="s">
        <v>138</v>
      </c>
      <c r="G50" s="34">
        <v>25274.69</v>
      </c>
      <c r="H50" s="35">
        <v>0</v>
      </c>
      <c r="I50" s="36">
        <f>ROUND(G50*H50,P4)</f>
        <v>0</v>
      </c>
      <c r="J50" s="33" t="s">
        <v>121</v>
      </c>
      <c r="O50" s="37">
        <f>I50*0.21</f>
        <v>0</v>
      </c>
      <c r="P50">
        <v>3</v>
      </c>
    </row>
    <row r="51" spans="1:16" x14ac:dyDescent="0.25">
      <c r="A51" s="30" t="s">
        <v>122</v>
      </c>
      <c r="B51" s="38"/>
      <c r="E51" s="39" t="s">
        <v>118</v>
      </c>
      <c r="J51" s="40"/>
    </row>
    <row r="52" spans="1:16" ht="30" x14ac:dyDescent="0.25">
      <c r="A52" s="30" t="s">
        <v>125</v>
      </c>
      <c r="B52" s="38"/>
      <c r="E52" s="32" t="s">
        <v>195</v>
      </c>
      <c r="J52" s="40"/>
    </row>
    <row r="53" spans="1:16" x14ac:dyDescent="0.25">
      <c r="A53" s="30" t="s">
        <v>116</v>
      </c>
      <c r="B53" s="30">
        <v>13</v>
      </c>
      <c r="C53" s="31" t="s">
        <v>196</v>
      </c>
      <c r="D53" s="30" t="s">
        <v>118</v>
      </c>
      <c r="E53" s="32" t="s">
        <v>197</v>
      </c>
      <c r="F53" s="33" t="s">
        <v>138</v>
      </c>
      <c r="G53" s="34">
        <v>6847.5</v>
      </c>
      <c r="H53" s="35">
        <v>0</v>
      </c>
      <c r="I53" s="36">
        <f>ROUND(G53*H53,P4)</f>
        <v>0</v>
      </c>
      <c r="J53" s="33" t="s">
        <v>121</v>
      </c>
      <c r="O53" s="37">
        <f>I53*0.21</f>
        <v>0</v>
      </c>
      <c r="P53">
        <v>3</v>
      </c>
    </row>
    <row r="54" spans="1:16" x14ac:dyDescent="0.25">
      <c r="A54" s="30" t="s">
        <v>122</v>
      </c>
      <c r="B54" s="38"/>
      <c r="E54" s="39" t="s">
        <v>118</v>
      </c>
      <c r="J54" s="40"/>
    </row>
    <row r="55" spans="1:16" x14ac:dyDescent="0.25">
      <c r="A55" s="30" t="s">
        <v>125</v>
      </c>
      <c r="B55" s="38"/>
      <c r="E55" s="32" t="s">
        <v>198</v>
      </c>
      <c r="J55" s="40"/>
    </row>
    <row r="56" spans="1:16" x14ac:dyDescent="0.25">
      <c r="A56" s="30" t="s">
        <v>116</v>
      </c>
      <c r="B56" s="30">
        <v>14</v>
      </c>
      <c r="C56" s="31" t="s">
        <v>199</v>
      </c>
      <c r="D56" s="30" t="s">
        <v>118</v>
      </c>
      <c r="E56" s="32" t="s">
        <v>200</v>
      </c>
      <c r="F56" s="33" t="s">
        <v>138</v>
      </c>
      <c r="G56" s="34">
        <v>17422.3</v>
      </c>
      <c r="H56" s="35">
        <v>0</v>
      </c>
      <c r="I56" s="36">
        <f>ROUND(G56*H56,P4)</f>
        <v>0</v>
      </c>
      <c r="J56" s="33" t="s">
        <v>121</v>
      </c>
      <c r="O56" s="37">
        <f>I56*0.21</f>
        <v>0</v>
      </c>
      <c r="P56">
        <v>3</v>
      </c>
    </row>
    <row r="57" spans="1:16" x14ac:dyDescent="0.25">
      <c r="A57" s="30" t="s">
        <v>122</v>
      </c>
      <c r="B57" s="38"/>
      <c r="E57" s="32" t="s">
        <v>201</v>
      </c>
      <c r="J57" s="40"/>
    </row>
    <row r="58" spans="1:16" ht="45" x14ac:dyDescent="0.25">
      <c r="A58" s="30" t="s">
        <v>125</v>
      </c>
      <c r="B58" s="38"/>
      <c r="E58" s="32" t="s">
        <v>202</v>
      </c>
      <c r="J58" s="40"/>
    </row>
    <row r="59" spans="1:16" x14ac:dyDescent="0.25">
      <c r="A59" s="30" t="s">
        <v>116</v>
      </c>
      <c r="B59" s="30">
        <v>15</v>
      </c>
      <c r="C59" s="31" t="s">
        <v>203</v>
      </c>
      <c r="D59" s="30" t="s">
        <v>118</v>
      </c>
      <c r="E59" s="32" t="s">
        <v>204</v>
      </c>
      <c r="F59" s="33" t="s">
        <v>138</v>
      </c>
      <c r="G59" s="34">
        <v>17422.3</v>
      </c>
      <c r="H59" s="35">
        <v>0</v>
      </c>
      <c r="I59" s="36">
        <f>ROUND(G59*H59,P4)</f>
        <v>0</v>
      </c>
      <c r="J59" s="33" t="s">
        <v>121</v>
      </c>
      <c r="O59" s="37">
        <f>I59*0.21</f>
        <v>0</v>
      </c>
      <c r="P59">
        <v>3</v>
      </c>
    </row>
    <row r="60" spans="1:16" x14ac:dyDescent="0.25">
      <c r="A60" s="30" t="s">
        <v>122</v>
      </c>
      <c r="B60" s="38"/>
      <c r="E60" s="32" t="s">
        <v>201</v>
      </c>
      <c r="J60" s="40"/>
    </row>
    <row r="61" spans="1:16" ht="30" x14ac:dyDescent="0.25">
      <c r="A61" s="30" t="s">
        <v>123</v>
      </c>
      <c r="B61" s="38"/>
      <c r="E61" s="41" t="s">
        <v>386</v>
      </c>
      <c r="J61" s="40"/>
    </row>
    <row r="62" spans="1:16" ht="30" x14ac:dyDescent="0.25">
      <c r="A62" s="30" t="s">
        <v>125</v>
      </c>
      <c r="B62" s="38"/>
      <c r="E62" s="32" t="s">
        <v>206</v>
      </c>
      <c r="J62" s="40"/>
    </row>
    <row r="63" spans="1:16" x14ac:dyDescent="0.25">
      <c r="A63" s="30" t="s">
        <v>116</v>
      </c>
      <c r="B63" s="30">
        <v>16</v>
      </c>
      <c r="C63" s="31" t="s">
        <v>207</v>
      </c>
      <c r="D63" s="30" t="s">
        <v>118</v>
      </c>
      <c r="E63" s="32" t="s">
        <v>208</v>
      </c>
      <c r="F63" s="33" t="s">
        <v>138</v>
      </c>
      <c r="G63" s="34">
        <v>17422.3</v>
      </c>
      <c r="H63" s="35">
        <v>0</v>
      </c>
      <c r="I63" s="36">
        <f>ROUND(G63*H63,P4)</f>
        <v>0</v>
      </c>
      <c r="J63" s="33" t="s">
        <v>121</v>
      </c>
      <c r="O63" s="37">
        <f>I63*0.21</f>
        <v>0</v>
      </c>
      <c r="P63">
        <v>3</v>
      </c>
    </row>
    <row r="64" spans="1:16" x14ac:dyDescent="0.25">
      <c r="A64" s="30" t="s">
        <v>122</v>
      </c>
      <c r="B64" s="38"/>
      <c r="E64" s="32" t="s">
        <v>201</v>
      </c>
      <c r="J64" s="40"/>
    </row>
    <row r="65" spans="1:16" ht="30" x14ac:dyDescent="0.25">
      <c r="A65" s="30" t="s">
        <v>123</v>
      </c>
      <c r="B65" s="38"/>
      <c r="E65" s="41" t="s">
        <v>386</v>
      </c>
      <c r="J65" s="40"/>
    </row>
    <row r="66" spans="1:16" ht="45" x14ac:dyDescent="0.25">
      <c r="A66" s="30" t="s">
        <v>125</v>
      </c>
      <c r="B66" s="38"/>
      <c r="E66" s="32" t="s">
        <v>209</v>
      </c>
      <c r="J66" s="40"/>
    </row>
    <row r="67" spans="1:16" x14ac:dyDescent="0.25">
      <c r="A67" s="24" t="s">
        <v>113</v>
      </c>
      <c r="B67" s="25"/>
      <c r="C67" s="26" t="s">
        <v>210</v>
      </c>
      <c r="D67" s="27"/>
      <c r="E67" s="24" t="s">
        <v>211</v>
      </c>
      <c r="F67" s="27"/>
      <c r="G67" s="27"/>
      <c r="H67" s="27"/>
      <c r="I67" s="28">
        <f>SUMIFS(I68:I105,A68:A105,"P")</f>
        <v>0</v>
      </c>
      <c r="J67" s="29"/>
    </row>
    <row r="68" spans="1:16" x14ac:dyDescent="0.25">
      <c r="A68" s="30" t="s">
        <v>116</v>
      </c>
      <c r="B68" s="30">
        <v>17</v>
      </c>
      <c r="C68" s="31" t="s">
        <v>270</v>
      </c>
      <c r="D68" s="30" t="s">
        <v>172</v>
      </c>
      <c r="E68" s="32" t="s">
        <v>271</v>
      </c>
      <c r="F68" s="33" t="s">
        <v>120</v>
      </c>
      <c r="G68" s="34">
        <v>1258.4880000000001</v>
      </c>
      <c r="H68" s="35">
        <v>0</v>
      </c>
      <c r="I68" s="36">
        <f>ROUND(G68*H68,P4)</f>
        <v>0</v>
      </c>
      <c r="J68" s="33" t="s">
        <v>121</v>
      </c>
      <c r="O68" s="37">
        <f>I68*0.21</f>
        <v>0</v>
      </c>
      <c r="P68">
        <v>3</v>
      </c>
    </row>
    <row r="69" spans="1:16" x14ac:dyDescent="0.25">
      <c r="A69" s="30" t="s">
        <v>122</v>
      </c>
      <c r="B69" s="38"/>
      <c r="E69" s="32" t="s">
        <v>272</v>
      </c>
      <c r="J69" s="40"/>
    </row>
    <row r="70" spans="1:16" ht="45" x14ac:dyDescent="0.25">
      <c r="A70" s="30" t="s">
        <v>125</v>
      </c>
      <c r="B70" s="38"/>
      <c r="E70" s="32" t="s">
        <v>273</v>
      </c>
      <c r="J70" s="40"/>
    </row>
    <row r="71" spans="1:16" x14ac:dyDescent="0.25">
      <c r="A71" s="30" t="s">
        <v>116</v>
      </c>
      <c r="B71" s="30">
        <v>18</v>
      </c>
      <c r="C71" s="31" t="s">
        <v>270</v>
      </c>
      <c r="D71" s="30" t="s">
        <v>177</v>
      </c>
      <c r="E71" s="32" t="s">
        <v>271</v>
      </c>
      <c r="F71" s="33" t="s">
        <v>120</v>
      </c>
      <c r="G71" s="34">
        <v>157.31100000000001</v>
      </c>
      <c r="H71" s="35">
        <v>0</v>
      </c>
      <c r="I71" s="36">
        <f>ROUND(G71*H71,P4)</f>
        <v>0</v>
      </c>
      <c r="J71" s="33" t="s">
        <v>121</v>
      </c>
      <c r="O71" s="37">
        <f>I71*0.21</f>
        <v>0</v>
      </c>
      <c r="P71">
        <v>3</v>
      </c>
    </row>
    <row r="72" spans="1:16" x14ac:dyDescent="0.25">
      <c r="A72" s="30" t="s">
        <v>122</v>
      </c>
      <c r="B72" s="38"/>
      <c r="E72" s="32" t="s">
        <v>274</v>
      </c>
      <c r="J72" s="40"/>
    </row>
    <row r="73" spans="1:16" ht="45" x14ac:dyDescent="0.25">
      <c r="A73" s="30" t="s">
        <v>125</v>
      </c>
      <c r="B73" s="38"/>
      <c r="E73" s="32" t="s">
        <v>273</v>
      </c>
      <c r="J73" s="40"/>
    </row>
    <row r="74" spans="1:16" x14ac:dyDescent="0.25">
      <c r="A74" s="30" t="s">
        <v>116</v>
      </c>
      <c r="B74" s="30">
        <v>19</v>
      </c>
      <c r="C74" s="31" t="s">
        <v>275</v>
      </c>
      <c r="D74" s="30" t="s">
        <v>118</v>
      </c>
      <c r="E74" s="32" t="s">
        <v>276</v>
      </c>
      <c r="F74" s="33" t="s">
        <v>120</v>
      </c>
      <c r="G74" s="34">
        <v>157.31100000000001</v>
      </c>
      <c r="H74" s="35">
        <v>0</v>
      </c>
      <c r="I74" s="36">
        <f>ROUND(G74*H74,P4)</f>
        <v>0</v>
      </c>
      <c r="J74" s="33" t="s">
        <v>121</v>
      </c>
      <c r="O74" s="37">
        <f>I74*0.21</f>
        <v>0</v>
      </c>
      <c r="P74">
        <v>3</v>
      </c>
    </row>
    <row r="75" spans="1:16" x14ac:dyDescent="0.25">
      <c r="A75" s="30" t="s">
        <v>122</v>
      </c>
      <c r="B75" s="38"/>
      <c r="E75" s="32" t="s">
        <v>277</v>
      </c>
      <c r="J75" s="40"/>
    </row>
    <row r="76" spans="1:16" ht="45" x14ac:dyDescent="0.25">
      <c r="A76" s="30" t="s">
        <v>125</v>
      </c>
      <c r="B76" s="38"/>
      <c r="E76" s="32" t="s">
        <v>273</v>
      </c>
      <c r="J76" s="40"/>
    </row>
    <row r="77" spans="1:16" x14ac:dyDescent="0.25">
      <c r="A77" s="30" t="s">
        <v>116</v>
      </c>
      <c r="B77" s="30">
        <v>20</v>
      </c>
      <c r="C77" s="31" t="s">
        <v>212</v>
      </c>
      <c r="D77" s="30" t="s">
        <v>172</v>
      </c>
      <c r="E77" s="32" t="s">
        <v>213</v>
      </c>
      <c r="F77" s="33" t="s">
        <v>138</v>
      </c>
      <c r="G77" s="34">
        <v>2836.23</v>
      </c>
      <c r="H77" s="35">
        <v>0</v>
      </c>
      <c r="I77" s="36">
        <f>ROUND(G77*H77,P4)</f>
        <v>0</v>
      </c>
      <c r="J77" s="33" t="s">
        <v>121</v>
      </c>
      <c r="O77" s="37">
        <f>I77*0.21</f>
        <v>0</v>
      </c>
      <c r="P77">
        <v>3</v>
      </c>
    </row>
    <row r="78" spans="1:16" x14ac:dyDescent="0.25">
      <c r="A78" s="30" t="s">
        <v>122</v>
      </c>
      <c r="B78" s="38"/>
      <c r="E78" s="32" t="s">
        <v>287</v>
      </c>
      <c r="J78" s="40"/>
    </row>
    <row r="79" spans="1:16" ht="120" x14ac:dyDescent="0.25">
      <c r="A79" s="30" t="s">
        <v>125</v>
      </c>
      <c r="B79" s="38"/>
      <c r="E79" s="32" t="s">
        <v>215</v>
      </c>
      <c r="J79" s="40"/>
    </row>
    <row r="80" spans="1:16" x14ac:dyDescent="0.25">
      <c r="A80" s="30" t="s">
        <v>116</v>
      </c>
      <c r="B80" s="30">
        <v>21</v>
      </c>
      <c r="C80" s="31" t="s">
        <v>212</v>
      </c>
      <c r="D80" s="30" t="s">
        <v>177</v>
      </c>
      <c r="E80" s="32" t="s">
        <v>213</v>
      </c>
      <c r="F80" s="33" t="s">
        <v>138</v>
      </c>
      <c r="G80" s="34">
        <v>6760.84</v>
      </c>
      <c r="H80" s="35">
        <v>0</v>
      </c>
      <c r="I80" s="36">
        <f>ROUND(G80*H80,P4)</f>
        <v>0</v>
      </c>
      <c r="J80" s="33" t="s">
        <v>121</v>
      </c>
      <c r="O80" s="37">
        <f>I80*0.21</f>
        <v>0</v>
      </c>
      <c r="P80">
        <v>3</v>
      </c>
    </row>
    <row r="81" spans="1:16" x14ac:dyDescent="0.25">
      <c r="A81" s="30" t="s">
        <v>122</v>
      </c>
      <c r="B81" s="38"/>
      <c r="E81" s="32" t="s">
        <v>288</v>
      </c>
      <c r="J81" s="40"/>
    </row>
    <row r="82" spans="1:16" ht="120" x14ac:dyDescent="0.25">
      <c r="A82" s="30" t="s">
        <v>125</v>
      </c>
      <c r="B82" s="38"/>
      <c r="E82" s="32" t="s">
        <v>215</v>
      </c>
      <c r="J82" s="40"/>
    </row>
    <row r="83" spans="1:16" x14ac:dyDescent="0.25">
      <c r="A83" s="30" t="s">
        <v>116</v>
      </c>
      <c r="B83" s="30">
        <v>22</v>
      </c>
      <c r="C83" s="31" t="s">
        <v>387</v>
      </c>
      <c r="D83" s="30" t="s">
        <v>118</v>
      </c>
      <c r="E83" s="32" t="s">
        <v>388</v>
      </c>
      <c r="F83" s="33" t="s">
        <v>138</v>
      </c>
      <c r="G83" s="34">
        <v>238</v>
      </c>
      <c r="H83" s="35">
        <v>0</v>
      </c>
      <c r="I83" s="36">
        <f>ROUND(G83*H83,P4)</f>
        <v>0</v>
      </c>
      <c r="J83" s="33" t="s">
        <v>121</v>
      </c>
      <c r="O83" s="37">
        <f>I83*0.21</f>
        <v>0</v>
      </c>
      <c r="P83">
        <v>3</v>
      </c>
    </row>
    <row r="84" spans="1:16" x14ac:dyDescent="0.25">
      <c r="A84" s="30" t="s">
        <v>122</v>
      </c>
      <c r="B84" s="38"/>
      <c r="E84" s="32" t="s">
        <v>389</v>
      </c>
      <c r="J84" s="40"/>
    </row>
    <row r="85" spans="1:16" ht="30" x14ac:dyDescent="0.25">
      <c r="A85" s="30" t="s">
        <v>123</v>
      </c>
      <c r="B85" s="38"/>
      <c r="E85" s="41" t="s">
        <v>390</v>
      </c>
      <c r="J85" s="40"/>
    </row>
    <row r="86" spans="1:16" ht="120" x14ac:dyDescent="0.25">
      <c r="A86" s="30" t="s">
        <v>125</v>
      </c>
      <c r="B86" s="38"/>
      <c r="E86" s="32" t="s">
        <v>215</v>
      </c>
      <c r="J86" s="40"/>
    </row>
    <row r="87" spans="1:16" x14ac:dyDescent="0.25">
      <c r="A87" s="30" t="s">
        <v>116</v>
      </c>
      <c r="B87" s="30">
        <v>23</v>
      </c>
      <c r="C87" s="31" t="s">
        <v>289</v>
      </c>
      <c r="D87" s="30" t="s">
        <v>118</v>
      </c>
      <c r="E87" s="32" t="s">
        <v>290</v>
      </c>
      <c r="F87" s="33" t="s">
        <v>138</v>
      </c>
      <c r="G87" s="34">
        <v>17868.22</v>
      </c>
      <c r="H87" s="35">
        <v>0</v>
      </c>
      <c r="I87" s="36">
        <f>ROUND(G87*H87,P4)</f>
        <v>0</v>
      </c>
      <c r="J87" s="33" t="s">
        <v>121</v>
      </c>
      <c r="O87" s="37">
        <f>I87*0.21</f>
        <v>0</v>
      </c>
      <c r="P87">
        <v>3</v>
      </c>
    </row>
    <row r="88" spans="1:16" x14ac:dyDescent="0.25">
      <c r="A88" s="30" t="s">
        <v>122</v>
      </c>
      <c r="B88" s="38"/>
      <c r="E88" s="39" t="s">
        <v>118</v>
      </c>
      <c r="J88" s="40"/>
    </row>
    <row r="89" spans="1:16" ht="45" x14ac:dyDescent="0.25">
      <c r="A89" s="30" t="s">
        <v>125</v>
      </c>
      <c r="B89" s="38"/>
      <c r="E89" s="32" t="s">
        <v>291</v>
      </c>
      <c r="J89" s="40"/>
    </row>
    <row r="90" spans="1:16" ht="30" x14ac:dyDescent="0.25">
      <c r="A90" s="30" t="s">
        <v>116</v>
      </c>
      <c r="B90" s="30">
        <v>24</v>
      </c>
      <c r="C90" s="31" t="s">
        <v>292</v>
      </c>
      <c r="D90" s="30" t="s">
        <v>118</v>
      </c>
      <c r="E90" s="32" t="s">
        <v>293</v>
      </c>
      <c r="F90" s="33" t="s">
        <v>138</v>
      </c>
      <c r="G90" s="34">
        <v>71472.88</v>
      </c>
      <c r="H90" s="35">
        <v>0</v>
      </c>
      <c r="I90" s="36">
        <f>ROUND(G90*H90,P4)</f>
        <v>0</v>
      </c>
      <c r="J90" s="33" t="s">
        <v>121</v>
      </c>
      <c r="O90" s="37">
        <f>I90*0.21</f>
        <v>0</v>
      </c>
      <c r="P90">
        <v>3</v>
      </c>
    </row>
    <row r="91" spans="1:16" x14ac:dyDescent="0.25">
      <c r="A91" s="30" t="s">
        <v>122</v>
      </c>
      <c r="B91" s="38"/>
      <c r="E91" s="39" t="s">
        <v>118</v>
      </c>
      <c r="J91" s="40"/>
    </row>
    <row r="92" spans="1:16" ht="30" x14ac:dyDescent="0.25">
      <c r="A92" s="30" t="s">
        <v>123</v>
      </c>
      <c r="B92" s="38"/>
      <c r="E92" s="41" t="s">
        <v>391</v>
      </c>
      <c r="J92" s="40"/>
    </row>
    <row r="93" spans="1:16" ht="45" x14ac:dyDescent="0.25">
      <c r="A93" s="30" t="s">
        <v>125</v>
      </c>
      <c r="B93" s="38"/>
      <c r="E93" s="32" t="s">
        <v>295</v>
      </c>
      <c r="J93" s="40"/>
    </row>
    <row r="94" spans="1:16" x14ac:dyDescent="0.25">
      <c r="A94" s="30" t="s">
        <v>116</v>
      </c>
      <c r="B94" s="30">
        <v>25</v>
      </c>
      <c r="C94" s="31" t="s">
        <v>392</v>
      </c>
      <c r="D94" s="30" t="s">
        <v>118</v>
      </c>
      <c r="E94" s="32" t="s">
        <v>393</v>
      </c>
      <c r="F94" s="33" t="s">
        <v>120</v>
      </c>
      <c r="G94" s="34">
        <v>23.8</v>
      </c>
      <c r="H94" s="35">
        <v>0</v>
      </c>
      <c r="I94" s="36">
        <f>ROUND(G94*H94,P4)</f>
        <v>0</v>
      </c>
      <c r="J94" s="33" t="s">
        <v>121</v>
      </c>
      <c r="O94" s="37">
        <f>I94*0.21</f>
        <v>0</v>
      </c>
      <c r="P94">
        <v>3</v>
      </c>
    </row>
    <row r="95" spans="1:16" x14ac:dyDescent="0.25">
      <c r="A95" s="30" t="s">
        <v>122</v>
      </c>
      <c r="B95" s="38"/>
      <c r="E95" s="32" t="s">
        <v>389</v>
      </c>
      <c r="J95" s="40"/>
    </row>
    <row r="96" spans="1:16" ht="30" x14ac:dyDescent="0.25">
      <c r="A96" s="30" t="s">
        <v>123</v>
      </c>
      <c r="B96" s="38"/>
      <c r="E96" s="41" t="s">
        <v>394</v>
      </c>
      <c r="J96" s="40"/>
    </row>
    <row r="97" spans="1:16" ht="45" x14ac:dyDescent="0.25">
      <c r="A97" s="30" t="s">
        <v>125</v>
      </c>
      <c r="B97" s="38"/>
      <c r="E97" s="32" t="s">
        <v>395</v>
      </c>
      <c r="J97" s="40"/>
    </row>
    <row r="98" spans="1:16" ht="30" x14ac:dyDescent="0.25">
      <c r="A98" s="30" t="s">
        <v>116</v>
      </c>
      <c r="B98" s="30">
        <v>26</v>
      </c>
      <c r="C98" s="31" t="s">
        <v>396</v>
      </c>
      <c r="D98" s="30" t="s">
        <v>118</v>
      </c>
      <c r="E98" s="32" t="s">
        <v>397</v>
      </c>
      <c r="F98" s="33" t="s">
        <v>120</v>
      </c>
      <c r="G98" s="34">
        <v>27.4</v>
      </c>
      <c r="H98" s="35">
        <v>0</v>
      </c>
      <c r="I98" s="36">
        <f>ROUND(G98*H98,P4)</f>
        <v>0</v>
      </c>
      <c r="J98" s="33" t="s">
        <v>121</v>
      </c>
      <c r="O98" s="37">
        <f>I98*0.21</f>
        <v>0</v>
      </c>
      <c r="P98">
        <v>3</v>
      </c>
    </row>
    <row r="99" spans="1:16" x14ac:dyDescent="0.25">
      <c r="A99" s="30" t="s">
        <v>122</v>
      </c>
      <c r="B99" s="38"/>
      <c r="E99" s="32" t="s">
        <v>389</v>
      </c>
      <c r="J99" s="40"/>
    </row>
    <row r="100" spans="1:16" ht="30" x14ac:dyDescent="0.25">
      <c r="A100" s="30" t="s">
        <v>123</v>
      </c>
      <c r="B100" s="38"/>
      <c r="E100" s="41" t="s">
        <v>398</v>
      </c>
      <c r="J100" s="40"/>
    </row>
    <row r="101" spans="1:16" ht="45" x14ac:dyDescent="0.25">
      <c r="A101" s="30" t="s">
        <v>125</v>
      </c>
      <c r="B101" s="38"/>
      <c r="E101" s="32" t="s">
        <v>399</v>
      </c>
      <c r="J101" s="40"/>
    </row>
    <row r="102" spans="1:16" x14ac:dyDescent="0.25">
      <c r="A102" s="30" t="s">
        <v>116</v>
      </c>
      <c r="B102" s="30">
        <v>27</v>
      </c>
      <c r="C102" s="31" t="s">
        <v>400</v>
      </c>
      <c r="D102" s="30" t="s">
        <v>118</v>
      </c>
      <c r="E102" s="32" t="s">
        <v>401</v>
      </c>
      <c r="F102" s="33" t="s">
        <v>138</v>
      </c>
      <c r="G102" s="34">
        <v>46.189</v>
      </c>
      <c r="H102" s="35">
        <v>0</v>
      </c>
      <c r="I102" s="36">
        <f>ROUND(G102*H102,P4)</f>
        <v>0</v>
      </c>
      <c r="J102" s="33" t="s">
        <v>121</v>
      </c>
      <c r="O102" s="37">
        <f>I102*0.21</f>
        <v>0</v>
      </c>
      <c r="P102">
        <v>3</v>
      </c>
    </row>
    <row r="103" spans="1:16" x14ac:dyDescent="0.25">
      <c r="A103" s="30" t="s">
        <v>122</v>
      </c>
      <c r="B103" s="38"/>
      <c r="E103" s="32" t="s">
        <v>402</v>
      </c>
      <c r="J103" s="40"/>
    </row>
    <row r="104" spans="1:16" ht="30" x14ac:dyDescent="0.25">
      <c r="A104" s="30" t="s">
        <v>123</v>
      </c>
      <c r="B104" s="38"/>
      <c r="E104" s="41" t="s">
        <v>403</v>
      </c>
      <c r="J104" s="40"/>
    </row>
    <row r="105" spans="1:16" ht="120" x14ac:dyDescent="0.25">
      <c r="A105" s="30" t="s">
        <v>125</v>
      </c>
      <c r="B105" s="38"/>
      <c r="E105" s="32" t="s">
        <v>404</v>
      </c>
      <c r="J105" s="40"/>
    </row>
    <row r="106" spans="1:16" x14ac:dyDescent="0.25">
      <c r="A106" s="24" t="s">
        <v>113</v>
      </c>
      <c r="B106" s="25"/>
      <c r="C106" s="26" t="s">
        <v>296</v>
      </c>
      <c r="D106" s="27"/>
      <c r="E106" s="24" t="s">
        <v>297</v>
      </c>
      <c r="F106" s="27"/>
      <c r="G106" s="27"/>
      <c r="H106" s="27"/>
      <c r="I106" s="28">
        <f>SUMIFS(I107:I118,A107:A118,"P")</f>
        <v>0</v>
      </c>
      <c r="J106" s="29"/>
    </row>
    <row r="107" spans="1:16" x14ac:dyDescent="0.25">
      <c r="A107" s="30" t="s">
        <v>116</v>
      </c>
      <c r="B107" s="30">
        <v>28</v>
      </c>
      <c r="C107" s="31" t="s">
        <v>405</v>
      </c>
      <c r="D107" s="30" t="s">
        <v>118</v>
      </c>
      <c r="E107" s="32" t="s">
        <v>406</v>
      </c>
      <c r="F107" s="33" t="s">
        <v>120</v>
      </c>
      <c r="G107" s="34">
        <v>0.71299999999999997</v>
      </c>
      <c r="H107" s="35">
        <v>0</v>
      </c>
      <c r="I107" s="36">
        <f>ROUND(G107*H107,P4)</f>
        <v>0</v>
      </c>
      <c r="J107" s="33" t="s">
        <v>121</v>
      </c>
      <c r="O107" s="37">
        <f>I107*0.21</f>
        <v>0</v>
      </c>
      <c r="P107">
        <v>3</v>
      </c>
    </row>
    <row r="108" spans="1:16" x14ac:dyDescent="0.25">
      <c r="A108" s="30" t="s">
        <v>122</v>
      </c>
      <c r="B108" s="38"/>
      <c r="E108" s="32" t="s">
        <v>407</v>
      </c>
      <c r="J108" s="40"/>
    </row>
    <row r="109" spans="1:16" ht="30" x14ac:dyDescent="0.25">
      <c r="A109" s="30" t="s">
        <v>123</v>
      </c>
      <c r="B109" s="38"/>
      <c r="E109" s="41" t="s">
        <v>408</v>
      </c>
      <c r="J109" s="40"/>
    </row>
    <row r="110" spans="1:16" ht="409.5" x14ac:dyDescent="0.25">
      <c r="A110" s="30" t="s">
        <v>125</v>
      </c>
      <c r="B110" s="38"/>
      <c r="E110" s="32" t="s">
        <v>409</v>
      </c>
      <c r="J110" s="40"/>
    </row>
    <row r="111" spans="1:16" x14ac:dyDescent="0.25">
      <c r="A111" s="30" t="s">
        <v>116</v>
      </c>
      <c r="B111" s="30">
        <v>29</v>
      </c>
      <c r="C111" s="31" t="s">
        <v>410</v>
      </c>
      <c r="D111" s="30" t="s">
        <v>118</v>
      </c>
      <c r="E111" s="32" t="s">
        <v>411</v>
      </c>
      <c r="F111" s="33" t="s">
        <v>120</v>
      </c>
      <c r="G111" s="34">
        <v>20.155000000000001</v>
      </c>
      <c r="H111" s="35">
        <v>0</v>
      </c>
      <c r="I111" s="36">
        <f>ROUND(G111*H111,P4)</f>
        <v>0</v>
      </c>
      <c r="J111" s="33" t="s">
        <v>121</v>
      </c>
      <c r="O111" s="37">
        <f>I111*0.21</f>
        <v>0</v>
      </c>
      <c r="P111">
        <v>3</v>
      </c>
    </row>
    <row r="112" spans="1:16" x14ac:dyDescent="0.25">
      <c r="A112" s="30" t="s">
        <v>122</v>
      </c>
      <c r="B112" s="38"/>
      <c r="E112" s="32" t="s">
        <v>412</v>
      </c>
      <c r="J112" s="40"/>
    </row>
    <row r="113" spans="1:16" ht="30" x14ac:dyDescent="0.25">
      <c r="A113" s="30" t="s">
        <v>123</v>
      </c>
      <c r="B113" s="38"/>
      <c r="E113" s="41" t="s">
        <v>413</v>
      </c>
      <c r="J113" s="40"/>
    </row>
    <row r="114" spans="1:16" ht="60" x14ac:dyDescent="0.25">
      <c r="A114" s="30" t="s">
        <v>125</v>
      </c>
      <c r="B114" s="38"/>
      <c r="E114" s="32" t="s">
        <v>414</v>
      </c>
      <c r="J114" s="40"/>
    </row>
    <row r="115" spans="1:16" x14ac:dyDescent="0.25">
      <c r="A115" s="30" t="s">
        <v>116</v>
      </c>
      <c r="B115" s="30">
        <v>30</v>
      </c>
      <c r="C115" s="31" t="s">
        <v>298</v>
      </c>
      <c r="D115" s="30" t="s">
        <v>118</v>
      </c>
      <c r="E115" s="32" t="s">
        <v>299</v>
      </c>
      <c r="F115" s="33" t="s">
        <v>138</v>
      </c>
      <c r="G115" s="34">
        <v>208.83</v>
      </c>
      <c r="H115" s="35">
        <v>0</v>
      </c>
      <c r="I115" s="36">
        <f>ROUND(G115*H115,P4)</f>
        <v>0</v>
      </c>
      <c r="J115" s="33" t="s">
        <v>121</v>
      </c>
      <c r="O115" s="37">
        <f>I115*0.21</f>
        <v>0</v>
      </c>
      <c r="P115">
        <v>3</v>
      </c>
    </row>
    <row r="116" spans="1:16" x14ac:dyDescent="0.25">
      <c r="A116" s="30" t="s">
        <v>122</v>
      </c>
      <c r="B116" s="38"/>
      <c r="E116" s="32" t="s">
        <v>300</v>
      </c>
      <c r="J116" s="40"/>
    </row>
    <row r="117" spans="1:16" ht="30" x14ac:dyDescent="0.25">
      <c r="A117" s="30" t="s">
        <v>123</v>
      </c>
      <c r="B117" s="38"/>
      <c r="E117" s="41" t="s">
        <v>415</v>
      </c>
      <c r="J117" s="40"/>
    </row>
    <row r="118" spans="1:16" ht="165" x14ac:dyDescent="0.25">
      <c r="A118" s="30" t="s">
        <v>125</v>
      </c>
      <c r="B118" s="38"/>
      <c r="E118" s="32" t="s">
        <v>302</v>
      </c>
      <c r="J118" s="40"/>
    </row>
    <row r="119" spans="1:16" x14ac:dyDescent="0.25">
      <c r="A119" s="24" t="s">
        <v>113</v>
      </c>
      <c r="B119" s="25"/>
      <c r="C119" s="26" t="s">
        <v>216</v>
      </c>
      <c r="D119" s="27"/>
      <c r="E119" s="24" t="s">
        <v>217</v>
      </c>
      <c r="F119" s="27"/>
      <c r="G119" s="27"/>
      <c r="H119" s="27"/>
      <c r="I119" s="28">
        <f>SUMIFS(I120:I162,A120:A162,"P")</f>
        <v>0</v>
      </c>
      <c r="J119" s="29"/>
    </row>
    <row r="120" spans="1:16" ht="30" x14ac:dyDescent="0.25">
      <c r="A120" s="30" t="s">
        <v>116</v>
      </c>
      <c r="B120" s="30">
        <v>31</v>
      </c>
      <c r="C120" s="31" t="s">
        <v>303</v>
      </c>
      <c r="D120" s="30" t="s">
        <v>118</v>
      </c>
      <c r="E120" s="32" t="s">
        <v>304</v>
      </c>
      <c r="F120" s="33" t="s">
        <v>138</v>
      </c>
      <c r="G120" s="34">
        <v>208.83</v>
      </c>
      <c r="H120" s="35">
        <v>0</v>
      </c>
      <c r="I120" s="36">
        <f>ROUND(G120*H120,P4)</f>
        <v>0</v>
      </c>
      <c r="J120" s="33" t="s">
        <v>121</v>
      </c>
      <c r="O120" s="37">
        <f>I120*0.21</f>
        <v>0</v>
      </c>
      <c r="P120">
        <v>3</v>
      </c>
    </row>
    <row r="121" spans="1:16" x14ac:dyDescent="0.25">
      <c r="A121" s="30" t="s">
        <v>122</v>
      </c>
      <c r="B121" s="38"/>
      <c r="E121" s="39" t="s">
        <v>118</v>
      </c>
      <c r="J121" s="40"/>
    </row>
    <row r="122" spans="1:16" ht="30" x14ac:dyDescent="0.25">
      <c r="A122" s="30" t="s">
        <v>123</v>
      </c>
      <c r="B122" s="38"/>
      <c r="E122" s="41" t="s">
        <v>415</v>
      </c>
      <c r="J122" s="40"/>
    </row>
    <row r="123" spans="1:16" ht="60" x14ac:dyDescent="0.25">
      <c r="A123" s="30" t="s">
        <v>125</v>
      </c>
      <c r="B123" s="38"/>
      <c r="E123" s="32" t="s">
        <v>221</v>
      </c>
      <c r="J123" s="40"/>
    </row>
    <row r="124" spans="1:16" ht="30" x14ac:dyDescent="0.25">
      <c r="A124" s="30" t="s">
        <v>116</v>
      </c>
      <c r="B124" s="30">
        <v>32</v>
      </c>
      <c r="C124" s="31" t="s">
        <v>218</v>
      </c>
      <c r="D124" s="30" t="s">
        <v>118</v>
      </c>
      <c r="E124" s="32" t="s">
        <v>219</v>
      </c>
      <c r="F124" s="33" t="s">
        <v>138</v>
      </c>
      <c r="G124" s="34">
        <v>12509.12</v>
      </c>
      <c r="H124" s="35">
        <v>0</v>
      </c>
      <c r="I124" s="36">
        <f>ROUND(G124*H124,P4)</f>
        <v>0</v>
      </c>
      <c r="J124" s="33" t="s">
        <v>121</v>
      </c>
      <c r="O124" s="37">
        <f>I124*0.21</f>
        <v>0</v>
      </c>
      <c r="P124">
        <v>3</v>
      </c>
    </row>
    <row r="125" spans="1:16" x14ac:dyDescent="0.25">
      <c r="A125" s="30" t="s">
        <v>122</v>
      </c>
      <c r="B125" s="38"/>
      <c r="E125" s="32" t="s">
        <v>305</v>
      </c>
      <c r="J125" s="40"/>
    </row>
    <row r="126" spans="1:16" ht="30" x14ac:dyDescent="0.25">
      <c r="A126" s="30" t="s">
        <v>123</v>
      </c>
      <c r="B126" s="38"/>
      <c r="E126" s="41" t="s">
        <v>416</v>
      </c>
      <c r="J126" s="40"/>
    </row>
    <row r="127" spans="1:16" ht="60" x14ac:dyDescent="0.25">
      <c r="A127" s="30" t="s">
        <v>125</v>
      </c>
      <c r="B127" s="38"/>
      <c r="E127" s="32" t="s">
        <v>221</v>
      </c>
      <c r="J127" s="40"/>
    </row>
    <row r="128" spans="1:16" x14ac:dyDescent="0.25">
      <c r="A128" s="30" t="s">
        <v>116</v>
      </c>
      <c r="B128" s="30">
        <v>33</v>
      </c>
      <c r="C128" s="31" t="s">
        <v>417</v>
      </c>
      <c r="D128" s="30" t="s">
        <v>118</v>
      </c>
      <c r="E128" s="32" t="s">
        <v>418</v>
      </c>
      <c r="F128" s="33" t="s">
        <v>138</v>
      </c>
      <c r="G128" s="34">
        <v>91.33</v>
      </c>
      <c r="H128" s="35">
        <v>0</v>
      </c>
      <c r="I128" s="36">
        <f>ROUND(G128*H128,P4)</f>
        <v>0</v>
      </c>
      <c r="J128" s="33" t="s">
        <v>121</v>
      </c>
      <c r="O128" s="37">
        <f>I128*0.21</f>
        <v>0</v>
      </c>
      <c r="P128">
        <v>3</v>
      </c>
    </row>
    <row r="129" spans="1:16" x14ac:dyDescent="0.25">
      <c r="A129" s="30" t="s">
        <v>122</v>
      </c>
      <c r="B129" s="38"/>
      <c r="E129" s="32" t="s">
        <v>389</v>
      </c>
      <c r="J129" s="40"/>
    </row>
    <row r="130" spans="1:16" ht="30" x14ac:dyDescent="0.25">
      <c r="A130" s="30" t="s">
        <v>123</v>
      </c>
      <c r="B130" s="38"/>
      <c r="E130" s="41" t="s">
        <v>419</v>
      </c>
      <c r="J130" s="40"/>
    </row>
    <row r="131" spans="1:16" ht="60" x14ac:dyDescent="0.25">
      <c r="A131" s="30" t="s">
        <v>125</v>
      </c>
      <c r="B131" s="38"/>
      <c r="E131" s="32" t="s">
        <v>221</v>
      </c>
      <c r="J131" s="40"/>
    </row>
    <row r="132" spans="1:16" x14ac:dyDescent="0.25">
      <c r="A132" s="30" t="s">
        <v>116</v>
      </c>
      <c r="B132" s="30">
        <v>34</v>
      </c>
      <c r="C132" s="31" t="s">
        <v>307</v>
      </c>
      <c r="D132" s="30" t="s">
        <v>118</v>
      </c>
      <c r="E132" s="32" t="s">
        <v>308</v>
      </c>
      <c r="F132" s="33" t="s">
        <v>138</v>
      </c>
      <c r="G132" s="34">
        <v>208.83</v>
      </c>
      <c r="H132" s="35">
        <v>0</v>
      </c>
      <c r="I132" s="36">
        <f>ROUND(G132*H132,P4)</f>
        <v>0</v>
      </c>
      <c r="J132" s="33" t="s">
        <v>121</v>
      </c>
      <c r="O132" s="37">
        <f>I132*0.21</f>
        <v>0</v>
      </c>
      <c r="P132">
        <v>3</v>
      </c>
    </row>
    <row r="133" spans="1:16" x14ac:dyDescent="0.25">
      <c r="A133" s="30" t="s">
        <v>122</v>
      </c>
      <c r="B133" s="38"/>
      <c r="E133" s="39" t="s">
        <v>118</v>
      </c>
      <c r="J133" s="40"/>
    </row>
    <row r="134" spans="1:16" ht="30" x14ac:dyDescent="0.25">
      <c r="A134" s="30" t="s">
        <v>123</v>
      </c>
      <c r="B134" s="38"/>
      <c r="E134" s="41" t="s">
        <v>415</v>
      </c>
      <c r="J134" s="40"/>
    </row>
    <row r="135" spans="1:16" ht="60" x14ac:dyDescent="0.25">
      <c r="A135" s="30" t="s">
        <v>125</v>
      </c>
      <c r="B135" s="38"/>
      <c r="E135" s="32" t="s">
        <v>221</v>
      </c>
      <c r="J135" s="40"/>
    </row>
    <row r="136" spans="1:16" x14ac:dyDescent="0.25">
      <c r="A136" s="30" t="s">
        <v>116</v>
      </c>
      <c r="B136" s="30">
        <v>35</v>
      </c>
      <c r="C136" s="31" t="s">
        <v>309</v>
      </c>
      <c r="D136" s="30" t="s">
        <v>118</v>
      </c>
      <c r="E136" s="32" t="s">
        <v>310</v>
      </c>
      <c r="F136" s="33" t="s">
        <v>138</v>
      </c>
      <c r="G136" s="34">
        <v>15636.4</v>
      </c>
      <c r="H136" s="35">
        <v>0</v>
      </c>
      <c r="I136" s="36">
        <f>ROUND(G136*H136,P4)</f>
        <v>0</v>
      </c>
      <c r="J136" s="33" t="s">
        <v>121</v>
      </c>
      <c r="O136" s="37">
        <f>I136*0.21</f>
        <v>0</v>
      </c>
      <c r="P136">
        <v>3</v>
      </c>
    </row>
    <row r="137" spans="1:16" x14ac:dyDescent="0.25">
      <c r="A137" s="30" t="s">
        <v>122</v>
      </c>
      <c r="B137" s="38"/>
      <c r="E137" s="39" t="s">
        <v>118</v>
      </c>
      <c r="J137" s="40"/>
    </row>
    <row r="138" spans="1:16" ht="30" x14ac:dyDescent="0.25">
      <c r="A138" s="30" t="s">
        <v>123</v>
      </c>
      <c r="B138" s="38"/>
      <c r="E138" s="41" t="s">
        <v>420</v>
      </c>
      <c r="J138" s="40"/>
    </row>
    <row r="139" spans="1:16" ht="60" x14ac:dyDescent="0.25">
      <c r="A139" s="30" t="s">
        <v>125</v>
      </c>
      <c r="B139" s="38"/>
      <c r="E139" s="32" t="s">
        <v>221</v>
      </c>
      <c r="J139" s="40"/>
    </row>
    <row r="140" spans="1:16" x14ac:dyDescent="0.25">
      <c r="A140" s="30" t="s">
        <v>116</v>
      </c>
      <c r="B140" s="30">
        <v>36</v>
      </c>
      <c r="C140" s="31" t="s">
        <v>312</v>
      </c>
      <c r="D140" s="30" t="s">
        <v>118</v>
      </c>
      <c r="E140" s="32" t="s">
        <v>313</v>
      </c>
      <c r="F140" s="33" t="s">
        <v>138</v>
      </c>
      <c r="G140" s="34">
        <v>2346.11</v>
      </c>
      <c r="H140" s="35">
        <v>0</v>
      </c>
      <c r="I140" s="36">
        <f>ROUND(G140*H140,P4)</f>
        <v>0</v>
      </c>
      <c r="J140" s="33" t="s">
        <v>121</v>
      </c>
      <c r="O140" s="37">
        <f>I140*0.21</f>
        <v>0</v>
      </c>
      <c r="P140">
        <v>3</v>
      </c>
    </row>
    <row r="141" spans="1:16" x14ac:dyDescent="0.25">
      <c r="A141" s="30" t="s">
        <v>122</v>
      </c>
      <c r="B141" s="38"/>
      <c r="E141" s="39" t="s">
        <v>118</v>
      </c>
      <c r="J141" s="40"/>
    </row>
    <row r="142" spans="1:16" ht="45" x14ac:dyDescent="0.25">
      <c r="A142" s="30" t="s">
        <v>125</v>
      </c>
      <c r="B142" s="38"/>
      <c r="E142" s="32" t="s">
        <v>314</v>
      </c>
      <c r="J142" s="40"/>
    </row>
    <row r="143" spans="1:16" x14ac:dyDescent="0.25">
      <c r="A143" s="30" t="s">
        <v>116</v>
      </c>
      <c r="B143" s="30">
        <v>37</v>
      </c>
      <c r="C143" s="31" t="s">
        <v>315</v>
      </c>
      <c r="D143" s="30" t="s">
        <v>118</v>
      </c>
      <c r="E143" s="32" t="s">
        <v>316</v>
      </c>
      <c r="F143" s="33" t="s">
        <v>138</v>
      </c>
      <c r="G143" s="34">
        <v>12509.12</v>
      </c>
      <c r="H143" s="35">
        <v>0</v>
      </c>
      <c r="I143" s="36">
        <f>ROUND(G143*H143,P4)</f>
        <v>0</v>
      </c>
      <c r="J143" s="33" t="s">
        <v>121</v>
      </c>
      <c r="O143" s="37">
        <f>I143*0.21</f>
        <v>0</v>
      </c>
      <c r="P143">
        <v>3</v>
      </c>
    </row>
    <row r="144" spans="1:16" x14ac:dyDescent="0.25">
      <c r="A144" s="30" t="s">
        <v>122</v>
      </c>
      <c r="B144" s="38"/>
      <c r="E144" s="32" t="s">
        <v>317</v>
      </c>
      <c r="J144" s="40"/>
    </row>
    <row r="145" spans="1:16" ht="30" x14ac:dyDescent="0.25">
      <c r="A145" s="30" t="s">
        <v>123</v>
      </c>
      <c r="B145" s="38"/>
      <c r="E145" s="41" t="s">
        <v>416</v>
      </c>
      <c r="J145" s="40"/>
    </row>
    <row r="146" spans="1:16" ht="75" x14ac:dyDescent="0.25">
      <c r="A146" s="30" t="s">
        <v>125</v>
      </c>
      <c r="B146" s="38"/>
      <c r="E146" s="32" t="s">
        <v>318</v>
      </c>
      <c r="J146" s="40"/>
    </row>
    <row r="147" spans="1:16" x14ac:dyDescent="0.25">
      <c r="A147" s="30" t="s">
        <v>116</v>
      </c>
      <c r="B147" s="30">
        <v>38</v>
      </c>
      <c r="C147" s="31" t="s">
        <v>319</v>
      </c>
      <c r="D147" s="30" t="s">
        <v>118</v>
      </c>
      <c r="E147" s="32" t="s">
        <v>320</v>
      </c>
      <c r="F147" s="33" t="s">
        <v>138</v>
      </c>
      <c r="G147" s="34">
        <v>25018.240000000002</v>
      </c>
      <c r="H147" s="35">
        <v>0</v>
      </c>
      <c r="I147" s="36">
        <f>ROUND(G147*H147,P4)</f>
        <v>0</v>
      </c>
      <c r="J147" s="33" t="s">
        <v>121</v>
      </c>
      <c r="O147" s="37">
        <f>I147*0.21</f>
        <v>0</v>
      </c>
      <c r="P147">
        <v>3</v>
      </c>
    </row>
    <row r="148" spans="1:16" x14ac:dyDescent="0.25">
      <c r="A148" s="30" t="s">
        <v>122</v>
      </c>
      <c r="B148" s="38"/>
      <c r="E148" s="32" t="s">
        <v>321</v>
      </c>
      <c r="J148" s="40"/>
    </row>
    <row r="149" spans="1:16" ht="30" x14ac:dyDescent="0.25">
      <c r="A149" s="30" t="s">
        <v>123</v>
      </c>
      <c r="B149" s="38"/>
      <c r="E149" s="41" t="s">
        <v>421</v>
      </c>
      <c r="J149" s="40"/>
    </row>
    <row r="150" spans="1:16" ht="75" x14ac:dyDescent="0.25">
      <c r="A150" s="30" t="s">
        <v>125</v>
      </c>
      <c r="B150" s="38"/>
      <c r="E150" s="32" t="s">
        <v>318</v>
      </c>
      <c r="J150" s="40"/>
    </row>
    <row r="151" spans="1:16" x14ac:dyDescent="0.25">
      <c r="A151" s="30" t="s">
        <v>116</v>
      </c>
      <c r="B151" s="30">
        <v>39</v>
      </c>
      <c r="C151" s="31" t="s">
        <v>323</v>
      </c>
      <c r="D151" s="30" t="s">
        <v>118</v>
      </c>
      <c r="E151" s="32" t="s">
        <v>324</v>
      </c>
      <c r="F151" s="33" t="s">
        <v>138</v>
      </c>
      <c r="G151" s="34">
        <v>12509.12</v>
      </c>
      <c r="H151" s="35">
        <v>0</v>
      </c>
      <c r="I151" s="36">
        <f>ROUND(G151*H151,P4)</f>
        <v>0</v>
      </c>
      <c r="J151" s="33" t="s">
        <v>121</v>
      </c>
      <c r="O151" s="37">
        <f>I151*0.21</f>
        <v>0</v>
      </c>
      <c r="P151">
        <v>3</v>
      </c>
    </row>
    <row r="152" spans="1:16" x14ac:dyDescent="0.25">
      <c r="A152" s="30" t="s">
        <v>122</v>
      </c>
      <c r="B152" s="38"/>
      <c r="E152" s="39" t="s">
        <v>118</v>
      </c>
      <c r="J152" s="40"/>
    </row>
    <row r="153" spans="1:16" ht="30" x14ac:dyDescent="0.25">
      <c r="A153" s="30" t="s">
        <v>123</v>
      </c>
      <c r="B153" s="38"/>
      <c r="E153" s="41" t="s">
        <v>416</v>
      </c>
      <c r="J153" s="40"/>
    </row>
    <row r="154" spans="1:16" ht="165" x14ac:dyDescent="0.25">
      <c r="A154" s="30" t="s">
        <v>125</v>
      </c>
      <c r="B154" s="38"/>
      <c r="E154" s="32" t="s">
        <v>325</v>
      </c>
      <c r="J154" s="40"/>
    </row>
    <row r="155" spans="1:16" x14ac:dyDescent="0.25">
      <c r="A155" s="30" t="s">
        <v>116</v>
      </c>
      <c r="B155" s="30">
        <v>40</v>
      </c>
      <c r="C155" s="31" t="s">
        <v>326</v>
      </c>
      <c r="D155" s="30" t="s">
        <v>118</v>
      </c>
      <c r="E155" s="32" t="s">
        <v>327</v>
      </c>
      <c r="F155" s="33" t="s">
        <v>138</v>
      </c>
      <c r="G155" s="34">
        <v>12509.12</v>
      </c>
      <c r="H155" s="35">
        <v>0</v>
      </c>
      <c r="I155" s="36">
        <f>ROUND(G155*H155,P4)</f>
        <v>0</v>
      </c>
      <c r="J155" s="33" t="s">
        <v>121</v>
      </c>
      <c r="O155" s="37">
        <f>I155*0.21</f>
        <v>0</v>
      </c>
      <c r="P155">
        <v>3</v>
      </c>
    </row>
    <row r="156" spans="1:16" x14ac:dyDescent="0.25">
      <c r="A156" s="30" t="s">
        <v>122</v>
      </c>
      <c r="B156" s="38"/>
      <c r="E156" s="39" t="s">
        <v>118</v>
      </c>
      <c r="J156" s="40"/>
    </row>
    <row r="157" spans="1:16" ht="30" x14ac:dyDescent="0.25">
      <c r="A157" s="30" t="s">
        <v>123</v>
      </c>
      <c r="B157" s="38"/>
      <c r="E157" s="41" t="s">
        <v>416</v>
      </c>
      <c r="J157" s="40"/>
    </row>
    <row r="158" spans="1:16" ht="165" x14ac:dyDescent="0.25">
      <c r="A158" s="30" t="s">
        <v>125</v>
      </c>
      <c r="B158" s="38"/>
      <c r="E158" s="32" t="s">
        <v>325</v>
      </c>
      <c r="J158" s="40"/>
    </row>
    <row r="159" spans="1:16" x14ac:dyDescent="0.25">
      <c r="A159" s="30" t="s">
        <v>116</v>
      </c>
      <c r="B159" s="30">
        <v>41</v>
      </c>
      <c r="C159" s="31" t="s">
        <v>328</v>
      </c>
      <c r="D159" s="30" t="s">
        <v>118</v>
      </c>
      <c r="E159" s="32" t="s">
        <v>329</v>
      </c>
      <c r="F159" s="33" t="s">
        <v>138</v>
      </c>
      <c r="G159" s="34">
        <v>12509.12</v>
      </c>
      <c r="H159" s="35">
        <v>0</v>
      </c>
      <c r="I159" s="36">
        <f>ROUND(G159*H159,P4)</f>
        <v>0</v>
      </c>
      <c r="J159" s="33" t="s">
        <v>121</v>
      </c>
      <c r="O159" s="37">
        <f>I159*0.21</f>
        <v>0</v>
      </c>
      <c r="P159">
        <v>3</v>
      </c>
    </row>
    <row r="160" spans="1:16" x14ac:dyDescent="0.25">
      <c r="A160" s="30" t="s">
        <v>122</v>
      </c>
      <c r="B160" s="38"/>
      <c r="E160" s="39" t="s">
        <v>118</v>
      </c>
      <c r="J160" s="40"/>
    </row>
    <row r="161" spans="1:16" ht="30" x14ac:dyDescent="0.25">
      <c r="A161" s="30" t="s">
        <v>123</v>
      </c>
      <c r="B161" s="38"/>
      <c r="E161" s="41" t="s">
        <v>416</v>
      </c>
      <c r="J161" s="40"/>
    </row>
    <row r="162" spans="1:16" ht="165" x14ac:dyDescent="0.25">
      <c r="A162" s="30" t="s">
        <v>125</v>
      </c>
      <c r="B162" s="38"/>
      <c r="E162" s="32" t="s">
        <v>325</v>
      </c>
      <c r="J162" s="40"/>
    </row>
    <row r="163" spans="1:16" x14ac:dyDescent="0.25">
      <c r="A163" s="24" t="s">
        <v>113</v>
      </c>
      <c r="B163" s="25"/>
      <c r="C163" s="26" t="s">
        <v>422</v>
      </c>
      <c r="D163" s="27"/>
      <c r="E163" s="24" t="s">
        <v>423</v>
      </c>
      <c r="F163" s="27"/>
      <c r="G163" s="27"/>
      <c r="H163" s="27"/>
      <c r="I163" s="28">
        <f>SUMIFS(I164:I171,A164:A171,"P")</f>
        <v>0</v>
      </c>
      <c r="J163" s="29"/>
    </row>
    <row r="164" spans="1:16" ht="30" x14ac:dyDescent="0.25">
      <c r="A164" s="30" t="s">
        <v>116</v>
      </c>
      <c r="B164" s="30">
        <v>42</v>
      </c>
      <c r="C164" s="31" t="s">
        <v>424</v>
      </c>
      <c r="D164" s="30" t="s">
        <v>118</v>
      </c>
      <c r="E164" s="32" t="s">
        <v>425</v>
      </c>
      <c r="F164" s="33" t="s">
        <v>138</v>
      </c>
      <c r="G164" s="34">
        <v>26.48</v>
      </c>
      <c r="H164" s="35">
        <v>0</v>
      </c>
      <c r="I164" s="36">
        <f>ROUND(G164*H164,P4)</f>
        <v>0</v>
      </c>
      <c r="J164" s="33" t="s">
        <v>121</v>
      </c>
      <c r="O164" s="37">
        <f>I164*0.21</f>
        <v>0</v>
      </c>
      <c r="P164">
        <v>3</v>
      </c>
    </row>
    <row r="165" spans="1:16" x14ac:dyDescent="0.25">
      <c r="A165" s="30" t="s">
        <v>122</v>
      </c>
      <c r="B165" s="38"/>
      <c r="E165" s="32" t="s">
        <v>407</v>
      </c>
      <c r="J165" s="40"/>
    </row>
    <row r="166" spans="1:16" ht="30" x14ac:dyDescent="0.25">
      <c r="A166" s="30" t="s">
        <v>123</v>
      </c>
      <c r="B166" s="38"/>
      <c r="E166" s="41" t="s">
        <v>426</v>
      </c>
      <c r="J166" s="40"/>
    </row>
    <row r="167" spans="1:16" ht="270" x14ac:dyDescent="0.25">
      <c r="A167" s="30" t="s">
        <v>125</v>
      </c>
      <c r="B167" s="38"/>
      <c r="E167" s="32" t="s">
        <v>427</v>
      </c>
      <c r="J167" s="40"/>
    </row>
    <row r="168" spans="1:16" x14ac:dyDescent="0.25">
      <c r="A168" s="30" t="s">
        <v>116</v>
      </c>
      <c r="B168" s="30">
        <v>43</v>
      </c>
      <c r="C168" s="31" t="s">
        <v>428</v>
      </c>
      <c r="D168" s="30" t="s">
        <v>118</v>
      </c>
      <c r="E168" s="32" t="s">
        <v>429</v>
      </c>
      <c r="F168" s="33" t="s">
        <v>138</v>
      </c>
      <c r="G168" s="34">
        <v>26.48</v>
      </c>
      <c r="H168" s="35">
        <v>0</v>
      </c>
      <c r="I168" s="36">
        <f>ROUND(G168*H168,P4)</f>
        <v>0</v>
      </c>
      <c r="J168" s="33" t="s">
        <v>121</v>
      </c>
      <c r="O168" s="37">
        <f>I168*0.21</f>
        <v>0</v>
      </c>
      <c r="P168">
        <v>3</v>
      </c>
    </row>
    <row r="169" spans="1:16" x14ac:dyDescent="0.25">
      <c r="A169" s="30" t="s">
        <v>122</v>
      </c>
      <c r="B169" s="38"/>
      <c r="E169" s="32" t="s">
        <v>407</v>
      </c>
      <c r="J169" s="40"/>
    </row>
    <row r="170" spans="1:16" ht="30" x14ac:dyDescent="0.25">
      <c r="A170" s="30" t="s">
        <v>123</v>
      </c>
      <c r="B170" s="38"/>
      <c r="E170" s="41" t="s">
        <v>426</v>
      </c>
      <c r="J170" s="40"/>
    </row>
    <row r="171" spans="1:16" ht="45" x14ac:dyDescent="0.25">
      <c r="A171" s="30" t="s">
        <v>125</v>
      </c>
      <c r="B171" s="38"/>
      <c r="E171" s="32" t="s">
        <v>430</v>
      </c>
      <c r="J171" s="40"/>
    </row>
    <row r="172" spans="1:16" x14ac:dyDescent="0.25">
      <c r="A172" s="24" t="s">
        <v>113</v>
      </c>
      <c r="B172" s="25"/>
      <c r="C172" s="26" t="s">
        <v>336</v>
      </c>
      <c r="D172" s="27"/>
      <c r="E172" s="24" t="s">
        <v>337</v>
      </c>
      <c r="F172" s="27"/>
      <c r="G172" s="27"/>
      <c r="H172" s="27"/>
      <c r="I172" s="28">
        <f>SUMIFS(I173:I207,A173:A207,"P")</f>
        <v>0</v>
      </c>
      <c r="J172" s="29"/>
    </row>
    <row r="173" spans="1:16" ht="30" x14ac:dyDescent="0.25">
      <c r="A173" s="30" t="s">
        <v>116</v>
      </c>
      <c r="B173" s="30">
        <v>44</v>
      </c>
      <c r="C173" s="31" t="s">
        <v>338</v>
      </c>
      <c r="D173" s="30" t="s">
        <v>118</v>
      </c>
      <c r="E173" s="32" t="s">
        <v>339</v>
      </c>
      <c r="F173" s="33" t="s">
        <v>284</v>
      </c>
      <c r="G173" s="34">
        <v>1594.2</v>
      </c>
      <c r="H173" s="35">
        <v>0</v>
      </c>
      <c r="I173" s="36">
        <f>ROUND(G173*H173,P4)</f>
        <v>0</v>
      </c>
      <c r="J173" s="33" t="s">
        <v>121</v>
      </c>
      <c r="O173" s="37">
        <f>I173*0.21</f>
        <v>0</v>
      </c>
      <c r="P173">
        <v>3</v>
      </c>
    </row>
    <row r="174" spans="1:16" ht="30" x14ac:dyDescent="0.25">
      <c r="A174" s="30" t="s">
        <v>122</v>
      </c>
      <c r="B174" s="38"/>
      <c r="E174" s="32" t="s">
        <v>431</v>
      </c>
      <c r="J174" s="40"/>
    </row>
    <row r="175" spans="1:16" ht="45" x14ac:dyDescent="0.25">
      <c r="A175" s="30" t="s">
        <v>123</v>
      </c>
      <c r="B175" s="38"/>
      <c r="E175" s="41" t="s">
        <v>432</v>
      </c>
      <c r="J175" s="40"/>
    </row>
    <row r="176" spans="1:16" ht="165" x14ac:dyDescent="0.25">
      <c r="A176" s="30" t="s">
        <v>125</v>
      </c>
      <c r="B176" s="38"/>
      <c r="E176" s="32" t="s">
        <v>342</v>
      </c>
      <c r="J176" s="40"/>
    </row>
    <row r="177" spans="1:16" ht="30" x14ac:dyDescent="0.25">
      <c r="A177" s="30" t="s">
        <v>116</v>
      </c>
      <c r="B177" s="30">
        <v>45</v>
      </c>
      <c r="C177" s="31" t="s">
        <v>343</v>
      </c>
      <c r="D177" s="30" t="s">
        <v>118</v>
      </c>
      <c r="E177" s="32" t="s">
        <v>344</v>
      </c>
      <c r="F177" s="33" t="s">
        <v>284</v>
      </c>
      <c r="G177" s="34">
        <v>153</v>
      </c>
      <c r="H177" s="35">
        <v>0</v>
      </c>
      <c r="I177" s="36">
        <f>ROUND(G177*H177,P4)</f>
        <v>0</v>
      </c>
      <c r="J177" s="33" t="s">
        <v>121</v>
      </c>
      <c r="O177" s="37">
        <f>I177*0.21</f>
        <v>0</v>
      </c>
      <c r="P177">
        <v>3</v>
      </c>
    </row>
    <row r="178" spans="1:16" x14ac:dyDescent="0.25">
      <c r="A178" s="30" t="s">
        <v>122</v>
      </c>
      <c r="B178" s="38"/>
      <c r="E178" s="32" t="s">
        <v>345</v>
      </c>
      <c r="J178" s="40"/>
    </row>
    <row r="179" spans="1:16" ht="60" x14ac:dyDescent="0.25">
      <c r="A179" s="30" t="s">
        <v>125</v>
      </c>
      <c r="B179" s="38"/>
      <c r="E179" s="32" t="s">
        <v>346</v>
      </c>
      <c r="J179" s="40"/>
    </row>
    <row r="180" spans="1:16" x14ac:dyDescent="0.25">
      <c r="A180" s="30" t="s">
        <v>116</v>
      </c>
      <c r="B180" s="30">
        <v>46</v>
      </c>
      <c r="C180" s="31" t="s">
        <v>347</v>
      </c>
      <c r="D180" s="30" t="s">
        <v>118</v>
      </c>
      <c r="E180" s="32" t="s">
        <v>348</v>
      </c>
      <c r="F180" s="33" t="s">
        <v>284</v>
      </c>
      <c r="G180" s="34">
        <v>73.5</v>
      </c>
      <c r="H180" s="35">
        <v>0</v>
      </c>
      <c r="I180" s="36">
        <f>ROUND(G180*H180,P4)</f>
        <v>0</v>
      </c>
      <c r="J180" s="33" t="s">
        <v>121</v>
      </c>
      <c r="O180" s="37">
        <f>I180*0.21</f>
        <v>0</v>
      </c>
      <c r="P180">
        <v>3</v>
      </c>
    </row>
    <row r="181" spans="1:16" ht="30" x14ac:dyDescent="0.25">
      <c r="A181" s="30" t="s">
        <v>122</v>
      </c>
      <c r="B181" s="38"/>
      <c r="E181" s="32" t="s">
        <v>349</v>
      </c>
      <c r="J181" s="40"/>
    </row>
    <row r="182" spans="1:16" ht="60" x14ac:dyDescent="0.25">
      <c r="A182" s="30" t="s">
        <v>125</v>
      </c>
      <c r="B182" s="38"/>
      <c r="E182" s="32" t="s">
        <v>350</v>
      </c>
      <c r="J182" s="40"/>
    </row>
    <row r="183" spans="1:16" x14ac:dyDescent="0.25">
      <c r="A183" s="30" t="s">
        <v>116</v>
      </c>
      <c r="B183" s="30">
        <v>47</v>
      </c>
      <c r="C183" s="31" t="s">
        <v>351</v>
      </c>
      <c r="D183" s="30" t="s">
        <v>118</v>
      </c>
      <c r="E183" s="32" t="s">
        <v>352</v>
      </c>
      <c r="F183" s="33" t="s">
        <v>284</v>
      </c>
      <c r="G183" s="34">
        <v>59.85</v>
      </c>
      <c r="H183" s="35">
        <v>0</v>
      </c>
      <c r="I183" s="36">
        <f>ROUND(G183*H183,P4)</f>
        <v>0</v>
      </c>
      <c r="J183" s="33" t="s">
        <v>121</v>
      </c>
      <c r="O183" s="37">
        <f>I183*0.21</f>
        <v>0</v>
      </c>
      <c r="P183">
        <v>3</v>
      </c>
    </row>
    <row r="184" spans="1:16" ht="30" x14ac:dyDescent="0.25">
      <c r="A184" s="30" t="s">
        <v>122</v>
      </c>
      <c r="B184" s="38"/>
      <c r="E184" s="32" t="s">
        <v>353</v>
      </c>
      <c r="J184" s="40"/>
    </row>
    <row r="185" spans="1:16" ht="60" x14ac:dyDescent="0.25">
      <c r="A185" s="30" t="s">
        <v>125</v>
      </c>
      <c r="B185" s="38"/>
      <c r="E185" s="32" t="s">
        <v>350</v>
      </c>
      <c r="J185" s="40"/>
    </row>
    <row r="186" spans="1:16" x14ac:dyDescent="0.25">
      <c r="A186" s="30" t="s">
        <v>116</v>
      </c>
      <c r="B186" s="30">
        <v>48</v>
      </c>
      <c r="C186" s="31" t="s">
        <v>433</v>
      </c>
      <c r="D186" s="30" t="s">
        <v>118</v>
      </c>
      <c r="E186" s="32" t="s">
        <v>434</v>
      </c>
      <c r="F186" s="33" t="s">
        <v>142</v>
      </c>
      <c r="G186" s="34">
        <v>1</v>
      </c>
      <c r="H186" s="35">
        <v>0</v>
      </c>
      <c r="I186" s="36">
        <f>ROUND(G186*H186,P4)</f>
        <v>0</v>
      </c>
      <c r="J186" s="33" t="s">
        <v>121</v>
      </c>
      <c r="O186" s="37">
        <f>I186*0.21</f>
        <v>0</v>
      </c>
      <c r="P186">
        <v>3</v>
      </c>
    </row>
    <row r="187" spans="1:16" x14ac:dyDescent="0.25">
      <c r="A187" s="30" t="s">
        <v>122</v>
      </c>
      <c r="B187" s="38"/>
      <c r="E187" s="32" t="s">
        <v>435</v>
      </c>
      <c r="J187" s="40"/>
    </row>
    <row r="188" spans="1:16" ht="30" x14ac:dyDescent="0.25">
      <c r="A188" s="30" t="s">
        <v>123</v>
      </c>
      <c r="B188" s="38"/>
      <c r="E188" s="41" t="s">
        <v>436</v>
      </c>
      <c r="J188" s="40"/>
    </row>
    <row r="189" spans="1:16" ht="409.5" x14ac:dyDescent="0.25">
      <c r="A189" s="30" t="s">
        <v>125</v>
      </c>
      <c r="B189" s="38"/>
      <c r="E189" s="32" t="s">
        <v>437</v>
      </c>
      <c r="J189" s="40"/>
    </row>
    <row r="190" spans="1:16" x14ac:dyDescent="0.25">
      <c r="A190" s="30" t="s">
        <v>116</v>
      </c>
      <c r="B190" s="30">
        <v>49</v>
      </c>
      <c r="C190" s="31" t="s">
        <v>438</v>
      </c>
      <c r="D190" s="30" t="s">
        <v>118</v>
      </c>
      <c r="E190" s="32" t="s">
        <v>439</v>
      </c>
      <c r="F190" s="33" t="s">
        <v>284</v>
      </c>
      <c r="G190" s="34">
        <v>36.17</v>
      </c>
      <c r="H190" s="35">
        <v>0</v>
      </c>
      <c r="I190" s="36">
        <f>ROUND(G190*H190,P4)</f>
        <v>0</v>
      </c>
      <c r="J190" s="33" t="s">
        <v>121</v>
      </c>
      <c r="O190" s="37">
        <f>I190*0.21</f>
        <v>0</v>
      </c>
      <c r="P190">
        <v>3</v>
      </c>
    </row>
    <row r="191" spans="1:16" x14ac:dyDescent="0.25">
      <c r="A191" s="30" t="s">
        <v>122</v>
      </c>
      <c r="B191" s="38"/>
      <c r="E191" s="32" t="s">
        <v>376</v>
      </c>
      <c r="J191" s="40"/>
    </row>
    <row r="192" spans="1:16" ht="30" x14ac:dyDescent="0.25">
      <c r="A192" s="30" t="s">
        <v>123</v>
      </c>
      <c r="B192" s="38"/>
      <c r="E192" s="41" t="s">
        <v>440</v>
      </c>
      <c r="J192" s="40"/>
    </row>
    <row r="193" spans="1:16" ht="75" x14ac:dyDescent="0.25">
      <c r="A193" s="30" t="s">
        <v>125</v>
      </c>
      <c r="B193" s="38"/>
      <c r="E193" s="32" t="s">
        <v>441</v>
      </c>
      <c r="J193" s="40"/>
    </row>
    <row r="194" spans="1:16" x14ac:dyDescent="0.25">
      <c r="A194" s="30" t="s">
        <v>116</v>
      </c>
      <c r="B194" s="30">
        <v>50</v>
      </c>
      <c r="C194" s="31" t="s">
        <v>442</v>
      </c>
      <c r="D194" s="30" t="s">
        <v>118</v>
      </c>
      <c r="E194" s="32" t="s">
        <v>443</v>
      </c>
      <c r="F194" s="33" t="s">
        <v>142</v>
      </c>
      <c r="G194" s="34">
        <v>4</v>
      </c>
      <c r="H194" s="35">
        <v>0</v>
      </c>
      <c r="I194" s="36">
        <f>ROUND(G194*H194,P4)</f>
        <v>0</v>
      </c>
      <c r="J194" s="33" t="s">
        <v>121</v>
      </c>
      <c r="O194" s="37">
        <f>I194*0.21</f>
        <v>0</v>
      </c>
      <c r="P194">
        <v>3</v>
      </c>
    </row>
    <row r="195" spans="1:16" ht="30" x14ac:dyDescent="0.25">
      <c r="A195" s="30" t="s">
        <v>122</v>
      </c>
      <c r="B195" s="38"/>
      <c r="E195" s="32" t="s">
        <v>444</v>
      </c>
      <c r="J195" s="40"/>
    </row>
    <row r="196" spans="1:16" ht="45" x14ac:dyDescent="0.25">
      <c r="A196" s="30" t="s">
        <v>123</v>
      </c>
      <c r="B196" s="38"/>
      <c r="E196" s="41" t="s">
        <v>445</v>
      </c>
      <c r="J196" s="40"/>
    </row>
    <row r="197" spans="1:16" ht="105" x14ac:dyDescent="0.25">
      <c r="A197" s="30" t="s">
        <v>125</v>
      </c>
      <c r="B197" s="38"/>
      <c r="E197" s="32" t="s">
        <v>446</v>
      </c>
      <c r="J197" s="40"/>
    </row>
    <row r="198" spans="1:16" x14ac:dyDescent="0.25">
      <c r="A198" s="30" t="s">
        <v>116</v>
      </c>
      <c r="B198" s="30">
        <v>51</v>
      </c>
      <c r="C198" s="31" t="s">
        <v>447</v>
      </c>
      <c r="D198" s="30" t="s">
        <v>118</v>
      </c>
      <c r="E198" s="32" t="s">
        <v>448</v>
      </c>
      <c r="F198" s="33" t="s">
        <v>284</v>
      </c>
      <c r="G198" s="34">
        <v>62</v>
      </c>
      <c r="H198" s="35">
        <v>0</v>
      </c>
      <c r="I198" s="36">
        <f>ROUND(G198*H198,P4)</f>
        <v>0</v>
      </c>
      <c r="J198" s="33" t="s">
        <v>121</v>
      </c>
      <c r="O198" s="37">
        <f>I198*0.21</f>
        <v>0</v>
      </c>
      <c r="P198">
        <v>3</v>
      </c>
    </row>
    <row r="199" spans="1:16" x14ac:dyDescent="0.25">
      <c r="A199" s="30" t="s">
        <v>122</v>
      </c>
      <c r="B199" s="38"/>
      <c r="E199" s="39" t="s">
        <v>118</v>
      </c>
      <c r="J199" s="40"/>
    </row>
    <row r="200" spans="1:16" ht="30" x14ac:dyDescent="0.25">
      <c r="A200" s="30" t="s">
        <v>125</v>
      </c>
      <c r="B200" s="38"/>
      <c r="E200" s="32" t="s">
        <v>356</v>
      </c>
      <c r="J200" s="40"/>
    </row>
    <row r="201" spans="1:16" x14ac:dyDescent="0.25">
      <c r="A201" s="30" t="s">
        <v>116</v>
      </c>
      <c r="B201" s="30">
        <v>52</v>
      </c>
      <c r="C201" s="31" t="s">
        <v>357</v>
      </c>
      <c r="D201" s="30" t="s">
        <v>118</v>
      </c>
      <c r="E201" s="32" t="s">
        <v>358</v>
      </c>
      <c r="F201" s="33" t="s">
        <v>284</v>
      </c>
      <c r="G201" s="34">
        <v>62</v>
      </c>
      <c r="H201" s="35">
        <v>0</v>
      </c>
      <c r="I201" s="36">
        <f>ROUND(G201*H201,P4)</f>
        <v>0</v>
      </c>
      <c r="J201" s="33" t="s">
        <v>121</v>
      </c>
      <c r="O201" s="37">
        <f>I201*0.21</f>
        <v>0</v>
      </c>
      <c r="P201">
        <v>3</v>
      </c>
    </row>
    <row r="202" spans="1:16" ht="30" x14ac:dyDescent="0.25">
      <c r="A202" s="30" t="s">
        <v>122</v>
      </c>
      <c r="B202" s="38"/>
      <c r="E202" s="32" t="s">
        <v>359</v>
      </c>
      <c r="J202" s="40"/>
    </row>
    <row r="203" spans="1:16" ht="30" x14ac:dyDescent="0.25">
      <c r="A203" s="30" t="s">
        <v>123</v>
      </c>
      <c r="B203" s="38"/>
      <c r="E203" s="41" t="s">
        <v>449</v>
      </c>
      <c r="J203" s="40"/>
    </row>
    <row r="204" spans="1:16" ht="45" x14ac:dyDescent="0.25">
      <c r="A204" s="30" t="s">
        <v>125</v>
      </c>
      <c r="B204" s="38"/>
      <c r="E204" s="32" t="s">
        <v>360</v>
      </c>
      <c r="J204" s="40"/>
    </row>
    <row r="205" spans="1:16" ht="30" x14ac:dyDescent="0.25">
      <c r="A205" s="30" t="s">
        <v>116</v>
      </c>
      <c r="B205" s="30">
        <v>53</v>
      </c>
      <c r="C205" s="31" t="s">
        <v>450</v>
      </c>
      <c r="D205" s="30" t="s">
        <v>118</v>
      </c>
      <c r="E205" s="32" t="s">
        <v>451</v>
      </c>
      <c r="F205" s="33" t="s">
        <v>284</v>
      </c>
      <c r="G205" s="34">
        <v>6</v>
      </c>
      <c r="H205" s="35">
        <v>0</v>
      </c>
      <c r="I205" s="36">
        <f>ROUND(G205*H205,P4)</f>
        <v>0</v>
      </c>
      <c r="J205" s="33" t="s">
        <v>121</v>
      </c>
      <c r="O205" s="37">
        <f>I205*0.21</f>
        <v>0</v>
      </c>
      <c r="P205">
        <v>3</v>
      </c>
    </row>
    <row r="206" spans="1:16" x14ac:dyDescent="0.25">
      <c r="A206" s="30" t="s">
        <v>122</v>
      </c>
      <c r="B206" s="38"/>
      <c r="E206" s="32" t="s">
        <v>452</v>
      </c>
      <c r="J206" s="40"/>
    </row>
    <row r="207" spans="1:16" ht="135" x14ac:dyDescent="0.25">
      <c r="A207" s="30" t="s">
        <v>125</v>
      </c>
      <c r="B207" s="38"/>
      <c r="E207" s="32" t="s">
        <v>453</v>
      </c>
      <c r="J207" s="40"/>
    </row>
    <row r="208" spans="1:16" x14ac:dyDescent="0.25">
      <c r="A208" s="24" t="s">
        <v>113</v>
      </c>
      <c r="B208" s="25"/>
      <c r="C208" s="26" t="s">
        <v>224</v>
      </c>
      <c r="D208" s="27"/>
      <c r="E208" s="24" t="s">
        <v>225</v>
      </c>
      <c r="F208" s="27"/>
      <c r="G208" s="27"/>
      <c r="H208" s="27"/>
      <c r="I208" s="28">
        <f>SUMIFS(I209:I212,A209:A212,"P")</f>
        <v>0</v>
      </c>
      <c r="J208" s="29"/>
    </row>
    <row r="209" spans="1:16" ht="30" x14ac:dyDescent="0.25">
      <c r="A209" s="30" t="s">
        <v>116</v>
      </c>
      <c r="B209" s="30">
        <v>54</v>
      </c>
      <c r="C209" s="31" t="s">
        <v>226</v>
      </c>
      <c r="D209" s="30" t="s">
        <v>227</v>
      </c>
      <c r="E209" s="32" t="s">
        <v>228</v>
      </c>
      <c r="F209" s="33" t="s">
        <v>229</v>
      </c>
      <c r="G209" s="34">
        <v>3693.7739999999999</v>
      </c>
      <c r="H209" s="35">
        <v>0</v>
      </c>
      <c r="I209" s="36">
        <f>ROUND(G209*H209,P4)</f>
        <v>0</v>
      </c>
      <c r="J209" s="33" t="s">
        <v>156</v>
      </c>
      <c r="O209" s="37">
        <f>I209*0.21</f>
        <v>0</v>
      </c>
      <c r="P209">
        <v>3</v>
      </c>
    </row>
    <row r="210" spans="1:16" x14ac:dyDescent="0.25">
      <c r="A210" s="30" t="s">
        <v>122</v>
      </c>
      <c r="B210" s="38"/>
      <c r="E210" s="32" t="s">
        <v>230</v>
      </c>
      <c r="J210" s="40"/>
    </row>
    <row r="211" spans="1:16" ht="30" x14ac:dyDescent="0.25">
      <c r="A211" s="30" t="s">
        <v>123</v>
      </c>
      <c r="B211" s="38"/>
      <c r="E211" s="41" t="s">
        <v>454</v>
      </c>
      <c r="J211" s="40"/>
    </row>
    <row r="212" spans="1:16" ht="90" x14ac:dyDescent="0.25">
      <c r="A212" s="30" t="s">
        <v>125</v>
      </c>
      <c r="B212" s="42"/>
      <c r="C212" s="43"/>
      <c r="D212" s="43"/>
      <c r="E212" s="32" t="s">
        <v>232</v>
      </c>
      <c r="F212" s="43"/>
      <c r="G212" s="43"/>
      <c r="H212" s="43"/>
      <c r="I212" s="43"/>
      <c r="J212" s="44"/>
    </row>
  </sheetData>
  <sheetProtection algorithmName="SHA-512" hashValue="cos87xB7EgrR3kHXFUukMLNYhtweg75pmdWci/9REmXZVDnxlzlT/VgpIfllWjSTeGOVxehcup+YJNTzLpkl1A==" saltValue="uWQIYXUJf9oHZr2E5gQwVIRbW5orIu9vjkZiTBi/WdopW2mCicgKcIwfVF26X/Pvk6Z+aYkNsKIQ0lU2PXXKMg=="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23"/>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25</v>
      </c>
      <c r="I3" s="19">
        <f>SUMIFS(I8:I123,A8:A123,"SD")</f>
        <v>0</v>
      </c>
      <c r="J3" s="15"/>
      <c r="O3">
        <v>0</v>
      </c>
      <c r="P3">
        <v>2</v>
      </c>
    </row>
    <row r="4" spans="1:16" x14ac:dyDescent="0.25">
      <c r="A4" s="3" t="s">
        <v>100</v>
      </c>
      <c r="B4" s="16" t="s">
        <v>101</v>
      </c>
      <c r="C4" s="47" t="s">
        <v>25</v>
      </c>
      <c r="D4" s="48"/>
      <c r="E4" s="17" t="s">
        <v>26</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SUMIFS(I9:I51,A9:A51,"P")</f>
        <v>0</v>
      </c>
      <c r="J8" s="29"/>
    </row>
    <row r="9" spans="1:16" x14ac:dyDescent="0.25">
      <c r="A9" s="30" t="s">
        <v>116</v>
      </c>
      <c r="B9" s="30">
        <v>1</v>
      </c>
      <c r="C9" s="31" t="s">
        <v>171</v>
      </c>
      <c r="D9" s="30" t="s">
        <v>172</v>
      </c>
      <c r="E9" s="32" t="s">
        <v>173</v>
      </c>
      <c r="F9" s="33" t="s">
        <v>120</v>
      </c>
      <c r="G9" s="34">
        <v>279.79000000000002</v>
      </c>
      <c r="H9" s="35">
        <v>0</v>
      </c>
      <c r="I9" s="36">
        <f>ROUND(G9*H9,P4)</f>
        <v>0</v>
      </c>
      <c r="J9" s="33" t="s">
        <v>121</v>
      </c>
      <c r="O9" s="37">
        <f>I9*0.21</f>
        <v>0</v>
      </c>
      <c r="P9">
        <v>3</v>
      </c>
    </row>
    <row r="10" spans="1:16" x14ac:dyDescent="0.25">
      <c r="A10" s="30" t="s">
        <v>122</v>
      </c>
      <c r="B10" s="38"/>
      <c r="E10" s="32" t="s">
        <v>174</v>
      </c>
      <c r="J10" s="40"/>
    </row>
    <row r="11" spans="1:16" ht="30" x14ac:dyDescent="0.25">
      <c r="A11" s="30" t="s">
        <v>123</v>
      </c>
      <c r="B11" s="38"/>
      <c r="E11" s="41" t="s">
        <v>455</v>
      </c>
      <c r="J11" s="40"/>
    </row>
    <row r="12" spans="1:16" ht="409.5" x14ac:dyDescent="0.25">
      <c r="A12" s="30" t="s">
        <v>125</v>
      </c>
      <c r="B12" s="38"/>
      <c r="E12" s="32" t="s">
        <v>176</v>
      </c>
      <c r="J12" s="40"/>
    </row>
    <row r="13" spans="1:16" x14ac:dyDescent="0.25">
      <c r="A13" s="30" t="s">
        <v>116</v>
      </c>
      <c r="B13" s="30">
        <v>2</v>
      </c>
      <c r="C13" s="31" t="s">
        <v>171</v>
      </c>
      <c r="D13" s="30" t="s">
        <v>177</v>
      </c>
      <c r="E13" s="32" t="s">
        <v>173</v>
      </c>
      <c r="F13" s="33" t="s">
        <v>120</v>
      </c>
      <c r="G13" s="34">
        <v>3082.95</v>
      </c>
      <c r="H13" s="35">
        <v>0</v>
      </c>
      <c r="I13" s="36">
        <f>ROUND(G13*H13,P4)</f>
        <v>0</v>
      </c>
      <c r="J13" s="33" t="s">
        <v>121</v>
      </c>
      <c r="O13" s="37">
        <f>I13*0.21</f>
        <v>0</v>
      </c>
      <c r="P13">
        <v>3</v>
      </c>
    </row>
    <row r="14" spans="1:16" x14ac:dyDescent="0.25">
      <c r="A14" s="30" t="s">
        <v>122</v>
      </c>
      <c r="B14" s="38"/>
      <c r="E14" s="32" t="s">
        <v>178</v>
      </c>
      <c r="J14" s="40"/>
    </row>
    <row r="15" spans="1:16" ht="60" x14ac:dyDescent="0.25">
      <c r="A15" s="30" t="s">
        <v>123</v>
      </c>
      <c r="B15" s="38"/>
      <c r="E15" s="41" t="s">
        <v>456</v>
      </c>
      <c r="J15" s="40"/>
    </row>
    <row r="16" spans="1:16" ht="409.5" x14ac:dyDescent="0.25">
      <c r="A16" s="30" t="s">
        <v>125</v>
      </c>
      <c r="B16" s="38"/>
      <c r="E16" s="32" t="s">
        <v>176</v>
      </c>
      <c r="J16" s="40"/>
    </row>
    <row r="17" spans="1:16" x14ac:dyDescent="0.25">
      <c r="A17" s="30" t="s">
        <v>116</v>
      </c>
      <c r="B17" s="30">
        <v>3</v>
      </c>
      <c r="C17" s="31" t="s">
        <v>180</v>
      </c>
      <c r="D17" s="30" t="s">
        <v>172</v>
      </c>
      <c r="E17" s="32" t="s">
        <v>181</v>
      </c>
      <c r="F17" s="33" t="s">
        <v>120</v>
      </c>
      <c r="G17" s="34">
        <v>279.79000000000002</v>
      </c>
      <c r="H17" s="35">
        <v>0</v>
      </c>
      <c r="I17" s="36">
        <f>ROUND(G17*H17,P4)</f>
        <v>0</v>
      </c>
      <c r="J17" s="33" t="s">
        <v>121</v>
      </c>
      <c r="O17" s="37">
        <f>I17*0.21</f>
        <v>0</v>
      </c>
      <c r="P17">
        <v>3</v>
      </c>
    </row>
    <row r="18" spans="1:16" x14ac:dyDescent="0.25">
      <c r="A18" s="30" t="s">
        <v>122</v>
      </c>
      <c r="B18" s="38"/>
      <c r="E18" s="32" t="s">
        <v>182</v>
      </c>
      <c r="J18" s="40"/>
    </row>
    <row r="19" spans="1:16" ht="30" x14ac:dyDescent="0.25">
      <c r="A19" s="30" t="s">
        <v>123</v>
      </c>
      <c r="B19" s="38"/>
      <c r="E19" s="41" t="s">
        <v>457</v>
      </c>
      <c r="J19" s="40"/>
    </row>
    <row r="20" spans="1:16" ht="405" x14ac:dyDescent="0.25">
      <c r="A20" s="30" t="s">
        <v>125</v>
      </c>
      <c r="B20" s="38"/>
      <c r="E20" s="32" t="s">
        <v>184</v>
      </c>
      <c r="J20" s="40"/>
    </row>
    <row r="21" spans="1:16" x14ac:dyDescent="0.25">
      <c r="A21" s="30" t="s">
        <v>116</v>
      </c>
      <c r="B21" s="30">
        <v>4</v>
      </c>
      <c r="C21" s="31" t="s">
        <v>180</v>
      </c>
      <c r="D21" s="30" t="s">
        <v>177</v>
      </c>
      <c r="E21" s="32" t="s">
        <v>181</v>
      </c>
      <c r="F21" s="33" t="s">
        <v>120</v>
      </c>
      <c r="G21" s="34">
        <v>260.17200000000003</v>
      </c>
      <c r="H21" s="35">
        <v>0</v>
      </c>
      <c r="I21" s="36">
        <f>ROUND(G21*H21,P4)</f>
        <v>0</v>
      </c>
      <c r="J21" s="33" t="s">
        <v>121</v>
      </c>
      <c r="O21" s="37">
        <f>I21*0.21</f>
        <v>0</v>
      </c>
      <c r="P21">
        <v>3</v>
      </c>
    </row>
    <row r="22" spans="1:16" x14ac:dyDescent="0.25">
      <c r="A22" s="30" t="s">
        <v>122</v>
      </c>
      <c r="B22" s="38"/>
      <c r="E22" s="32" t="s">
        <v>185</v>
      </c>
      <c r="J22" s="40"/>
    </row>
    <row r="23" spans="1:16" ht="30" x14ac:dyDescent="0.25">
      <c r="A23" s="30" t="s">
        <v>123</v>
      </c>
      <c r="B23" s="38"/>
      <c r="E23" s="41" t="s">
        <v>458</v>
      </c>
      <c r="J23" s="40"/>
    </row>
    <row r="24" spans="1:16" ht="405" x14ac:dyDescent="0.25">
      <c r="A24" s="30" t="s">
        <v>125</v>
      </c>
      <c r="B24" s="38"/>
      <c r="E24" s="32" t="s">
        <v>184</v>
      </c>
      <c r="J24" s="40"/>
    </row>
    <row r="25" spans="1:16" x14ac:dyDescent="0.25">
      <c r="A25" s="30" t="s">
        <v>116</v>
      </c>
      <c r="B25" s="30">
        <v>5</v>
      </c>
      <c r="C25" s="31" t="s">
        <v>187</v>
      </c>
      <c r="D25" s="30" t="s">
        <v>118</v>
      </c>
      <c r="E25" s="32" t="s">
        <v>188</v>
      </c>
      <c r="F25" s="33" t="s">
        <v>120</v>
      </c>
      <c r="G25" s="34">
        <v>279.79000000000002</v>
      </c>
      <c r="H25" s="35">
        <v>0</v>
      </c>
      <c r="I25" s="36">
        <f>ROUND(G25*H25,P4)</f>
        <v>0</v>
      </c>
      <c r="J25" s="33" t="s">
        <v>121</v>
      </c>
      <c r="O25" s="37">
        <f>I25*0.21</f>
        <v>0</v>
      </c>
      <c r="P25">
        <v>3</v>
      </c>
    </row>
    <row r="26" spans="1:16" x14ac:dyDescent="0.25">
      <c r="A26" s="30" t="s">
        <v>122</v>
      </c>
      <c r="B26" s="38"/>
      <c r="E26" s="32" t="s">
        <v>189</v>
      </c>
      <c r="J26" s="40"/>
    </row>
    <row r="27" spans="1:16" ht="390" x14ac:dyDescent="0.25">
      <c r="A27" s="30" t="s">
        <v>125</v>
      </c>
      <c r="B27" s="38"/>
      <c r="E27" s="32" t="s">
        <v>190</v>
      </c>
      <c r="J27" s="40"/>
    </row>
    <row r="28" spans="1:16" x14ac:dyDescent="0.25">
      <c r="A28" s="30" t="s">
        <v>116</v>
      </c>
      <c r="B28" s="30">
        <v>6</v>
      </c>
      <c r="C28" s="31" t="s">
        <v>132</v>
      </c>
      <c r="D28" s="30" t="s">
        <v>118</v>
      </c>
      <c r="E28" s="32" t="s">
        <v>133</v>
      </c>
      <c r="F28" s="33" t="s">
        <v>120</v>
      </c>
      <c r="G28" s="34">
        <v>279.79000000000002</v>
      </c>
      <c r="H28" s="35">
        <v>0</v>
      </c>
      <c r="I28" s="36">
        <f>ROUND(G28*H28,P4)</f>
        <v>0</v>
      </c>
      <c r="J28" s="33" t="s">
        <v>121</v>
      </c>
      <c r="O28" s="37">
        <f>I28*0.21</f>
        <v>0</v>
      </c>
      <c r="P28">
        <v>3</v>
      </c>
    </row>
    <row r="29" spans="1:16" x14ac:dyDescent="0.25">
      <c r="A29" s="30" t="s">
        <v>122</v>
      </c>
      <c r="B29" s="38"/>
      <c r="E29" s="32" t="s">
        <v>191</v>
      </c>
      <c r="J29" s="40"/>
    </row>
    <row r="30" spans="1:16" ht="30" x14ac:dyDescent="0.25">
      <c r="A30" s="30" t="s">
        <v>123</v>
      </c>
      <c r="B30" s="38"/>
      <c r="E30" s="41" t="s">
        <v>457</v>
      </c>
      <c r="J30" s="40"/>
    </row>
    <row r="31" spans="1:16" ht="255" x14ac:dyDescent="0.25">
      <c r="A31" s="30" t="s">
        <v>125</v>
      </c>
      <c r="B31" s="38"/>
      <c r="E31" s="32" t="s">
        <v>135</v>
      </c>
      <c r="J31" s="40"/>
    </row>
    <row r="32" spans="1:16" x14ac:dyDescent="0.25">
      <c r="A32" s="30" t="s">
        <v>116</v>
      </c>
      <c r="B32" s="30">
        <v>7</v>
      </c>
      <c r="C32" s="31" t="s">
        <v>259</v>
      </c>
      <c r="D32" s="30" t="s">
        <v>118</v>
      </c>
      <c r="E32" s="32" t="s">
        <v>260</v>
      </c>
      <c r="F32" s="33" t="s">
        <v>120</v>
      </c>
      <c r="G32" s="34">
        <v>96.54</v>
      </c>
      <c r="H32" s="35">
        <v>0</v>
      </c>
      <c r="I32" s="36">
        <f>ROUND(G32*H32,P4)</f>
        <v>0</v>
      </c>
      <c r="J32" s="33" t="s">
        <v>121</v>
      </c>
      <c r="O32" s="37">
        <f>I32*0.21</f>
        <v>0</v>
      </c>
      <c r="P32">
        <v>3</v>
      </c>
    </row>
    <row r="33" spans="1:16" x14ac:dyDescent="0.25">
      <c r="A33" s="30" t="s">
        <v>122</v>
      </c>
      <c r="B33" s="38"/>
      <c r="E33" s="32" t="s">
        <v>263</v>
      </c>
      <c r="J33" s="40"/>
    </row>
    <row r="34" spans="1:16" ht="405" x14ac:dyDescent="0.25">
      <c r="A34" s="30" t="s">
        <v>125</v>
      </c>
      <c r="B34" s="38"/>
      <c r="E34" s="32" t="s">
        <v>262</v>
      </c>
      <c r="J34" s="40"/>
    </row>
    <row r="35" spans="1:16" x14ac:dyDescent="0.25">
      <c r="A35" s="30" t="s">
        <v>116</v>
      </c>
      <c r="B35" s="30">
        <v>8</v>
      </c>
      <c r="C35" s="31" t="s">
        <v>192</v>
      </c>
      <c r="D35" s="30" t="s">
        <v>118</v>
      </c>
      <c r="E35" s="32" t="s">
        <v>193</v>
      </c>
      <c r="F35" s="33" t="s">
        <v>138</v>
      </c>
      <c r="G35" s="34">
        <v>2647.05</v>
      </c>
      <c r="H35" s="35">
        <v>0</v>
      </c>
      <c r="I35" s="36">
        <f>ROUND(G35*H35,P4)</f>
        <v>0</v>
      </c>
      <c r="J35" s="33" t="s">
        <v>121</v>
      </c>
      <c r="O35" s="37">
        <f>I35*0.21</f>
        <v>0</v>
      </c>
      <c r="P35">
        <v>3</v>
      </c>
    </row>
    <row r="36" spans="1:16" x14ac:dyDescent="0.25">
      <c r="A36" s="30" t="s">
        <v>122</v>
      </c>
      <c r="B36" s="38"/>
      <c r="E36" s="39" t="s">
        <v>118</v>
      </c>
      <c r="J36" s="40"/>
    </row>
    <row r="37" spans="1:16" ht="30" x14ac:dyDescent="0.25">
      <c r="A37" s="30" t="s">
        <v>125</v>
      </c>
      <c r="B37" s="38"/>
      <c r="E37" s="32" t="s">
        <v>195</v>
      </c>
      <c r="J37" s="40"/>
    </row>
    <row r="38" spans="1:16" x14ac:dyDescent="0.25">
      <c r="A38" s="30" t="s">
        <v>116</v>
      </c>
      <c r="B38" s="30">
        <v>9</v>
      </c>
      <c r="C38" s="31" t="s">
        <v>196</v>
      </c>
      <c r="D38" s="30" t="s">
        <v>118</v>
      </c>
      <c r="E38" s="32" t="s">
        <v>197</v>
      </c>
      <c r="F38" s="33" t="s">
        <v>138</v>
      </c>
      <c r="G38" s="34">
        <v>1041.79</v>
      </c>
      <c r="H38" s="35">
        <v>0</v>
      </c>
      <c r="I38" s="36">
        <f>ROUND(G38*H38,P4)</f>
        <v>0</v>
      </c>
      <c r="J38" s="33" t="s">
        <v>121</v>
      </c>
      <c r="O38" s="37">
        <f>I38*0.21</f>
        <v>0</v>
      </c>
      <c r="P38">
        <v>3</v>
      </c>
    </row>
    <row r="39" spans="1:16" x14ac:dyDescent="0.25">
      <c r="A39" s="30" t="s">
        <v>122</v>
      </c>
      <c r="B39" s="38"/>
      <c r="E39" s="39" t="s">
        <v>118</v>
      </c>
      <c r="J39" s="40"/>
    </row>
    <row r="40" spans="1:16" x14ac:dyDescent="0.25">
      <c r="A40" s="30" t="s">
        <v>125</v>
      </c>
      <c r="B40" s="38"/>
      <c r="E40" s="32" t="s">
        <v>198</v>
      </c>
      <c r="J40" s="40"/>
    </row>
    <row r="41" spans="1:16" x14ac:dyDescent="0.25">
      <c r="A41" s="30" t="s">
        <v>116</v>
      </c>
      <c r="B41" s="30">
        <v>10</v>
      </c>
      <c r="C41" s="31" t="s">
        <v>199</v>
      </c>
      <c r="D41" s="30" t="s">
        <v>118</v>
      </c>
      <c r="E41" s="32" t="s">
        <v>200</v>
      </c>
      <c r="F41" s="33" t="s">
        <v>138</v>
      </c>
      <c r="G41" s="34">
        <v>1734.48</v>
      </c>
      <c r="H41" s="35">
        <v>0</v>
      </c>
      <c r="I41" s="36">
        <f>ROUND(G41*H41,P4)</f>
        <v>0</v>
      </c>
      <c r="J41" s="33" t="s">
        <v>121</v>
      </c>
      <c r="O41" s="37">
        <f>I41*0.21</f>
        <v>0</v>
      </c>
      <c r="P41">
        <v>3</v>
      </c>
    </row>
    <row r="42" spans="1:16" x14ac:dyDescent="0.25">
      <c r="A42" s="30" t="s">
        <v>122</v>
      </c>
      <c r="B42" s="38"/>
      <c r="E42" s="32" t="s">
        <v>201</v>
      </c>
      <c r="J42" s="40"/>
    </row>
    <row r="43" spans="1:16" ht="45" x14ac:dyDescent="0.25">
      <c r="A43" s="30" t="s">
        <v>125</v>
      </c>
      <c r="B43" s="38"/>
      <c r="E43" s="32" t="s">
        <v>202</v>
      </c>
      <c r="J43" s="40"/>
    </row>
    <row r="44" spans="1:16" x14ac:dyDescent="0.25">
      <c r="A44" s="30" t="s">
        <v>116</v>
      </c>
      <c r="B44" s="30">
        <v>11</v>
      </c>
      <c r="C44" s="31" t="s">
        <v>203</v>
      </c>
      <c r="D44" s="30" t="s">
        <v>118</v>
      </c>
      <c r="E44" s="32" t="s">
        <v>204</v>
      </c>
      <c r="F44" s="33" t="s">
        <v>138</v>
      </c>
      <c r="G44" s="34">
        <v>1734.48</v>
      </c>
      <c r="H44" s="35">
        <v>0</v>
      </c>
      <c r="I44" s="36">
        <f>ROUND(G44*H44,P4)</f>
        <v>0</v>
      </c>
      <c r="J44" s="33" t="s">
        <v>121</v>
      </c>
      <c r="O44" s="37">
        <f>I44*0.21</f>
        <v>0</v>
      </c>
      <c r="P44">
        <v>3</v>
      </c>
    </row>
    <row r="45" spans="1:16" x14ac:dyDescent="0.25">
      <c r="A45" s="30" t="s">
        <v>122</v>
      </c>
      <c r="B45" s="38"/>
      <c r="E45" s="32" t="s">
        <v>201</v>
      </c>
      <c r="J45" s="40"/>
    </row>
    <row r="46" spans="1:16" ht="30" x14ac:dyDescent="0.25">
      <c r="A46" s="30" t="s">
        <v>123</v>
      </c>
      <c r="B46" s="38"/>
      <c r="E46" s="41" t="s">
        <v>459</v>
      </c>
      <c r="J46" s="40"/>
    </row>
    <row r="47" spans="1:16" ht="30" x14ac:dyDescent="0.25">
      <c r="A47" s="30" t="s">
        <v>125</v>
      </c>
      <c r="B47" s="38"/>
      <c r="E47" s="32" t="s">
        <v>206</v>
      </c>
      <c r="J47" s="40"/>
    </row>
    <row r="48" spans="1:16" x14ac:dyDescent="0.25">
      <c r="A48" s="30" t="s">
        <v>116</v>
      </c>
      <c r="B48" s="30">
        <v>12</v>
      </c>
      <c r="C48" s="31" t="s">
        <v>207</v>
      </c>
      <c r="D48" s="30" t="s">
        <v>118</v>
      </c>
      <c r="E48" s="32" t="s">
        <v>208</v>
      </c>
      <c r="F48" s="33" t="s">
        <v>138</v>
      </c>
      <c r="G48" s="34">
        <v>1734.48</v>
      </c>
      <c r="H48" s="35">
        <v>0</v>
      </c>
      <c r="I48" s="36">
        <f>ROUND(G48*H48,P4)</f>
        <v>0</v>
      </c>
      <c r="J48" s="33" t="s">
        <v>121</v>
      </c>
      <c r="O48" s="37">
        <f>I48*0.21</f>
        <v>0</v>
      </c>
      <c r="P48">
        <v>3</v>
      </c>
    </row>
    <row r="49" spans="1:16" x14ac:dyDescent="0.25">
      <c r="A49" s="30" t="s">
        <v>122</v>
      </c>
      <c r="B49" s="38"/>
      <c r="E49" s="32" t="s">
        <v>201</v>
      </c>
      <c r="J49" s="40"/>
    </row>
    <row r="50" spans="1:16" ht="30" x14ac:dyDescent="0.25">
      <c r="A50" s="30" t="s">
        <v>123</v>
      </c>
      <c r="B50" s="38"/>
      <c r="E50" s="41" t="s">
        <v>459</v>
      </c>
      <c r="J50" s="40"/>
    </row>
    <row r="51" spans="1:16" ht="45" x14ac:dyDescent="0.25">
      <c r="A51" s="30" t="s">
        <v>125</v>
      </c>
      <c r="B51" s="38"/>
      <c r="E51" s="32" t="s">
        <v>209</v>
      </c>
      <c r="J51" s="40"/>
    </row>
    <row r="52" spans="1:16" x14ac:dyDescent="0.25">
      <c r="A52" s="24" t="s">
        <v>113</v>
      </c>
      <c r="B52" s="25"/>
      <c r="C52" s="26" t="s">
        <v>210</v>
      </c>
      <c r="D52" s="27"/>
      <c r="E52" s="24" t="s">
        <v>211</v>
      </c>
      <c r="F52" s="27"/>
      <c r="G52" s="27"/>
      <c r="H52" s="27"/>
      <c r="I52" s="28">
        <f>SUMIFS(I53:I74,A53:A74,"P")</f>
        <v>0</v>
      </c>
      <c r="J52" s="29"/>
    </row>
    <row r="53" spans="1:16" x14ac:dyDescent="0.25">
      <c r="A53" s="30" t="s">
        <v>116</v>
      </c>
      <c r="B53" s="30">
        <v>13</v>
      </c>
      <c r="C53" s="31" t="s">
        <v>270</v>
      </c>
      <c r="D53" s="30" t="s">
        <v>172</v>
      </c>
      <c r="E53" s="32" t="s">
        <v>271</v>
      </c>
      <c r="F53" s="33" t="s">
        <v>120</v>
      </c>
      <c r="G53" s="34">
        <v>46.08</v>
      </c>
      <c r="H53" s="35">
        <v>0</v>
      </c>
      <c r="I53" s="36">
        <f>ROUND(G53*H53,P4)</f>
        <v>0</v>
      </c>
      <c r="J53" s="33" t="s">
        <v>121</v>
      </c>
      <c r="O53" s="37">
        <f>I53*0.21</f>
        <v>0</v>
      </c>
      <c r="P53">
        <v>3</v>
      </c>
    </row>
    <row r="54" spans="1:16" x14ac:dyDescent="0.25">
      <c r="A54" s="30" t="s">
        <v>122</v>
      </c>
      <c r="B54" s="38"/>
      <c r="E54" s="32" t="s">
        <v>272</v>
      </c>
      <c r="J54" s="40"/>
    </row>
    <row r="55" spans="1:16" ht="45" x14ac:dyDescent="0.25">
      <c r="A55" s="30" t="s">
        <v>125</v>
      </c>
      <c r="B55" s="38"/>
      <c r="E55" s="32" t="s">
        <v>273</v>
      </c>
      <c r="J55" s="40"/>
    </row>
    <row r="56" spans="1:16" x14ac:dyDescent="0.25">
      <c r="A56" s="30" t="s">
        <v>116</v>
      </c>
      <c r="B56" s="30">
        <v>14</v>
      </c>
      <c r="C56" s="31" t="s">
        <v>270</v>
      </c>
      <c r="D56" s="30" t="s">
        <v>177</v>
      </c>
      <c r="E56" s="32" t="s">
        <v>271</v>
      </c>
      <c r="F56" s="33" t="s">
        <v>120</v>
      </c>
      <c r="G56" s="34">
        <v>5.76</v>
      </c>
      <c r="H56" s="35">
        <v>0</v>
      </c>
      <c r="I56" s="36">
        <f>ROUND(G56*H56,P4)</f>
        <v>0</v>
      </c>
      <c r="J56" s="33" t="s">
        <v>121</v>
      </c>
      <c r="O56" s="37">
        <f>I56*0.21</f>
        <v>0</v>
      </c>
      <c r="P56">
        <v>3</v>
      </c>
    </row>
    <row r="57" spans="1:16" x14ac:dyDescent="0.25">
      <c r="A57" s="30" t="s">
        <v>122</v>
      </c>
      <c r="B57" s="38"/>
      <c r="E57" s="32" t="s">
        <v>274</v>
      </c>
      <c r="J57" s="40"/>
    </row>
    <row r="58" spans="1:16" ht="45" x14ac:dyDescent="0.25">
      <c r="A58" s="30" t="s">
        <v>125</v>
      </c>
      <c r="B58" s="38"/>
      <c r="E58" s="32" t="s">
        <v>273</v>
      </c>
      <c r="J58" s="40"/>
    </row>
    <row r="59" spans="1:16" x14ac:dyDescent="0.25">
      <c r="A59" s="30" t="s">
        <v>116</v>
      </c>
      <c r="B59" s="30">
        <v>15</v>
      </c>
      <c r="C59" s="31" t="s">
        <v>275</v>
      </c>
      <c r="D59" s="30" t="s">
        <v>118</v>
      </c>
      <c r="E59" s="32" t="s">
        <v>276</v>
      </c>
      <c r="F59" s="33" t="s">
        <v>120</v>
      </c>
      <c r="G59" s="34">
        <v>5.76</v>
      </c>
      <c r="H59" s="35">
        <v>0</v>
      </c>
      <c r="I59" s="36">
        <f>ROUND(G59*H59,P4)</f>
        <v>0</v>
      </c>
      <c r="J59" s="33" t="s">
        <v>121</v>
      </c>
      <c r="O59" s="37">
        <f>I59*0.21</f>
        <v>0</v>
      </c>
      <c r="P59">
        <v>3</v>
      </c>
    </row>
    <row r="60" spans="1:16" x14ac:dyDescent="0.25">
      <c r="A60" s="30" t="s">
        <v>122</v>
      </c>
      <c r="B60" s="38"/>
      <c r="E60" s="32" t="s">
        <v>277</v>
      </c>
      <c r="J60" s="40"/>
    </row>
    <row r="61" spans="1:16" ht="45" x14ac:dyDescent="0.25">
      <c r="A61" s="30" t="s">
        <v>125</v>
      </c>
      <c r="B61" s="38"/>
      <c r="E61" s="32" t="s">
        <v>273</v>
      </c>
      <c r="J61" s="40"/>
    </row>
    <row r="62" spans="1:16" x14ac:dyDescent="0.25">
      <c r="A62" s="30" t="s">
        <v>116</v>
      </c>
      <c r="B62" s="30">
        <v>16</v>
      </c>
      <c r="C62" s="31" t="s">
        <v>212</v>
      </c>
      <c r="D62" s="30" t="s">
        <v>172</v>
      </c>
      <c r="E62" s="32" t="s">
        <v>213</v>
      </c>
      <c r="F62" s="33" t="s">
        <v>138</v>
      </c>
      <c r="G62" s="34">
        <v>161.28</v>
      </c>
      <c r="H62" s="35">
        <v>0</v>
      </c>
      <c r="I62" s="36">
        <f>ROUND(G62*H62,P4)</f>
        <v>0</v>
      </c>
      <c r="J62" s="33" t="s">
        <v>121</v>
      </c>
      <c r="O62" s="37">
        <f>I62*0.21</f>
        <v>0</v>
      </c>
      <c r="P62">
        <v>3</v>
      </c>
    </row>
    <row r="63" spans="1:16" x14ac:dyDescent="0.25">
      <c r="A63" s="30" t="s">
        <v>122</v>
      </c>
      <c r="B63" s="38"/>
      <c r="E63" s="32" t="s">
        <v>287</v>
      </c>
      <c r="J63" s="40"/>
    </row>
    <row r="64" spans="1:16" ht="120" x14ac:dyDescent="0.25">
      <c r="A64" s="30" t="s">
        <v>125</v>
      </c>
      <c r="B64" s="38"/>
      <c r="E64" s="32" t="s">
        <v>215</v>
      </c>
      <c r="J64" s="40"/>
    </row>
    <row r="65" spans="1:16" x14ac:dyDescent="0.25">
      <c r="A65" s="30" t="s">
        <v>116</v>
      </c>
      <c r="B65" s="30">
        <v>17</v>
      </c>
      <c r="C65" s="31" t="s">
        <v>212</v>
      </c>
      <c r="D65" s="30" t="s">
        <v>177</v>
      </c>
      <c r="E65" s="32" t="s">
        <v>213</v>
      </c>
      <c r="F65" s="33" t="s">
        <v>138</v>
      </c>
      <c r="G65" s="34">
        <v>342.72</v>
      </c>
      <c r="H65" s="35">
        <v>0</v>
      </c>
      <c r="I65" s="36">
        <f>ROUND(G65*H65,P4)</f>
        <v>0</v>
      </c>
      <c r="J65" s="33" t="s">
        <v>121</v>
      </c>
      <c r="O65" s="37">
        <f>I65*0.21</f>
        <v>0</v>
      </c>
      <c r="P65">
        <v>3</v>
      </c>
    </row>
    <row r="66" spans="1:16" x14ac:dyDescent="0.25">
      <c r="A66" s="30" t="s">
        <v>122</v>
      </c>
      <c r="B66" s="38"/>
      <c r="E66" s="32" t="s">
        <v>288</v>
      </c>
      <c r="J66" s="40"/>
    </row>
    <row r="67" spans="1:16" ht="120" x14ac:dyDescent="0.25">
      <c r="A67" s="30" t="s">
        <v>125</v>
      </c>
      <c r="B67" s="38"/>
      <c r="E67" s="32" t="s">
        <v>215</v>
      </c>
      <c r="J67" s="40"/>
    </row>
    <row r="68" spans="1:16" x14ac:dyDescent="0.25">
      <c r="A68" s="30" t="s">
        <v>116</v>
      </c>
      <c r="B68" s="30">
        <v>18</v>
      </c>
      <c r="C68" s="31" t="s">
        <v>289</v>
      </c>
      <c r="D68" s="30" t="s">
        <v>118</v>
      </c>
      <c r="E68" s="32" t="s">
        <v>290</v>
      </c>
      <c r="F68" s="33" t="s">
        <v>138</v>
      </c>
      <c r="G68" s="34">
        <v>1772.61</v>
      </c>
      <c r="H68" s="35">
        <v>0</v>
      </c>
      <c r="I68" s="36">
        <f>ROUND(G68*H68,P4)</f>
        <v>0</v>
      </c>
      <c r="J68" s="33" t="s">
        <v>121</v>
      </c>
      <c r="O68" s="37">
        <f>I68*0.21</f>
        <v>0</v>
      </c>
      <c r="P68">
        <v>3</v>
      </c>
    </row>
    <row r="69" spans="1:16" x14ac:dyDescent="0.25">
      <c r="A69" s="30" t="s">
        <v>122</v>
      </c>
      <c r="B69" s="38"/>
      <c r="E69" s="39" t="s">
        <v>118</v>
      </c>
      <c r="J69" s="40"/>
    </row>
    <row r="70" spans="1:16" ht="45" x14ac:dyDescent="0.25">
      <c r="A70" s="30" t="s">
        <v>125</v>
      </c>
      <c r="B70" s="38"/>
      <c r="E70" s="32" t="s">
        <v>291</v>
      </c>
      <c r="J70" s="40"/>
    </row>
    <row r="71" spans="1:16" ht="30" x14ac:dyDescent="0.25">
      <c r="A71" s="30" t="s">
        <v>116</v>
      </c>
      <c r="B71" s="30">
        <v>19</v>
      </c>
      <c r="C71" s="31" t="s">
        <v>292</v>
      </c>
      <c r="D71" s="30" t="s">
        <v>118</v>
      </c>
      <c r="E71" s="32" t="s">
        <v>293</v>
      </c>
      <c r="F71" s="33" t="s">
        <v>138</v>
      </c>
      <c r="G71" s="34">
        <v>7090.44</v>
      </c>
      <c r="H71" s="35">
        <v>0</v>
      </c>
      <c r="I71" s="36">
        <f>ROUND(G71*H71,P4)</f>
        <v>0</v>
      </c>
      <c r="J71" s="33" t="s">
        <v>121</v>
      </c>
      <c r="O71" s="37">
        <f>I71*0.21</f>
        <v>0</v>
      </c>
      <c r="P71">
        <v>3</v>
      </c>
    </row>
    <row r="72" spans="1:16" x14ac:dyDescent="0.25">
      <c r="A72" s="30" t="s">
        <v>122</v>
      </c>
      <c r="B72" s="38"/>
      <c r="E72" s="39" t="s">
        <v>118</v>
      </c>
      <c r="J72" s="40"/>
    </row>
    <row r="73" spans="1:16" ht="30" x14ac:dyDescent="0.25">
      <c r="A73" s="30" t="s">
        <v>123</v>
      </c>
      <c r="B73" s="38"/>
      <c r="E73" s="41" t="s">
        <v>460</v>
      </c>
      <c r="J73" s="40"/>
    </row>
    <row r="74" spans="1:16" ht="45" x14ac:dyDescent="0.25">
      <c r="A74" s="30" t="s">
        <v>125</v>
      </c>
      <c r="B74" s="38"/>
      <c r="E74" s="32" t="s">
        <v>295</v>
      </c>
      <c r="J74" s="40"/>
    </row>
    <row r="75" spans="1:16" x14ac:dyDescent="0.25">
      <c r="A75" s="24" t="s">
        <v>113</v>
      </c>
      <c r="B75" s="25"/>
      <c r="C75" s="26" t="s">
        <v>216</v>
      </c>
      <c r="D75" s="27"/>
      <c r="E75" s="24" t="s">
        <v>217</v>
      </c>
      <c r="F75" s="27"/>
      <c r="G75" s="27"/>
      <c r="H75" s="27"/>
      <c r="I75" s="28">
        <f>SUMIFS(I76:I106,A76:A106,"P")</f>
        <v>0</v>
      </c>
      <c r="J75" s="29"/>
    </row>
    <row r="76" spans="1:16" ht="30" x14ac:dyDescent="0.25">
      <c r="A76" s="30" t="s">
        <v>116</v>
      </c>
      <c r="B76" s="30">
        <v>20</v>
      </c>
      <c r="C76" s="31" t="s">
        <v>218</v>
      </c>
      <c r="D76" s="30" t="s">
        <v>118</v>
      </c>
      <c r="E76" s="32" t="s">
        <v>219</v>
      </c>
      <c r="F76" s="33" t="s">
        <v>138</v>
      </c>
      <c r="G76" s="34">
        <v>1584.57</v>
      </c>
      <c r="H76" s="35">
        <v>0</v>
      </c>
      <c r="I76" s="36">
        <f>ROUND(G76*H76,P4)</f>
        <v>0</v>
      </c>
      <c r="J76" s="33" t="s">
        <v>121</v>
      </c>
      <c r="O76" s="37">
        <f>I76*0.21</f>
        <v>0</v>
      </c>
      <c r="P76">
        <v>3</v>
      </c>
    </row>
    <row r="77" spans="1:16" x14ac:dyDescent="0.25">
      <c r="A77" s="30" t="s">
        <v>122</v>
      </c>
      <c r="B77" s="38"/>
      <c r="E77" s="32" t="s">
        <v>305</v>
      </c>
      <c r="J77" s="40"/>
    </row>
    <row r="78" spans="1:16" ht="30" x14ac:dyDescent="0.25">
      <c r="A78" s="30" t="s">
        <v>123</v>
      </c>
      <c r="B78" s="38"/>
      <c r="E78" s="41" t="s">
        <v>461</v>
      </c>
      <c r="J78" s="40"/>
    </row>
    <row r="79" spans="1:16" ht="60" x14ac:dyDescent="0.25">
      <c r="A79" s="30" t="s">
        <v>125</v>
      </c>
      <c r="B79" s="38"/>
      <c r="E79" s="32" t="s">
        <v>221</v>
      </c>
      <c r="J79" s="40"/>
    </row>
    <row r="80" spans="1:16" x14ac:dyDescent="0.25">
      <c r="A80" s="30" t="s">
        <v>116</v>
      </c>
      <c r="B80" s="30">
        <v>21</v>
      </c>
      <c r="C80" s="31" t="s">
        <v>309</v>
      </c>
      <c r="D80" s="30" t="s">
        <v>118</v>
      </c>
      <c r="E80" s="32" t="s">
        <v>310</v>
      </c>
      <c r="F80" s="33" t="s">
        <v>138</v>
      </c>
      <c r="G80" s="34">
        <v>1980.713</v>
      </c>
      <c r="H80" s="35">
        <v>0</v>
      </c>
      <c r="I80" s="36">
        <f>ROUND(G80*H80,P4)</f>
        <v>0</v>
      </c>
      <c r="J80" s="33" t="s">
        <v>121</v>
      </c>
      <c r="O80" s="37">
        <f>I80*0.21</f>
        <v>0</v>
      </c>
      <c r="P80">
        <v>3</v>
      </c>
    </row>
    <row r="81" spans="1:16" x14ac:dyDescent="0.25">
      <c r="A81" s="30" t="s">
        <v>122</v>
      </c>
      <c r="B81" s="38"/>
      <c r="E81" s="39" t="s">
        <v>118</v>
      </c>
      <c r="J81" s="40"/>
    </row>
    <row r="82" spans="1:16" ht="30" x14ac:dyDescent="0.25">
      <c r="A82" s="30" t="s">
        <v>123</v>
      </c>
      <c r="B82" s="38"/>
      <c r="E82" s="41" t="s">
        <v>462</v>
      </c>
      <c r="J82" s="40"/>
    </row>
    <row r="83" spans="1:16" ht="60" x14ac:dyDescent="0.25">
      <c r="A83" s="30" t="s">
        <v>125</v>
      </c>
      <c r="B83" s="38"/>
      <c r="E83" s="32" t="s">
        <v>221</v>
      </c>
      <c r="J83" s="40"/>
    </row>
    <row r="84" spans="1:16" x14ac:dyDescent="0.25">
      <c r="A84" s="30" t="s">
        <v>116</v>
      </c>
      <c r="B84" s="30">
        <v>22</v>
      </c>
      <c r="C84" s="31" t="s">
        <v>312</v>
      </c>
      <c r="D84" s="30" t="s">
        <v>118</v>
      </c>
      <c r="E84" s="32" t="s">
        <v>313</v>
      </c>
      <c r="F84" s="33" t="s">
        <v>138</v>
      </c>
      <c r="G84" s="34">
        <v>374.22</v>
      </c>
      <c r="H84" s="35">
        <v>0</v>
      </c>
      <c r="I84" s="36">
        <f>ROUND(G84*H84,P4)</f>
        <v>0</v>
      </c>
      <c r="J84" s="33" t="s">
        <v>121</v>
      </c>
      <c r="O84" s="37">
        <f>I84*0.21</f>
        <v>0</v>
      </c>
      <c r="P84">
        <v>3</v>
      </c>
    </row>
    <row r="85" spans="1:16" x14ac:dyDescent="0.25">
      <c r="A85" s="30" t="s">
        <v>122</v>
      </c>
      <c r="B85" s="38"/>
      <c r="E85" s="39" t="s">
        <v>118</v>
      </c>
      <c r="J85" s="40"/>
    </row>
    <row r="86" spans="1:16" ht="45" x14ac:dyDescent="0.25">
      <c r="A86" s="30" t="s">
        <v>125</v>
      </c>
      <c r="B86" s="38"/>
      <c r="E86" s="32" t="s">
        <v>314</v>
      </c>
      <c r="J86" s="40"/>
    </row>
    <row r="87" spans="1:16" x14ac:dyDescent="0.25">
      <c r="A87" s="30" t="s">
        <v>116</v>
      </c>
      <c r="B87" s="30">
        <v>23</v>
      </c>
      <c r="C87" s="31" t="s">
        <v>315</v>
      </c>
      <c r="D87" s="30" t="s">
        <v>118</v>
      </c>
      <c r="E87" s="32" t="s">
        <v>316</v>
      </c>
      <c r="F87" s="33" t="s">
        <v>138</v>
      </c>
      <c r="G87" s="34">
        <v>1584.57</v>
      </c>
      <c r="H87" s="35">
        <v>0</v>
      </c>
      <c r="I87" s="36">
        <f>ROUND(G87*H87,P4)</f>
        <v>0</v>
      </c>
      <c r="J87" s="33" t="s">
        <v>121</v>
      </c>
      <c r="O87" s="37">
        <f>I87*0.21</f>
        <v>0</v>
      </c>
      <c r="P87">
        <v>3</v>
      </c>
    </row>
    <row r="88" spans="1:16" x14ac:dyDescent="0.25">
      <c r="A88" s="30" t="s">
        <v>122</v>
      </c>
      <c r="B88" s="38"/>
      <c r="E88" s="32" t="s">
        <v>317</v>
      </c>
      <c r="J88" s="40"/>
    </row>
    <row r="89" spans="1:16" ht="30" x14ac:dyDescent="0.25">
      <c r="A89" s="30" t="s">
        <v>123</v>
      </c>
      <c r="B89" s="38"/>
      <c r="E89" s="41" t="s">
        <v>461</v>
      </c>
      <c r="J89" s="40"/>
    </row>
    <row r="90" spans="1:16" ht="75" x14ac:dyDescent="0.25">
      <c r="A90" s="30" t="s">
        <v>125</v>
      </c>
      <c r="B90" s="38"/>
      <c r="E90" s="32" t="s">
        <v>318</v>
      </c>
      <c r="J90" s="40"/>
    </row>
    <row r="91" spans="1:16" x14ac:dyDescent="0.25">
      <c r="A91" s="30" t="s">
        <v>116</v>
      </c>
      <c r="B91" s="30">
        <v>24</v>
      </c>
      <c r="C91" s="31" t="s">
        <v>319</v>
      </c>
      <c r="D91" s="30" t="s">
        <v>118</v>
      </c>
      <c r="E91" s="32" t="s">
        <v>320</v>
      </c>
      <c r="F91" s="33" t="s">
        <v>138</v>
      </c>
      <c r="G91" s="34">
        <v>3169.14</v>
      </c>
      <c r="H91" s="35">
        <v>0</v>
      </c>
      <c r="I91" s="36">
        <f>ROUND(G91*H91,P4)</f>
        <v>0</v>
      </c>
      <c r="J91" s="33" t="s">
        <v>121</v>
      </c>
      <c r="O91" s="37">
        <f>I91*0.21</f>
        <v>0</v>
      </c>
      <c r="P91">
        <v>3</v>
      </c>
    </row>
    <row r="92" spans="1:16" x14ac:dyDescent="0.25">
      <c r="A92" s="30" t="s">
        <v>122</v>
      </c>
      <c r="B92" s="38"/>
      <c r="E92" s="32" t="s">
        <v>321</v>
      </c>
      <c r="J92" s="40"/>
    </row>
    <row r="93" spans="1:16" ht="30" x14ac:dyDescent="0.25">
      <c r="A93" s="30" t="s">
        <v>123</v>
      </c>
      <c r="B93" s="38"/>
      <c r="E93" s="41" t="s">
        <v>463</v>
      </c>
      <c r="J93" s="40"/>
    </row>
    <row r="94" spans="1:16" ht="75" x14ac:dyDescent="0.25">
      <c r="A94" s="30" t="s">
        <v>125</v>
      </c>
      <c r="B94" s="38"/>
      <c r="E94" s="32" t="s">
        <v>318</v>
      </c>
      <c r="J94" s="40"/>
    </row>
    <row r="95" spans="1:16" x14ac:dyDescent="0.25">
      <c r="A95" s="30" t="s">
        <v>116</v>
      </c>
      <c r="B95" s="30">
        <v>25</v>
      </c>
      <c r="C95" s="31" t="s">
        <v>323</v>
      </c>
      <c r="D95" s="30" t="s">
        <v>118</v>
      </c>
      <c r="E95" s="32" t="s">
        <v>324</v>
      </c>
      <c r="F95" s="33" t="s">
        <v>138</v>
      </c>
      <c r="G95" s="34">
        <v>1584.57</v>
      </c>
      <c r="H95" s="35">
        <v>0</v>
      </c>
      <c r="I95" s="36">
        <f>ROUND(G95*H95,P4)</f>
        <v>0</v>
      </c>
      <c r="J95" s="33" t="s">
        <v>121</v>
      </c>
      <c r="O95" s="37">
        <f>I95*0.21</f>
        <v>0</v>
      </c>
      <c r="P95">
        <v>3</v>
      </c>
    </row>
    <row r="96" spans="1:16" x14ac:dyDescent="0.25">
      <c r="A96" s="30" t="s">
        <v>122</v>
      </c>
      <c r="B96" s="38"/>
      <c r="E96" s="39" t="s">
        <v>118</v>
      </c>
      <c r="J96" s="40"/>
    </row>
    <row r="97" spans="1:16" ht="30" x14ac:dyDescent="0.25">
      <c r="A97" s="30" t="s">
        <v>123</v>
      </c>
      <c r="B97" s="38"/>
      <c r="E97" s="41" t="s">
        <v>461</v>
      </c>
      <c r="J97" s="40"/>
    </row>
    <row r="98" spans="1:16" ht="165" x14ac:dyDescent="0.25">
      <c r="A98" s="30" t="s">
        <v>125</v>
      </c>
      <c r="B98" s="38"/>
      <c r="E98" s="32" t="s">
        <v>325</v>
      </c>
      <c r="J98" s="40"/>
    </row>
    <row r="99" spans="1:16" x14ac:dyDescent="0.25">
      <c r="A99" s="30" t="s">
        <v>116</v>
      </c>
      <c r="B99" s="30">
        <v>26</v>
      </c>
      <c r="C99" s="31" t="s">
        <v>326</v>
      </c>
      <c r="D99" s="30" t="s">
        <v>118</v>
      </c>
      <c r="E99" s="32" t="s">
        <v>327</v>
      </c>
      <c r="F99" s="33" t="s">
        <v>138</v>
      </c>
      <c r="G99" s="34">
        <v>1584.57</v>
      </c>
      <c r="H99" s="35">
        <v>0</v>
      </c>
      <c r="I99" s="36">
        <f>ROUND(G99*H99,P4)</f>
        <v>0</v>
      </c>
      <c r="J99" s="33" t="s">
        <v>121</v>
      </c>
      <c r="O99" s="37">
        <f>I99*0.21</f>
        <v>0</v>
      </c>
      <c r="P99">
        <v>3</v>
      </c>
    </row>
    <row r="100" spans="1:16" x14ac:dyDescent="0.25">
      <c r="A100" s="30" t="s">
        <v>122</v>
      </c>
      <c r="B100" s="38"/>
      <c r="E100" s="39" t="s">
        <v>118</v>
      </c>
      <c r="J100" s="40"/>
    </row>
    <row r="101" spans="1:16" ht="30" x14ac:dyDescent="0.25">
      <c r="A101" s="30" t="s">
        <v>123</v>
      </c>
      <c r="B101" s="38"/>
      <c r="E101" s="41" t="s">
        <v>461</v>
      </c>
      <c r="J101" s="40"/>
    </row>
    <row r="102" spans="1:16" ht="165" x14ac:dyDescent="0.25">
      <c r="A102" s="30" t="s">
        <v>125</v>
      </c>
      <c r="B102" s="38"/>
      <c r="E102" s="32" t="s">
        <v>325</v>
      </c>
      <c r="J102" s="40"/>
    </row>
    <row r="103" spans="1:16" x14ac:dyDescent="0.25">
      <c r="A103" s="30" t="s">
        <v>116</v>
      </c>
      <c r="B103" s="30">
        <v>27</v>
      </c>
      <c r="C103" s="31" t="s">
        <v>328</v>
      </c>
      <c r="D103" s="30" t="s">
        <v>118</v>
      </c>
      <c r="E103" s="32" t="s">
        <v>329</v>
      </c>
      <c r="F103" s="33" t="s">
        <v>138</v>
      </c>
      <c r="G103" s="34">
        <v>1584.57</v>
      </c>
      <c r="H103" s="35">
        <v>0</v>
      </c>
      <c r="I103" s="36">
        <f>ROUND(G103*H103,P4)</f>
        <v>0</v>
      </c>
      <c r="J103" s="33" t="s">
        <v>121</v>
      </c>
      <c r="O103" s="37">
        <f>I103*0.21</f>
        <v>0</v>
      </c>
      <c r="P103">
        <v>3</v>
      </c>
    </row>
    <row r="104" spans="1:16" x14ac:dyDescent="0.25">
      <c r="A104" s="30" t="s">
        <v>122</v>
      </c>
      <c r="B104" s="38"/>
      <c r="E104" s="39" t="s">
        <v>118</v>
      </c>
      <c r="J104" s="40"/>
    </row>
    <row r="105" spans="1:16" ht="30" x14ac:dyDescent="0.25">
      <c r="A105" s="30" t="s">
        <v>123</v>
      </c>
      <c r="B105" s="38"/>
      <c r="E105" s="41" t="s">
        <v>461</v>
      </c>
      <c r="J105" s="40"/>
    </row>
    <row r="106" spans="1:16" ht="165" x14ac:dyDescent="0.25">
      <c r="A106" s="30" t="s">
        <v>125</v>
      </c>
      <c r="B106" s="38"/>
      <c r="E106" s="32" t="s">
        <v>325</v>
      </c>
      <c r="J106" s="40"/>
    </row>
    <row r="107" spans="1:16" x14ac:dyDescent="0.25">
      <c r="A107" s="24" t="s">
        <v>113</v>
      </c>
      <c r="B107" s="25"/>
      <c r="C107" s="26" t="s">
        <v>336</v>
      </c>
      <c r="D107" s="27"/>
      <c r="E107" s="24" t="s">
        <v>337</v>
      </c>
      <c r="F107" s="27"/>
      <c r="G107" s="27"/>
      <c r="H107" s="27"/>
      <c r="I107" s="28">
        <f>SUMIFS(I108:I118,A108:A118,"P")</f>
        <v>0</v>
      </c>
      <c r="J107" s="29"/>
    </row>
    <row r="108" spans="1:16" ht="30" x14ac:dyDescent="0.25">
      <c r="A108" s="30" t="s">
        <v>116</v>
      </c>
      <c r="B108" s="30">
        <v>28</v>
      </c>
      <c r="C108" s="31" t="s">
        <v>338</v>
      </c>
      <c r="D108" s="30" t="s">
        <v>118</v>
      </c>
      <c r="E108" s="32" t="s">
        <v>339</v>
      </c>
      <c r="F108" s="33" t="s">
        <v>284</v>
      </c>
      <c r="G108" s="34">
        <v>210.6</v>
      </c>
      <c r="H108" s="35">
        <v>0</v>
      </c>
      <c r="I108" s="36">
        <f>ROUND(G108*H108,P4)</f>
        <v>0</v>
      </c>
      <c r="J108" s="33" t="s">
        <v>121</v>
      </c>
      <c r="O108" s="37">
        <f>I108*0.21</f>
        <v>0</v>
      </c>
      <c r="P108">
        <v>3</v>
      </c>
    </row>
    <row r="109" spans="1:16" x14ac:dyDescent="0.25">
      <c r="A109" s="30" t="s">
        <v>122</v>
      </c>
      <c r="B109" s="38"/>
      <c r="E109" s="32" t="s">
        <v>464</v>
      </c>
      <c r="J109" s="40"/>
    </row>
    <row r="110" spans="1:16" ht="30" x14ac:dyDescent="0.25">
      <c r="A110" s="30" t="s">
        <v>123</v>
      </c>
      <c r="B110" s="38"/>
      <c r="E110" s="41" t="s">
        <v>465</v>
      </c>
      <c r="J110" s="40"/>
    </row>
    <row r="111" spans="1:16" ht="165" x14ac:dyDescent="0.25">
      <c r="A111" s="30" t="s">
        <v>125</v>
      </c>
      <c r="B111" s="38"/>
      <c r="E111" s="32" t="s">
        <v>342</v>
      </c>
      <c r="J111" s="40"/>
    </row>
    <row r="112" spans="1:16" x14ac:dyDescent="0.25">
      <c r="A112" s="30" t="s">
        <v>116</v>
      </c>
      <c r="B112" s="30">
        <v>29</v>
      </c>
      <c r="C112" s="31" t="s">
        <v>447</v>
      </c>
      <c r="D112" s="30" t="s">
        <v>118</v>
      </c>
      <c r="E112" s="32" t="s">
        <v>448</v>
      </c>
      <c r="F112" s="33" t="s">
        <v>284</v>
      </c>
      <c r="G112" s="34">
        <v>20</v>
      </c>
      <c r="H112" s="35">
        <v>0</v>
      </c>
      <c r="I112" s="36">
        <f>ROUND(G112*H112,P4)</f>
        <v>0</v>
      </c>
      <c r="J112" s="33" t="s">
        <v>121</v>
      </c>
      <c r="O112" s="37">
        <f>I112*0.21</f>
        <v>0</v>
      </c>
      <c r="P112">
        <v>3</v>
      </c>
    </row>
    <row r="113" spans="1:16" x14ac:dyDescent="0.25">
      <c r="A113" s="30" t="s">
        <v>122</v>
      </c>
      <c r="B113" s="38"/>
      <c r="E113" s="39" t="s">
        <v>118</v>
      </c>
      <c r="J113" s="40"/>
    </row>
    <row r="114" spans="1:16" ht="30" x14ac:dyDescent="0.25">
      <c r="A114" s="30" t="s">
        <v>125</v>
      </c>
      <c r="B114" s="38"/>
      <c r="E114" s="32" t="s">
        <v>356</v>
      </c>
      <c r="J114" s="40"/>
    </row>
    <row r="115" spans="1:16" x14ac:dyDescent="0.25">
      <c r="A115" s="30" t="s">
        <v>116</v>
      </c>
      <c r="B115" s="30">
        <v>30</v>
      </c>
      <c r="C115" s="31" t="s">
        <v>357</v>
      </c>
      <c r="D115" s="30" t="s">
        <v>118</v>
      </c>
      <c r="E115" s="32" t="s">
        <v>358</v>
      </c>
      <c r="F115" s="33" t="s">
        <v>284</v>
      </c>
      <c r="G115" s="34">
        <v>20</v>
      </c>
      <c r="H115" s="35">
        <v>0</v>
      </c>
      <c r="I115" s="36">
        <f>ROUND(G115*H115,P4)</f>
        <v>0</v>
      </c>
      <c r="J115" s="33" t="s">
        <v>121</v>
      </c>
      <c r="O115" s="37">
        <f>I115*0.21</f>
        <v>0</v>
      </c>
      <c r="P115">
        <v>3</v>
      </c>
    </row>
    <row r="116" spans="1:16" ht="30" x14ac:dyDescent="0.25">
      <c r="A116" s="30" t="s">
        <v>122</v>
      </c>
      <c r="B116" s="38"/>
      <c r="E116" s="32" t="s">
        <v>359</v>
      </c>
      <c r="J116" s="40"/>
    </row>
    <row r="117" spans="1:16" ht="30" x14ac:dyDescent="0.25">
      <c r="A117" s="30" t="s">
        <v>123</v>
      </c>
      <c r="B117" s="38"/>
      <c r="E117" s="41" t="s">
        <v>466</v>
      </c>
      <c r="J117" s="40"/>
    </row>
    <row r="118" spans="1:16" ht="45" x14ac:dyDescent="0.25">
      <c r="A118" s="30" t="s">
        <v>125</v>
      </c>
      <c r="B118" s="38"/>
      <c r="E118" s="32" t="s">
        <v>360</v>
      </c>
      <c r="J118" s="40"/>
    </row>
    <row r="119" spans="1:16" x14ac:dyDescent="0.25">
      <c r="A119" s="24" t="s">
        <v>113</v>
      </c>
      <c r="B119" s="25"/>
      <c r="C119" s="26" t="s">
        <v>224</v>
      </c>
      <c r="D119" s="27"/>
      <c r="E119" s="24" t="s">
        <v>225</v>
      </c>
      <c r="F119" s="27"/>
      <c r="G119" s="27"/>
      <c r="H119" s="27"/>
      <c r="I119" s="28">
        <f>SUMIFS(I120:I123,A120:A123,"P")</f>
        <v>0</v>
      </c>
      <c r="J119" s="29"/>
    </row>
    <row r="120" spans="1:16" ht="30" x14ac:dyDescent="0.25">
      <c r="A120" s="30" t="s">
        <v>116</v>
      </c>
      <c r="B120" s="30">
        <v>31</v>
      </c>
      <c r="C120" s="31" t="s">
        <v>226</v>
      </c>
      <c r="D120" s="30" t="s">
        <v>227</v>
      </c>
      <c r="E120" s="32" t="s">
        <v>228</v>
      </c>
      <c r="F120" s="33" t="s">
        <v>229</v>
      </c>
      <c r="G120" s="34">
        <v>6165.9</v>
      </c>
      <c r="H120" s="35">
        <v>0</v>
      </c>
      <c r="I120" s="36">
        <f>ROUND(G120*H120,P4)</f>
        <v>0</v>
      </c>
      <c r="J120" s="33" t="s">
        <v>156</v>
      </c>
      <c r="O120" s="37">
        <f>I120*0.21</f>
        <v>0</v>
      </c>
      <c r="P120">
        <v>3</v>
      </c>
    </row>
    <row r="121" spans="1:16" x14ac:dyDescent="0.25">
      <c r="A121" s="30" t="s">
        <v>122</v>
      </c>
      <c r="B121" s="38"/>
      <c r="E121" s="32" t="s">
        <v>230</v>
      </c>
      <c r="J121" s="40"/>
    </row>
    <row r="122" spans="1:16" ht="30" x14ac:dyDescent="0.25">
      <c r="A122" s="30" t="s">
        <v>123</v>
      </c>
      <c r="B122" s="38"/>
      <c r="E122" s="41" t="s">
        <v>467</v>
      </c>
      <c r="J122" s="40"/>
    </row>
    <row r="123" spans="1:16" ht="90" x14ac:dyDescent="0.25">
      <c r="A123" s="30" t="s">
        <v>125</v>
      </c>
      <c r="B123" s="42"/>
      <c r="C123" s="43"/>
      <c r="D123" s="43"/>
      <c r="E123" s="32" t="s">
        <v>232</v>
      </c>
      <c r="F123" s="43"/>
      <c r="G123" s="43"/>
      <c r="H123" s="43"/>
      <c r="I123" s="43"/>
      <c r="J123" s="44"/>
    </row>
  </sheetData>
  <sheetProtection algorithmName="SHA-512" hashValue="Bsi/SmNMIls4XxiUp/DOFRVYkJUMkq58GjBW1gontsKqkM0j1AY6xNNAs3L1sl5ieyWHF6Bk0V/cS2Hv9F0zHQ==" saltValue="uhasBXurXW0+vTTaca/K2NrgwbmN4ZHFieOQaaVSb6Wtvhkq4uMZX4hpo8nvLB5/itVgRk2FhLqColEH1mBKPw=="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232"/>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27</v>
      </c>
      <c r="I3" s="19">
        <f>SUMIFS(I8:I232,A8:A232,"SD")</f>
        <v>0</v>
      </c>
      <c r="J3" s="15"/>
      <c r="O3">
        <v>0</v>
      </c>
      <c r="P3">
        <v>2</v>
      </c>
    </row>
    <row r="4" spans="1:16" x14ac:dyDescent="0.25">
      <c r="A4" s="3" t="s">
        <v>100</v>
      </c>
      <c r="B4" s="16" t="s">
        <v>101</v>
      </c>
      <c r="C4" s="47" t="s">
        <v>27</v>
      </c>
      <c r="D4" s="48"/>
      <c r="E4" s="17" t="s">
        <v>28</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SUMIFS(I9:I79,A9:A79,"P")</f>
        <v>0</v>
      </c>
      <c r="J8" s="29"/>
    </row>
    <row r="9" spans="1:16" x14ac:dyDescent="0.25">
      <c r="A9" s="30" t="s">
        <v>116</v>
      </c>
      <c r="B9" s="30">
        <v>1</v>
      </c>
      <c r="C9" s="31" t="s">
        <v>468</v>
      </c>
      <c r="D9" s="30" t="s">
        <v>118</v>
      </c>
      <c r="E9" s="32" t="s">
        <v>469</v>
      </c>
      <c r="F9" s="33" t="s">
        <v>138</v>
      </c>
      <c r="G9" s="34">
        <v>126.26300000000001</v>
      </c>
      <c r="H9" s="35">
        <v>0</v>
      </c>
      <c r="I9" s="36">
        <f>ROUND(G9*H9,P4)</f>
        <v>0</v>
      </c>
      <c r="J9" s="33" t="s">
        <v>121</v>
      </c>
      <c r="O9" s="37">
        <f>I9*0.21</f>
        <v>0</v>
      </c>
      <c r="P9">
        <v>3</v>
      </c>
    </row>
    <row r="10" spans="1:16" x14ac:dyDescent="0.25">
      <c r="A10" s="30" t="s">
        <v>122</v>
      </c>
      <c r="B10" s="38"/>
      <c r="E10" s="39" t="s">
        <v>118</v>
      </c>
      <c r="J10" s="40"/>
    </row>
    <row r="11" spans="1:16" ht="30" x14ac:dyDescent="0.25">
      <c r="A11" s="30" t="s">
        <v>123</v>
      </c>
      <c r="B11" s="38"/>
      <c r="E11" s="41" t="s">
        <v>470</v>
      </c>
      <c r="J11" s="40"/>
    </row>
    <row r="12" spans="1:16" ht="90" x14ac:dyDescent="0.25">
      <c r="A12" s="30" t="s">
        <v>125</v>
      </c>
      <c r="B12" s="38"/>
      <c r="E12" s="32" t="s">
        <v>471</v>
      </c>
      <c r="J12" s="40"/>
    </row>
    <row r="13" spans="1:16" ht="30" x14ac:dyDescent="0.25">
      <c r="A13" s="30" t="s">
        <v>116</v>
      </c>
      <c r="B13" s="30">
        <v>2</v>
      </c>
      <c r="C13" s="31" t="s">
        <v>166</v>
      </c>
      <c r="D13" s="30" t="s">
        <v>118</v>
      </c>
      <c r="E13" s="32" t="s">
        <v>167</v>
      </c>
      <c r="F13" s="33" t="s">
        <v>120</v>
      </c>
      <c r="G13" s="34">
        <v>404.68799999999999</v>
      </c>
      <c r="H13" s="35">
        <v>0</v>
      </c>
      <c r="I13" s="36">
        <f>ROUND(G13*H13,P4)</f>
        <v>0</v>
      </c>
      <c r="J13" s="33" t="s">
        <v>121</v>
      </c>
      <c r="O13" s="37">
        <f>I13*0.21</f>
        <v>0</v>
      </c>
      <c r="P13">
        <v>3</v>
      </c>
    </row>
    <row r="14" spans="1:16" x14ac:dyDescent="0.25">
      <c r="A14" s="30" t="s">
        <v>122</v>
      </c>
      <c r="B14" s="38"/>
      <c r="E14" s="39" t="s">
        <v>118</v>
      </c>
      <c r="J14" s="40"/>
    </row>
    <row r="15" spans="1:16" ht="30" x14ac:dyDescent="0.25">
      <c r="A15" s="30" t="s">
        <v>123</v>
      </c>
      <c r="B15" s="38"/>
      <c r="E15" s="41" t="s">
        <v>472</v>
      </c>
      <c r="J15" s="40"/>
    </row>
    <row r="16" spans="1:16" ht="90" x14ac:dyDescent="0.25">
      <c r="A16" s="30" t="s">
        <v>125</v>
      </c>
      <c r="B16" s="38"/>
      <c r="E16" s="32" t="s">
        <v>170</v>
      </c>
      <c r="J16" s="40"/>
    </row>
    <row r="17" spans="1:16" ht="30" x14ac:dyDescent="0.25">
      <c r="A17" s="30" t="s">
        <v>116</v>
      </c>
      <c r="B17" s="30">
        <v>3</v>
      </c>
      <c r="C17" s="31" t="s">
        <v>252</v>
      </c>
      <c r="D17" s="30" t="s">
        <v>118</v>
      </c>
      <c r="E17" s="32" t="s">
        <v>253</v>
      </c>
      <c r="F17" s="33" t="s">
        <v>120</v>
      </c>
      <c r="G17" s="34">
        <v>234.92500000000001</v>
      </c>
      <c r="H17" s="35">
        <v>0</v>
      </c>
      <c r="I17" s="36">
        <f>ROUND(G17*H17,P4)</f>
        <v>0</v>
      </c>
      <c r="J17" s="33" t="s">
        <v>121</v>
      </c>
      <c r="O17" s="37">
        <f>I17*0.21</f>
        <v>0</v>
      </c>
      <c r="P17">
        <v>3</v>
      </c>
    </row>
    <row r="18" spans="1:16" ht="30" x14ac:dyDescent="0.25">
      <c r="A18" s="30" t="s">
        <v>122</v>
      </c>
      <c r="B18" s="38"/>
      <c r="E18" s="32" t="s">
        <v>143</v>
      </c>
      <c r="J18" s="40"/>
    </row>
    <row r="19" spans="1:16" ht="30" x14ac:dyDescent="0.25">
      <c r="A19" s="30" t="s">
        <v>123</v>
      </c>
      <c r="B19" s="38"/>
      <c r="E19" s="41" t="s">
        <v>473</v>
      </c>
      <c r="J19" s="40"/>
    </row>
    <row r="20" spans="1:16" ht="90" x14ac:dyDescent="0.25">
      <c r="A20" s="30" t="s">
        <v>125</v>
      </c>
      <c r="B20" s="38"/>
      <c r="E20" s="32" t="s">
        <v>170</v>
      </c>
      <c r="J20" s="40"/>
    </row>
    <row r="21" spans="1:16" x14ac:dyDescent="0.25">
      <c r="A21" s="30" t="s">
        <v>116</v>
      </c>
      <c r="B21" s="30">
        <v>4</v>
      </c>
      <c r="C21" s="31" t="s">
        <v>474</v>
      </c>
      <c r="D21" s="30" t="s">
        <v>118</v>
      </c>
      <c r="E21" s="32" t="s">
        <v>475</v>
      </c>
      <c r="F21" s="33" t="s">
        <v>284</v>
      </c>
      <c r="G21" s="34">
        <v>251</v>
      </c>
      <c r="H21" s="35">
        <v>0</v>
      </c>
      <c r="I21" s="36">
        <f>ROUND(G21*H21,P4)</f>
        <v>0</v>
      </c>
      <c r="J21" s="33" t="s">
        <v>121</v>
      </c>
      <c r="O21" s="37">
        <f>I21*0.21</f>
        <v>0</v>
      </c>
      <c r="P21">
        <v>3</v>
      </c>
    </row>
    <row r="22" spans="1:16" x14ac:dyDescent="0.25">
      <c r="A22" s="30" t="s">
        <v>122</v>
      </c>
      <c r="B22" s="38"/>
      <c r="E22" s="39" t="s">
        <v>118</v>
      </c>
      <c r="J22" s="40"/>
    </row>
    <row r="23" spans="1:16" ht="30" x14ac:dyDescent="0.25">
      <c r="A23" s="30" t="s">
        <v>123</v>
      </c>
      <c r="B23" s="38"/>
      <c r="E23" s="41" t="s">
        <v>476</v>
      </c>
      <c r="J23" s="40"/>
    </row>
    <row r="24" spans="1:16" ht="90" x14ac:dyDescent="0.25">
      <c r="A24" s="30" t="s">
        <v>125</v>
      </c>
      <c r="B24" s="38"/>
      <c r="E24" s="32" t="s">
        <v>170</v>
      </c>
      <c r="J24" s="40"/>
    </row>
    <row r="25" spans="1:16" x14ac:dyDescent="0.25">
      <c r="A25" s="30" t="s">
        <v>116</v>
      </c>
      <c r="B25" s="30">
        <v>5</v>
      </c>
      <c r="C25" s="31" t="s">
        <v>171</v>
      </c>
      <c r="D25" s="30" t="s">
        <v>172</v>
      </c>
      <c r="E25" s="32" t="s">
        <v>173</v>
      </c>
      <c r="F25" s="33" t="s">
        <v>120</v>
      </c>
      <c r="G25" s="34">
        <v>614.71</v>
      </c>
      <c r="H25" s="35">
        <v>0</v>
      </c>
      <c r="I25" s="36">
        <f>ROUND(G25*H25,P4)</f>
        <v>0</v>
      </c>
      <c r="J25" s="33" t="s">
        <v>121</v>
      </c>
      <c r="O25" s="37">
        <f>I25*0.21</f>
        <v>0</v>
      </c>
      <c r="P25">
        <v>3</v>
      </c>
    </row>
    <row r="26" spans="1:16" x14ac:dyDescent="0.25">
      <c r="A26" s="30" t="s">
        <v>122</v>
      </c>
      <c r="B26" s="38"/>
      <c r="E26" s="32" t="s">
        <v>174</v>
      </c>
      <c r="J26" s="40"/>
    </row>
    <row r="27" spans="1:16" ht="30" x14ac:dyDescent="0.25">
      <c r="A27" s="30" t="s">
        <v>123</v>
      </c>
      <c r="B27" s="38"/>
      <c r="E27" s="41" t="s">
        <v>477</v>
      </c>
      <c r="J27" s="40"/>
    </row>
    <row r="28" spans="1:16" ht="409.5" x14ac:dyDescent="0.25">
      <c r="A28" s="30" t="s">
        <v>125</v>
      </c>
      <c r="B28" s="38"/>
      <c r="E28" s="32" t="s">
        <v>176</v>
      </c>
      <c r="J28" s="40"/>
    </row>
    <row r="29" spans="1:16" x14ac:dyDescent="0.25">
      <c r="A29" s="30" t="s">
        <v>116</v>
      </c>
      <c r="B29" s="30">
        <v>6</v>
      </c>
      <c r="C29" s="31" t="s">
        <v>171</v>
      </c>
      <c r="D29" s="30" t="s">
        <v>177</v>
      </c>
      <c r="E29" s="32" t="s">
        <v>173</v>
      </c>
      <c r="F29" s="33" t="s">
        <v>120</v>
      </c>
      <c r="G29" s="34">
        <v>3513.88</v>
      </c>
      <c r="H29" s="35">
        <v>0</v>
      </c>
      <c r="I29" s="36">
        <f>ROUND(G29*H29,P4)</f>
        <v>0</v>
      </c>
      <c r="J29" s="33" t="s">
        <v>121</v>
      </c>
      <c r="O29" s="37">
        <f>I29*0.21</f>
        <v>0</v>
      </c>
      <c r="P29">
        <v>3</v>
      </c>
    </row>
    <row r="30" spans="1:16" x14ac:dyDescent="0.25">
      <c r="A30" s="30" t="s">
        <v>122</v>
      </c>
      <c r="B30" s="38"/>
      <c r="E30" s="32" t="s">
        <v>178</v>
      </c>
      <c r="J30" s="40"/>
    </row>
    <row r="31" spans="1:16" ht="45" x14ac:dyDescent="0.25">
      <c r="A31" s="30" t="s">
        <v>123</v>
      </c>
      <c r="B31" s="38"/>
      <c r="E31" s="41" t="s">
        <v>478</v>
      </c>
      <c r="J31" s="40"/>
    </row>
    <row r="32" spans="1:16" ht="409.5" x14ac:dyDescent="0.25">
      <c r="A32" s="30" t="s">
        <v>125</v>
      </c>
      <c r="B32" s="38"/>
      <c r="E32" s="32" t="s">
        <v>176</v>
      </c>
      <c r="J32" s="40"/>
    </row>
    <row r="33" spans="1:16" x14ac:dyDescent="0.25">
      <c r="A33" s="30" t="s">
        <v>116</v>
      </c>
      <c r="B33" s="30">
        <v>7</v>
      </c>
      <c r="C33" s="31" t="s">
        <v>180</v>
      </c>
      <c r="D33" s="30" t="s">
        <v>172</v>
      </c>
      <c r="E33" s="32" t="s">
        <v>181</v>
      </c>
      <c r="F33" s="33" t="s">
        <v>120</v>
      </c>
      <c r="G33" s="34">
        <v>614.71</v>
      </c>
      <c r="H33" s="35">
        <v>0</v>
      </c>
      <c r="I33" s="36">
        <f>ROUND(G33*H33,P4)</f>
        <v>0</v>
      </c>
      <c r="J33" s="33" t="s">
        <v>121</v>
      </c>
      <c r="O33" s="37">
        <f>I33*0.21</f>
        <v>0</v>
      </c>
      <c r="P33">
        <v>3</v>
      </c>
    </row>
    <row r="34" spans="1:16" x14ac:dyDescent="0.25">
      <c r="A34" s="30" t="s">
        <v>122</v>
      </c>
      <c r="B34" s="38"/>
      <c r="E34" s="32" t="s">
        <v>182</v>
      </c>
      <c r="J34" s="40"/>
    </row>
    <row r="35" spans="1:16" ht="30" x14ac:dyDescent="0.25">
      <c r="A35" s="30" t="s">
        <v>123</v>
      </c>
      <c r="B35" s="38"/>
      <c r="E35" s="41" t="s">
        <v>479</v>
      </c>
      <c r="J35" s="40"/>
    </row>
    <row r="36" spans="1:16" ht="405" x14ac:dyDescent="0.25">
      <c r="A36" s="30" t="s">
        <v>125</v>
      </c>
      <c r="B36" s="38"/>
      <c r="E36" s="32" t="s">
        <v>184</v>
      </c>
      <c r="J36" s="40"/>
    </row>
    <row r="37" spans="1:16" x14ac:dyDescent="0.25">
      <c r="A37" s="30" t="s">
        <v>116</v>
      </c>
      <c r="B37" s="30">
        <v>8</v>
      </c>
      <c r="C37" s="31" t="s">
        <v>180</v>
      </c>
      <c r="D37" s="30" t="s">
        <v>177</v>
      </c>
      <c r="E37" s="32" t="s">
        <v>181</v>
      </c>
      <c r="F37" s="33" t="s">
        <v>120</v>
      </c>
      <c r="G37" s="34">
        <v>558.90200000000004</v>
      </c>
      <c r="H37" s="35">
        <v>0</v>
      </c>
      <c r="I37" s="36">
        <f>ROUND(G37*H37,P4)</f>
        <v>0</v>
      </c>
      <c r="J37" s="33" t="s">
        <v>121</v>
      </c>
      <c r="O37" s="37">
        <f>I37*0.21</f>
        <v>0</v>
      </c>
      <c r="P37">
        <v>3</v>
      </c>
    </row>
    <row r="38" spans="1:16" x14ac:dyDescent="0.25">
      <c r="A38" s="30" t="s">
        <v>122</v>
      </c>
      <c r="B38" s="38"/>
      <c r="E38" s="32" t="s">
        <v>185</v>
      </c>
      <c r="J38" s="40"/>
    </row>
    <row r="39" spans="1:16" ht="30" x14ac:dyDescent="0.25">
      <c r="A39" s="30" t="s">
        <v>123</v>
      </c>
      <c r="B39" s="38"/>
      <c r="E39" s="41" t="s">
        <v>480</v>
      </c>
      <c r="J39" s="40"/>
    </row>
    <row r="40" spans="1:16" ht="405" x14ac:dyDescent="0.25">
      <c r="A40" s="30" t="s">
        <v>125</v>
      </c>
      <c r="B40" s="38"/>
      <c r="E40" s="32" t="s">
        <v>184</v>
      </c>
      <c r="J40" s="40"/>
    </row>
    <row r="41" spans="1:16" x14ac:dyDescent="0.25">
      <c r="A41" s="30" t="s">
        <v>116</v>
      </c>
      <c r="B41" s="30">
        <v>9</v>
      </c>
      <c r="C41" s="31" t="s">
        <v>374</v>
      </c>
      <c r="D41" s="30" t="s">
        <v>118</v>
      </c>
      <c r="E41" s="32" t="s">
        <v>375</v>
      </c>
      <c r="F41" s="33" t="s">
        <v>120</v>
      </c>
      <c r="G41" s="34">
        <v>26.382000000000001</v>
      </c>
      <c r="H41" s="35">
        <v>0</v>
      </c>
      <c r="I41" s="36">
        <f>ROUND(G41*H41,P4)</f>
        <v>0</v>
      </c>
      <c r="J41" s="33" t="s">
        <v>121</v>
      </c>
      <c r="O41" s="37">
        <f>I41*0.21</f>
        <v>0</v>
      </c>
      <c r="P41">
        <v>3</v>
      </c>
    </row>
    <row r="42" spans="1:16" x14ac:dyDescent="0.25">
      <c r="A42" s="30" t="s">
        <v>122</v>
      </c>
      <c r="B42" s="38"/>
      <c r="E42" s="32" t="s">
        <v>481</v>
      </c>
      <c r="J42" s="40"/>
    </row>
    <row r="43" spans="1:16" ht="30" x14ac:dyDescent="0.25">
      <c r="A43" s="30" t="s">
        <v>123</v>
      </c>
      <c r="B43" s="38"/>
      <c r="E43" s="41" t="s">
        <v>482</v>
      </c>
      <c r="J43" s="40"/>
    </row>
    <row r="44" spans="1:16" ht="409.5" x14ac:dyDescent="0.25">
      <c r="A44" s="30" t="s">
        <v>125</v>
      </c>
      <c r="B44" s="38"/>
      <c r="E44" s="32" t="s">
        <v>378</v>
      </c>
      <c r="J44" s="40"/>
    </row>
    <row r="45" spans="1:16" x14ac:dyDescent="0.25">
      <c r="A45" s="30" t="s">
        <v>116</v>
      </c>
      <c r="B45" s="30">
        <v>10</v>
      </c>
      <c r="C45" s="31" t="s">
        <v>187</v>
      </c>
      <c r="D45" s="30" t="s">
        <v>118</v>
      </c>
      <c r="E45" s="32" t="s">
        <v>188</v>
      </c>
      <c r="F45" s="33" t="s">
        <v>120</v>
      </c>
      <c r="G45" s="34">
        <v>614.71</v>
      </c>
      <c r="H45" s="35">
        <v>0</v>
      </c>
      <c r="I45" s="36">
        <f>ROUND(G45*H45,P4)</f>
        <v>0</v>
      </c>
      <c r="J45" s="33" t="s">
        <v>121</v>
      </c>
      <c r="O45" s="37">
        <f>I45*0.21</f>
        <v>0</v>
      </c>
      <c r="P45">
        <v>3</v>
      </c>
    </row>
    <row r="46" spans="1:16" x14ac:dyDescent="0.25">
      <c r="A46" s="30" t="s">
        <v>122</v>
      </c>
      <c r="B46" s="38"/>
      <c r="E46" s="32" t="s">
        <v>189</v>
      </c>
      <c r="J46" s="40"/>
    </row>
    <row r="47" spans="1:16" ht="390" x14ac:dyDescent="0.25">
      <c r="A47" s="30" t="s">
        <v>125</v>
      </c>
      <c r="B47" s="38"/>
      <c r="E47" s="32" t="s">
        <v>190</v>
      </c>
      <c r="J47" s="40"/>
    </row>
    <row r="48" spans="1:16" x14ac:dyDescent="0.25">
      <c r="A48" s="30" t="s">
        <v>116</v>
      </c>
      <c r="B48" s="30">
        <v>11</v>
      </c>
      <c r="C48" s="31" t="s">
        <v>132</v>
      </c>
      <c r="D48" s="30" t="s">
        <v>118</v>
      </c>
      <c r="E48" s="32" t="s">
        <v>133</v>
      </c>
      <c r="F48" s="33" t="s">
        <v>120</v>
      </c>
      <c r="G48" s="34">
        <v>614.71</v>
      </c>
      <c r="H48" s="35">
        <v>0</v>
      </c>
      <c r="I48" s="36">
        <f>ROUND(G48*H48,P4)</f>
        <v>0</v>
      </c>
      <c r="J48" s="33" t="s">
        <v>121</v>
      </c>
      <c r="O48" s="37">
        <f>I48*0.21</f>
        <v>0</v>
      </c>
      <c r="P48">
        <v>3</v>
      </c>
    </row>
    <row r="49" spans="1:16" x14ac:dyDescent="0.25">
      <c r="A49" s="30" t="s">
        <v>122</v>
      </c>
      <c r="B49" s="38"/>
      <c r="E49" s="32" t="s">
        <v>191</v>
      </c>
      <c r="J49" s="40"/>
    </row>
    <row r="50" spans="1:16" ht="30" x14ac:dyDescent="0.25">
      <c r="A50" s="30" t="s">
        <v>123</v>
      </c>
      <c r="B50" s="38"/>
      <c r="E50" s="41" t="s">
        <v>479</v>
      </c>
      <c r="J50" s="40"/>
    </row>
    <row r="51" spans="1:16" ht="255" x14ac:dyDescent="0.25">
      <c r="A51" s="30" t="s">
        <v>125</v>
      </c>
      <c r="B51" s="38"/>
      <c r="E51" s="32" t="s">
        <v>135</v>
      </c>
      <c r="J51" s="40"/>
    </row>
    <row r="52" spans="1:16" x14ac:dyDescent="0.25">
      <c r="A52" s="30" t="s">
        <v>116</v>
      </c>
      <c r="B52" s="30">
        <v>12</v>
      </c>
      <c r="C52" s="31" t="s">
        <v>259</v>
      </c>
      <c r="D52" s="30" t="s">
        <v>118</v>
      </c>
      <c r="E52" s="32" t="s">
        <v>260</v>
      </c>
      <c r="F52" s="33" t="s">
        <v>120</v>
      </c>
      <c r="G52" s="34">
        <v>44.31</v>
      </c>
      <c r="H52" s="35">
        <v>0</v>
      </c>
      <c r="I52" s="36">
        <f>ROUND(G52*H52,P4)</f>
        <v>0</v>
      </c>
      <c r="J52" s="33" t="s">
        <v>121</v>
      </c>
      <c r="O52" s="37">
        <f>I52*0.21</f>
        <v>0</v>
      </c>
      <c r="P52">
        <v>3</v>
      </c>
    </row>
    <row r="53" spans="1:16" x14ac:dyDescent="0.25">
      <c r="A53" s="30" t="s">
        <v>122</v>
      </c>
      <c r="B53" s="38"/>
      <c r="E53" s="32" t="s">
        <v>263</v>
      </c>
      <c r="J53" s="40"/>
    </row>
    <row r="54" spans="1:16" ht="405" x14ac:dyDescent="0.25">
      <c r="A54" s="30" t="s">
        <v>125</v>
      </c>
      <c r="B54" s="38"/>
      <c r="E54" s="32" t="s">
        <v>262</v>
      </c>
      <c r="J54" s="40"/>
    </row>
    <row r="55" spans="1:16" x14ac:dyDescent="0.25">
      <c r="A55" s="30" t="s">
        <v>116</v>
      </c>
      <c r="B55" s="30">
        <v>13</v>
      </c>
      <c r="C55" s="31" t="s">
        <v>379</v>
      </c>
      <c r="D55" s="30" t="s">
        <v>118</v>
      </c>
      <c r="E55" s="32" t="s">
        <v>380</v>
      </c>
      <c r="F55" s="33" t="s">
        <v>120</v>
      </c>
      <c r="G55" s="34">
        <v>47.100999999999999</v>
      </c>
      <c r="H55" s="35">
        <v>0</v>
      </c>
      <c r="I55" s="36">
        <f>ROUND(G55*H55,P4)</f>
        <v>0</v>
      </c>
      <c r="J55" s="33" t="s">
        <v>121</v>
      </c>
      <c r="O55" s="37">
        <f>I55*0.21</f>
        <v>0</v>
      </c>
      <c r="P55">
        <v>3</v>
      </c>
    </row>
    <row r="56" spans="1:16" x14ac:dyDescent="0.25">
      <c r="A56" s="30" t="s">
        <v>122</v>
      </c>
      <c r="B56" s="38"/>
      <c r="E56" s="32" t="s">
        <v>483</v>
      </c>
      <c r="J56" s="40"/>
    </row>
    <row r="57" spans="1:16" ht="30" x14ac:dyDescent="0.25">
      <c r="A57" s="30" t="s">
        <v>123</v>
      </c>
      <c r="B57" s="38"/>
      <c r="E57" s="41" t="s">
        <v>484</v>
      </c>
      <c r="J57" s="40"/>
    </row>
    <row r="58" spans="1:16" ht="330" x14ac:dyDescent="0.25">
      <c r="A58" s="30" t="s">
        <v>125</v>
      </c>
      <c r="B58" s="38"/>
      <c r="E58" s="32" t="s">
        <v>383</v>
      </c>
      <c r="J58" s="40"/>
    </row>
    <row r="59" spans="1:16" x14ac:dyDescent="0.25">
      <c r="A59" s="30" t="s">
        <v>116</v>
      </c>
      <c r="B59" s="30">
        <v>14</v>
      </c>
      <c r="C59" s="31" t="s">
        <v>264</v>
      </c>
      <c r="D59" s="30" t="s">
        <v>118</v>
      </c>
      <c r="E59" s="32" t="s">
        <v>265</v>
      </c>
      <c r="F59" s="33" t="s">
        <v>120</v>
      </c>
      <c r="G59" s="34">
        <v>9.4550000000000001</v>
      </c>
      <c r="H59" s="35">
        <v>0</v>
      </c>
      <c r="I59" s="36">
        <f>ROUND(G59*H59,P4)</f>
        <v>0</v>
      </c>
      <c r="J59" s="33" t="s">
        <v>121</v>
      </c>
      <c r="O59" s="37">
        <f>I59*0.21</f>
        <v>0</v>
      </c>
      <c r="P59">
        <v>3</v>
      </c>
    </row>
    <row r="60" spans="1:16" x14ac:dyDescent="0.25">
      <c r="A60" s="30" t="s">
        <v>122</v>
      </c>
      <c r="B60" s="38"/>
      <c r="E60" s="32" t="s">
        <v>485</v>
      </c>
      <c r="J60" s="40"/>
    </row>
    <row r="61" spans="1:16" ht="30" x14ac:dyDescent="0.25">
      <c r="A61" s="30" t="s">
        <v>123</v>
      </c>
      <c r="B61" s="38"/>
      <c r="E61" s="41" t="s">
        <v>486</v>
      </c>
      <c r="J61" s="40"/>
    </row>
    <row r="62" spans="1:16" ht="409.5" x14ac:dyDescent="0.25">
      <c r="A62" s="30" t="s">
        <v>125</v>
      </c>
      <c r="B62" s="38"/>
      <c r="E62" s="32" t="s">
        <v>268</v>
      </c>
      <c r="J62" s="40"/>
    </row>
    <row r="63" spans="1:16" x14ac:dyDescent="0.25">
      <c r="A63" s="30" t="s">
        <v>116</v>
      </c>
      <c r="B63" s="30">
        <v>15</v>
      </c>
      <c r="C63" s="31" t="s">
        <v>192</v>
      </c>
      <c r="D63" s="30" t="s">
        <v>118</v>
      </c>
      <c r="E63" s="32" t="s">
        <v>193</v>
      </c>
      <c r="F63" s="33" t="s">
        <v>138</v>
      </c>
      <c r="G63" s="34">
        <v>3125.12</v>
      </c>
      <c r="H63" s="35">
        <v>0</v>
      </c>
      <c r="I63" s="36">
        <f>ROUND(G63*H63,P4)</f>
        <v>0</v>
      </c>
      <c r="J63" s="33" t="s">
        <v>121</v>
      </c>
      <c r="O63" s="37">
        <f>I63*0.21</f>
        <v>0</v>
      </c>
      <c r="P63">
        <v>3</v>
      </c>
    </row>
    <row r="64" spans="1:16" x14ac:dyDescent="0.25">
      <c r="A64" s="30" t="s">
        <v>122</v>
      </c>
      <c r="B64" s="38"/>
      <c r="E64" s="39" t="s">
        <v>118</v>
      </c>
      <c r="J64" s="40"/>
    </row>
    <row r="65" spans="1:16" ht="30" x14ac:dyDescent="0.25">
      <c r="A65" s="30" t="s">
        <v>125</v>
      </c>
      <c r="B65" s="38"/>
      <c r="E65" s="32" t="s">
        <v>195</v>
      </c>
      <c r="J65" s="40"/>
    </row>
    <row r="66" spans="1:16" x14ac:dyDescent="0.25">
      <c r="A66" s="30" t="s">
        <v>116</v>
      </c>
      <c r="B66" s="30">
        <v>16</v>
      </c>
      <c r="C66" s="31" t="s">
        <v>196</v>
      </c>
      <c r="D66" s="30" t="s">
        <v>118</v>
      </c>
      <c r="E66" s="32" t="s">
        <v>197</v>
      </c>
      <c r="F66" s="33" t="s">
        <v>138</v>
      </c>
      <c r="G66" s="34">
        <v>2956.65</v>
      </c>
      <c r="H66" s="35">
        <v>0</v>
      </c>
      <c r="I66" s="36">
        <f>ROUND(G66*H66,P4)</f>
        <v>0</v>
      </c>
      <c r="J66" s="33" t="s">
        <v>121</v>
      </c>
      <c r="O66" s="37">
        <f>I66*0.21</f>
        <v>0</v>
      </c>
      <c r="P66">
        <v>3</v>
      </c>
    </row>
    <row r="67" spans="1:16" x14ac:dyDescent="0.25">
      <c r="A67" s="30" t="s">
        <v>122</v>
      </c>
      <c r="B67" s="38"/>
      <c r="E67" s="39" t="s">
        <v>118</v>
      </c>
      <c r="J67" s="40"/>
    </row>
    <row r="68" spans="1:16" x14ac:dyDescent="0.25">
      <c r="A68" s="30" t="s">
        <v>125</v>
      </c>
      <c r="B68" s="38"/>
      <c r="E68" s="32" t="s">
        <v>198</v>
      </c>
      <c r="J68" s="40"/>
    </row>
    <row r="69" spans="1:16" x14ac:dyDescent="0.25">
      <c r="A69" s="30" t="s">
        <v>116</v>
      </c>
      <c r="B69" s="30">
        <v>17</v>
      </c>
      <c r="C69" s="31" t="s">
        <v>199</v>
      </c>
      <c r="D69" s="30" t="s">
        <v>118</v>
      </c>
      <c r="E69" s="32" t="s">
        <v>200</v>
      </c>
      <c r="F69" s="33" t="s">
        <v>138</v>
      </c>
      <c r="G69" s="34">
        <v>3726.01</v>
      </c>
      <c r="H69" s="35">
        <v>0</v>
      </c>
      <c r="I69" s="36">
        <f>ROUND(G69*H69,P4)</f>
        <v>0</v>
      </c>
      <c r="J69" s="33" t="s">
        <v>121</v>
      </c>
      <c r="O69" s="37">
        <f>I69*0.21</f>
        <v>0</v>
      </c>
      <c r="P69">
        <v>3</v>
      </c>
    </row>
    <row r="70" spans="1:16" x14ac:dyDescent="0.25">
      <c r="A70" s="30" t="s">
        <v>122</v>
      </c>
      <c r="B70" s="38"/>
      <c r="E70" s="32" t="s">
        <v>201</v>
      </c>
      <c r="J70" s="40"/>
    </row>
    <row r="71" spans="1:16" ht="45" x14ac:dyDescent="0.25">
      <c r="A71" s="30" t="s">
        <v>125</v>
      </c>
      <c r="B71" s="38"/>
      <c r="E71" s="32" t="s">
        <v>202</v>
      </c>
      <c r="J71" s="40"/>
    </row>
    <row r="72" spans="1:16" x14ac:dyDescent="0.25">
      <c r="A72" s="30" t="s">
        <v>116</v>
      </c>
      <c r="B72" s="30">
        <v>18</v>
      </c>
      <c r="C72" s="31" t="s">
        <v>203</v>
      </c>
      <c r="D72" s="30" t="s">
        <v>118</v>
      </c>
      <c r="E72" s="32" t="s">
        <v>204</v>
      </c>
      <c r="F72" s="33" t="s">
        <v>138</v>
      </c>
      <c r="G72" s="34">
        <v>3726.01</v>
      </c>
      <c r="H72" s="35">
        <v>0</v>
      </c>
      <c r="I72" s="36">
        <f>ROUND(G72*H72,P4)</f>
        <v>0</v>
      </c>
      <c r="J72" s="33" t="s">
        <v>121</v>
      </c>
      <c r="O72" s="37">
        <f>I72*0.21</f>
        <v>0</v>
      </c>
      <c r="P72">
        <v>3</v>
      </c>
    </row>
    <row r="73" spans="1:16" x14ac:dyDescent="0.25">
      <c r="A73" s="30" t="s">
        <v>122</v>
      </c>
      <c r="B73" s="38"/>
      <c r="E73" s="32" t="s">
        <v>201</v>
      </c>
      <c r="J73" s="40"/>
    </row>
    <row r="74" spans="1:16" ht="30" x14ac:dyDescent="0.25">
      <c r="A74" s="30" t="s">
        <v>123</v>
      </c>
      <c r="B74" s="38"/>
      <c r="E74" s="41" t="s">
        <v>487</v>
      </c>
      <c r="J74" s="40"/>
    </row>
    <row r="75" spans="1:16" ht="30" x14ac:dyDescent="0.25">
      <c r="A75" s="30" t="s">
        <v>125</v>
      </c>
      <c r="B75" s="38"/>
      <c r="E75" s="32" t="s">
        <v>206</v>
      </c>
      <c r="J75" s="40"/>
    </row>
    <row r="76" spans="1:16" x14ac:dyDescent="0.25">
      <c r="A76" s="30" t="s">
        <v>116</v>
      </c>
      <c r="B76" s="30">
        <v>19</v>
      </c>
      <c r="C76" s="31" t="s">
        <v>207</v>
      </c>
      <c r="D76" s="30" t="s">
        <v>118</v>
      </c>
      <c r="E76" s="32" t="s">
        <v>208</v>
      </c>
      <c r="F76" s="33" t="s">
        <v>138</v>
      </c>
      <c r="G76" s="34">
        <v>3726.01</v>
      </c>
      <c r="H76" s="35">
        <v>0</v>
      </c>
      <c r="I76" s="36">
        <f>ROUND(G76*H76,P4)</f>
        <v>0</v>
      </c>
      <c r="J76" s="33" t="s">
        <v>121</v>
      </c>
      <c r="O76" s="37">
        <f>I76*0.21</f>
        <v>0</v>
      </c>
      <c r="P76">
        <v>3</v>
      </c>
    </row>
    <row r="77" spans="1:16" x14ac:dyDescent="0.25">
      <c r="A77" s="30" t="s">
        <v>122</v>
      </c>
      <c r="B77" s="38"/>
      <c r="E77" s="32" t="s">
        <v>201</v>
      </c>
      <c r="J77" s="40"/>
    </row>
    <row r="78" spans="1:16" ht="30" x14ac:dyDescent="0.25">
      <c r="A78" s="30" t="s">
        <v>123</v>
      </c>
      <c r="B78" s="38"/>
      <c r="E78" s="41" t="s">
        <v>487</v>
      </c>
      <c r="J78" s="40"/>
    </row>
    <row r="79" spans="1:16" ht="45" x14ac:dyDescent="0.25">
      <c r="A79" s="30" t="s">
        <v>125</v>
      </c>
      <c r="B79" s="38"/>
      <c r="E79" s="32" t="s">
        <v>209</v>
      </c>
      <c r="J79" s="40"/>
    </row>
    <row r="80" spans="1:16" x14ac:dyDescent="0.25">
      <c r="A80" s="24" t="s">
        <v>113</v>
      </c>
      <c r="B80" s="25"/>
      <c r="C80" s="26" t="s">
        <v>210</v>
      </c>
      <c r="D80" s="27"/>
      <c r="E80" s="24" t="s">
        <v>211</v>
      </c>
      <c r="F80" s="27"/>
      <c r="G80" s="27"/>
      <c r="H80" s="27"/>
      <c r="I80" s="28">
        <f>SUMIFS(I81:I118,A81:A118,"P")</f>
        <v>0</v>
      </c>
      <c r="J80" s="29"/>
    </row>
    <row r="81" spans="1:16" x14ac:dyDescent="0.25">
      <c r="A81" s="30" t="s">
        <v>116</v>
      </c>
      <c r="B81" s="30">
        <v>20</v>
      </c>
      <c r="C81" s="31" t="s">
        <v>270</v>
      </c>
      <c r="D81" s="30" t="s">
        <v>172</v>
      </c>
      <c r="E81" s="32" t="s">
        <v>271</v>
      </c>
      <c r="F81" s="33" t="s">
        <v>120</v>
      </c>
      <c r="G81" s="34">
        <v>44.351999999999997</v>
      </c>
      <c r="H81" s="35">
        <v>0</v>
      </c>
      <c r="I81" s="36">
        <f>ROUND(G81*H81,P4)</f>
        <v>0</v>
      </c>
      <c r="J81" s="33" t="s">
        <v>121</v>
      </c>
      <c r="O81" s="37">
        <f>I81*0.21</f>
        <v>0</v>
      </c>
      <c r="P81">
        <v>3</v>
      </c>
    </row>
    <row r="82" spans="1:16" x14ac:dyDescent="0.25">
      <c r="A82" s="30" t="s">
        <v>122</v>
      </c>
      <c r="B82" s="38"/>
      <c r="E82" s="32" t="s">
        <v>272</v>
      </c>
      <c r="J82" s="40"/>
    </row>
    <row r="83" spans="1:16" ht="45" x14ac:dyDescent="0.25">
      <c r="A83" s="30" t="s">
        <v>125</v>
      </c>
      <c r="B83" s="38"/>
      <c r="E83" s="32" t="s">
        <v>273</v>
      </c>
      <c r="J83" s="40"/>
    </row>
    <row r="84" spans="1:16" x14ac:dyDescent="0.25">
      <c r="A84" s="30" t="s">
        <v>116</v>
      </c>
      <c r="B84" s="30">
        <v>21</v>
      </c>
      <c r="C84" s="31" t="s">
        <v>270</v>
      </c>
      <c r="D84" s="30" t="s">
        <v>177</v>
      </c>
      <c r="E84" s="32" t="s">
        <v>271</v>
      </c>
      <c r="F84" s="33" t="s">
        <v>120</v>
      </c>
      <c r="G84" s="34">
        <v>5.5439999999999996</v>
      </c>
      <c r="H84" s="35">
        <v>0</v>
      </c>
      <c r="I84" s="36">
        <f>ROUND(G84*H84,P4)</f>
        <v>0</v>
      </c>
      <c r="J84" s="33" t="s">
        <v>121</v>
      </c>
      <c r="O84" s="37">
        <f>I84*0.21</f>
        <v>0</v>
      </c>
      <c r="P84">
        <v>3</v>
      </c>
    </row>
    <row r="85" spans="1:16" x14ac:dyDescent="0.25">
      <c r="A85" s="30" t="s">
        <v>122</v>
      </c>
      <c r="B85" s="38"/>
      <c r="E85" s="32" t="s">
        <v>274</v>
      </c>
      <c r="J85" s="40"/>
    </row>
    <row r="86" spans="1:16" ht="45" x14ac:dyDescent="0.25">
      <c r="A86" s="30" t="s">
        <v>125</v>
      </c>
      <c r="B86" s="38"/>
      <c r="E86" s="32" t="s">
        <v>273</v>
      </c>
      <c r="J86" s="40"/>
    </row>
    <row r="87" spans="1:16" x14ac:dyDescent="0.25">
      <c r="A87" s="30" t="s">
        <v>116</v>
      </c>
      <c r="B87" s="30">
        <v>22</v>
      </c>
      <c r="C87" s="31" t="s">
        <v>275</v>
      </c>
      <c r="D87" s="30" t="s">
        <v>118</v>
      </c>
      <c r="E87" s="32" t="s">
        <v>276</v>
      </c>
      <c r="F87" s="33" t="s">
        <v>120</v>
      </c>
      <c r="G87" s="34">
        <v>5.5439999999999996</v>
      </c>
      <c r="H87" s="35">
        <v>0</v>
      </c>
      <c r="I87" s="36">
        <f>ROUND(G87*H87,P4)</f>
        <v>0</v>
      </c>
      <c r="J87" s="33" t="s">
        <v>121</v>
      </c>
      <c r="O87" s="37">
        <f>I87*0.21</f>
        <v>0</v>
      </c>
      <c r="P87">
        <v>3</v>
      </c>
    </row>
    <row r="88" spans="1:16" x14ac:dyDescent="0.25">
      <c r="A88" s="30" t="s">
        <v>122</v>
      </c>
      <c r="B88" s="38"/>
      <c r="E88" s="32" t="s">
        <v>277</v>
      </c>
      <c r="J88" s="40"/>
    </row>
    <row r="89" spans="1:16" ht="45" x14ac:dyDescent="0.25">
      <c r="A89" s="30" t="s">
        <v>125</v>
      </c>
      <c r="B89" s="38"/>
      <c r="E89" s="32" t="s">
        <v>273</v>
      </c>
      <c r="J89" s="40"/>
    </row>
    <row r="90" spans="1:16" x14ac:dyDescent="0.25">
      <c r="A90" s="30" t="s">
        <v>116</v>
      </c>
      <c r="B90" s="30">
        <v>23</v>
      </c>
      <c r="C90" s="31" t="s">
        <v>212</v>
      </c>
      <c r="D90" s="30" t="s">
        <v>172</v>
      </c>
      <c r="E90" s="32" t="s">
        <v>213</v>
      </c>
      <c r="F90" s="33" t="s">
        <v>138</v>
      </c>
      <c r="G90" s="34">
        <v>147.84</v>
      </c>
      <c r="H90" s="35">
        <v>0</v>
      </c>
      <c r="I90" s="36">
        <f>ROUND(G90*H90,P4)</f>
        <v>0</v>
      </c>
      <c r="J90" s="33" t="s">
        <v>121</v>
      </c>
      <c r="O90" s="37">
        <f>I90*0.21</f>
        <v>0</v>
      </c>
      <c r="P90">
        <v>3</v>
      </c>
    </row>
    <row r="91" spans="1:16" x14ac:dyDescent="0.25">
      <c r="A91" s="30" t="s">
        <v>122</v>
      </c>
      <c r="B91" s="38"/>
      <c r="E91" s="32" t="s">
        <v>287</v>
      </c>
      <c r="J91" s="40"/>
    </row>
    <row r="92" spans="1:16" ht="120" x14ac:dyDescent="0.25">
      <c r="A92" s="30" t="s">
        <v>125</v>
      </c>
      <c r="B92" s="38"/>
      <c r="E92" s="32" t="s">
        <v>215</v>
      </c>
      <c r="J92" s="40"/>
    </row>
    <row r="93" spans="1:16" x14ac:dyDescent="0.25">
      <c r="A93" s="30" t="s">
        <v>116</v>
      </c>
      <c r="B93" s="30">
        <v>24</v>
      </c>
      <c r="C93" s="31" t="s">
        <v>212</v>
      </c>
      <c r="D93" s="30" t="s">
        <v>177</v>
      </c>
      <c r="E93" s="32" t="s">
        <v>213</v>
      </c>
      <c r="F93" s="33" t="s">
        <v>138</v>
      </c>
      <c r="G93" s="34">
        <v>314.16000000000003</v>
      </c>
      <c r="H93" s="35">
        <v>0</v>
      </c>
      <c r="I93" s="36">
        <f>ROUND(G93*H93,P4)</f>
        <v>0</v>
      </c>
      <c r="J93" s="33" t="s">
        <v>121</v>
      </c>
      <c r="O93" s="37">
        <f>I93*0.21</f>
        <v>0</v>
      </c>
      <c r="P93">
        <v>3</v>
      </c>
    </row>
    <row r="94" spans="1:16" x14ac:dyDescent="0.25">
      <c r="A94" s="30" t="s">
        <v>122</v>
      </c>
      <c r="B94" s="38"/>
      <c r="E94" s="32" t="s">
        <v>288</v>
      </c>
      <c r="J94" s="40"/>
    </row>
    <row r="95" spans="1:16" ht="120" x14ac:dyDescent="0.25">
      <c r="A95" s="30" t="s">
        <v>125</v>
      </c>
      <c r="B95" s="38"/>
      <c r="E95" s="32" t="s">
        <v>215</v>
      </c>
      <c r="J95" s="40"/>
    </row>
    <row r="96" spans="1:16" x14ac:dyDescent="0.25">
      <c r="A96" s="30" t="s">
        <v>116</v>
      </c>
      <c r="B96" s="30">
        <v>25</v>
      </c>
      <c r="C96" s="31" t="s">
        <v>289</v>
      </c>
      <c r="D96" s="30" t="s">
        <v>118</v>
      </c>
      <c r="E96" s="32" t="s">
        <v>290</v>
      </c>
      <c r="F96" s="33" t="s">
        <v>138</v>
      </c>
      <c r="G96" s="34">
        <v>2023.46</v>
      </c>
      <c r="H96" s="35">
        <v>0</v>
      </c>
      <c r="I96" s="36">
        <f>ROUND(G96*H96,P4)</f>
        <v>0</v>
      </c>
      <c r="J96" s="33" t="s">
        <v>121</v>
      </c>
      <c r="O96" s="37">
        <f>I96*0.21</f>
        <v>0</v>
      </c>
      <c r="P96">
        <v>3</v>
      </c>
    </row>
    <row r="97" spans="1:16" x14ac:dyDescent="0.25">
      <c r="A97" s="30" t="s">
        <v>122</v>
      </c>
      <c r="B97" s="38"/>
      <c r="E97" s="39" t="s">
        <v>118</v>
      </c>
      <c r="J97" s="40"/>
    </row>
    <row r="98" spans="1:16" ht="45" x14ac:dyDescent="0.25">
      <c r="A98" s="30" t="s">
        <v>125</v>
      </c>
      <c r="B98" s="38"/>
      <c r="E98" s="32" t="s">
        <v>291</v>
      </c>
      <c r="J98" s="40"/>
    </row>
    <row r="99" spans="1:16" ht="30" x14ac:dyDescent="0.25">
      <c r="A99" s="30" t="s">
        <v>116</v>
      </c>
      <c r="B99" s="30">
        <v>26</v>
      </c>
      <c r="C99" s="31" t="s">
        <v>292</v>
      </c>
      <c r="D99" s="30" t="s">
        <v>118</v>
      </c>
      <c r="E99" s="32" t="s">
        <v>293</v>
      </c>
      <c r="F99" s="33" t="s">
        <v>138</v>
      </c>
      <c r="G99" s="34">
        <v>8093.84</v>
      </c>
      <c r="H99" s="35">
        <v>0</v>
      </c>
      <c r="I99" s="36">
        <f>ROUND(G99*H99,P4)</f>
        <v>0</v>
      </c>
      <c r="J99" s="33" t="s">
        <v>121</v>
      </c>
      <c r="O99" s="37">
        <f>I99*0.21</f>
        <v>0</v>
      </c>
      <c r="P99">
        <v>3</v>
      </c>
    </row>
    <row r="100" spans="1:16" x14ac:dyDescent="0.25">
      <c r="A100" s="30" t="s">
        <v>122</v>
      </c>
      <c r="B100" s="38"/>
      <c r="E100" s="39" t="s">
        <v>118</v>
      </c>
      <c r="J100" s="40"/>
    </row>
    <row r="101" spans="1:16" ht="30" x14ac:dyDescent="0.25">
      <c r="A101" s="30" t="s">
        <v>123</v>
      </c>
      <c r="B101" s="38"/>
      <c r="E101" s="41" t="s">
        <v>488</v>
      </c>
      <c r="J101" s="40"/>
    </row>
    <row r="102" spans="1:16" ht="45" x14ac:dyDescent="0.25">
      <c r="A102" s="30" t="s">
        <v>125</v>
      </c>
      <c r="B102" s="38"/>
      <c r="E102" s="32" t="s">
        <v>295</v>
      </c>
      <c r="J102" s="40"/>
    </row>
    <row r="103" spans="1:16" x14ac:dyDescent="0.25">
      <c r="A103" s="30" t="s">
        <v>116</v>
      </c>
      <c r="B103" s="30">
        <v>27</v>
      </c>
      <c r="C103" s="31" t="s">
        <v>489</v>
      </c>
      <c r="D103" s="30" t="s">
        <v>118</v>
      </c>
      <c r="E103" s="32" t="s">
        <v>490</v>
      </c>
      <c r="F103" s="33" t="s">
        <v>120</v>
      </c>
      <c r="G103" s="34">
        <v>2</v>
      </c>
      <c r="H103" s="35">
        <v>0</v>
      </c>
      <c r="I103" s="36">
        <f>ROUND(G103*H103,P4)</f>
        <v>0</v>
      </c>
      <c r="J103" s="33" t="s">
        <v>121</v>
      </c>
      <c r="O103" s="37">
        <f>I103*0.21</f>
        <v>0</v>
      </c>
      <c r="P103">
        <v>3</v>
      </c>
    </row>
    <row r="104" spans="1:16" x14ac:dyDescent="0.25">
      <c r="A104" s="30" t="s">
        <v>122</v>
      </c>
      <c r="B104" s="38"/>
      <c r="E104" s="32" t="s">
        <v>491</v>
      </c>
      <c r="J104" s="40"/>
    </row>
    <row r="105" spans="1:16" ht="30" x14ac:dyDescent="0.25">
      <c r="A105" s="30" t="s">
        <v>123</v>
      </c>
      <c r="B105" s="38"/>
      <c r="E105" s="41" t="s">
        <v>492</v>
      </c>
      <c r="J105" s="40"/>
    </row>
    <row r="106" spans="1:16" ht="409.5" x14ac:dyDescent="0.25">
      <c r="A106" s="30" t="s">
        <v>125</v>
      </c>
      <c r="B106" s="38"/>
      <c r="E106" s="32" t="s">
        <v>493</v>
      </c>
      <c r="J106" s="40"/>
    </row>
    <row r="107" spans="1:16" x14ac:dyDescent="0.25">
      <c r="A107" s="30" t="s">
        <v>116</v>
      </c>
      <c r="B107" s="30">
        <v>28</v>
      </c>
      <c r="C107" s="31" t="s">
        <v>494</v>
      </c>
      <c r="D107" s="30" t="s">
        <v>118</v>
      </c>
      <c r="E107" s="32" t="s">
        <v>495</v>
      </c>
      <c r="F107" s="33" t="s">
        <v>120</v>
      </c>
      <c r="G107" s="34">
        <v>4.4800000000000004</v>
      </c>
      <c r="H107" s="35">
        <v>0</v>
      </c>
      <c r="I107" s="36">
        <f>ROUND(G107*H107,P4)</f>
        <v>0</v>
      </c>
      <c r="J107" s="33" t="s">
        <v>121</v>
      </c>
      <c r="O107" s="37">
        <f>I107*0.21</f>
        <v>0</v>
      </c>
      <c r="P107">
        <v>3</v>
      </c>
    </row>
    <row r="108" spans="1:16" ht="30" x14ac:dyDescent="0.25">
      <c r="A108" s="30" t="s">
        <v>122</v>
      </c>
      <c r="B108" s="38"/>
      <c r="E108" s="32" t="s">
        <v>496</v>
      </c>
      <c r="J108" s="40"/>
    </row>
    <row r="109" spans="1:16" ht="30" x14ac:dyDescent="0.25">
      <c r="A109" s="30" t="s">
        <v>123</v>
      </c>
      <c r="B109" s="38"/>
      <c r="E109" s="41" t="s">
        <v>497</v>
      </c>
      <c r="J109" s="40"/>
    </row>
    <row r="110" spans="1:16" ht="409.5" x14ac:dyDescent="0.25">
      <c r="A110" s="30" t="s">
        <v>125</v>
      </c>
      <c r="B110" s="38"/>
      <c r="E110" s="32" t="s">
        <v>493</v>
      </c>
      <c r="J110" s="40"/>
    </row>
    <row r="111" spans="1:16" x14ac:dyDescent="0.25">
      <c r="A111" s="30" t="s">
        <v>116</v>
      </c>
      <c r="B111" s="30">
        <v>29</v>
      </c>
      <c r="C111" s="31" t="s">
        <v>498</v>
      </c>
      <c r="D111" s="30" t="s">
        <v>118</v>
      </c>
      <c r="E111" s="32" t="s">
        <v>499</v>
      </c>
      <c r="F111" s="33" t="s">
        <v>229</v>
      </c>
      <c r="G111" s="34">
        <v>0.32500000000000001</v>
      </c>
      <c r="H111" s="35">
        <v>0</v>
      </c>
      <c r="I111" s="36">
        <f>ROUND(G111*H111,P4)</f>
        <v>0</v>
      </c>
      <c r="J111" s="33" t="s">
        <v>121</v>
      </c>
      <c r="O111" s="37">
        <f>I111*0.21</f>
        <v>0</v>
      </c>
      <c r="P111">
        <v>3</v>
      </c>
    </row>
    <row r="112" spans="1:16" x14ac:dyDescent="0.25">
      <c r="A112" s="30" t="s">
        <v>122</v>
      </c>
      <c r="B112" s="38"/>
      <c r="E112" s="32" t="s">
        <v>500</v>
      </c>
      <c r="J112" s="40"/>
    </row>
    <row r="113" spans="1:16" ht="30" x14ac:dyDescent="0.25">
      <c r="A113" s="30" t="s">
        <v>123</v>
      </c>
      <c r="B113" s="38"/>
      <c r="E113" s="41" t="s">
        <v>501</v>
      </c>
      <c r="J113" s="40"/>
    </row>
    <row r="114" spans="1:16" ht="330" x14ac:dyDescent="0.25">
      <c r="A114" s="30" t="s">
        <v>125</v>
      </c>
      <c r="B114" s="38"/>
      <c r="E114" s="32" t="s">
        <v>502</v>
      </c>
      <c r="J114" s="40"/>
    </row>
    <row r="115" spans="1:16" x14ac:dyDescent="0.25">
      <c r="A115" s="30" t="s">
        <v>116</v>
      </c>
      <c r="B115" s="30">
        <v>30</v>
      </c>
      <c r="C115" s="31" t="s">
        <v>400</v>
      </c>
      <c r="D115" s="30" t="s">
        <v>118</v>
      </c>
      <c r="E115" s="32" t="s">
        <v>401</v>
      </c>
      <c r="F115" s="33" t="s">
        <v>138</v>
      </c>
      <c r="G115" s="34">
        <v>46.311</v>
      </c>
      <c r="H115" s="35">
        <v>0</v>
      </c>
      <c r="I115" s="36">
        <f>ROUND(G115*H115,P4)</f>
        <v>0</v>
      </c>
      <c r="J115" s="33" t="s">
        <v>121</v>
      </c>
      <c r="O115" s="37">
        <f>I115*0.21</f>
        <v>0</v>
      </c>
      <c r="P115">
        <v>3</v>
      </c>
    </row>
    <row r="116" spans="1:16" x14ac:dyDescent="0.25">
      <c r="A116" s="30" t="s">
        <v>122</v>
      </c>
      <c r="B116" s="38"/>
      <c r="E116" s="32" t="s">
        <v>503</v>
      </c>
      <c r="J116" s="40"/>
    </row>
    <row r="117" spans="1:16" ht="30" x14ac:dyDescent="0.25">
      <c r="A117" s="30" t="s">
        <v>123</v>
      </c>
      <c r="B117" s="38"/>
      <c r="E117" s="41" t="s">
        <v>504</v>
      </c>
      <c r="J117" s="40"/>
    </row>
    <row r="118" spans="1:16" ht="120" x14ac:dyDescent="0.25">
      <c r="A118" s="30" t="s">
        <v>125</v>
      </c>
      <c r="B118" s="38"/>
      <c r="E118" s="32" t="s">
        <v>404</v>
      </c>
      <c r="J118" s="40"/>
    </row>
    <row r="119" spans="1:16" x14ac:dyDescent="0.25">
      <c r="A119" s="24" t="s">
        <v>113</v>
      </c>
      <c r="B119" s="25"/>
      <c r="C119" s="26" t="s">
        <v>296</v>
      </c>
      <c r="D119" s="27"/>
      <c r="E119" s="24" t="s">
        <v>297</v>
      </c>
      <c r="F119" s="27"/>
      <c r="G119" s="27"/>
      <c r="H119" s="27"/>
      <c r="I119" s="28">
        <f>SUMIFS(I120:I131,A120:A131,"P")</f>
        <v>0</v>
      </c>
      <c r="J119" s="29"/>
    </row>
    <row r="120" spans="1:16" x14ac:dyDescent="0.25">
      <c r="A120" s="30" t="s">
        <v>116</v>
      </c>
      <c r="B120" s="30">
        <v>31</v>
      </c>
      <c r="C120" s="31" t="s">
        <v>410</v>
      </c>
      <c r="D120" s="30" t="s">
        <v>118</v>
      </c>
      <c r="E120" s="32" t="s">
        <v>411</v>
      </c>
      <c r="F120" s="33" t="s">
        <v>120</v>
      </c>
      <c r="G120" s="34">
        <v>10.819000000000001</v>
      </c>
      <c r="H120" s="35">
        <v>0</v>
      </c>
      <c r="I120" s="36">
        <f>ROUND(G120*H120,P4)</f>
        <v>0</v>
      </c>
      <c r="J120" s="33" t="s">
        <v>121</v>
      </c>
      <c r="O120" s="37">
        <f>I120*0.21</f>
        <v>0</v>
      </c>
      <c r="P120">
        <v>3</v>
      </c>
    </row>
    <row r="121" spans="1:16" x14ac:dyDescent="0.25">
      <c r="A121" s="30" t="s">
        <v>122</v>
      </c>
      <c r="B121" s="38"/>
      <c r="E121" s="32" t="s">
        <v>505</v>
      </c>
      <c r="J121" s="40"/>
    </row>
    <row r="122" spans="1:16" ht="30" x14ac:dyDescent="0.25">
      <c r="A122" s="30" t="s">
        <v>123</v>
      </c>
      <c r="B122" s="38"/>
      <c r="E122" s="41" t="s">
        <v>506</v>
      </c>
      <c r="J122" s="40"/>
    </row>
    <row r="123" spans="1:16" ht="60" x14ac:dyDescent="0.25">
      <c r="A123" s="30" t="s">
        <v>125</v>
      </c>
      <c r="B123" s="38"/>
      <c r="E123" s="32" t="s">
        <v>414</v>
      </c>
      <c r="J123" s="40"/>
    </row>
    <row r="124" spans="1:16" x14ac:dyDescent="0.25">
      <c r="A124" s="30" t="s">
        <v>116</v>
      </c>
      <c r="B124" s="30">
        <v>32</v>
      </c>
      <c r="C124" s="31" t="s">
        <v>507</v>
      </c>
      <c r="D124" s="30" t="s">
        <v>118</v>
      </c>
      <c r="E124" s="32" t="s">
        <v>508</v>
      </c>
      <c r="F124" s="33" t="s">
        <v>120</v>
      </c>
      <c r="G124" s="34">
        <v>4.5</v>
      </c>
      <c r="H124" s="35">
        <v>0</v>
      </c>
      <c r="I124" s="36">
        <f>ROUND(G124*H124,P4)</f>
        <v>0</v>
      </c>
      <c r="J124" s="33" t="s">
        <v>121</v>
      </c>
      <c r="O124" s="37">
        <f>I124*0.21</f>
        <v>0</v>
      </c>
      <c r="P124">
        <v>3</v>
      </c>
    </row>
    <row r="125" spans="1:16" ht="30" x14ac:dyDescent="0.25">
      <c r="A125" s="30" t="s">
        <v>122</v>
      </c>
      <c r="B125" s="38"/>
      <c r="E125" s="32" t="s">
        <v>509</v>
      </c>
      <c r="J125" s="40"/>
    </row>
    <row r="126" spans="1:16" ht="30" x14ac:dyDescent="0.25">
      <c r="A126" s="30" t="s">
        <v>123</v>
      </c>
      <c r="B126" s="38"/>
      <c r="E126" s="41" t="s">
        <v>510</v>
      </c>
      <c r="J126" s="40"/>
    </row>
    <row r="127" spans="1:16" ht="180" x14ac:dyDescent="0.25">
      <c r="A127" s="30" t="s">
        <v>125</v>
      </c>
      <c r="B127" s="38"/>
      <c r="E127" s="32" t="s">
        <v>511</v>
      </c>
      <c r="J127" s="40"/>
    </row>
    <row r="128" spans="1:16" x14ac:dyDescent="0.25">
      <c r="A128" s="30" t="s">
        <v>116</v>
      </c>
      <c r="B128" s="30">
        <v>33</v>
      </c>
      <c r="C128" s="31" t="s">
        <v>298</v>
      </c>
      <c r="D128" s="30" t="s">
        <v>118</v>
      </c>
      <c r="E128" s="32" t="s">
        <v>299</v>
      </c>
      <c r="F128" s="33" t="s">
        <v>138</v>
      </c>
      <c r="G128" s="34">
        <v>60.2</v>
      </c>
      <c r="H128" s="35">
        <v>0</v>
      </c>
      <c r="I128" s="36">
        <f>ROUND(G128*H128,P4)</f>
        <v>0</v>
      </c>
      <c r="J128" s="33" t="s">
        <v>121</v>
      </c>
      <c r="O128" s="37">
        <f>I128*0.21</f>
        <v>0</v>
      </c>
      <c r="P128">
        <v>3</v>
      </c>
    </row>
    <row r="129" spans="1:16" x14ac:dyDescent="0.25">
      <c r="A129" s="30" t="s">
        <v>122</v>
      </c>
      <c r="B129" s="38"/>
      <c r="E129" s="32" t="s">
        <v>512</v>
      </c>
      <c r="J129" s="40"/>
    </row>
    <row r="130" spans="1:16" ht="30" x14ac:dyDescent="0.25">
      <c r="A130" s="30" t="s">
        <v>123</v>
      </c>
      <c r="B130" s="38"/>
      <c r="E130" s="41" t="s">
        <v>513</v>
      </c>
      <c r="J130" s="40"/>
    </row>
    <row r="131" spans="1:16" ht="165" x14ac:dyDescent="0.25">
      <c r="A131" s="30" t="s">
        <v>125</v>
      </c>
      <c r="B131" s="38"/>
      <c r="E131" s="32" t="s">
        <v>302</v>
      </c>
      <c r="J131" s="40"/>
    </row>
    <row r="132" spans="1:16" x14ac:dyDescent="0.25">
      <c r="A132" s="24" t="s">
        <v>113</v>
      </c>
      <c r="B132" s="25"/>
      <c r="C132" s="26" t="s">
        <v>216</v>
      </c>
      <c r="D132" s="27"/>
      <c r="E132" s="24" t="s">
        <v>217</v>
      </c>
      <c r="F132" s="27"/>
      <c r="G132" s="27"/>
      <c r="H132" s="27"/>
      <c r="I132" s="28">
        <f>SUMIFS(I133:I181,A133:A181,"P")</f>
        <v>0</v>
      </c>
      <c r="J132" s="29"/>
    </row>
    <row r="133" spans="1:16" ht="30" x14ac:dyDescent="0.25">
      <c r="A133" s="30" t="s">
        <v>116</v>
      </c>
      <c r="B133" s="30">
        <v>34</v>
      </c>
      <c r="C133" s="31" t="s">
        <v>303</v>
      </c>
      <c r="D133" s="30" t="s">
        <v>118</v>
      </c>
      <c r="E133" s="32" t="s">
        <v>304</v>
      </c>
      <c r="F133" s="33" t="s">
        <v>138</v>
      </c>
      <c r="G133" s="34">
        <v>60.2</v>
      </c>
      <c r="H133" s="35">
        <v>0</v>
      </c>
      <c r="I133" s="36">
        <f>ROUND(G133*H133,P4)</f>
        <v>0</v>
      </c>
      <c r="J133" s="33" t="s">
        <v>121</v>
      </c>
      <c r="O133" s="37">
        <f>I133*0.21</f>
        <v>0</v>
      </c>
      <c r="P133">
        <v>3</v>
      </c>
    </row>
    <row r="134" spans="1:16" x14ac:dyDescent="0.25">
      <c r="A134" s="30" t="s">
        <v>122</v>
      </c>
      <c r="B134" s="38"/>
      <c r="E134" s="39" t="s">
        <v>118</v>
      </c>
      <c r="J134" s="40"/>
    </row>
    <row r="135" spans="1:16" ht="30" x14ac:dyDescent="0.25">
      <c r="A135" s="30" t="s">
        <v>123</v>
      </c>
      <c r="B135" s="38"/>
      <c r="E135" s="41" t="s">
        <v>513</v>
      </c>
      <c r="J135" s="40"/>
    </row>
    <row r="136" spans="1:16" ht="60" x14ac:dyDescent="0.25">
      <c r="A136" s="30" t="s">
        <v>125</v>
      </c>
      <c r="B136" s="38"/>
      <c r="E136" s="32" t="s">
        <v>221</v>
      </c>
      <c r="J136" s="40"/>
    </row>
    <row r="137" spans="1:16" ht="30" x14ac:dyDescent="0.25">
      <c r="A137" s="30" t="s">
        <v>116</v>
      </c>
      <c r="B137" s="30">
        <v>35</v>
      </c>
      <c r="C137" s="31" t="s">
        <v>218</v>
      </c>
      <c r="D137" s="30" t="s">
        <v>118</v>
      </c>
      <c r="E137" s="32" t="s">
        <v>219</v>
      </c>
      <c r="F137" s="33" t="s">
        <v>138</v>
      </c>
      <c r="G137" s="34">
        <v>2218.86</v>
      </c>
      <c r="H137" s="35">
        <v>0</v>
      </c>
      <c r="I137" s="36">
        <f>ROUND(G137*H137,P4)</f>
        <v>0</v>
      </c>
      <c r="J137" s="33" t="s">
        <v>121</v>
      </c>
      <c r="O137" s="37">
        <f>I137*0.21</f>
        <v>0</v>
      </c>
      <c r="P137">
        <v>3</v>
      </c>
    </row>
    <row r="138" spans="1:16" x14ac:dyDescent="0.25">
      <c r="A138" s="30" t="s">
        <v>122</v>
      </c>
      <c r="B138" s="38"/>
      <c r="E138" s="32" t="s">
        <v>305</v>
      </c>
      <c r="J138" s="40"/>
    </row>
    <row r="139" spans="1:16" ht="30" x14ac:dyDescent="0.25">
      <c r="A139" s="30" t="s">
        <v>123</v>
      </c>
      <c r="B139" s="38"/>
      <c r="E139" s="41" t="s">
        <v>514</v>
      </c>
      <c r="J139" s="40"/>
    </row>
    <row r="140" spans="1:16" ht="60" x14ac:dyDescent="0.25">
      <c r="A140" s="30" t="s">
        <v>125</v>
      </c>
      <c r="B140" s="38"/>
      <c r="E140" s="32" t="s">
        <v>221</v>
      </c>
      <c r="J140" s="40"/>
    </row>
    <row r="141" spans="1:16" x14ac:dyDescent="0.25">
      <c r="A141" s="30" t="s">
        <v>116</v>
      </c>
      <c r="B141" s="30">
        <v>36</v>
      </c>
      <c r="C141" s="31" t="s">
        <v>222</v>
      </c>
      <c r="D141" s="30" t="s">
        <v>118</v>
      </c>
      <c r="E141" s="32" t="s">
        <v>223</v>
      </c>
      <c r="F141" s="33" t="s">
        <v>138</v>
      </c>
      <c r="G141" s="34">
        <v>13.7</v>
      </c>
      <c r="H141" s="35">
        <v>0</v>
      </c>
      <c r="I141" s="36">
        <f>ROUND(G141*H141,P4)</f>
        <v>0</v>
      </c>
      <c r="J141" s="33" t="s">
        <v>121</v>
      </c>
      <c r="O141" s="37">
        <f>I141*0.21</f>
        <v>0</v>
      </c>
      <c r="P141">
        <v>3</v>
      </c>
    </row>
    <row r="142" spans="1:16" x14ac:dyDescent="0.25">
      <c r="A142" s="30" t="s">
        <v>122</v>
      </c>
      <c r="B142" s="38"/>
      <c r="E142" s="39" t="s">
        <v>118</v>
      </c>
      <c r="J142" s="40"/>
    </row>
    <row r="143" spans="1:16" ht="30" x14ac:dyDescent="0.25">
      <c r="A143" s="30" t="s">
        <v>123</v>
      </c>
      <c r="B143" s="38"/>
      <c r="E143" s="41" t="s">
        <v>515</v>
      </c>
      <c r="J143" s="40"/>
    </row>
    <row r="144" spans="1:16" ht="60" x14ac:dyDescent="0.25">
      <c r="A144" s="30" t="s">
        <v>125</v>
      </c>
      <c r="B144" s="38"/>
      <c r="E144" s="32" t="s">
        <v>221</v>
      </c>
      <c r="J144" s="40"/>
    </row>
    <row r="145" spans="1:16" x14ac:dyDescent="0.25">
      <c r="A145" s="30" t="s">
        <v>116</v>
      </c>
      <c r="B145" s="30">
        <v>37</v>
      </c>
      <c r="C145" s="31" t="s">
        <v>307</v>
      </c>
      <c r="D145" s="30" t="s">
        <v>177</v>
      </c>
      <c r="E145" s="32" t="s">
        <v>308</v>
      </c>
      <c r="F145" s="33" t="s">
        <v>138</v>
      </c>
      <c r="G145" s="34">
        <v>60.2</v>
      </c>
      <c r="H145" s="35">
        <v>0</v>
      </c>
      <c r="I145" s="36">
        <f>ROUND(G145*H145,P4)</f>
        <v>0</v>
      </c>
      <c r="J145" s="33" t="s">
        <v>121</v>
      </c>
      <c r="O145" s="37">
        <f>I145*0.21</f>
        <v>0</v>
      </c>
      <c r="P145">
        <v>3</v>
      </c>
    </row>
    <row r="146" spans="1:16" x14ac:dyDescent="0.25">
      <c r="A146" s="30" t="s">
        <v>122</v>
      </c>
      <c r="B146" s="38"/>
      <c r="E146" s="39" t="s">
        <v>118</v>
      </c>
      <c r="J146" s="40"/>
    </row>
    <row r="147" spans="1:16" ht="30" x14ac:dyDescent="0.25">
      <c r="A147" s="30" t="s">
        <v>123</v>
      </c>
      <c r="B147" s="38"/>
      <c r="E147" s="41" t="s">
        <v>513</v>
      </c>
      <c r="J147" s="40"/>
    </row>
    <row r="148" spans="1:16" ht="60" x14ac:dyDescent="0.25">
      <c r="A148" s="30" t="s">
        <v>125</v>
      </c>
      <c r="B148" s="38"/>
      <c r="E148" s="32" t="s">
        <v>221</v>
      </c>
      <c r="J148" s="40"/>
    </row>
    <row r="149" spans="1:16" x14ac:dyDescent="0.25">
      <c r="A149" s="30" t="s">
        <v>116</v>
      </c>
      <c r="B149" s="30">
        <v>38</v>
      </c>
      <c r="C149" s="31" t="s">
        <v>309</v>
      </c>
      <c r="D149" s="30" t="s">
        <v>118</v>
      </c>
      <c r="E149" s="32" t="s">
        <v>310</v>
      </c>
      <c r="F149" s="33" t="s">
        <v>138</v>
      </c>
      <c r="G149" s="34">
        <v>2773.5749999999998</v>
      </c>
      <c r="H149" s="35">
        <v>0</v>
      </c>
      <c r="I149" s="36">
        <f>ROUND(G149*H149,P4)</f>
        <v>0</v>
      </c>
      <c r="J149" s="33" t="s">
        <v>121</v>
      </c>
      <c r="O149" s="37">
        <f>I149*0.21</f>
        <v>0</v>
      </c>
      <c r="P149">
        <v>3</v>
      </c>
    </row>
    <row r="150" spans="1:16" x14ac:dyDescent="0.25">
      <c r="A150" s="30" t="s">
        <v>122</v>
      </c>
      <c r="B150" s="38"/>
      <c r="E150" s="39" t="s">
        <v>118</v>
      </c>
      <c r="J150" s="40"/>
    </row>
    <row r="151" spans="1:16" ht="30" x14ac:dyDescent="0.25">
      <c r="A151" s="30" t="s">
        <v>123</v>
      </c>
      <c r="B151" s="38"/>
      <c r="E151" s="41" t="s">
        <v>516</v>
      </c>
      <c r="J151" s="40"/>
    </row>
    <row r="152" spans="1:16" ht="60" x14ac:dyDescent="0.25">
      <c r="A152" s="30" t="s">
        <v>125</v>
      </c>
      <c r="B152" s="38"/>
      <c r="E152" s="32" t="s">
        <v>221</v>
      </c>
      <c r="J152" s="40"/>
    </row>
    <row r="153" spans="1:16" x14ac:dyDescent="0.25">
      <c r="A153" s="30" t="s">
        <v>116</v>
      </c>
      <c r="B153" s="30">
        <v>39</v>
      </c>
      <c r="C153" s="31" t="s">
        <v>312</v>
      </c>
      <c r="D153" s="30" t="s">
        <v>118</v>
      </c>
      <c r="E153" s="32" t="s">
        <v>313</v>
      </c>
      <c r="F153" s="33" t="s">
        <v>138</v>
      </c>
      <c r="G153" s="34">
        <v>223.75</v>
      </c>
      <c r="H153" s="35">
        <v>0</v>
      </c>
      <c r="I153" s="36">
        <f>ROUND(G153*H153,P4)</f>
        <v>0</v>
      </c>
      <c r="J153" s="33" t="s">
        <v>121</v>
      </c>
      <c r="O153" s="37">
        <f>I153*0.21</f>
        <v>0</v>
      </c>
      <c r="P153">
        <v>3</v>
      </c>
    </row>
    <row r="154" spans="1:16" x14ac:dyDescent="0.25">
      <c r="A154" s="30" t="s">
        <v>122</v>
      </c>
      <c r="B154" s="38"/>
      <c r="E154" s="39" t="s">
        <v>118</v>
      </c>
      <c r="J154" s="40"/>
    </row>
    <row r="155" spans="1:16" ht="45" x14ac:dyDescent="0.25">
      <c r="A155" s="30" t="s">
        <v>125</v>
      </c>
      <c r="B155" s="38"/>
      <c r="E155" s="32" t="s">
        <v>314</v>
      </c>
      <c r="J155" s="40"/>
    </row>
    <row r="156" spans="1:16" x14ac:dyDescent="0.25">
      <c r="A156" s="30" t="s">
        <v>116</v>
      </c>
      <c r="B156" s="30">
        <v>40</v>
      </c>
      <c r="C156" s="31" t="s">
        <v>315</v>
      </c>
      <c r="D156" s="30" t="s">
        <v>118</v>
      </c>
      <c r="E156" s="32" t="s">
        <v>316</v>
      </c>
      <c r="F156" s="33" t="s">
        <v>138</v>
      </c>
      <c r="G156" s="34">
        <v>2218.86</v>
      </c>
      <c r="H156" s="35">
        <v>0</v>
      </c>
      <c r="I156" s="36">
        <f>ROUND(G156*H156,P4)</f>
        <v>0</v>
      </c>
      <c r="J156" s="33" t="s">
        <v>121</v>
      </c>
      <c r="O156" s="37">
        <f>I156*0.21</f>
        <v>0</v>
      </c>
      <c r="P156">
        <v>3</v>
      </c>
    </row>
    <row r="157" spans="1:16" x14ac:dyDescent="0.25">
      <c r="A157" s="30" t="s">
        <v>122</v>
      </c>
      <c r="B157" s="38"/>
      <c r="E157" s="32" t="s">
        <v>317</v>
      </c>
      <c r="J157" s="40"/>
    </row>
    <row r="158" spans="1:16" ht="30" x14ac:dyDescent="0.25">
      <c r="A158" s="30" t="s">
        <v>123</v>
      </c>
      <c r="B158" s="38"/>
      <c r="E158" s="41" t="s">
        <v>514</v>
      </c>
      <c r="J158" s="40"/>
    </row>
    <row r="159" spans="1:16" ht="75" x14ac:dyDescent="0.25">
      <c r="A159" s="30" t="s">
        <v>125</v>
      </c>
      <c r="B159" s="38"/>
      <c r="E159" s="32" t="s">
        <v>318</v>
      </c>
      <c r="J159" s="40"/>
    </row>
    <row r="160" spans="1:16" x14ac:dyDescent="0.25">
      <c r="A160" s="30" t="s">
        <v>116</v>
      </c>
      <c r="B160" s="30">
        <v>41</v>
      </c>
      <c r="C160" s="31" t="s">
        <v>319</v>
      </c>
      <c r="D160" s="30" t="s">
        <v>118</v>
      </c>
      <c r="E160" s="32" t="s">
        <v>320</v>
      </c>
      <c r="F160" s="33" t="s">
        <v>138</v>
      </c>
      <c r="G160" s="34">
        <v>4437.72</v>
      </c>
      <c r="H160" s="35">
        <v>0</v>
      </c>
      <c r="I160" s="36">
        <f>ROUND(G160*H160,P4)</f>
        <v>0</v>
      </c>
      <c r="J160" s="33" t="s">
        <v>121</v>
      </c>
      <c r="O160" s="37">
        <f>I160*0.21</f>
        <v>0</v>
      </c>
      <c r="P160">
        <v>3</v>
      </c>
    </row>
    <row r="161" spans="1:16" x14ac:dyDescent="0.25">
      <c r="A161" s="30" t="s">
        <v>122</v>
      </c>
      <c r="B161" s="38"/>
      <c r="E161" s="32" t="s">
        <v>321</v>
      </c>
      <c r="J161" s="40"/>
    </row>
    <row r="162" spans="1:16" ht="30" x14ac:dyDescent="0.25">
      <c r="A162" s="30" t="s">
        <v>123</v>
      </c>
      <c r="B162" s="38"/>
      <c r="E162" s="41" t="s">
        <v>517</v>
      </c>
      <c r="J162" s="40"/>
    </row>
    <row r="163" spans="1:16" ht="75" x14ac:dyDescent="0.25">
      <c r="A163" s="30" t="s">
        <v>125</v>
      </c>
      <c r="B163" s="38"/>
      <c r="E163" s="32" t="s">
        <v>318</v>
      </c>
      <c r="J163" s="40"/>
    </row>
    <row r="164" spans="1:16" x14ac:dyDescent="0.25">
      <c r="A164" s="30" t="s">
        <v>116</v>
      </c>
      <c r="B164" s="30">
        <v>42</v>
      </c>
      <c r="C164" s="31" t="s">
        <v>323</v>
      </c>
      <c r="D164" s="30" t="s">
        <v>118</v>
      </c>
      <c r="E164" s="32" t="s">
        <v>324</v>
      </c>
      <c r="F164" s="33" t="s">
        <v>138</v>
      </c>
      <c r="G164" s="34">
        <v>2218.86</v>
      </c>
      <c r="H164" s="35">
        <v>0</v>
      </c>
      <c r="I164" s="36">
        <f>ROUND(G164*H164,P4)</f>
        <v>0</v>
      </c>
      <c r="J164" s="33" t="s">
        <v>121</v>
      </c>
      <c r="O164" s="37">
        <f>I164*0.21</f>
        <v>0</v>
      </c>
      <c r="P164">
        <v>3</v>
      </c>
    </row>
    <row r="165" spans="1:16" x14ac:dyDescent="0.25">
      <c r="A165" s="30" t="s">
        <v>122</v>
      </c>
      <c r="B165" s="38"/>
      <c r="E165" s="39" t="s">
        <v>118</v>
      </c>
      <c r="J165" s="40"/>
    </row>
    <row r="166" spans="1:16" ht="30" x14ac:dyDescent="0.25">
      <c r="A166" s="30" t="s">
        <v>123</v>
      </c>
      <c r="B166" s="38"/>
      <c r="E166" s="41" t="s">
        <v>514</v>
      </c>
      <c r="J166" s="40"/>
    </row>
    <row r="167" spans="1:16" ht="165" x14ac:dyDescent="0.25">
      <c r="A167" s="30" t="s">
        <v>125</v>
      </c>
      <c r="B167" s="38"/>
      <c r="E167" s="32" t="s">
        <v>325</v>
      </c>
      <c r="J167" s="40"/>
    </row>
    <row r="168" spans="1:16" x14ac:dyDescent="0.25">
      <c r="A168" s="30" t="s">
        <v>116</v>
      </c>
      <c r="B168" s="30">
        <v>43</v>
      </c>
      <c r="C168" s="31" t="s">
        <v>326</v>
      </c>
      <c r="D168" s="30" t="s">
        <v>118</v>
      </c>
      <c r="E168" s="32" t="s">
        <v>327</v>
      </c>
      <c r="F168" s="33" t="s">
        <v>138</v>
      </c>
      <c r="G168" s="34">
        <v>2218.86</v>
      </c>
      <c r="H168" s="35">
        <v>0</v>
      </c>
      <c r="I168" s="36">
        <f>ROUND(G168*H168,P4)</f>
        <v>0</v>
      </c>
      <c r="J168" s="33" t="s">
        <v>121</v>
      </c>
      <c r="O168" s="37">
        <f>I168*0.21</f>
        <v>0</v>
      </c>
      <c r="P168">
        <v>3</v>
      </c>
    </row>
    <row r="169" spans="1:16" x14ac:dyDescent="0.25">
      <c r="A169" s="30" t="s">
        <v>122</v>
      </c>
      <c r="B169" s="38"/>
      <c r="E169" s="39" t="s">
        <v>118</v>
      </c>
      <c r="J169" s="40"/>
    </row>
    <row r="170" spans="1:16" ht="30" x14ac:dyDescent="0.25">
      <c r="A170" s="30" t="s">
        <v>123</v>
      </c>
      <c r="B170" s="38"/>
      <c r="E170" s="41" t="s">
        <v>514</v>
      </c>
      <c r="J170" s="40"/>
    </row>
    <row r="171" spans="1:16" ht="165" x14ac:dyDescent="0.25">
      <c r="A171" s="30" t="s">
        <v>125</v>
      </c>
      <c r="B171" s="38"/>
      <c r="E171" s="32" t="s">
        <v>325</v>
      </c>
      <c r="J171" s="40"/>
    </row>
    <row r="172" spans="1:16" x14ac:dyDescent="0.25">
      <c r="A172" s="30" t="s">
        <v>116</v>
      </c>
      <c r="B172" s="30">
        <v>44</v>
      </c>
      <c r="C172" s="31" t="s">
        <v>328</v>
      </c>
      <c r="D172" s="30" t="s">
        <v>118</v>
      </c>
      <c r="E172" s="32" t="s">
        <v>329</v>
      </c>
      <c r="F172" s="33" t="s">
        <v>138</v>
      </c>
      <c r="G172" s="34">
        <v>2218.86</v>
      </c>
      <c r="H172" s="35">
        <v>0</v>
      </c>
      <c r="I172" s="36">
        <f>ROUND(G172*H172,P4)</f>
        <v>0</v>
      </c>
      <c r="J172" s="33" t="s">
        <v>121</v>
      </c>
      <c r="O172" s="37">
        <f>I172*0.21</f>
        <v>0</v>
      </c>
      <c r="P172">
        <v>3</v>
      </c>
    </row>
    <row r="173" spans="1:16" x14ac:dyDescent="0.25">
      <c r="A173" s="30" t="s">
        <v>122</v>
      </c>
      <c r="B173" s="38"/>
      <c r="E173" s="39" t="s">
        <v>118</v>
      </c>
      <c r="J173" s="40"/>
    </row>
    <row r="174" spans="1:16" ht="30" x14ac:dyDescent="0.25">
      <c r="A174" s="30" t="s">
        <v>123</v>
      </c>
      <c r="B174" s="38"/>
      <c r="E174" s="41" t="s">
        <v>514</v>
      </c>
      <c r="J174" s="40"/>
    </row>
    <row r="175" spans="1:16" ht="165" x14ac:dyDescent="0.25">
      <c r="A175" s="30" t="s">
        <v>125</v>
      </c>
      <c r="B175" s="38"/>
      <c r="E175" s="32" t="s">
        <v>325</v>
      </c>
      <c r="J175" s="40"/>
    </row>
    <row r="176" spans="1:16" x14ac:dyDescent="0.25">
      <c r="A176" s="30" t="s">
        <v>116</v>
      </c>
      <c r="B176" s="30">
        <v>45</v>
      </c>
      <c r="C176" s="31" t="s">
        <v>518</v>
      </c>
      <c r="D176" s="30" t="s">
        <v>118</v>
      </c>
      <c r="E176" s="32" t="s">
        <v>519</v>
      </c>
      <c r="F176" s="33" t="s">
        <v>138</v>
      </c>
      <c r="G176" s="34">
        <v>9</v>
      </c>
      <c r="H176" s="35">
        <v>0</v>
      </c>
      <c r="I176" s="36">
        <f>ROUND(G176*H176,P4)</f>
        <v>0</v>
      </c>
      <c r="J176" s="33" t="s">
        <v>121</v>
      </c>
      <c r="O176" s="37">
        <f>I176*0.21</f>
        <v>0</v>
      </c>
      <c r="P176">
        <v>3</v>
      </c>
    </row>
    <row r="177" spans="1:16" x14ac:dyDescent="0.25">
      <c r="A177" s="30" t="s">
        <v>122</v>
      </c>
      <c r="B177" s="38"/>
      <c r="E177" s="32" t="s">
        <v>520</v>
      </c>
      <c r="J177" s="40"/>
    </row>
    <row r="178" spans="1:16" ht="195" x14ac:dyDescent="0.25">
      <c r="A178" s="30" t="s">
        <v>125</v>
      </c>
      <c r="B178" s="38"/>
      <c r="E178" s="32" t="s">
        <v>521</v>
      </c>
      <c r="J178" s="40"/>
    </row>
    <row r="179" spans="1:16" ht="30" x14ac:dyDescent="0.25">
      <c r="A179" s="30" t="s">
        <v>116</v>
      </c>
      <c r="B179" s="30">
        <v>46</v>
      </c>
      <c r="C179" s="31" t="s">
        <v>522</v>
      </c>
      <c r="D179" s="30" t="s">
        <v>118</v>
      </c>
      <c r="E179" s="32" t="s">
        <v>523</v>
      </c>
      <c r="F179" s="33" t="s">
        <v>138</v>
      </c>
      <c r="G179" s="34">
        <v>4.5</v>
      </c>
      <c r="H179" s="35">
        <v>0</v>
      </c>
      <c r="I179" s="36">
        <f>ROUND(G179*H179,P4)</f>
        <v>0</v>
      </c>
      <c r="J179" s="33" t="s">
        <v>121</v>
      </c>
      <c r="O179" s="37">
        <f>I179*0.21</f>
        <v>0</v>
      </c>
      <c r="P179">
        <v>3</v>
      </c>
    </row>
    <row r="180" spans="1:16" x14ac:dyDescent="0.25">
      <c r="A180" s="30" t="s">
        <v>122</v>
      </c>
      <c r="B180" s="38"/>
      <c r="E180" s="32" t="s">
        <v>524</v>
      </c>
      <c r="J180" s="40"/>
    </row>
    <row r="181" spans="1:16" ht="195" x14ac:dyDescent="0.25">
      <c r="A181" s="30" t="s">
        <v>125</v>
      </c>
      <c r="B181" s="38"/>
      <c r="E181" s="32" t="s">
        <v>521</v>
      </c>
      <c r="J181" s="40"/>
    </row>
    <row r="182" spans="1:16" x14ac:dyDescent="0.25">
      <c r="A182" s="24" t="s">
        <v>113</v>
      </c>
      <c r="B182" s="25"/>
      <c r="C182" s="26" t="s">
        <v>525</v>
      </c>
      <c r="D182" s="27"/>
      <c r="E182" s="24" t="s">
        <v>526</v>
      </c>
      <c r="F182" s="27"/>
      <c r="G182" s="27"/>
      <c r="H182" s="27"/>
      <c r="I182" s="28">
        <f>SUMIFS(I183:I190,A183:A190,"P")</f>
        <v>0</v>
      </c>
      <c r="J182" s="29"/>
    </row>
    <row r="183" spans="1:16" x14ac:dyDescent="0.25">
      <c r="A183" s="30" t="s">
        <v>116</v>
      </c>
      <c r="B183" s="30">
        <v>47</v>
      </c>
      <c r="C183" s="31" t="s">
        <v>527</v>
      </c>
      <c r="D183" s="30" t="s">
        <v>118</v>
      </c>
      <c r="E183" s="32" t="s">
        <v>528</v>
      </c>
      <c r="F183" s="33" t="s">
        <v>138</v>
      </c>
      <c r="G183" s="34">
        <v>24</v>
      </c>
      <c r="H183" s="35">
        <v>0</v>
      </c>
      <c r="I183" s="36">
        <f>ROUND(G183*H183,P4)</f>
        <v>0</v>
      </c>
      <c r="J183" s="33" t="s">
        <v>121</v>
      </c>
      <c r="O183" s="37">
        <f>I183*0.21</f>
        <v>0</v>
      </c>
      <c r="P183">
        <v>3</v>
      </c>
    </row>
    <row r="184" spans="1:16" x14ac:dyDescent="0.25">
      <c r="A184" s="30" t="s">
        <v>122</v>
      </c>
      <c r="B184" s="38"/>
      <c r="E184" s="39" t="s">
        <v>118</v>
      </c>
      <c r="J184" s="40"/>
    </row>
    <row r="185" spans="1:16" ht="30" x14ac:dyDescent="0.25">
      <c r="A185" s="30" t="s">
        <v>123</v>
      </c>
      <c r="B185" s="38"/>
      <c r="E185" s="41" t="s">
        <v>529</v>
      </c>
      <c r="J185" s="40"/>
    </row>
    <row r="186" spans="1:16" ht="90" x14ac:dyDescent="0.25">
      <c r="A186" s="30" t="s">
        <v>125</v>
      </c>
      <c r="B186" s="38"/>
      <c r="E186" s="32" t="s">
        <v>530</v>
      </c>
      <c r="J186" s="40"/>
    </row>
    <row r="187" spans="1:16" x14ac:dyDescent="0.25">
      <c r="A187" s="30" t="s">
        <v>116</v>
      </c>
      <c r="B187" s="30">
        <v>48</v>
      </c>
      <c r="C187" s="31" t="s">
        <v>531</v>
      </c>
      <c r="D187" s="30" t="s">
        <v>118</v>
      </c>
      <c r="E187" s="32" t="s">
        <v>532</v>
      </c>
      <c r="F187" s="33" t="s">
        <v>138</v>
      </c>
      <c r="G187" s="34">
        <v>24</v>
      </c>
      <c r="H187" s="35">
        <v>0</v>
      </c>
      <c r="I187" s="36">
        <f>ROUND(G187*H187,P4)</f>
        <v>0</v>
      </c>
      <c r="J187" s="33" t="s">
        <v>121</v>
      </c>
      <c r="O187" s="37">
        <f>I187*0.21</f>
        <v>0</v>
      </c>
      <c r="P187">
        <v>3</v>
      </c>
    </row>
    <row r="188" spans="1:16" x14ac:dyDescent="0.25">
      <c r="A188" s="30" t="s">
        <v>122</v>
      </c>
      <c r="B188" s="38"/>
      <c r="E188" s="39" t="s">
        <v>118</v>
      </c>
      <c r="J188" s="40"/>
    </row>
    <row r="189" spans="1:16" ht="30" x14ac:dyDescent="0.25">
      <c r="A189" s="30" t="s">
        <v>123</v>
      </c>
      <c r="B189" s="38"/>
      <c r="E189" s="41" t="s">
        <v>529</v>
      </c>
      <c r="J189" s="40"/>
    </row>
    <row r="190" spans="1:16" ht="90" x14ac:dyDescent="0.25">
      <c r="A190" s="30" t="s">
        <v>125</v>
      </c>
      <c r="B190" s="38"/>
      <c r="E190" s="32" t="s">
        <v>530</v>
      </c>
      <c r="J190" s="40"/>
    </row>
    <row r="191" spans="1:16" x14ac:dyDescent="0.25">
      <c r="A191" s="24" t="s">
        <v>113</v>
      </c>
      <c r="B191" s="25"/>
      <c r="C191" s="26" t="s">
        <v>422</v>
      </c>
      <c r="D191" s="27"/>
      <c r="E191" s="24" t="s">
        <v>423</v>
      </c>
      <c r="F191" s="27"/>
      <c r="G191" s="27"/>
      <c r="H191" s="27"/>
      <c r="I191" s="28">
        <f>SUMIFS(I192:I195,A192:A195,"P")</f>
        <v>0</v>
      </c>
      <c r="J191" s="29"/>
    </row>
    <row r="192" spans="1:16" x14ac:dyDescent="0.25">
      <c r="A192" s="30" t="s">
        <v>116</v>
      </c>
      <c r="B192" s="30">
        <v>49</v>
      </c>
      <c r="C192" s="31" t="s">
        <v>533</v>
      </c>
      <c r="D192" s="30" t="s">
        <v>118</v>
      </c>
      <c r="E192" s="32" t="s">
        <v>534</v>
      </c>
      <c r="F192" s="33" t="s">
        <v>138</v>
      </c>
      <c r="G192" s="34">
        <v>7.6</v>
      </c>
      <c r="H192" s="35">
        <v>0</v>
      </c>
      <c r="I192" s="36">
        <f>ROUND(G192*H192,P4)</f>
        <v>0</v>
      </c>
      <c r="J192" s="33" t="s">
        <v>121</v>
      </c>
      <c r="O192" s="37">
        <f>I192*0.21</f>
        <v>0</v>
      </c>
      <c r="P192">
        <v>3</v>
      </c>
    </row>
    <row r="193" spans="1:16" x14ac:dyDescent="0.25">
      <c r="A193" s="30" t="s">
        <v>122</v>
      </c>
      <c r="B193" s="38"/>
      <c r="E193" s="39" t="s">
        <v>118</v>
      </c>
      <c r="J193" s="40"/>
    </row>
    <row r="194" spans="1:16" ht="30" x14ac:dyDescent="0.25">
      <c r="A194" s="30" t="s">
        <v>123</v>
      </c>
      <c r="B194" s="38"/>
      <c r="E194" s="41" t="s">
        <v>535</v>
      </c>
      <c r="J194" s="40"/>
    </row>
    <row r="195" spans="1:16" ht="60" x14ac:dyDescent="0.25">
      <c r="A195" s="30" t="s">
        <v>125</v>
      </c>
      <c r="B195" s="38"/>
      <c r="E195" s="32" t="s">
        <v>536</v>
      </c>
      <c r="J195" s="40"/>
    </row>
    <row r="196" spans="1:16" x14ac:dyDescent="0.25">
      <c r="A196" s="24" t="s">
        <v>113</v>
      </c>
      <c r="B196" s="25"/>
      <c r="C196" s="26" t="s">
        <v>336</v>
      </c>
      <c r="D196" s="27"/>
      <c r="E196" s="24" t="s">
        <v>337</v>
      </c>
      <c r="F196" s="27"/>
      <c r="G196" s="27"/>
      <c r="H196" s="27"/>
      <c r="I196" s="28">
        <f>SUMIFS(I197:I223,A197:A223,"P")</f>
        <v>0</v>
      </c>
      <c r="J196" s="29"/>
    </row>
    <row r="197" spans="1:16" x14ac:dyDescent="0.25">
      <c r="A197" s="30" t="s">
        <v>116</v>
      </c>
      <c r="B197" s="30">
        <v>50</v>
      </c>
      <c r="C197" s="31" t="s">
        <v>537</v>
      </c>
      <c r="D197" s="30" t="s">
        <v>118</v>
      </c>
      <c r="E197" s="32" t="s">
        <v>538</v>
      </c>
      <c r="F197" s="33" t="s">
        <v>284</v>
      </c>
      <c r="G197" s="34">
        <v>4.5</v>
      </c>
      <c r="H197" s="35">
        <v>0</v>
      </c>
      <c r="I197" s="36">
        <f>ROUND(G197*H197,P4)</f>
        <v>0</v>
      </c>
      <c r="J197" s="33" t="s">
        <v>121</v>
      </c>
      <c r="O197" s="37">
        <f>I197*0.21</f>
        <v>0</v>
      </c>
      <c r="P197">
        <v>3</v>
      </c>
    </row>
    <row r="198" spans="1:16" x14ac:dyDescent="0.25">
      <c r="A198" s="30" t="s">
        <v>122</v>
      </c>
      <c r="B198" s="38"/>
      <c r="E198" s="32" t="s">
        <v>539</v>
      </c>
      <c r="J198" s="40"/>
    </row>
    <row r="199" spans="1:16" ht="60" x14ac:dyDescent="0.25">
      <c r="A199" s="30" t="s">
        <v>125</v>
      </c>
      <c r="B199" s="38"/>
      <c r="E199" s="32" t="s">
        <v>346</v>
      </c>
      <c r="J199" s="40"/>
    </row>
    <row r="200" spans="1:16" ht="30" x14ac:dyDescent="0.25">
      <c r="A200" s="30" t="s">
        <v>116</v>
      </c>
      <c r="B200" s="30">
        <v>51</v>
      </c>
      <c r="C200" s="31" t="s">
        <v>343</v>
      </c>
      <c r="D200" s="30" t="s">
        <v>118</v>
      </c>
      <c r="E200" s="32" t="s">
        <v>344</v>
      </c>
      <c r="F200" s="33" t="s">
        <v>284</v>
      </c>
      <c r="G200" s="34">
        <v>178</v>
      </c>
      <c r="H200" s="35">
        <v>0</v>
      </c>
      <c r="I200" s="36">
        <f>ROUND(G200*H200,P4)</f>
        <v>0</v>
      </c>
      <c r="J200" s="33" t="s">
        <v>121</v>
      </c>
      <c r="O200" s="37">
        <f>I200*0.21</f>
        <v>0</v>
      </c>
      <c r="P200">
        <v>3</v>
      </c>
    </row>
    <row r="201" spans="1:16" x14ac:dyDescent="0.25">
      <c r="A201" s="30" t="s">
        <v>122</v>
      </c>
      <c r="B201" s="38"/>
      <c r="E201" s="32" t="s">
        <v>345</v>
      </c>
      <c r="J201" s="40"/>
    </row>
    <row r="202" spans="1:16" ht="60" x14ac:dyDescent="0.25">
      <c r="A202" s="30" t="s">
        <v>125</v>
      </c>
      <c r="B202" s="38"/>
      <c r="E202" s="32" t="s">
        <v>346</v>
      </c>
      <c r="J202" s="40"/>
    </row>
    <row r="203" spans="1:16" x14ac:dyDescent="0.25">
      <c r="A203" s="30" t="s">
        <v>116</v>
      </c>
      <c r="B203" s="30">
        <v>52</v>
      </c>
      <c r="C203" s="31" t="s">
        <v>540</v>
      </c>
      <c r="D203" s="30" t="s">
        <v>118</v>
      </c>
      <c r="E203" s="32" t="s">
        <v>541</v>
      </c>
      <c r="F203" s="33" t="s">
        <v>284</v>
      </c>
      <c r="G203" s="34">
        <v>9</v>
      </c>
      <c r="H203" s="35">
        <v>0</v>
      </c>
      <c r="I203" s="36">
        <f>ROUND(G203*H203,P4)</f>
        <v>0</v>
      </c>
      <c r="J203" s="33" t="s">
        <v>121</v>
      </c>
      <c r="O203" s="37">
        <f>I203*0.21</f>
        <v>0</v>
      </c>
      <c r="P203">
        <v>3</v>
      </c>
    </row>
    <row r="204" spans="1:16" x14ac:dyDescent="0.25">
      <c r="A204" s="30" t="s">
        <v>122</v>
      </c>
      <c r="B204" s="38"/>
      <c r="E204" s="32" t="s">
        <v>542</v>
      </c>
      <c r="J204" s="40"/>
    </row>
    <row r="205" spans="1:16" ht="75" x14ac:dyDescent="0.25">
      <c r="A205" s="30" t="s">
        <v>125</v>
      </c>
      <c r="B205" s="38"/>
      <c r="E205" s="32" t="s">
        <v>441</v>
      </c>
      <c r="J205" s="40"/>
    </row>
    <row r="206" spans="1:16" x14ac:dyDescent="0.25">
      <c r="A206" s="30" t="s">
        <v>116</v>
      </c>
      <c r="B206" s="30">
        <v>53</v>
      </c>
      <c r="C206" s="31" t="s">
        <v>438</v>
      </c>
      <c r="D206" s="30" t="s">
        <v>118</v>
      </c>
      <c r="E206" s="32" t="s">
        <v>439</v>
      </c>
      <c r="F206" s="33" t="s">
        <v>284</v>
      </c>
      <c r="G206" s="34">
        <v>18.98</v>
      </c>
      <c r="H206" s="35">
        <v>0</v>
      </c>
      <c r="I206" s="36">
        <f>ROUND(G206*H206,P4)</f>
        <v>0</v>
      </c>
      <c r="J206" s="33" t="s">
        <v>121</v>
      </c>
      <c r="O206" s="37">
        <f>I206*0.21</f>
        <v>0</v>
      </c>
      <c r="P206">
        <v>3</v>
      </c>
    </row>
    <row r="207" spans="1:16" x14ac:dyDescent="0.25">
      <c r="A207" s="30" t="s">
        <v>122</v>
      </c>
      <c r="B207" s="38"/>
      <c r="E207" s="32" t="s">
        <v>543</v>
      </c>
      <c r="J207" s="40"/>
    </row>
    <row r="208" spans="1:16" ht="30" x14ac:dyDescent="0.25">
      <c r="A208" s="30" t="s">
        <v>123</v>
      </c>
      <c r="B208" s="38"/>
      <c r="E208" s="41" t="s">
        <v>544</v>
      </c>
      <c r="J208" s="40"/>
    </row>
    <row r="209" spans="1:16" ht="75" x14ac:dyDescent="0.25">
      <c r="A209" s="30" t="s">
        <v>125</v>
      </c>
      <c r="B209" s="38"/>
      <c r="E209" s="32" t="s">
        <v>441</v>
      </c>
      <c r="J209" s="40"/>
    </row>
    <row r="210" spans="1:16" x14ac:dyDescent="0.25">
      <c r="A210" s="30" t="s">
        <v>116</v>
      </c>
      <c r="B210" s="30">
        <v>54</v>
      </c>
      <c r="C210" s="31" t="s">
        <v>442</v>
      </c>
      <c r="D210" s="30" t="s">
        <v>118</v>
      </c>
      <c r="E210" s="32" t="s">
        <v>443</v>
      </c>
      <c r="F210" s="33" t="s">
        <v>142</v>
      </c>
      <c r="G210" s="34">
        <v>2</v>
      </c>
      <c r="H210" s="35">
        <v>0</v>
      </c>
      <c r="I210" s="36">
        <f>ROUND(G210*H210,P4)</f>
        <v>0</v>
      </c>
      <c r="J210" s="33" t="s">
        <v>121</v>
      </c>
      <c r="O210" s="37">
        <f>I210*0.21</f>
        <v>0</v>
      </c>
      <c r="P210">
        <v>3</v>
      </c>
    </row>
    <row r="211" spans="1:16" ht="30" x14ac:dyDescent="0.25">
      <c r="A211" s="30" t="s">
        <v>122</v>
      </c>
      <c r="B211" s="38"/>
      <c r="E211" s="32" t="s">
        <v>545</v>
      </c>
      <c r="J211" s="40"/>
    </row>
    <row r="212" spans="1:16" ht="30" x14ac:dyDescent="0.25">
      <c r="A212" s="30" t="s">
        <v>123</v>
      </c>
      <c r="B212" s="38"/>
      <c r="E212" s="41" t="s">
        <v>546</v>
      </c>
      <c r="J212" s="40"/>
    </row>
    <row r="213" spans="1:16" ht="105" x14ac:dyDescent="0.25">
      <c r="A213" s="30" t="s">
        <v>125</v>
      </c>
      <c r="B213" s="38"/>
      <c r="E213" s="32" t="s">
        <v>446</v>
      </c>
      <c r="J213" s="40"/>
    </row>
    <row r="214" spans="1:16" x14ac:dyDescent="0.25">
      <c r="A214" s="30" t="s">
        <v>116</v>
      </c>
      <c r="B214" s="30">
        <v>55</v>
      </c>
      <c r="C214" s="31" t="s">
        <v>354</v>
      </c>
      <c r="D214" s="30" t="s">
        <v>118</v>
      </c>
      <c r="E214" s="32" t="s">
        <v>355</v>
      </c>
      <c r="F214" s="33" t="s">
        <v>284</v>
      </c>
      <c r="G214" s="34">
        <v>121</v>
      </c>
      <c r="H214" s="35">
        <v>0</v>
      </c>
      <c r="I214" s="36">
        <f>ROUND(G214*H214,P4)</f>
        <v>0</v>
      </c>
      <c r="J214" s="33" t="s">
        <v>121</v>
      </c>
      <c r="O214" s="37">
        <f>I214*0.21</f>
        <v>0</v>
      </c>
      <c r="P214">
        <v>3</v>
      </c>
    </row>
    <row r="215" spans="1:16" x14ac:dyDescent="0.25">
      <c r="A215" s="30" t="s">
        <v>122</v>
      </c>
      <c r="B215" s="38"/>
      <c r="E215" s="39" t="s">
        <v>118</v>
      </c>
      <c r="J215" s="40"/>
    </row>
    <row r="216" spans="1:16" ht="30" x14ac:dyDescent="0.25">
      <c r="A216" s="30" t="s">
        <v>125</v>
      </c>
      <c r="B216" s="38"/>
      <c r="E216" s="32" t="s">
        <v>356</v>
      </c>
      <c r="J216" s="40"/>
    </row>
    <row r="217" spans="1:16" x14ac:dyDescent="0.25">
      <c r="A217" s="30" t="s">
        <v>116</v>
      </c>
      <c r="B217" s="30">
        <v>56</v>
      </c>
      <c r="C217" s="31" t="s">
        <v>357</v>
      </c>
      <c r="D217" s="30" t="s">
        <v>118</v>
      </c>
      <c r="E217" s="32" t="s">
        <v>358</v>
      </c>
      <c r="F217" s="33" t="s">
        <v>284</v>
      </c>
      <c r="G217" s="34">
        <v>121</v>
      </c>
      <c r="H217" s="35">
        <v>0</v>
      </c>
      <c r="I217" s="36">
        <f>ROUND(G217*H217,P4)</f>
        <v>0</v>
      </c>
      <c r="J217" s="33" t="s">
        <v>121</v>
      </c>
      <c r="O217" s="37">
        <f>I217*0.21</f>
        <v>0</v>
      </c>
      <c r="P217">
        <v>3</v>
      </c>
    </row>
    <row r="218" spans="1:16" ht="30" x14ac:dyDescent="0.25">
      <c r="A218" s="30" t="s">
        <v>122</v>
      </c>
      <c r="B218" s="38"/>
      <c r="E218" s="32" t="s">
        <v>359</v>
      </c>
      <c r="J218" s="40"/>
    </row>
    <row r="219" spans="1:16" ht="30" x14ac:dyDescent="0.25">
      <c r="A219" s="30" t="s">
        <v>123</v>
      </c>
      <c r="B219" s="38"/>
      <c r="E219" s="41" t="s">
        <v>547</v>
      </c>
      <c r="J219" s="40"/>
    </row>
    <row r="220" spans="1:16" ht="45" x14ac:dyDescent="0.25">
      <c r="A220" s="30" t="s">
        <v>125</v>
      </c>
      <c r="B220" s="38"/>
      <c r="E220" s="32" t="s">
        <v>360</v>
      </c>
      <c r="J220" s="40"/>
    </row>
    <row r="221" spans="1:16" ht="30" x14ac:dyDescent="0.25">
      <c r="A221" s="30" t="s">
        <v>116</v>
      </c>
      <c r="B221" s="30">
        <v>57</v>
      </c>
      <c r="C221" s="31" t="s">
        <v>450</v>
      </c>
      <c r="D221" s="30" t="s">
        <v>118</v>
      </c>
      <c r="E221" s="32" t="s">
        <v>451</v>
      </c>
      <c r="F221" s="33" t="s">
        <v>284</v>
      </c>
      <c r="G221" s="34">
        <v>239</v>
      </c>
      <c r="H221" s="35">
        <v>0</v>
      </c>
      <c r="I221" s="36">
        <f>ROUND(G221*H221,P4)</f>
        <v>0</v>
      </c>
      <c r="J221" s="33" t="s">
        <v>121</v>
      </c>
      <c r="O221" s="37">
        <f>I221*0.21</f>
        <v>0</v>
      </c>
      <c r="P221">
        <v>3</v>
      </c>
    </row>
    <row r="222" spans="1:16" ht="30" x14ac:dyDescent="0.25">
      <c r="A222" s="30" t="s">
        <v>122</v>
      </c>
      <c r="B222" s="38"/>
      <c r="E222" s="32" t="s">
        <v>548</v>
      </c>
      <c r="J222" s="40"/>
    </row>
    <row r="223" spans="1:16" ht="135" x14ac:dyDescent="0.25">
      <c r="A223" s="30" t="s">
        <v>125</v>
      </c>
      <c r="B223" s="38"/>
      <c r="E223" s="32" t="s">
        <v>453</v>
      </c>
      <c r="J223" s="40"/>
    </row>
    <row r="224" spans="1:16" x14ac:dyDescent="0.25">
      <c r="A224" s="24" t="s">
        <v>113</v>
      </c>
      <c r="B224" s="25"/>
      <c r="C224" s="26" t="s">
        <v>224</v>
      </c>
      <c r="D224" s="27"/>
      <c r="E224" s="24" t="s">
        <v>225</v>
      </c>
      <c r="F224" s="27"/>
      <c r="G224" s="27"/>
      <c r="H224" s="27"/>
      <c r="I224" s="28">
        <f>SUMIFS(I225:I232,A225:A232,"P")</f>
        <v>0</v>
      </c>
      <c r="J224" s="29"/>
    </row>
    <row r="225" spans="1:16" ht="30" x14ac:dyDescent="0.25">
      <c r="A225" s="30" t="s">
        <v>116</v>
      </c>
      <c r="B225" s="30">
        <v>58</v>
      </c>
      <c r="C225" s="31" t="s">
        <v>364</v>
      </c>
      <c r="D225" s="30" t="s">
        <v>177</v>
      </c>
      <c r="E225" s="32" t="s">
        <v>228</v>
      </c>
      <c r="F225" s="33" t="s">
        <v>229</v>
      </c>
      <c r="G225" s="34">
        <v>95</v>
      </c>
      <c r="H225" s="35">
        <v>0</v>
      </c>
      <c r="I225" s="36">
        <f>ROUND(G225*H225,P4)</f>
        <v>0</v>
      </c>
      <c r="J225" s="33" t="s">
        <v>156</v>
      </c>
      <c r="O225" s="37">
        <f>I225*0.21</f>
        <v>0</v>
      </c>
      <c r="P225">
        <v>3</v>
      </c>
    </row>
    <row r="226" spans="1:16" ht="30" x14ac:dyDescent="0.25">
      <c r="A226" s="30" t="s">
        <v>122</v>
      </c>
      <c r="B226" s="38"/>
      <c r="E226" s="32" t="s">
        <v>365</v>
      </c>
      <c r="J226" s="40"/>
    </row>
    <row r="227" spans="1:16" ht="30" x14ac:dyDescent="0.25">
      <c r="A227" s="30" t="s">
        <v>123</v>
      </c>
      <c r="B227" s="38"/>
      <c r="E227" s="41" t="s">
        <v>549</v>
      </c>
      <c r="J227" s="40"/>
    </row>
    <row r="228" spans="1:16" ht="90" x14ac:dyDescent="0.25">
      <c r="A228" s="30" t="s">
        <v>125</v>
      </c>
      <c r="B228" s="38"/>
      <c r="E228" s="32" t="s">
        <v>550</v>
      </c>
      <c r="J228" s="40"/>
    </row>
    <row r="229" spans="1:16" ht="30" x14ac:dyDescent="0.25">
      <c r="A229" s="30" t="s">
        <v>116</v>
      </c>
      <c r="B229" s="30">
        <v>59</v>
      </c>
      <c r="C229" s="31" t="s">
        <v>226</v>
      </c>
      <c r="D229" s="30" t="s">
        <v>227</v>
      </c>
      <c r="E229" s="32" t="s">
        <v>228</v>
      </c>
      <c r="F229" s="33" t="s">
        <v>229</v>
      </c>
      <c r="G229" s="34">
        <v>7907.47</v>
      </c>
      <c r="H229" s="35">
        <v>0</v>
      </c>
      <c r="I229" s="36">
        <f>ROUND(G229*H229,P4)</f>
        <v>0</v>
      </c>
      <c r="J229" s="33" t="s">
        <v>156</v>
      </c>
      <c r="O229" s="37">
        <f>I229*0.21</f>
        <v>0</v>
      </c>
      <c r="P229">
        <v>3</v>
      </c>
    </row>
    <row r="230" spans="1:16" ht="45" x14ac:dyDescent="0.25">
      <c r="A230" s="30" t="s">
        <v>122</v>
      </c>
      <c r="B230" s="38"/>
      <c r="E230" s="32" t="s">
        <v>551</v>
      </c>
      <c r="J230" s="40"/>
    </row>
    <row r="231" spans="1:16" ht="45" x14ac:dyDescent="0.25">
      <c r="A231" s="30" t="s">
        <v>123</v>
      </c>
      <c r="B231" s="38"/>
      <c r="E231" s="41" t="s">
        <v>552</v>
      </c>
      <c r="J231" s="40"/>
    </row>
    <row r="232" spans="1:16" ht="90" x14ac:dyDescent="0.25">
      <c r="A232" s="30" t="s">
        <v>125</v>
      </c>
      <c r="B232" s="42"/>
      <c r="C232" s="43"/>
      <c r="D232" s="43"/>
      <c r="E232" s="32" t="s">
        <v>550</v>
      </c>
      <c r="F232" s="43"/>
      <c r="G232" s="43"/>
      <c r="H232" s="43"/>
      <c r="I232" s="43"/>
      <c r="J232" s="44"/>
    </row>
  </sheetData>
  <sheetProtection algorithmName="SHA-512" hashValue="m1q5HURzwxGyVNx9+giI7Ozwpg5CEkGpn3SZ7iwc/WhERbzfmAkTPXeDtMAz6JavbYNUxAPstjWAQyLLjxNLhw==" saltValue="VRVspWu3Fa/jyNbRmjHppI/QdIGK+MexcMrXYEDj07A/aYvM8ilvLw7BwPYnrAa7cw5CHARxEV1BB2OUB751Ig=="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45"/>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29</v>
      </c>
      <c r="I3" s="19">
        <f>SUMIFS(I8:I45,A8:A45,"SD")</f>
        <v>0</v>
      </c>
      <c r="J3" s="15"/>
      <c r="O3">
        <v>0</v>
      </c>
      <c r="P3">
        <v>2</v>
      </c>
    </row>
    <row r="4" spans="1:16" x14ac:dyDescent="0.25">
      <c r="A4" s="3" t="s">
        <v>100</v>
      </c>
      <c r="B4" s="16" t="s">
        <v>101</v>
      </c>
      <c r="C4" s="47" t="s">
        <v>29</v>
      </c>
      <c r="D4" s="48"/>
      <c r="E4" s="17" t="s">
        <v>30</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SUMIFS(I9:I40,A9:A40,"P")</f>
        <v>0</v>
      </c>
      <c r="J8" s="29"/>
    </row>
    <row r="9" spans="1:16" x14ac:dyDescent="0.25">
      <c r="A9" s="30" t="s">
        <v>116</v>
      </c>
      <c r="B9" s="30">
        <v>1</v>
      </c>
      <c r="C9" s="31" t="s">
        <v>180</v>
      </c>
      <c r="D9" s="30" t="s">
        <v>172</v>
      </c>
      <c r="E9" s="32" t="s">
        <v>181</v>
      </c>
      <c r="F9" s="33" t="s">
        <v>120</v>
      </c>
      <c r="G9" s="34">
        <v>102.5</v>
      </c>
      <c r="H9" s="35">
        <v>0</v>
      </c>
      <c r="I9" s="36">
        <f>ROUND(G9*H9,P4)</f>
        <v>0</v>
      </c>
      <c r="J9" s="33" t="s">
        <v>121</v>
      </c>
      <c r="O9" s="37">
        <f>I9*0.21</f>
        <v>0</v>
      </c>
      <c r="P9">
        <v>3</v>
      </c>
    </row>
    <row r="10" spans="1:16" x14ac:dyDescent="0.25">
      <c r="A10" s="30" t="s">
        <v>122</v>
      </c>
      <c r="B10" s="38"/>
      <c r="E10" s="32" t="s">
        <v>553</v>
      </c>
      <c r="J10" s="40"/>
    </row>
    <row r="11" spans="1:16" ht="30" x14ac:dyDescent="0.25">
      <c r="A11" s="30" t="s">
        <v>123</v>
      </c>
      <c r="B11" s="38"/>
      <c r="E11" s="41" t="s">
        <v>554</v>
      </c>
      <c r="J11" s="40"/>
    </row>
    <row r="12" spans="1:16" ht="405" x14ac:dyDescent="0.25">
      <c r="A12" s="30" t="s">
        <v>125</v>
      </c>
      <c r="B12" s="38"/>
      <c r="E12" s="32" t="s">
        <v>184</v>
      </c>
      <c r="J12" s="40"/>
    </row>
    <row r="13" spans="1:16" x14ac:dyDescent="0.25">
      <c r="A13" s="30" t="s">
        <v>116</v>
      </c>
      <c r="B13" s="30">
        <v>2</v>
      </c>
      <c r="C13" s="31" t="s">
        <v>180</v>
      </c>
      <c r="D13" s="30" t="s">
        <v>177</v>
      </c>
      <c r="E13" s="32" t="s">
        <v>181</v>
      </c>
      <c r="F13" s="33" t="s">
        <v>120</v>
      </c>
      <c r="G13" s="34">
        <v>485.51299999999998</v>
      </c>
      <c r="H13" s="35">
        <v>0</v>
      </c>
      <c r="I13" s="36">
        <f>ROUND(G13*H13,P4)</f>
        <v>0</v>
      </c>
      <c r="J13" s="33" t="s">
        <v>121</v>
      </c>
      <c r="O13" s="37">
        <f>I13*0.21</f>
        <v>0</v>
      </c>
      <c r="P13">
        <v>3</v>
      </c>
    </row>
    <row r="14" spans="1:16" x14ac:dyDescent="0.25">
      <c r="A14" s="30" t="s">
        <v>122</v>
      </c>
      <c r="B14" s="38"/>
      <c r="E14" s="32" t="s">
        <v>185</v>
      </c>
      <c r="J14" s="40"/>
    </row>
    <row r="15" spans="1:16" ht="30" x14ac:dyDescent="0.25">
      <c r="A15" s="30" t="s">
        <v>123</v>
      </c>
      <c r="B15" s="38"/>
      <c r="E15" s="41" t="s">
        <v>555</v>
      </c>
      <c r="J15" s="40"/>
    </row>
    <row r="16" spans="1:16" ht="405" x14ac:dyDescent="0.25">
      <c r="A16" s="30" t="s">
        <v>125</v>
      </c>
      <c r="B16" s="38"/>
      <c r="E16" s="32" t="s">
        <v>184</v>
      </c>
      <c r="J16" s="40"/>
    </row>
    <row r="17" spans="1:16" x14ac:dyDescent="0.25">
      <c r="A17" s="30" t="s">
        <v>116</v>
      </c>
      <c r="B17" s="30">
        <v>3</v>
      </c>
      <c r="C17" s="31" t="s">
        <v>556</v>
      </c>
      <c r="D17" s="30" t="s">
        <v>118</v>
      </c>
      <c r="E17" s="32" t="s">
        <v>557</v>
      </c>
      <c r="F17" s="33" t="s">
        <v>120</v>
      </c>
      <c r="G17" s="34">
        <v>102.5</v>
      </c>
      <c r="H17" s="35">
        <v>0</v>
      </c>
      <c r="I17" s="36">
        <f>ROUND(G17*H17,P4)</f>
        <v>0</v>
      </c>
      <c r="J17" s="33" t="s">
        <v>121</v>
      </c>
      <c r="O17" s="37">
        <f>I17*0.21</f>
        <v>0</v>
      </c>
      <c r="P17">
        <v>3</v>
      </c>
    </row>
    <row r="18" spans="1:16" x14ac:dyDescent="0.25">
      <c r="A18" s="30" t="s">
        <v>122</v>
      </c>
      <c r="B18" s="38"/>
      <c r="E18" s="32" t="s">
        <v>558</v>
      </c>
      <c r="J18" s="40"/>
    </row>
    <row r="19" spans="1:16" ht="30" x14ac:dyDescent="0.25">
      <c r="A19" s="30" t="s">
        <v>123</v>
      </c>
      <c r="B19" s="38"/>
      <c r="E19" s="41" t="s">
        <v>559</v>
      </c>
      <c r="J19" s="40"/>
    </row>
    <row r="20" spans="1:16" ht="409.5" x14ac:dyDescent="0.25">
      <c r="A20" s="30" t="s">
        <v>125</v>
      </c>
      <c r="B20" s="38"/>
      <c r="E20" s="32" t="s">
        <v>378</v>
      </c>
      <c r="J20" s="40"/>
    </row>
    <row r="21" spans="1:16" x14ac:dyDescent="0.25">
      <c r="A21" s="30" t="s">
        <v>116</v>
      </c>
      <c r="B21" s="30">
        <v>4</v>
      </c>
      <c r="C21" s="31" t="s">
        <v>132</v>
      </c>
      <c r="D21" s="30" t="s">
        <v>118</v>
      </c>
      <c r="E21" s="32" t="s">
        <v>133</v>
      </c>
      <c r="F21" s="33" t="s">
        <v>120</v>
      </c>
      <c r="G21" s="34">
        <v>102.5</v>
      </c>
      <c r="H21" s="35">
        <v>0</v>
      </c>
      <c r="I21" s="36">
        <f>ROUND(G21*H21,P4)</f>
        <v>0</v>
      </c>
      <c r="J21" s="33" t="s">
        <v>121</v>
      </c>
      <c r="O21" s="37">
        <f>I21*0.21</f>
        <v>0</v>
      </c>
      <c r="P21">
        <v>3</v>
      </c>
    </row>
    <row r="22" spans="1:16" x14ac:dyDescent="0.25">
      <c r="A22" s="30" t="s">
        <v>122</v>
      </c>
      <c r="B22" s="38"/>
      <c r="E22" s="32" t="s">
        <v>191</v>
      </c>
      <c r="J22" s="40"/>
    </row>
    <row r="23" spans="1:16" ht="30" x14ac:dyDescent="0.25">
      <c r="A23" s="30" t="s">
        <v>123</v>
      </c>
      <c r="B23" s="38"/>
      <c r="E23" s="41" t="s">
        <v>554</v>
      </c>
      <c r="J23" s="40"/>
    </row>
    <row r="24" spans="1:16" ht="255" x14ac:dyDescent="0.25">
      <c r="A24" s="30" t="s">
        <v>125</v>
      </c>
      <c r="B24" s="38"/>
      <c r="E24" s="32" t="s">
        <v>135</v>
      </c>
      <c r="J24" s="40"/>
    </row>
    <row r="25" spans="1:16" x14ac:dyDescent="0.25">
      <c r="A25" s="30" t="s">
        <v>116</v>
      </c>
      <c r="B25" s="30">
        <v>5</v>
      </c>
      <c r="C25" s="31" t="s">
        <v>560</v>
      </c>
      <c r="D25" s="30" t="s">
        <v>118</v>
      </c>
      <c r="E25" s="32" t="s">
        <v>561</v>
      </c>
      <c r="F25" s="33" t="s">
        <v>120</v>
      </c>
      <c r="G25" s="34">
        <v>102.5</v>
      </c>
      <c r="H25" s="35">
        <v>0</v>
      </c>
      <c r="I25" s="36">
        <f>ROUND(G25*H25,P4)</f>
        <v>0</v>
      </c>
      <c r="J25" s="33" t="s">
        <v>121</v>
      </c>
      <c r="O25" s="37">
        <f>I25*0.21</f>
        <v>0</v>
      </c>
      <c r="P25">
        <v>3</v>
      </c>
    </row>
    <row r="26" spans="1:16" x14ac:dyDescent="0.25">
      <c r="A26" s="30" t="s">
        <v>122</v>
      </c>
      <c r="B26" s="38"/>
      <c r="E26" s="32" t="s">
        <v>562</v>
      </c>
      <c r="J26" s="40"/>
    </row>
    <row r="27" spans="1:16" ht="30" x14ac:dyDescent="0.25">
      <c r="A27" s="30" t="s">
        <v>123</v>
      </c>
      <c r="B27" s="38"/>
      <c r="E27" s="41" t="s">
        <v>563</v>
      </c>
      <c r="J27" s="40"/>
    </row>
    <row r="28" spans="1:16" ht="315" x14ac:dyDescent="0.25">
      <c r="A28" s="30" t="s">
        <v>125</v>
      </c>
      <c r="B28" s="38"/>
      <c r="E28" s="32" t="s">
        <v>564</v>
      </c>
      <c r="J28" s="40"/>
    </row>
    <row r="29" spans="1:16" x14ac:dyDescent="0.25">
      <c r="A29" s="30" t="s">
        <v>116</v>
      </c>
      <c r="B29" s="30">
        <v>6</v>
      </c>
      <c r="C29" s="31" t="s">
        <v>199</v>
      </c>
      <c r="D29" s="30" t="s">
        <v>118</v>
      </c>
      <c r="E29" s="32" t="s">
        <v>200</v>
      </c>
      <c r="F29" s="33" t="s">
        <v>138</v>
      </c>
      <c r="G29" s="34">
        <v>3236.75</v>
      </c>
      <c r="H29" s="35">
        <v>0</v>
      </c>
      <c r="I29" s="36">
        <f>ROUND(G29*H29,P4)</f>
        <v>0</v>
      </c>
      <c r="J29" s="33" t="s">
        <v>121</v>
      </c>
      <c r="O29" s="37">
        <f>I29*0.21</f>
        <v>0</v>
      </c>
      <c r="P29">
        <v>3</v>
      </c>
    </row>
    <row r="30" spans="1:16" x14ac:dyDescent="0.25">
      <c r="A30" s="30" t="s">
        <v>122</v>
      </c>
      <c r="B30" s="38"/>
      <c r="E30" s="32" t="s">
        <v>201</v>
      </c>
      <c r="J30" s="40"/>
    </row>
    <row r="31" spans="1:16" ht="30" x14ac:dyDescent="0.25">
      <c r="A31" s="30" t="s">
        <v>123</v>
      </c>
      <c r="B31" s="38"/>
      <c r="E31" s="41" t="s">
        <v>565</v>
      </c>
      <c r="J31" s="40"/>
    </row>
    <row r="32" spans="1:16" ht="45" x14ac:dyDescent="0.25">
      <c r="A32" s="30" t="s">
        <v>125</v>
      </c>
      <c r="B32" s="38"/>
      <c r="E32" s="32" t="s">
        <v>202</v>
      </c>
      <c r="J32" s="40"/>
    </row>
    <row r="33" spans="1:16" x14ac:dyDescent="0.25">
      <c r="A33" s="30" t="s">
        <v>116</v>
      </c>
      <c r="B33" s="30">
        <v>7</v>
      </c>
      <c r="C33" s="31" t="s">
        <v>203</v>
      </c>
      <c r="D33" s="30" t="s">
        <v>118</v>
      </c>
      <c r="E33" s="32" t="s">
        <v>204</v>
      </c>
      <c r="F33" s="33" t="s">
        <v>138</v>
      </c>
      <c r="G33" s="34">
        <v>3236.75</v>
      </c>
      <c r="H33" s="35">
        <v>0</v>
      </c>
      <c r="I33" s="36">
        <f>ROUND(G33*H33,P4)</f>
        <v>0</v>
      </c>
      <c r="J33" s="33" t="s">
        <v>121</v>
      </c>
      <c r="O33" s="37">
        <f>I33*0.21</f>
        <v>0</v>
      </c>
      <c r="P33">
        <v>3</v>
      </c>
    </row>
    <row r="34" spans="1:16" x14ac:dyDescent="0.25">
      <c r="A34" s="30" t="s">
        <v>122</v>
      </c>
      <c r="B34" s="38"/>
      <c r="E34" s="32" t="s">
        <v>201</v>
      </c>
      <c r="J34" s="40"/>
    </row>
    <row r="35" spans="1:16" ht="30" x14ac:dyDescent="0.25">
      <c r="A35" s="30" t="s">
        <v>123</v>
      </c>
      <c r="B35" s="38"/>
      <c r="E35" s="41" t="s">
        <v>566</v>
      </c>
      <c r="J35" s="40"/>
    </row>
    <row r="36" spans="1:16" ht="30" x14ac:dyDescent="0.25">
      <c r="A36" s="30" t="s">
        <v>125</v>
      </c>
      <c r="B36" s="38"/>
      <c r="E36" s="32" t="s">
        <v>206</v>
      </c>
      <c r="J36" s="40"/>
    </row>
    <row r="37" spans="1:16" x14ac:dyDescent="0.25">
      <c r="A37" s="30" t="s">
        <v>116</v>
      </c>
      <c r="B37" s="30">
        <v>8</v>
      </c>
      <c r="C37" s="31" t="s">
        <v>207</v>
      </c>
      <c r="D37" s="30" t="s">
        <v>118</v>
      </c>
      <c r="E37" s="32" t="s">
        <v>208</v>
      </c>
      <c r="F37" s="33" t="s">
        <v>138</v>
      </c>
      <c r="G37" s="34">
        <v>3236.75</v>
      </c>
      <c r="H37" s="35">
        <v>0</v>
      </c>
      <c r="I37" s="36">
        <f>ROUND(G37*H37,P4)</f>
        <v>0</v>
      </c>
      <c r="J37" s="33" t="s">
        <v>121</v>
      </c>
      <c r="O37" s="37">
        <f>I37*0.21</f>
        <v>0</v>
      </c>
      <c r="P37">
        <v>3</v>
      </c>
    </row>
    <row r="38" spans="1:16" x14ac:dyDescent="0.25">
      <c r="A38" s="30" t="s">
        <v>122</v>
      </c>
      <c r="B38" s="38"/>
      <c r="E38" s="32" t="s">
        <v>201</v>
      </c>
      <c r="J38" s="40"/>
    </row>
    <row r="39" spans="1:16" ht="30" x14ac:dyDescent="0.25">
      <c r="A39" s="30" t="s">
        <v>123</v>
      </c>
      <c r="B39" s="38"/>
      <c r="E39" s="41" t="s">
        <v>566</v>
      </c>
      <c r="J39" s="40"/>
    </row>
    <row r="40" spans="1:16" ht="45" x14ac:dyDescent="0.25">
      <c r="A40" s="30" t="s">
        <v>125</v>
      </c>
      <c r="B40" s="38"/>
      <c r="E40" s="32" t="s">
        <v>209</v>
      </c>
      <c r="J40" s="40"/>
    </row>
    <row r="41" spans="1:16" x14ac:dyDescent="0.25">
      <c r="A41" s="24" t="s">
        <v>113</v>
      </c>
      <c r="B41" s="25"/>
      <c r="C41" s="26" t="s">
        <v>210</v>
      </c>
      <c r="D41" s="27"/>
      <c r="E41" s="24" t="s">
        <v>211</v>
      </c>
      <c r="F41" s="27"/>
      <c r="G41" s="27"/>
      <c r="H41" s="27"/>
      <c r="I41" s="28">
        <f>SUMIFS(I42:I45,A42:A45,"P")</f>
        <v>0</v>
      </c>
      <c r="J41" s="29"/>
    </row>
    <row r="42" spans="1:16" x14ac:dyDescent="0.25">
      <c r="A42" s="30" t="s">
        <v>116</v>
      </c>
      <c r="B42" s="30">
        <v>9</v>
      </c>
      <c r="C42" s="31" t="s">
        <v>567</v>
      </c>
      <c r="D42" s="30" t="s">
        <v>118</v>
      </c>
      <c r="E42" s="32" t="s">
        <v>568</v>
      </c>
      <c r="F42" s="33" t="s">
        <v>138</v>
      </c>
      <c r="G42" s="34">
        <v>3646.75</v>
      </c>
      <c r="H42" s="35">
        <v>0</v>
      </c>
      <c r="I42" s="36">
        <f>ROUND(G42*H42,P4)</f>
        <v>0</v>
      </c>
      <c r="J42" s="33" t="s">
        <v>121</v>
      </c>
      <c r="O42" s="37">
        <f>I42*0.21</f>
        <v>0</v>
      </c>
      <c r="P42">
        <v>3</v>
      </c>
    </row>
    <row r="43" spans="1:16" ht="30" x14ac:dyDescent="0.25">
      <c r="A43" s="30" t="s">
        <v>122</v>
      </c>
      <c r="B43" s="38"/>
      <c r="E43" s="32" t="s">
        <v>569</v>
      </c>
      <c r="J43" s="40"/>
    </row>
    <row r="44" spans="1:16" ht="30" x14ac:dyDescent="0.25">
      <c r="A44" s="30" t="s">
        <v>123</v>
      </c>
      <c r="B44" s="38"/>
      <c r="E44" s="41" t="s">
        <v>570</v>
      </c>
      <c r="J44" s="40"/>
    </row>
    <row r="45" spans="1:16" ht="120" x14ac:dyDescent="0.25">
      <c r="A45" s="30" t="s">
        <v>125</v>
      </c>
      <c r="B45" s="42"/>
      <c r="C45" s="43"/>
      <c r="D45" s="43"/>
      <c r="E45" s="32" t="s">
        <v>571</v>
      </c>
      <c r="F45" s="43"/>
      <c r="G45" s="43"/>
      <c r="H45" s="43"/>
      <c r="I45" s="43"/>
      <c r="J45" s="44"/>
    </row>
  </sheetData>
  <sheetProtection algorithmName="SHA-512" hashValue="FLymH+BBc8O0LzYCHKYQPg9okvOJi4lS4NIt7V2oZGAHX9VHBG0FThz/S163prPcgsHhDQDQEFnodGPcBegVLQ==" saltValue="6L/8tuqX7T2fnHDC7o/xRaPQuUzdUCzOCx3/4ferP9SgCbKr4QxrSo5JPkr/20oJ8AXLkdSRIw5PQmgtUtRn8g=="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193"/>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31</v>
      </c>
      <c r="I3" s="19">
        <f>SUMIFS(I8:I193,A8:A193,"SD")</f>
        <v>0</v>
      </c>
      <c r="J3" s="15"/>
      <c r="O3">
        <v>0</v>
      </c>
      <c r="P3">
        <v>2</v>
      </c>
    </row>
    <row r="4" spans="1:16" x14ac:dyDescent="0.25">
      <c r="A4" s="3" t="s">
        <v>100</v>
      </c>
      <c r="B4" s="16" t="s">
        <v>101</v>
      </c>
      <c r="C4" s="47" t="s">
        <v>31</v>
      </c>
      <c r="D4" s="48"/>
      <c r="E4" s="17" t="s">
        <v>32</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SUMIFS(I9:I69,A9:A69,"P")</f>
        <v>0</v>
      </c>
      <c r="J8" s="29"/>
    </row>
    <row r="9" spans="1:16" ht="30" x14ac:dyDescent="0.25">
      <c r="A9" s="30" t="s">
        <v>116</v>
      </c>
      <c r="B9" s="30">
        <v>1</v>
      </c>
      <c r="C9" s="31" t="s">
        <v>166</v>
      </c>
      <c r="D9" s="30" t="s">
        <v>118</v>
      </c>
      <c r="E9" s="32" t="s">
        <v>167</v>
      </c>
      <c r="F9" s="33" t="s">
        <v>120</v>
      </c>
      <c r="G9" s="34">
        <v>389.28800000000001</v>
      </c>
      <c r="H9" s="35">
        <v>0</v>
      </c>
      <c r="I9" s="36">
        <f>ROUND(G9*H9,P4)</f>
        <v>0</v>
      </c>
      <c r="J9" s="33" t="s">
        <v>121</v>
      </c>
      <c r="O9" s="37">
        <f>I9*0.21</f>
        <v>0</v>
      </c>
      <c r="P9">
        <v>3</v>
      </c>
    </row>
    <row r="10" spans="1:16" x14ac:dyDescent="0.25">
      <c r="A10" s="30" t="s">
        <v>122</v>
      </c>
      <c r="B10" s="38"/>
      <c r="E10" s="39" t="s">
        <v>118</v>
      </c>
      <c r="J10" s="40"/>
    </row>
    <row r="11" spans="1:16" ht="30" x14ac:dyDescent="0.25">
      <c r="A11" s="30" t="s">
        <v>123</v>
      </c>
      <c r="B11" s="38"/>
      <c r="E11" s="41" t="s">
        <v>572</v>
      </c>
      <c r="J11" s="40"/>
    </row>
    <row r="12" spans="1:16" ht="90" x14ac:dyDescent="0.25">
      <c r="A12" s="30" t="s">
        <v>125</v>
      </c>
      <c r="B12" s="38"/>
      <c r="E12" s="32" t="s">
        <v>170</v>
      </c>
      <c r="J12" s="40"/>
    </row>
    <row r="13" spans="1:16" ht="30" x14ac:dyDescent="0.25">
      <c r="A13" s="30" t="s">
        <v>116</v>
      </c>
      <c r="B13" s="30">
        <v>2</v>
      </c>
      <c r="C13" s="31" t="s">
        <v>252</v>
      </c>
      <c r="D13" s="30" t="s">
        <v>118</v>
      </c>
      <c r="E13" s="32" t="s">
        <v>253</v>
      </c>
      <c r="F13" s="33" t="s">
        <v>120</v>
      </c>
      <c r="G13" s="34">
        <v>201.39</v>
      </c>
      <c r="H13" s="35">
        <v>0</v>
      </c>
      <c r="I13" s="36">
        <f>ROUND(G13*H13,P4)</f>
        <v>0</v>
      </c>
      <c r="J13" s="33" t="s">
        <v>121</v>
      </c>
      <c r="O13" s="37">
        <f>I13*0.21</f>
        <v>0</v>
      </c>
      <c r="P13">
        <v>3</v>
      </c>
    </row>
    <row r="14" spans="1:16" ht="30" x14ac:dyDescent="0.25">
      <c r="A14" s="30" t="s">
        <v>122</v>
      </c>
      <c r="B14" s="38"/>
      <c r="E14" s="32" t="s">
        <v>143</v>
      </c>
      <c r="J14" s="40"/>
    </row>
    <row r="15" spans="1:16" ht="30" x14ac:dyDescent="0.25">
      <c r="A15" s="30" t="s">
        <v>123</v>
      </c>
      <c r="B15" s="38"/>
      <c r="E15" s="41" t="s">
        <v>573</v>
      </c>
      <c r="J15" s="40"/>
    </row>
    <row r="16" spans="1:16" ht="90" x14ac:dyDescent="0.25">
      <c r="A16" s="30" t="s">
        <v>125</v>
      </c>
      <c r="B16" s="38"/>
      <c r="E16" s="32" t="s">
        <v>170</v>
      </c>
      <c r="J16" s="40"/>
    </row>
    <row r="17" spans="1:16" x14ac:dyDescent="0.25">
      <c r="A17" s="30" t="s">
        <v>116</v>
      </c>
      <c r="B17" s="30">
        <v>3</v>
      </c>
      <c r="C17" s="31" t="s">
        <v>574</v>
      </c>
      <c r="D17" s="30" t="s">
        <v>118</v>
      </c>
      <c r="E17" s="32" t="s">
        <v>575</v>
      </c>
      <c r="F17" s="33" t="s">
        <v>120</v>
      </c>
      <c r="G17" s="34">
        <v>7.1820000000000004</v>
      </c>
      <c r="H17" s="35">
        <v>0</v>
      </c>
      <c r="I17" s="36">
        <f>ROUND(G17*H17,P4)</f>
        <v>0</v>
      </c>
      <c r="J17" s="33" t="s">
        <v>121</v>
      </c>
      <c r="O17" s="37">
        <f>I17*0.21</f>
        <v>0</v>
      </c>
      <c r="P17">
        <v>3</v>
      </c>
    </row>
    <row r="18" spans="1:16" x14ac:dyDescent="0.25">
      <c r="A18" s="30" t="s">
        <v>122</v>
      </c>
      <c r="B18" s="38"/>
      <c r="E18" s="39" t="s">
        <v>118</v>
      </c>
      <c r="J18" s="40"/>
    </row>
    <row r="19" spans="1:16" ht="30" x14ac:dyDescent="0.25">
      <c r="A19" s="30" t="s">
        <v>123</v>
      </c>
      <c r="B19" s="38"/>
      <c r="E19" s="41" t="s">
        <v>576</v>
      </c>
      <c r="J19" s="40"/>
    </row>
    <row r="20" spans="1:16" ht="90" x14ac:dyDescent="0.25">
      <c r="A20" s="30" t="s">
        <v>125</v>
      </c>
      <c r="B20" s="38"/>
      <c r="E20" s="32" t="s">
        <v>170</v>
      </c>
      <c r="J20" s="40"/>
    </row>
    <row r="21" spans="1:16" ht="30" x14ac:dyDescent="0.25">
      <c r="A21" s="30" t="s">
        <v>116</v>
      </c>
      <c r="B21" s="30">
        <v>4</v>
      </c>
      <c r="C21" s="31" t="s">
        <v>577</v>
      </c>
      <c r="D21" s="30" t="s">
        <v>118</v>
      </c>
      <c r="E21" s="32" t="s">
        <v>578</v>
      </c>
      <c r="F21" s="33" t="s">
        <v>284</v>
      </c>
      <c r="G21" s="34">
        <v>213.15</v>
      </c>
      <c r="H21" s="35">
        <v>0</v>
      </c>
      <c r="I21" s="36">
        <f>ROUND(G21*H21,P4)</f>
        <v>0</v>
      </c>
      <c r="J21" s="33" t="s">
        <v>121</v>
      </c>
      <c r="O21" s="37">
        <f>I21*0.21</f>
        <v>0</v>
      </c>
      <c r="P21">
        <v>3</v>
      </c>
    </row>
    <row r="22" spans="1:16" x14ac:dyDescent="0.25">
      <c r="A22" s="30" t="s">
        <v>122</v>
      </c>
      <c r="B22" s="38"/>
      <c r="E22" s="32" t="s">
        <v>579</v>
      </c>
      <c r="J22" s="40"/>
    </row>
    <row r="23" spans="1:16" ht="90" x14ac:dyDescent="0.25">
      <c r="A23" s="30" t="s">
        <v>125</v>
      </c>
      <c r="B23" s="38"/>
      <c r="E23" s="32" t="s">
        <v>170</v>
      </c>
      <c r="J23" s="40"/>
    </row>
    <row r="24" spans="1:16" x14ac:dyDescent="0.25">
      <c r="A24" s="30" t="s">
        <v>116</v>
      </c>
      <c r="B24" s="30">
        <v>5</v>
      </c>
      <c r="C24" s="31" t="s">
        <v>171</v>
      </c>
      <c r="D24" s="30" t="s">
        <v>172</v>
      </c>
      <c r="E24" s="32" t="s">
        <v>173</v>
      </c>
      <c r="F24" s="33" t="s">
        <v>120</v>
      </c>
      <c r="G24" s="34">
        <v>1964.4</v>
      </c>
      <c r="H24" s="35">
        <v>0</v>
      </c>
      <c r="I24" s="36">
        <f>ROUND(G24*H24,P4)</f>
        <v>0</v>
      </c>
      <c r="J24" s="33" t="s">
        <v>121</v>
      </c>
      <c r="O24" s="37">
        <f>I24*0.21</f>
        <v>0</v>
      </c>
      <c r="P24">
        <v>3</v>
      </c>
    </row>
    <row r="25" spans="1:16" x14ac:dyDescent="0.25">
      <c r="A25" s="30" t="s">
        <v>122</v>
      </c>
      <c r="B25" s="38"/>
      <c r="E25" s="32" t="s">
        <v>174</v>
      </c>
      <c r="J25" s="40"/>
    </row>
    <row r="26" spans="1:16" ht="30" x14ac:dyDescent="0.25">
      <c r="A26" s="30" t="s">
        <v>123</v>
      </c>
      <c r="B26" s="38"/>
      <c r="E26" s="41" t="s">
        <v>580</v>
      </c>
      <c r="J26" s="40"/>
    </row>
    <row r="27" spans="1:16" ht="409.5" x14ac:dyDescent="0.25">
      <c r="A27" s="30" t="s">
        <v>125</v>
      </c>
      <c r="B27" s="38"/>
      <c r="E27" s="32" t="s">
        <v>176</v>
      </c>
      <c r="J27" s="40"/>
    </row>
    <row r="28" spans="1:16" x14ac:dyDescent="0.25">
      <c r="A28" s="30" t="s">
        <v>116</v>
      </c>
      <c r="B28" s="30">
        <v>6</v>
      </c>
      <c r="C28" s="31" t="s">
        <v>171</v>
      </c>
      <c r="D28" s="30" t="s">
        <v>177</v>
      </c>
      <c r="E28" s="32" t="s">
        <v>173</v>
      </c>
      <c r="F28" s="33" t="s">
        <v>120</v>
      </c>
      <c r="G28" s="34">
        <v>580.91</v>
      </c>
      <c r="H28" s="35">
        <v>0</v>
      </c>
      <c r="I28" s="36">
        <f>ROUND(G28*H28,P4)</f>
        <v>0</v>
      </c>
      <c r="J28" s="33" t="s">
        <v>121</v>
      </c>
      <c r="O28" s="37">
        <f>I28*0.21</f>
        <v>0</v>
      </c>
      <c r="P28">
        <v>3</v>
      </c>
    </row>
    <row r="29" spans="1:16" x14ac:dyDescent="0.25">
      <c r="A29" s="30" t="s">
        <v>122</v>
      </c>
      <c r="B29" s="38"/>
      <c r="E29" s="32" t="s">
        <v>178</v>
      </c>
      <c r="J29" s="40"/>
    </row>
    <row r="30" spans="1:16" ht="30" x14ac:dyDescent="0.25">
      <c r="A30" s="30" t="s">
        <v>123</v>
      </c>
      <c r="B30" s="38"/>
      <c r="E30" s="41" t="s">
        <v>581</v>
      </c>
      <c r="J30" s="40"/>
    </row>
    <row r="31" spans="1:16" ht="409.5" x14ac:dyDescent="0.25">
      <c r="A31" s="30" t="s">
        <v>125</v>
      </c>
      <c r="B31" s="38"/>
      <c r="E31" s="32" t="s">
        <v>176</v>
      </c>
      <c r="J31" s="40"/>
    </row>
    <row r="32" spans="1:16" x14ac:dyDescent="0.25">
      <c r="A32" s="30" t="s">
        <v>116</v>
      </c>
      <c r="B32" s="30">
        <v>7</v>
      </c>
      <c r="C32" s="31" t="s">
        <v>180</v>
      </c>
      <c r="D32" s="30" t="s">
        <v>172</v>
      </c>
      <c r="E32" s="32" t="s">
        <v>181</v>
      </c>
      <c r="F32" s="33" t="s">
        <v>120</v>
      </c>
      <c r="G32" s="34">
        <v>1964.4</v>
      </c>
      <c r="H32" s="35">
        <v>0</v>
      </c>
      <c r="I32" s="36">
        <f>ROUND(G32*H32,P4)</f>
        <v>0</v>
      </c>
      <c r="J32" s="33" t="s">
        <v>121</v>
      </c>
      <c r="O32" s="37">
        <f>I32*0.21</f>
        <v>0</v>
      </c>
      <c r="P32">
        <v>3</v>
      </c>
    </row>
    <row r="33" spans="1:16" x14ac:dyDescent="0.25">
      <c r="A33" s="30" t="s">
        <v>122</v>
      </c>
      <c r="B33" s="38"/>
      <c r="E33" s="32" t="s">
        <v>182</v>
      </c>
      <c r="J33" s="40"/>
    </row>
    <row r="34" spans="1:16" ht="30" x14ac:dyDescent="0.25">
      <c r="A34" s="30" t="s">
        <v>123</v>
      </c>
      <c r="B34" s="38"/>
      <c r="E34" s="41" t="s">
        <v>582</v>
      </c>
      <c r="J34" s="40"/>
    </row>
    <row r="35" spans="1:16" ht="405" x14ac:dyDescent="0.25">
      <c r="A35" s="30" t="s">
        <v>125</v>
      </c>
      <c r="B35" s="38"/>
      <c r="E35" s="32" t="s">
        <v>184</v>
      </c>
      <c r="J35" s="40"/>
    </row>
    <row r="36" spans="1:16" x14ac:dyDescent="0.25">
      <c r="A36" s="30" t="s">
        <v>116</v>
      </c>
      <c r="B36" s="30">
        <v>8</v>
      </c>
      <c r="C36" s="31" t="s">
        <v>180</v>
      </c>
      <c r="D36" s="30" t="s">
        <v>177</v>
      </c>
      <c r="E36" s="32" t="s">
        <v>181</v>
      </c>
      <c r="F36" s="33" t="s">
        <v>120</v>
      </c>
      <c r="G36" s="34">
        <v>437.45400000000001</v>
      </c>
      <c r="H36" s="35">
        <v>0</v>
      </c>
      <c r="I36" s="36">
        <f>ROUND(G36*H36,P4)</f>
        <v>0</v>
      </c>
      <c r="J36" s="33" t="s">
        <v>121</v>
      </c>
      <c r="O36" s="37">
        <f>I36*0.21</f>
        <v>0</v>
      </c>
      <c r="P36">
        <v>3</v>
      </c>
    </row>
    <row r="37" spans="1:16" x14ac:dyDescent="0.25">
      <c r="A37" s="30" t="s">
        <v>122</v>
      </c>
      <c r="B37" s="38"/>
      <c r="E37" s="32" t="s">
        <v>185</v>
      </c>
      <c r="J37" s="40"/>
    </row>
    <row r="38" spans="1:16" ht="30" x14ac:dyDescent="0.25">
      <c r="A38" s="30" t="s">
        <v>123</v>
      </c>
      <c r="B38" s="38"/>
      <c r="E38" s="41" t="s">
        <v>583</v>
      </c>
      <c r="J38" s="40"/>
    </row>
    <row r="39" spans="1:16" ht="405" x14ac:dyDescent="0.25">
      <c r="A39" s="30" t="s">
        <v>125</v>
      </c>
      <c r="B39" s="38"/>
      <c r="E39" s="32" t="s">
        <v>184</v>
      </c>
      <c r="J39" s="40"/>
    </row>
    <row r="40" spans="1:16" x14ac:dyDescent="0.25">
      <c r="A40" s="30" t="s">
        <v>116</v>
      </c>
      <c r="B40" s="30">
        <v>9</v>
      </c>
      <c r="C40" s="31" t="s">
        <v>187</v>
      </c>
      <c r="D40" s="30" t="s">
        <v>118</v>
      </c>
      <c r="E40" s="32" t="s">
        <v>188</v>
      </c>
      <c r="F40" s="33" t="s">
        <v>120</v>
      </c>
      <c r="G40" s="34">
        <v>1964.4</v>
      </c>
      <c r="H40" s="35">
        <v>0</v>
      </c>
      <c r="I40" s="36">
        <f>ROUND(G40*H40,P4)</f>
        <v>0</v>
      </c>
      <c r="J40" s="33" t="s">
        <v>121</v>
      </c>
      <c r="O40" s="37">
        <f>I40*0.21</f>
        <v>0</v>
      </c>
      <c r="P40">
        <v>3</v>
      </c>
    </row>
    <row r="41" spans="1:16" x14ac:dyDescent="0.25">
      <c r="A41" s="30" t="s">
        <v>122</v>
      </c>
      <c r="B41" s="38"/>
      <c r="E41" s="32" t="s">
        <v>189</v>
      </c>
      <c r="J41" s="40"/>
    </row>
    <row r="42" spans="1:16" ht="390" x14ac:dyDescent="0.25">
      <c r="A42" s="30" t="s">
        <v>125</v>
      </c>
      <c r="B42" s="38"/>
      <c r="E42" s="32" t="s">
        <v>190</v>
      </c>
      <c r="J42" s="40"/>
    </row>
    <row r="43" spans="1:16" x14ac:dyDescent="0.25">
      <c r="A43" s="30" t="s">
        <v>116</v>
      </c>
      <c r="B43" s="30">
        <v>10</v>
      </c>
      <c r="C43" s="31" t="s">
        <v>132</v>
      </c>
      <c r="D43" s="30" t="s">
        <v>118</v>
      </c>
      <c r="E43" s="32" t="s">
        <v>133</v>
      </c>
      <c r="F43" s="33" t="s">
        <v>120</v>
      </c>
      <c r="G43" s="34">
        <v>1964.4</v>
      </c>
      <c r="H43" s="35">
        <v>0</v>
      </c>
      <c r="I43" s="36">
        <f>ROUND(G43*H43,P4)</f>
        <v>0</v>
      </c>
      <c r="J43" s="33" t="s">
        <v>121</v>
      </c>
      <c r="O43" s="37">
        <f>I43*0.21</f>
        <v>0</v>
      </c>
      <c r="P43">
        <v>3</v>
      </c>
    </row>
    <row r="44" spans="1:16" x14ac:dyDescent="0.25">
      <c r="A44" s="30" t="s">
        <v>122</v>
      </c>
      <c r="B44" s="38"/>
      <c r="E44" s="32" t="s">
        <v>191</v>
      </c>
      <c r="J44" s="40"/>
    </row>
    <row r="45" spans="1:16" ht="30" x14ac:dyDescent="0.25">
      <c r="A45" s="30" t="s">
        <v>123</v>
      </c>
      <c r="B45" s="38"/>
      <c r="E45" s="41" t="s">
        <v>582</v>
      </c>
      <c r="J45" s="40"/>
    </row>
    <row r="46" spans="1:16" ht="255" x14ac:dyDescent="0.25">
      <c r="A46" s="30" t="s">
        <v>125</v>
      </c>
      <c r="B46" s="38"/>
      <c r="E46" s="32" t="s">
        <v>135</v>
      </c>
      <c r="J46" s="40"/>
    </row>
    <row r="47" spans="1:16" x14ac:dyDescent="0.25">
      <c r="A47" s="30" t="s">
        <v>116</v>
      </c>
      <c r="B47" s="30">
        <v>11</v>
      </c>
      <c r="C47" s="31" t="s">
        <v>259</v>
      </c>
      <c r="D47" s="30" t="s">
        <v>172</v>
      </c>
      <c r="E47" s="32" t="s">
        <v>260</v>
      </c>
      <c r="F47" s="33" t="s">
        <v>120</v>
      </c>
      <c r="G47" s="34">
        <v>557.64</v>
      </c>
      <c r="H47" s="35">
        <v>0</v>
      </c>
      <c r="I47" s="36">
        <f>ROUND(G47*H47,P4)</f>
        <v>0</v>
      </c>
      <c r="J47" s="33" t="s">
        <v>121</v>
      </c>
      <c r="O47" s="37">
        <f>I47*0.21</f>
        <v>0</v>
      </c>
      <c r="P47">
        <v>3</v>
      </c>
    </row>
    <row r="48" spans="1:16" x14ac:dyDescent="0.25">
      <c r="A48" s="30" t="s">
        <v>122</v>
      </c>
      <c r="B48" s="38"/>
      <c r="E48" s="32" t="s">
        <v>261</v>
      </c>
      <c r="J48" s="40"/>
    </row>
    <row r="49" spans="1:16" ht="405" x14ac:dyDescent="0.25">
      <c r="A49" s="30" t="s">
        <v>125</v>
      </c>
      <c r="B49" s="38"/>
      <c r="E49" s="32" t="s">
        <v>262</v>
      </c>
      <c r="J49" s="40"/>
    </row>
    <row r="50" spans="1:16" x14ac:dyDescent="0.25">
      <c r="A50" s="30" t="s">
        <v>116</v>
      </c>
      <c r="B50" s="30">
        <v>12</v>
      </c>
      <c r="C50" s="31" t="s">
        <v>259</v>
      </c>
      <c r="D50" s="30" t="s">
        <v>177</v>
      </c>
      <c r="E50" s="32" t="s">
        <v>260</v>
      </c>
      <c r="F50" s="33" t="s">
        <v>120</v>
      </c>
      <c r="G50" s="34">
        <v>20.67</v>
      </c>
      <c r="H50" s="35">
        <v>0</v>
      </c>
      <c r="I50" s="36">
        <f>ROUND(G50*H50,P4)</f>
        <v>0</v>
      </c>
      <c r="J50" s="33" t="s">
        <v>121</v>
      </c>
      <c r="O50" s="37">
        <f>I50*0.21</f>
        <v>0</v>
      </c>
      <c r="P50">
        <v>3</v>
      </c>
    </row>
    <row r="51" spans="1:16" x14ac:dyDescent="0.25">
      <c r="A51" s="30" t="s">
        <v>122</v>
      </c>
      <c r="B51" s="38"/>
      <c r="E51" s="32" t="s">
        <v>263</v>
      </c>
      <c r="J51" s="40"/>
    </row>
    <row r="52" spans="1:16" ht="405" x14ac:dyDescent="0.25">
      <c r="A52" s="30" t="s">
        <v>125</v>
      </c>
      <c r="B52" s="38"/>
      <c r="E52" s="32" t="s">
        <v>262</v>
      </c>
      <c r="J52" s="40"/>
    </row>
    <row r="53" spans="1:16" x14ac:dyDescent="0.25">
      <c r="A53" s="30" t="s">
        <v>116</v>
      </c>
      <c r="B53" s="30">
        <v>13</v>
      </c>
      <c r="C53" s="31" t="s">
        <v>192</v>
      </c>
      <c r="D53" s="30" t="s">
        <v>118</v>
      </c>
      <c r="E53" s="32" t="s">
        <v>193</v>
      </c>
      <c r="F53" s="33" t="s">
        <v>138</v>
      </c>
      <c r="G53" s="34">
        <v>4415.25</v>
      </c>
      <c r="H53" s="35">
        <v>0</v>
      </c>
      <c r="I53" s="36">
        <f>ROUND(G53*H53,P4)</f>
        <v>0</v>
      </c>
      <c r="J53" s="33" t="s">
        <v>121</v>
      </c>
      <c r="O53" s="37">
        <f>I53*0.21</f>
        <v>0</v>
      </c>
      <c r="P53">
        <v>3</v>
      </c>
    </row>
    <row r="54" spans="1:16" x14ac:dyDescent="0.25">
      <c r="A54" s="30" t="s">
        <v>122</v>
      </c>
      <c r="B54" s="38"/>
      <c r="E54" s="39" t="s">
        <v>118</v>
      </c>
      <c r="J54" s="40"/>
    </row>
    <row r="55" spans="1:16" ht="30" x14ac:dyDescent="0.25">
      <c r="A55" s="30" t="s">
        <v>125</v>
      </c>
      <c r="B55" s="38"/>
      <c r="E55" s="32" t="s">
        <v>195</v>
      </c>
      <c r="J55" s="40"/>
    </row>
    <row r="56" spans="1:16" x14ac:dyDescent="0.25">
      <c r="A56" s="30" t="s">
        <v>116</v>
      </c>
      <c r="B56" s="30">
        <v>14</v>
      </c>
      <c r="C56" s="31" t="s">
        <v>196</v>
      </c>
      <c r="D56" s="30" t="s">
        <v>118</v>
      </c>
      <c r="E56" s="32" t="s">
        <v>197</v>
      </c>
      <c r="F56" s="33" t="s">
        <v>138</v>
      </c>
      <c r="G56" s="34">
        <v>1316.75</v>
      </c>
      <c r="H56" s="35">
        <v>0</v>
      </c>
      <c r="I56" s="36">
        <f>ROUND(G56*H56,P4)</f>
        <v>0</v>
      </c>
      <c r="J56" s="33" t="s">
        <v>121</v>
      </c>
      <c r="O56" s="37">
        <f>I56*0.21</f>
        <v>0</v>
      </c>
      <c r="P56">
        <v>3</v>
      </c>
    </row>
    <row r="57" spans="1:16" x14ac:dyDescent="0.25">
      <c r="A57" s="30" t="s">
        <v>122</v>
      </c>
      <c r="B57" s="38"/>
      <c r="E57" s="39" t="s">
        <v>118</v>
      </c>
      <c r="J57" s="40"/>
    </row>
    <row r="58" spans="1:16" x14ac:dyDescent="0.25">
      <c r="A58" s="30" t="s">
        <v>125</v>
      </c>
      <c r="B58" s="38"/>
      <c r="E58" s="32" t="s">
        <v>198</v>
      </c>
      <c r="J58" s="40"/>
    </row>
    <row r="59" spans="1:16" x14ac:dyDescent="0.25">
      <c r="A59" s="30" t="s">
        <v>116</v>
      </c>
      <c r="B59" s="30">
        <v>15</v>
      </c>
      <c r="C59" s="31" t="s">
        <v>199</v>
      </c>
      <c r="D59" s="30" t="s">
        <v>118</v>
      </c>
      <c r="E59" s="32" t="s">
        <v>200</v>
      </c>
      <c r="F59" s="33" t="s">
        <v>138</v>
      </c>
      <c r="G59" s="34">
        <v>2916.36</v>
      </c>
      <c r="H59" s="35">
        <v>0</v>
      </c>
      <c r="I59" s="36">
        <f>ROUND(G59*H59,P4)</f>
        <v>0</v>
      </c>
      <c r="J59" s="33" t="s">
        <v>121</v>
      </c>
      <c r="O59" s="37">
        <f>I59*0.21</f>
        <v>0</v>
      </c>
      <c r="P59">
        <v>3</v>
      </c>
    </row>
    <row r="60" spans="1:16" x14ac:dyDescent="0.25">
      <c r="A60" s="30" t="s">
        <v>122</v>
      </c>
      <c r="B60" s="38"/>
      <c r="E60" s="32" t="s">
        <v>201</v>
      </c>
      <c r="J60" s="40"/>
    </row>
    <row r="61" spans="1:16" ht="45" x14ac:dyDescent="0.25">
      <c r="A61" s="30" t="s">
        <v>125</v>
      </c>
      <c r="B61" s="38"/>
      <c r="E61" s="32" t="s">
        <v>202</v>
      </c>
      <c r="J61" s="40"/>
    </row>
    <row r="62" spans="1:16" x14ac:dyDescent="0.25">
      <c r="A62" s="30" t="s">
        <v>116</v>
      </c>
      <c r="B62" s="30">
        <v>16</v>
      </c>
      <c r="C62" s="31" t="s">
        <v>203</v>
      </c>
      <c r="D62" s="30" t="s">
        <v>118</v>
      </c>
      <c r="E62" s="32" t="s">
        <v>204</v>
      </c>
      <c r="F62" s="33" t="s">
        <v>138</v>
      </c>
      <c r="G62" s="34">
        <v>2916.36</v>
      </c>
      <c r="H62" s="35">
        <v>0</v>
      </c>
      <c r="I62" s="36">
        <f>ROUND(G62*H62,P4)</f>
        <v>0</v>
      </c>
      <c r="J62" s="33" t="s">
        <v>121</v>
      </c>
      <c r="O62" s="37">
        <f>I62*0.21</f>
        <v>0</v>
      </c>
      <c r="P62">
        <v>3</v>
      </c>
    </row>
    <row r="63" spans="1:16" x14ac:dyDescent="0.25">
      <c r="A63" s="30" t="s">
        <v>122</v>
      </c>
      <c r="B63" s="38"/>
      <c r="E63" s="32" t="s">
        <v>201</v>
      </c>
      <c r="J63" s="40"/>
    </row>
    <row r="64" spans="1:16" ht="30" x14ac:dyDescent="0.25">
      <c r="A64" s="30" t="s">
        <v>123</v>
      </c>
      <c r="B64" s="38"/>
      <c r="E64" s="41" t="s">
        <v>584</v>
      </c>
      <c r="J64" s="40"/>
    </row>
    <row r="65" spans="1:16" ht="30" x14ac:dyDescent="0.25">
      <c r="A65" s="30" t="s">
        <v>125</v>
      </c>
      <c r="B65" s="38"/>
      <c r="E65" s="32" t="s">
        <v>206</v>
      </c>
      <c r="J65" s="40"/>
    </row>
    <row r="66" spans="1:16" x14ac:dyDescent="0.25">
      <c r="A66" s="30" t="s">
        <v>116</v>
      </c>
      <c r="B66" s="30">
        <v>17</v>
      </c>
      <c r="C66" s="31" t="s">
        <v>207</v>
      </c>
      <c r="D66" s="30" t="s">
        <v>118</v>
      </c>
      <c r="E66" s="32" t="s">
        <v>208</v>
      </c>
      <c r="F66" s="33" t="s">
        <v>138</v>
      </c>
      <c r="G66" s="34">
        <v>2916.36</v>
      </c>
      <c r="H66" s="35">
        <v>0</v>
      </c>
      <c r="I66" s="36">
        <f>ROUND(G66*H66,P4)</f>
        <v>0</v>
      </c>
      <c r="J66" s="33" t="s">
        <v>121</v>
      </c>
      <c r="O66" s="37">
        <f>I66*0.21</f>
        <v>0</v>
      </c>
      <c r="P66">
        <v>3</v>
      </c>
    </row>
    <row r="67" spans="1:16" x14ac:dyDescent="0.25">
      <c r="A67" s="30" t="s">
        <v>122</v>
      </c>
      <c r="B67" s="38"/>
      <c r="E67" s="32" t="s">
        <v>201</v>
      </c>
      <c r="J67" s="40"/>
    </row>
    <row r="68" spans="1:16" ht="30" x14ac:dyDescent="0.25">
      <c r="A68" s="30" t="s">
        <v>123</v>
      </c>
      <c r="B68" s="38"/>
      <c r="E68" s="41" t="s">
        <v>584</v>
      </c>
      <c r="J68" s="40"/>
    </row>
    <row r="69" spans="1:16" ht="45" x14ac:dyDescent="0.25">
      <c r="A69" s="30" t="s">
        <v>125</v>
      </c>
      <c r="B69" s="38"/>
      <c r="E69" s="32" t="s">
        <v>209</v>
      </c>
      <c r="J69" s="40"/>
    </row>
    <row r="70" spans="1:16" x14ac:dyDescent="0.25">
      <c r="A70" s="24" t="s">
        <v>113</v>
      </c>
      <c r="B70" s="25"/>
      <c r="C70" s="26" t="s">
        <v>210</v>
      </c>
      <c r="D70" s="27"/>
      <c r="E70" s="24" t="s">
        <v>211</v>
      </c>
      <c r="F70" s="27"/>
      <c r="G70" s="27"/>
      <c r="H70" s="27"/>
      <c r="I70" s="28">
        <f>SUMIFS(I71:I102,A71:A102,"P")</f>
        <v>0</v>
      </c>
      <c r="J70" s="29"/>
    </row>
    <row r="71" spans="1:16" x14ac:dyDescent="0.25">
      <c r="A71" s="30" t="s">
        <v>116</v>
      </c>
      <c r="B71" s="30">
        <v>18</v>
      </c>
      <c r="C71" s="31" t="s">
        <v>270</v>
      </c>
      <c r="D71" s="30" t="s">
        <v>172</v>
      </c>
      <c r="E71" s="32" t="s">
        <v>271</v>
      </c>
      <c r="F71" s="33" t="s">
        <v>120</v>
      </c>
      <c r="G71" s="34">
        <v>47.88</v>
      </c>
      <c r="H71" s="35">
        <v>0</v>
      </c>
      <c r="I71" s="36">
        <f>ROUND(G71*H71,P4)</f>
        <v>0</v>
      </c>
      <c r="J71" s="33" t="s">
        <v>121</v>
      </c>
      <c r="O71" s="37">
        <f>I71*0.21</f>
        <v>0</v>
      </c>
      <c r="P71">
        <v>3</v>
      </c>
    </row>
    <row r="72" spans="1:16" x14ac:dyDescent="0.25">
      <c r="A72" s="30" t="s">
        <v>122</v>
      </c>
      <c r="B72" s="38"/>
      <c r="E72" s="32" t="s">
        <v>272</v>
      </c>
      <c r="J72" s="40"/>
    </row>
    <row r="73" spans="1:16" ht="45" x14ac:dyDescent="0.25">
      <c r="A73" s="30" t="s">
        <v>125</v>
      </c>
      <c r="B73" s="38"/>
      <c r="E73" s="32" t="s">
        <v>273</v>
      </c>
      <c r="J73" s="40"/>
    </row>
    <row r="74" spans="1:16" x14ac:dyDescent="0.25">
      <c r="A74" s="30" t="s">
        <v>116</v>
      </c>
      <c r="B74" s="30">
        <v>19</v>
      </c>
      <c r="C74" s="31" t="s">
        <v>270</v>
      </c>
      <c r="D74" s="30" t="s">
        <v>177</v>
      </c>
      <c r="E74" s="32" t="s">
        <v>271</v>
      </c>
      <c r="F74" s="33" t="s">
        <v>120</v>
      </c>
      <c r="G74" s="34">
        <v>5.9850000000000003</v>
      </c>
      <c r="H74" s="35">
        <v>0</v>
      </c>
      <c r="I74" s="36">
        <f>ROUND(G74*H74,P4)</f>
        <v>0</v>
      </c>
      <c r="J74" s="33" t="s">
        <v>121</v>
      </c>
      <c r="O74" s="37">
        <f>I74*0.21</f>
        <v>0</v>
      </c>
      <c r="P74">
        <v>3</v>
      </c>
    </row>
    <row r="75" spans="1:16" x14ac:dyDescent="0.25">
      <c r="A75" s="30" t="s">
        <v>122</v>
      </c>
      <c r="B75" s="38"/>
      <c r="E75" s="32" t="s">
        <v>274</v>
      </c>
      <c r="J75" s="40"/>
    </row>
    <row r="76" spans="1:16" ht="45" x14ac:dyDescent="0.25">
      <c r="A76" s="30" t="s">
        <v>125</v>
      </c>
      <c r="B76" s="38"/>
      <c r="E76" s="32" t="s">
        <v>273</v>
      </c>
      <c r="J76" s="40"/>
    </row>
    <row r="77" spans="1:16" x14ac:dyDescent="0.25">
      <c r="A77" s="30" t="s">
        <v>116</v>
      </c>
      <c r="B77" s="30">
        <v>20</v>
      </c>
      <c r="C77" s="31" t="s">
        <v>275</v>
      </c>
      <c r="D77" s="30" t="s">
        <v>118</v>
      </c>
      <c r="E77" s="32" t="s">
        <v>276</v>
      </c>
      <c r="F77" s="33" t="s">
        <v>120</v>
      </c>
      <c r="G77" s="34">
        <v>5.9850000000000003</v>
      </c>
      <c r="H77" s="35">
        <v>0</v>
      </c>
      <c r="I77" s="36">
        <f>ROUND(G77*H77,P4)</f>
        <v>0</v>
      </c>
      <c r="J77" s="33" t="s">
        <v>121</v>
      </c>
      <c r="O77" s="37">
        <f>I77*0.21</f>
        <v>0</v>
      </c>
      <c r="P77">
        <v>3</v>
      </c>
    </row>
    <row r="78" spans="1:16" x14ac:dyDescent="0.25">
      <c r="A78" s="30" t="s">
        <v>122</v>
      </c>
      <c r="B78" s="38"/>
      <c r="E78" s="32" t="s">
        <v>277</v>
      </c>
      <c r="J78" s="40"/>
    </row>
    <row r="79" spans="1:16" ht="45" x14ac:dyDescent="0.25">
      <c r="A79" s="30" t="s">
        <v>125</v>
      </c>
      <c r="B79" s="38"/>
      <c r="E79" s="32" t="s">
        <v>273</v>
      </c>
      <c r="J79" s="40"/>
    </row>
    <row r="80" spans="1:16" x14ac:dyDescent="0.25">
      <c r="A80" s="30" t="s">
        <v>116</v>
      </c>
      <c r="B80" s="30">
        <v>21</v>
      </c>
      <c r="C80" s="31" t="s">
        <v>278</v>
      </c>
      <c r="D80" s="30" t="s">
        <v>118</v>
      </c>
      <c r="E80" s="32" t="s">
        <v>279</v>
      </c>
      <c r="F80" s="33" t="s">
        <v>138</v>
      </c>
      <c r="G80" s="34">
        <v>110</v>
      </c>
      <c r="H80" s="35">
        <v>0</v>
      </c>
      <c r="I80" s="36">
        <f>ROUND(G80*H80,P4)</f>
        <v>0</v>
      </c>
      <c r="J80" s="33" t="s">
        <v>121</v>
      </c>
      <c r="O80" s="37">
        <f>I80*0.21</f>
        <v>0</v>
      </c>
      <c r="P80">
        <v>3</v>
      </c>
    </row>
    <row r="81" spans="1:16" x14ac:dyDescent="0.25">
      <c r="A81" s="30" t="s">
        <v>122</v>
      </c>
      <c r="B81" s="38"/>
      <c r="E81" s="32" t="s">
        <v>280</v>
      </c>
      <c r="J81" s="40"/>
    </row>
    <row r="82" spans="1:16" ht="45" x14ac:dyDescent="0.25">
      <c r="A82" s="30" t="s">
        <v>125</v>
      </c>
      <c r="B82" s="38"/>
      <c r="E82" s="32" t="s">
        <v>281</v>
      </c>
      <c r="J82" s="40"/>
    </row>
    <row r="83" spans="1:16" x14ac:dyDescent="0.25">
      <c r="A83" s="30" t="s">
        <v>116</v>
      </c>
      <c r="B83" s="30">
        <v>22</v>
      </c>
      <c r="C83" s="31" t="s">
        <v>282</v>
      </c>
      <c r="D83" s="30" t="s">
        <v>118</v>
      </c>
      <c r="E83" s="32" t="s">
        <v>283</v>
      </c>
      <c r="F83" s="33" t="s">
        <v>284</v>
      </c>
      <c r="G83" s="34">
        <v>44</v>
      </c>
      <c r="H83" s="35">
        <v>0</v>
      </c>
      <c r="I83" s="36">
        <f>ROUND(G83*H83,P4)</f>
        <v>0</v>
      </c>
      <c r="J83" s="33" t="s">
        <v>121</v>
      </c>
      <c r="O83" s="37">
        <f>I83*0.21</f>
        <v>0</v>
      </c>
      <c r="P83">
        <v>3</v>
      </c>
    </row>
    <row r="84" spans="1:16" ht="30" x14ac:dyDescent="0.25">
      <c r="A84" s="30" t="s">
        <v>122</v>
      </c>
      <c r="B84" s="38"/>
      <c r="E84" s="32" t="s">
        <v>285</v>
      </c>
      <c r="J84" s="40"/>
    </row>
    <row r="85" spans="1:16" ht="195" x14ac:dyDescent="0.25">
      <c r="A85" s="30" t="s">
        <v>125</v>
      </c>
      <c r="B85" s="38"/>
      <c r="E85" s="32" t="s">
        <v>286</v>
      </c>
      <c r="J85" s="40"/>
    </row>
    <row r="86" spans="1:16" x14ac:dyDescent="0.25">
      <c r="A86" s="30" t="s">
        <v>116</v>
      </c>
      <c r="B86" s="30">
        <v>23</v>
      </c>
      <c r="C86" s="31" t="s">
        <v>212</v>
      </c>
      <c r="D86" s="30" t="s">
        <v>172</v>
      </c>
      <c r="E86" s="32" t="s">
        <v>213</v>
      </c>
      <c r="F86" s="33" t="s">
        <v>138</v>
      </c>
      <c r="G86" s="34">
        <v>101.06</v>
      </c>
      <c r="H86" s="35">
        <v>0</v>
      </c>
      <c r="I86" s="36">
        <f>ROUND(G86*H86,P4)</f>
        <v>0</v>
      </c>
      <c r="J86" s="33" t="s">
        <v>121</v>
      </c>
      <c r="O86" s="37">
        <f>I86*0.21</f>
        <v>0</v>
      </c>
      <c r="P86">
        <v>3</v>
      </c>
    </row>
    <row r="87" spans="1:16" x14ac:dyDescent="0.25">
      <c r="A87" s="30" t="s">
        <v>122</v>
      </c>
      <c r="B87" s="38"/>
      <c r="E87" s="32" t="s">
        <v>287</v>
      </c>
      <c r="J87" s="40"/>
    </row>
    <row r="88" spans="1:16" ht="120" x14ac:dyDescent="0.25">
      <c r="A88" s="30" t="s">
        <v>125</v>
      </c>
      <c r="B88" s="38"/>
      <c r="E88" s="32" t="s">
        <v>215</v>
      </c>
      <c r="J88" s="40"/>
    </row>
    <row r="89" spans="1:16" x14ac:dyDescent="0.25">
      <c r="A89" s="30" t="s">
        <v>116</v>
      </c>
      <c r="B89" s="30">
        <v>24</v>
      </c>
      <c r="C89" s="31" t="s">
        <v>212</v>
      </c>
      <c r="D89" s="30" t="s">
        <v>177</v>
      </c>
      <c r="E89" s="32" t="s">
        <v>213</v>
      </c>
      <c r="F89" s="33" t="s">
        <v>138</v>
      </c>
      <c r="G89" s="34">
        <v>251.74</v>
      </c>
      <c r="H89" s="35">
        <v>0</v>
      </c>
      <c r="I89" s="36">
        <f>ROUND(G89*H89,P4)</f>
        <v>0</v>
      </c>
      <c r="J89" s="33" t="s">
        <v>121</v>
      </c>
      <c r="O89" s="37">
        <f>I89*0.21</f>
        <v>0</v>
      </c>
      <c r="P89">
        <v>3</v>
      </c>
    </row>
    <row r="90" spans="1:16" x14ac:dyDescent="0.25">
      <c r="A90" s="30" t="s">
        <v>122</v>
      </c>
      <c r="B90" s="38"/>
      <c r="E90" s="32" t="s">
        <v>288</v>
      </c>
      <c r="J90" s="40"/>
    </row>
    <row r="91" spans="1:16" ht="120" x14ac:dyDescent="0.25">
      <c r="A91" s="30" t="s">
        <v>125</v>
      </c>
      <c r="B91" s="38"/>
      <c r="E91" s="32" t="s">
        <v>215</v>
      </c>
      <c r="J91" s="40"/>
    </row>
    <row r="92" spans="1:16" x14ac:dyDescent="0.25">
      <c r="A92" s="30" t="s">
        <v>116</v>
      </c>
      <c r="B92" s="30">
        <v>25</v>
      </c>
      <c r="C92" s="31" t="s">
        <v>289</v>
      </c>
      <c r="D92" s="30" t="s">
        <v>118</v>
      </c>
      <c r="E92" s="32" t="s">
        <v>290</v>
      </c>
      <c r="F92" s="33" t="s">
        <v>138</v>
      </c>
      <c r="G92" s="34">
        <v>3318</v>
      </c>
      <c r="H92" s="35">
        <v>0</v>
      </c>
      <c r="I92" s="36">
        <f>ROUND(G92*H92,P4)</f>
        <v>0</v>
      </c>
      <c r="J92" s="33" t="s">
        <v>121</v>
      </c>
      <c r="O92" s="37">
        <f>I92*0.21</f>
        <v>0</v>
      </c>
      <c r="P92">
        <v>3</v>
      </c>
    </row>
    <row r="93" spans="1:16" x14ac:dyDescent="0.25">
      <c r="A93" s="30" t="s">
        <v>122</v>
      </c>
      <c r="B93" s="38"/>
      <c r="E93" s="39" t="s">
        <v>118</v>
      </c>
      <c r="J93" s="40"/>
    </row>
    <row r="94" spans="1:16" ht="45" x14ac:dyDescent="0.25">
      <c r="A94" s="30" t="s">
        <v>125</v>
      </c>
      <c r="B94" s="38"/>
      <c r="E94" s="32" t="s">
        <v>291</v>
      </c>
      <c r="J94" s="40"/>
    </row>
    <row r="95" spans="1:16" ht="30" x14ac:dyDescent="0.25">
      <c r="A95" s="30" t="s">
        <v>116</v>
      </c>
      <c r="B95" s="30">
        <v>26</v>
      </c>
      <c r="C95" s="31" t="s">
        <v>292</v>
      </c>
      <c r="D95" s="30" t="s">
        <v>118</v>
      </c>
      <c r="E95" s="32" t="s">
        <v>293</v>
      </c>
      <c r="F95" s="33" t="s">
        <v>138</v>
      </c>
      <c r="G95" s="34">
        <v>13272</v>
      </c>
      <c r="H95" s="35">
        <v>0</v>
      </c>
      <c r="I95" s="36">
        <f>ROUND(G95*H95,P4)</f>
        <v>0</v>
      </c>
      <c r="J95" s="33" t="s">
        <v>121</v>
      </c>
      <c r="O95" s="37">
        <f>I95*0.21</f>
        <v>0</v>
      </c>
      <c r="P95">
        <v>3</v>
      </c>
    </row>
    <row r="96" spans="1:16" x14ac:dyDescent="0.25">
      <c r="A96" s="30" t="s">
        <v>122</v>
      </c>
      <c r="B96" s="38"/>
      <c r="E96" s="39" t="s">
        <v>118</v>
      </c>
      <c r="J96" s="40"/>
    </row>
    <row r="97" spans="1:16" ht="30" x14ac:dyDescent="0.25">
      <c r="A97" s="30" t="s">
        <v>123</v>
      </c>
      <c r="B97" s="38"/>
      <c r="E97" s="41" t="s">
        <v>585</v>
      </c>
      <c r="J97" s="40"/>
    </row>
    <row r="98" spans="1:16" ht="45" x14ac:dyDescent="0.25">
      <c r="A98" s="30" t="s">
        <v>125</v>
      </c>
      <c r="B98" s="38"/>
      <c r="E98" s="32" t="s">
        <v>295</v>
      </c>
      <c r="J98" s="40"/>
    </row>
    <row r="99" spans="1:16" x14ac:dyDescent="0.25">
      <c r="A99" s="30" t="s">
        <v>116</v>
      </c>
      <c r="B99" s="30">
        <v>27</v>
      </c>
      <c r="C99" s="31" t="s">
        <v>586</v>
      </c>
      <c r="D99" s="30" t="s">
        <v>118</v>
      </c>
      <c r="E99" s="32" t="s">
        <v>587</v>
      </c>
      <c r="F99" s="33" t="s">
        <v>120</v>
      </c>
      <c r="G99" s="34">
        <v>3.2</v>
      </c>
      <c r="H99" s="35">
        <v>0</v>
      </c>
      <c r="I99" s="36">
        <f>ROUND(G99*H99,P4)</f>
        <v>0</v>
      </c>
      <c r="J99" s="33" t="s">
        <v>121</v>
      </c>
      <c r="O99" s="37">
        <f>I99*0.21</f>
        <v>0</v>
      </c>
      <c r="P99">
        <v>3</v>
      </c>
    </row>
    <row r="100" spans="1:16" x14ac:dyDescent="0.25">
      <c r="A100" s="30" t="s">
        <v>122</v>
      </c>
      <c r="B100" s="38"/>
      <c r="E100" s="32" t="s">
        <v>588</v>
      </c>
      <c r="J100" s="40"/>
    </row>
    <row r="101" spans="1:16" ht="30" x14ac:dyDescent="0.25">
      <c r="A101" s="30" t="s">
        <v>123</v>
      </c>
      <c r="B101" s="38"/>
      <c r="E101" s="41" t="s">
        <v>589</v>
      </c>
      <c r="J101" s="40"/>
    </row>
    <row r="102" spans="1:16" ht="409.5" x14ac:dyDescent="0.25">
      <c r="A102" s="30" t="s">
        <v>125</v>
      </c>
      <c r="B102" s="38"/>
      <c r="E102" s="32" t="s">
        <v>493</v>
      </c>
      <c r="J102" s="40"/>
    </row>
    <row r="103" spans="1:16" x14ac:dyDescent="0.25">
      <c r="A103" s="24" t="s">
        <v>113</v>
      </c>
      <c r="B103" s="25"/>
      <c r="C103" s="26" t="s">
        <v>296</v>
      </c>
      <c r="D103" s="27"/>
      <c r="E103" s="24" t="s">
        <v>297</v>
      </c>
      <c r="F103" s="27"/>
      <c r="G103" s="27"/>
      <c r="H103" s="27"/>
      <c r="I103" s="28">
        <f>SUMIFS(I104:I111,A104:A111,"P")</f>
        <v>0</v>
      </c>
      <c r="J103" s="29"/>
    </row>
    <row r="104" spans="1:16" x14ac:dyDescent="0.25">
      <c r="A104" s="30" t="s">
        <v>116</v>
      </c>
      <c r="B104" s="30">
        <v>28</v>
      </c>
      <c r="C104" s="31" t="s">
        <v>507</v>
      </c>
      <c r="D104" s="30" t="s">
        <v>118</v>
      </c>
      <c r="E104" s="32" t="s">
        <v>508</v>
      </c>
      <c r="F104" s="33" t="s">
        <v>120</v>
      </c>
      <c r="G104" s="34">
        <v>3.2759999999999998</v>
      </c>
      <c r="H104" s="35">
        <v>0</v>
      </c>
      <c r="I104" s="36">
        <f>ROUND(G104*H104,P4)</f>
        <v>0</v>
      </c>
      <c r="J104" s="33" t="s">
        <v>121</v>
      </c>
      <c r="O104" s="37">
        <f>I104*0.21</f>
        <v>0</v>
      </c>
      <c r="P104">
        <v>3</v>
      </c>
    </row>
    <row r="105" spans="1:16" ht="30" x14ac:dyDescent="0.25">
      <c r="A105" s="30" t="s">
        <v>122</v>
      </c>
      <c r="B105" s="38"/>
      <c r="E105" s="32" t="s">
        <v>590</v>
      </c>
      <c r="J105" s="40"/>
    </row>
    <row r="106" spans="1:16" ht="30" x14ac:dyDescent="0.25">
      <c r="A106" s="30" t="s">
        <v>123</v>
      </c>
      <c r="B106" s="38"/>
      <c r="E106" s="41" t="s">
        <v>591</v>
      </c>
      <c r="J106" s="40"/>
    </row>
    <row r="107" spans="1:16" ht="180" x14ac:dyDescent="0.25">
      <c r="A107" s="30" t="s">
        <v>125</v>
      </c>
      <c r="B107" s="38"/>
      <c r="E107" s="32" t="s">
        <v>511</v>
      </c>
      <c r="J107" s="40"/>
    </row>
    <row r="108" spans="1:16" x14ac:dyDescent="0.25">
      <c r="A108" s="30" t="s">
        <v>116</v>
      </c>
      <c r="B108" s="30">
        <v>29</v>
      </c>
      <c r="C108" s="31" t="s">
        <v>298</v>
      </c>
      <c r="D108" s="30" t="s">
        <v>118</v>
      </c>
      <c r="E108" s="32" t="s">
        <v>299</v>
      </c>
      <c r="F108" s="33" t="s">
        <v>138</v>
      </c>
      <c r="G108" s="34">
        <v>152.11000000000001</v>
      </c>
      <c r="H108" s="35">
        <v>0</v>
      </c>
      <c r="I108" s="36">
        <f>ROUND(G108*H108,P4)</f>
        <v>0</v>
      </c>
      <c r="J108" s="33" t="s">
        <v>121</v>
      </c>
      <c r="O108" s="37">
        <f>I108*0.21</f>
        <v>0</v>
      </c>
      <c r="P108">
        <v>3</v>
      </c>
    </row>
    <row r="109" spans="1:16" x14ac:dyDescent="0.25">
      <c r="A109" s="30" t="s">
        <v>122</v>
      </c>
      <c r="B109" s="38"/>
      <c r="E109" s="32" t="s">
        <v>512</v>
      </c>
      <c r="J109" s="40"/>
    </row>
    <row r="110" spans="1:16" ht="30" x14ac:dyDescent="0.25">
      <c r="A110" s="30" t="s">
        <v>123</v>
      </c>
      <c r="B110" s="38"/>
      <c r="E110" s="41" t="s">
        <v>592</v>
      </c>
      <c r="J110" s="40"/>
    </row>
    <row r="111" spans="1:16" ht="165" x14ac:dyDescent="0.25">
      <c r="A111" s="30" t="s">
        <v>125</v>
      </c>
      <c r="B111" s="38"/>
      <c r="E111" s="32" t="s">
        <v>302</v>
      </c>
      <c r="J111" s="40"/>
    </row>
    <row r="112" spans="1:16" x14ac:dyDescent="0.25">
      <c r="A112" s="24" t="s">
        <v>113</v>
      </c>
      <c r="B112" s="25"/>
      <c r="C112" s="26" t="s">
        <v>216</v>
      </c>
      <c r="D112" s="27"/>
      <c r="E112" s="24" t="s">
        <v>217</v>
      </c>
      <c r="F112" s="27"/>
      <c r="G112" s="27"/>
      <c r="H112" s="27"/>
      <c r="I112" s="28">
        <f>SUMIFS(I113:I161,A113:A161,"P")</f>
        <v>0</v>
      </c>
      <c r="J112" s="29"/>
    </row>
    <row r="113" spans="1:16" ht="30" x14ac:dyDescent="0.25">
      <c r="A113" s="30" t="s">
        <v>116</v>
      </c>
      <c r="B113" s="30">
        <v>30</v>
      </c>
      <c r="C113" s="31" t="s">
        <v>303</v>
      </c>
      <c r="D113" s="30" t="s">
        <v>118</v>
      </c>
      <c r="E113" s="32" t="s">
        <v>304</v>
      </c>
      <c r="F113" s="33" t="s">
        <v>138</v>
      </c>
      <c r="G113" s="34">
        <v>152.11000000000001</v>
      </c>
      <c r="H113" s="35">
        <v>0</v>
      </c>
      <c r="I113" s="36">
        <f>ROUND(G113*H113,P4)</f>
        <v>0</v>
      </c>
      <c r="J113" s="33" t="s">
        <v>121</v>
      </c>
      <c r="O113" s="37">
        <f>I113*0.21</f>
        <v>0</v>
      </c>
      <c r="P113">
        <v>3</v>
      </c>
    </row>
    <row r="114" spans="1:16" x14ac:dyDescent="0.25">
      <c r="A114" s="30" t="s">
        <v>122</v>
      </c>
      <c r="B114" s="38"/>
      <c r="E114" s="39" t="s">
        <v>118</v>
      </c>
      <c r="J114" s="40"/>
    </row>
    <row r="115" spans="1:16" ht="30" x14ac:dyDescent="0.25">
      <c r="A115" s="30" t="s">
        <v>123</v>
      </c>
      <c r="B115" s="38"/>
      <c r="E115" s="41" t="s">
        <v>592</v>
      </c>
      <c r="J115" s="40"/>
    </row>
    <row r="116" spans="1:16" ht="60" x14ac:dyDescent="0.25">
      <c r="A116" s="30" t="s">
        <v>125</v>
      </c>
      <c r="B116" s="38"/>
      <c r="E116" s="32" t="s">
        <v>221</v>
      </c>
      <c r="J116" s="40"/>
    </row>
    <row r="117" spans="1:16" ht="30" x14ac:dyDescent="0.25">
      <c r="A117" s="30" t="s">
        <v>116</v>
      </c>
      <c r="B117" s="30">
        <v>31</v>
      </c>
      <c r="C117" s="31" t="s">
        <v>218</v>
      </c>
      <c r="D117" s="30" t="s">
        <v>118</v>
      </c>
      <c r="E117" s="32" t="s">
        <v>219</v>
      </c>
      <c r="F117" s="33" t="s">
        <v>138</v>
      </c>
      <c r="G117" s="34">
        <v>2641.67</v>
      </c>
      <c r="H117" s="35">
        <v>0</v>
      </c>
      <c r="I117" s="36">
        <f>ROUND(G117*H117,P4)</f>
        <v>0</v>
      </c>
      <c r="J117" s="33" t="s">
        <v>121</v>
      </c>
      <c r="O117" s="37">
        <f>I117*0.21</f>
        <v>0</v>
      </c>
      <c r="P117">
        <v>3</v>
      </c>
    </row>
    <row r="118" spans="1:16" x14ac:dyDescent="0.25">
      <c r="A118" s="30" t="s">
        <v>122</v>
      </c>
      <c r="B118" s="38"/>
      <c r="E118" s="32" t="s">
        <v>305</v>
      </c>
      <c r="J118" s="40"/>
    </row>
    <row r="119" spans="1:16" ht="30" x14ac:dyDescent="0.25">
      <c r="A119" s="30" t="s">
        <v>123</v>
      </c>
      <c r="B119" s="38"/>
      <c r="E119" s="41" t="s">
        <v>593</v>
      </c>
      <c r="J119" s="40"/>
    </row>
    <row r="120" spans="1:16" ht="60" x14ac:dyDescent="0.25">
      <c r="A120" s="30" t="s">
        <v>125</v>
      </c>
      <c r="B120" s="38"/>
      <c r="E120" s="32" t="s">
        <v>221</v>
      </c>
      <c r="J120" s="40"/>
    </row>
    <row r="121" spans="1:16" x14ac:dyDescent="0.25">
      <c r="A121" s="30" t="s">
        <v>116</v>
      </c>
      <c r="B121" s="30">
        <v>32</v>
      </c>
      <c r="C121" s="31" t="s">
        <v>222</v>
      </c>
      <c r="D121" s="30" t="s">
        <v>118</v>
      </c>
      <c r="E121" s="32" t="s">
        <v>223</v>
      </c>
      <c r="F121" s="33" t="s">
        <v>138</v>
      </c>
      <c r="G121" s="34">
        <v>8.1</v>
      </c>
      <c r="H121" s="35">
        <v>0</v>
      </c>
      <c r="I121" s="36">
        <f>ROUND(G121*H121,P4)</f>
        <v>0</v>
      </c>
      <c r="J121" s="33" t="s">
        <v>121</v>
      </c>
      <c r="O121" s="37">
        <f>I121*0.21</f>
        <v>0</v>
      </c>
      <c r="P121">
        <v>3</v>
      </c>
    </row>
    <row r="122" spans="1:16" x14ac:dyDescent="0.25">
      <c r="A122" s="30" t="s">
        <v>122</v>
      </c>
      <c r="B122" s="38"/>
      <c r="E122" s="39" t="s">
        <v>118</v>
      </c>
      <c r="J122" s="40"/>
    </row>
    <row r="123" spans="1:16" ht="30" x14ac:dyDescent="0.25">
      <c r="A123" s="30" t="s">
        <v>123</v>
      </c>
      <c r="B123" s="38"/>
      <c r="E123" s="41" t="s">
        <v>594</v>
      </c>
      <c r="J123" s="40"/>
    </row>
    <row r="124" spans="1:16" ht="60" x14ac:dyDescent="0.25">
      <c r="A124" s="30" t="s">
        <v>125</v>
      </c>
      <c r="B124" s="38"/>
      <c r="E124" s="32" t="s">
        <v>221</v>
      </c>
      <c r="J124" s="40"/>
    </row>
    <row r="125" spans="1:16" x14ac:dyDescent="0.25">
      <c r="A125" s="30" t="s">
        <v>116</v>
      </c>
      <c r="B125" s="30">
        <v>33</v>
      </c>
      <c r="C125" s="31" t="s">
        <v>307</v>
      </c>
      <c r="D125" s="30" t="s">
        <v>172</v>
      </c>
      <c r="E125" s="32" t="s">
        <v>308</v>
      </c>
      <c r="F125" s="33" t="s">
        <v>138</v>
      </c>
      <c r="G125" s="34">
        <v>3302.0880000000002</v>
      </c>
      <c r="H125" s="35">
        <v>0</v>
      </c>
      <c r="I125" s="36">
        <f>ROUND(G125*H125,P4)</f>
        <v>0</v>
      </c>
      <c r="J125" s="33" t="s">
        <v>121</v>
      </c>
      <c r="O125" s="37">
        <f>I125*0.21</f>
        <v>0</v>
      </c>
      <c r="P125">
        <v>3</v>
      </c>
    </row>
    <row r="126" spans="1:16" x14ac:dyDescent="0.25">
      <c r="A126" s="30" t="s">
        <v>122</v>
      </c>
      <c r="B126" s="38"/>
      <c r="E126" s="32" t="s">
        <v>595</v>
      </c>
      <c r="J126" s="40"/>
    </row>
    <row r="127" spans="1:16" ht="30" x14ac:dyDescent="0.25">
      <c r="A127" s="30" t="s">
        <v>123</v>
      </c>
      <c r="B127" s="38"/>
      <c r="E127" s="41" t="s">
        <v>596</v>
      </c>
      <c r="J127" s="40"/>
    </row>
    <row r="128" spans="1:16" ht="60" x14ac:dyDescent="0.25">
      <c r="A128" s="30" t="s">
        <v>125</v>
      </c>
      <c r="B128" s="38"/>
      <c r="E128" s="32" t="s">
        <v>221</v>
      </c>
      <c r="J128" s="40"/>
    </row>
    <row r="129" spans="1:16" x14ac:dyDescent="0.25">
      <c r="A129" s="30" t="s">
        <v>116</v>
      </c>
      <c r="B129" s="30">
        <v>34</v>
      </c>
      <c r="C129" s="31" t="s">
        <v>307</v>
      </c>
      <c r="D129" s="30" t="s">
        <v>177</v>
      </c>
      <c r="E129" s="32" t="s">
        <v>308</v>
      </c>
      <c r="F129" s="33" t="s">
        <v>138</v>
      </c>
      <c r="G129" s="34">
        <v>152.11000000000001</v>
      </c>
      <c r="H129" s="35">
        <v>0</v>
      </c>
      <c r="I129" s="36">
        <f>ROUND(G129*H129,P4)</f>
        <v>0</v>
      </c>
      <c r="J129" s="33" t="s">
        <v>121</v>
      </c>
      <c r="O129" s="37">
        <f>I129*0.21</f>
        <v>0</v>
      </c>
      <c r="P129">
        <v>3</v>
      </c>
    </row>
    <row r="130" spans="1:16" x14ac:dyDescent="0.25">
      <c r="A130" s="30" t="s">
        <v>122</v>
      </c>
      <c r="B130" s="38"/>
      <c r="E130" s="39" t="s">
        <v>118</v>
      </c>
      <c r="J130" s="40"/>
    </row>
    <row r="131" spans="1:16" ht="30" x14ac:dyDescent="0.25">
      <c r="A131" s="30" t="s">
        <v>123</v>
      </c>
      <c r="B131" s="38"/>
      <c r="E131" s="41" t="s">
        <v>592</v>
      </c>
      <c r="J131" s="40"/>
    </row>
    <row r="132" spans="1:16" ht="60" x14ac:dyDescent="0.25">
      <c r="A132" s="30" t="s">
        <v>125</v>
      </c>
      <c r="B132" s="38"/>
      <c r="E132" s="32" t="s">
        <v>221</v>
      </c>
      <c r="J132" s="40"/>
    </row>
    <row r="133" spans="1:16" x14ac:dyDescent="0.25">
      <c r="A133" s="30" t="s">
        <v>116</v>
      </c>
      <c r="B133" s="30">
        <v>35</v>
      </c>
      <c r="C133" s="31" t="s">
        <v>312</v>
      </c>
      <c r="D133" s="30" t="s">
        <v>118</v>
      </c>
      <c r="E133" s="32" t="s">
        <v>313</v>
      </c>
      <c r="F133" s="33" t="s">
        <v>138</v>
      </c>
      <c r="G133" s="34">
        <v>130.19999999999999</v>
      </c>
      <c r="H133" s="35">
        <v>0</v>
      </c>
      <c r="I133" s="36">
        <f>ROUND(G133*H133,P4)</f>
        <v>0</v>
      </c>
      <c r="J133" s="33" t="s">
        <v>121</v>
      </c>
      <c r="O133" s="37">
        <f>I133*0.21</f>
        <v>0</v>
      </c>
      <c r="P133">
        <v>3</v>
      </c>
    </row>
    <row r="134" spans="1:16" x14ac:dyDescent="0.25">
      <c r="A134" s="30" t="s">
        <v>122</v>
      </c>
      <c r="B134" s="38"/>
      <c r="E134" s="39" t="s">
        <v>118</v>
      </c>
      <c r="J134" s="40"/>
    </row>
    <row r="135" spans="1:16" ht="45" x14ac:dyDescent="0.25">
      <c r="A135" s="30" t="s">
        <v>125</v>
      </c>
      <c r="B135" s="38"/>
      <c r="E135" s="32" t="s">
        <v>314</v>
      </c>
      <c r="J135" s="40"/>
    </row>
    <row r="136" spans="1:16" x14ac:dyDescent="0.25">
      <c r="A136" s="30" t="s">
        <v>116</v>
      </c>
      <c r="B136" s="30">
        <v>36</v>
      </c>
      <c r="C136" s="31" t="s">
        <v>315</v>
      </c>
      <c r="D136" s="30" t="s">
        <v>118</v>
      </c>
      <c r="E136" s="32" t="s">
        <v>316</v>
      </c>
      <c r="F136" s="33" t="s">
        <v>138</v>
      </c>
      <c r="G136" s="34">
        <v>2641.67</v>
      </c>
      <c r="H136" s="35">
        <v>0</v>
      </c>
      <c r="I136" s="36">
        <f>ROUND(G136*H136,P4)</f>
        <v>0</v>
      </c>
      <c r="J136" s="33" t="s">
        <v>121</v>
      </c>
      <c r="O136" s="37">
        <f>I136*0.21</f>
        <v>0</v>
      </c>
      <c r="P136">
        <v>3</v>
      </c>
    </row>
    <row r="137" spans="1:16" x14ac:dyDescent="0.25">
      <c r="A137" s="30" t="s">
        <v>122</v>
      </c>
      <c r="B137" s="38"/>
      <c r="E137" s="32" t="s">
        <v>317</v>
      </c>
      <c r="J137" s="40"/>
    </row>
    <row r="138" spans="1:16" ht="30" x14ac:dyDescent="0.25">
      <c r="A138" s="30" t="s">
        <v>123</v>
      </c>
      <c r="B138" s="38"/>
      <c r="E138" s="41" t="s">
        <v>593</v>
      </c>
      <c r="J138" s="40"/>
    </row>
    <row r="139" spans="1:16" ht="75" x14ac:dyDescent="0.25">
      <c r="A139" s="30" t="s">
        <v>125</v>
      </c>
      <c r="B139" s="38"/>
      <c r="E139" s="32" t="s">
        <v>318</v>
      </c>
      <c r="J139" s="40"/>
    </row>
    <row r="140" spans="1:16" x14ac:dyDescent="0.25">
      <c r="A140" s="30" t="s">
        <v>116</v>
      </c>
      <c r="B140" s="30">
        <v>37</v>
      </c>
      <c r="C140" s="31" t="s">
        <v>319</v>
      </c>
      <c r="D140" s="30" t="s">
        <v>118</v>
      </c>
      <c r="E140" s="32" t="s">
        <v>320</v>
      </c>
      <c r="F140" s="33" t="s">
        <v>138</v>
      </c>
      <c r="G140" s="34">
        <v>5283.34</v>
      </c>
      <c r="H140" s="35">
        <v>0</v>
      </c>
      <c r="I140" s="36">
        <f>ROUND(G140*H140,P4)</f>
        <v>0</v>
      </c>
      <c r="J140" s="33" t="s">
        <v>121</v>
      </c>
      <c r="O140" s="37">
        <f>I140*0.21</f>
        <v>0</v>
      </c>
      <c r="P140">
        <v>3</v>
      </c>
    </row>
    <row r="141" spans="1:16" x14ac:dyDescent="0.25">
      <c r="A141" s="30" t="s">
        <v>122</v>
      </c>
      <c r="B141" s="38"/>
      <c r="E141" s="32" t="s">
        <v>321</v>
      </c>
      <c r="J141" s="40"/>
    </row>
    <row r="142" spans="1:16" ht="30" x14ac:dyDescent="0.25">
      <c r="A142" s="30" t="s">
        <v>123</v>
      </c>
      <c r="B142" s="38"/>
      <c r="E142" s="41" t="s">
        <v>597</v>
      </c>
      <c r="J142" s="40"/>
    </row>
    <row r="143" spans="1:16" ht="75" x14ac:dyDescent="0.25">
      <c r="A143" s="30" t="s">
        <v>125</v>
      </c>
      <c r="B143" s="38"/>
      <c r="E143" s="32" t="s">
        <v>318</v>
      </c>
      <c r="J143" s="40"/>
    </row>
    <row r="144" spans="1:16" x14ac:dyDescent="0.25">
      <c r="A144" s="30" t="s">
        <v>116</v>
      </c>
      <c r="B144" s="30">
        <v>38</v>
      </c>
      <c r="C144" s="31" t="s">
        <v>323</v>
      </c>
      <c r="D144" s="30" t="s">
        <v>118</v>
      </c>
      <c r="E144" s="32" t="s">
        <v>324</v>
      </c>
      <c r="F144" s="33" t="s">
        <v>138</v>
      </c>
      <c r="G144" s="34">
        <v>2641.67</v>
      </c>
      <c r="H144" s="35">
        <v>0</v>
      </c>
      <c r="I144" s="36">
        <f>ROUND(G144*H144,P4)</f>
        <v>0</v>
      </c>
      <c r="J144" s="33" t="s">
        <v>121</v>
      </c>
      <c r="O144" s="37">
        <f>I144*0.21</f>
        <v>0</v>
      </c>
      <c r="P144">
        <v>3</v>
      </c>
    </row>
    <row r="145" spans="1:16" x14ac:dyDescent="0.25">
      <c r="A145" s="30" t="s">
        <v>122</v>
      </c>
      <c r="B145" s="38"/>
      <c r="E145" s="39" t="s">
        <v>118</v>
      </c>
      <c r="J145" s="40"/>
    </row>
    <row r="146" spans="1:16" ht="30" x14ac:dyDescent="0.25">
      <c r="A146" s="30" t="s">
        <v>123</v>
      </c>
      <c r="B146" s="38"/>
      <c r="E146" s="41" t="s">
        <v>593</v>
      </c>
      <c r="J146" s="40"/>
    </row>
    <row r="147" spans="1:16" ht="165" x14ac:dyDescent="0.25">
      <c r="A147" s="30" t="s">
        <v>125</v>
      </c>
      <c r="B147" s="38"/>
      <c r="E147" s="32" t="s">
        <v>325</v>
      </c>
      <c r="J147" s="40"/>
    </row>
    <row r="148" spans="1:16" x14ac:dyDescent="0.25">
      <c r="A148" s="30" t="s">
        <v>116</v>
      </c>
      <c r="B148" s="30">
        <v>39</v>
      </c>
      <c r="C148" s="31" t="s">
        <v>326</v>
      </c>
      <c r="D148" s="30" t="s">
        <v>118</v>
      </c>
      <c r="E148" s="32" t="s">
        <v>327</v>
      </c>
      <c r="F148" s="33" t="s">
        <v>138</v>
      </c>
      <c r="G148" s="34">
        <v>2641.67</v>
      </c>
      <c r="H148" s="35">
        <v>0</v>
      </c>
      <c r="I148" s="36">
        <f>ROUND(G148*H148,P4)</f>
        <v>0</v>
      </c>
      <c r="J148" s="33" t="s">
        <v>121</v>
      </c>
      <c r="O148" s="37">
        <f>I148*0.21</f>
        <v>0</v>
      </c>
      <c r="P148">
        <v>3</v>
      </c>
    </row>
    <row r="149" spans="1:16" x14ac:dyDescent="0.25">
      <c r="A149" s="30" t="s">
        <v>122</v>
      </c>
      <c r="B149" s="38"/>
      <c r="E149" s="39" t="s">
        <v>118</v>
      </c>
      <c r="J149" s="40"/>
    </row>
    <row r="150" spans="1:16" ht="30" x14ac:dyDescent="0.25">
      <c r="A150" s="30" t="s">
        <v>123</v>
      </c>
      <c r="B150" s="38"/>
      <c r="E150" s="41" t="s">
        <v>593</v>
      </c>
      <c r="J150" s="40"/>
    </row>
    <row r="151" spans="1:16" ht="165" x14ac:dyDescent="0.25">
      <c r="A151" s="30" t="s">
        <v>125</v>
      </c>
      <c r="B151" s="38"/>
      <c r="E151" s="32" t="s">
        <v>325</v>
      </c>
      <c r="J151" s="40"/>
    </row>
    <row r="152" spans="1:16" x14ac:dyDescent="0.25">
      <c r="A152" s="30" t="s">
        <v>116</v>
      </c>
      <c r="B152" s="30">
        <v>40</v>
      </c>
      <c r="C152" s="31" t="s">
        <v>328</v>
      </c>
      <c r="D152" s="30" t="s">
        <v>118</v>
      </c>
      <c r="E152" s="32" t="s">
        <v>329</v>
      </c>
      <c r="F152" s="33" t="s">
        <v>138</v>
      </c>
      <c r="G152" s="34">
        <v>2641.67</v>
      </c>
      <c r="H152" s="35">
        <v>0</v>
      </c>
      <c r="I152" s="36">
        <f>ROUND(G152*H152,P4)</f>
        <v>0</v>
      </c>
      <c r="J152" s="33" t="s">
        <v>121</v>
      </c>
      <c r="O152" s="37">
        <f>I152*0.21</f>
        <v>0</v>
      </c>
      <c r="P152">
        <v>3</v>
      </c>
    </row>
    <row r="153" spans="1:16" x14ac:dyDescent="0.25">
      <c r="A153" s="30" t="s">
        <v>122</v>
      </c>
      <c r="B153" s="38"/>
      <c r="E153" s="39" t="s">
        <v>118</v>
      </c>
      <c r="J153" s="40"/>
    </row>
    <row r="154" spans="1:16" ht="30" x14ac:dyDescent="0.25">
      <c r="A154" s="30" t="s">
        <v>123</v>
      </c>
      <c r="B154" s="38"/>
      <c r="E154" s="41" t="s">
        <v>593</v>
      </c>
      <c r="J154" s="40"/>
    </row>
    <row r="155" spans="1:16" ht="165" x14ac:dyDescent="0.25">
      <c r="A155" s="30" t="s">
        <v>125</v>
      </c>
      <c r="B155" s="38"/>
      <c r="E155" s="32" t="s">
        <v>325</v>
      </c>
      <c r="J155" s="40"/>
    </row>
    <row r="156" spans="1:16" x14ac:dyDescent="0.25">
      <c r="A156" s="30" t="s">
        <v>116</v>
      </c>
      <c r="B156" s="30">
        <v>41</v>
      </c>
      <c r="C156" s="31" t="s">
        <v>518</v>
      </c>
      <c r="D156" s="30" t="s">
        <v>118</v>
      </c>
      <c r="E156" s="32" t="s">
        <v>519</v>
      </c>
      <c r="F156" s="33" t="s">
        <v>138</v>
      </c>
      <c r="G156" s="34">
        <v>5.0999999999999996</v>
      </c>
      <c r="H156" s="35">
        <v>0</v>
      </c>
      <c r="I156" s="36">
        <f>ROUND(G156*H156,P4)</f>
        <v>0</v>
      </c>
      <c r="J156" s="33" t="s">
        <v>121</v>
      </c>
      <c r="O156" s="37">
        <f>I156*0.21</f>
        <v>0</v>
      </c>
      <c r="P156">
        <v>3</v>
      </c>
    </row>
    <row r="157" spans="1:16" x14ac:dyDescent="0.25">
      <c r="A157" s="30" t="s">
        <v>122</v>
      </c>
      <c r="B157" s="38"/>
      <c r="E157" s="32" t="s">
        <v>520</v>
      </c>
      <c r="J157" s="40"/>
    </row>
    <row r="158" spans="1:16" ht="195" x14ac:dyDescent="0.25">
      <c r="A158" s="30" t="s">
        <v>125</v>
      </c>
      <c r="B158" s="38"/>
      <c r="E158" s="32" t="s">
        <v>521</v>
      </c>
      <c r="J158" s="40"/>
    </row>
    <row r="159" spans="1:16" ht="30" x14ac:dyDescent="0.25">
      <c r="A159" s="30" t="s">
        <v>116</v>
      </c>
      <c r="B159" s="30">
        <v>42</v>
      </c>
      <c r="C159" s="31" t="s">
        <v>522</v>
      </c>
      <c r="D159" s="30" t="s">
        <v>118</v>
      </c>
      <c r="E159" s="32" t="s">
        <v>523</v>
      </c>
      <c r="F159" s="33" t="s">
        <v>138</v>
      </c>
      <c r="G159" s="34">
        <v>3</v>
      </c>
      <c r="H159" s="35">
        <v>0</v>
      </c>
      <c r="I159" s="36">
        <f>ROUND(G159*H159,P4)</f>
        <v>0</v>
      </c>
      <c r="J159" s="33" t="s">
        <v>121</v>
      </c>
      <c r="O159" s="37">
        <f>I159*0.21</f>
        <v>0</v>
      </c>
      <c r="P159">
        <v>3</v>
      </c>
    </row>
    <row r="160" spans="1:16" x14ac:dyDescent="0.25">
      <c r="A160" s="30" t="s">
        <v>122</v>
      </c>
      <c r="B160" s="38"/>
      <c r="E160" s="32" t="s">
        <v>524</v>
      </c>
      <c r="J160" s="40"/>
    </row>
    <row r="161" spans="1:16" ht="195" x14ac:dyDescent="0.25">
      <c r="A161" s="30" t="s">
        <v>125</v>
      </c>
      <c r="B161" s="38"/>
      <c r="E161" s="32" t="s">
        <v>521</v>
      </c>
      <c r="J161" s="40"/>
    </row>
    <row r="162" spans="1:16" x14ac:dyDescent="0.25">
      <c r="A162" s="24" t="s">
        <v>113</v>
      </c>
      <c r="B162" s="25"/>
      <c r="C162" s="26" t="s">
        <v>330</v>
      </c>
      <c r="D162" s="27"/>
      <c r="E162" s="24" t="s">
        <v>331</v>
      </c>
      <c r="F162" s="27"/>
      <c r="G162" s="27"/>
      <c r="H162" s="27"/>
      <c r="I162" s="28">
        <f>SUMIFS(I163:I165,A163:A165,"P")</f>
        <v>0</v>
      </c>
      <c r="J162" s="29"/>
    </row>
    <row r="163" spans="1:16" x14ac:dyDescent="0.25">
      <c r="A163" s="30" t="s">
        <v>116</v>
      </c>
      <c r="B163" s="30">
        <v>43</v>
      </c>
      <c r="C163" s="31" t="s">
        <v>598</v>
      </c>
      <c r="D163" s="30" t="s">
        <v>118</v>
      </c>
      <c r="E163" s="32" t="s">
        <v>599</v>
      </c>
      <c r="F163" s="33" t="s">
        <v>142</v>
      </c>
      <c r="G163" s="34">
        <v>4</v>
      </c>
      <c r="H163" s="35">
        <v>0</v>
      </c>
      <c r="I163" s="36">
        <f>ROUND(G163*H163,P4)</f>
        <v>0</v>
      </c>
      <c r="J163" s="33" t="s">
        <v>121</v>
      </c>
      <c r="O163" s="37">
        <f>I163*0.21</f>
        <v>0</v>
      </c>
      <c r="P163">
        <v>3</v>
      </c>
    </row>
    <row r="164" spans="1:16" x14ac:dyDescent="0.25">
      <c r="A164" s="30" t="s">
        <v>122</v>
      </c>
      <c r="B164" s="38"/>
      <c r="E164" s="39" t="s">
        <v>118</v>
      </c>
      <c r="J164" s="40"/>
    </row>
    <row r="165" spans="1:16" ht="45" x14ac:dyDescent="0.25">
      <c r="A165" s="30" t="s">
        <v>125</v>
      </c>
      <c r="B165" s="38"/>
      <c r="E165" s="32" t="s">
        <v>600</v>
      </c>
      <c r="J165" s="40"/>
    </row>
    <row r="166" spans="1:16" x14ac:dyDescent="0.25">
      <c r="A166" s="24" t="s">
        <v>113</v>
      </c>
      <c r="B166" s="25"/>
      <c r="C166" s="26" t="s">
        <v>336</v>
      </c>
      <c r="D166" s="27"/>
      <c r="E166" s="24" t="s">
        <v>337</v>
      </c>
      <c r="F166" s="27"/>
      <c r="G166" s="27"/>
      <c r="H166" s="27"/>
      <c r="I166" s="28">
        <f>SUMIFS(I167:I184,A167:A184,"P")</f>
        <v>0</v>
      </c>
      <c r="J166" s="29"/>
    </row>
    <row r="167" spans="1:16" x14ac:dyDescent="0.25">
      <c r="A167" s="30" t="s">
        <v>116</v>
      </c>
      <c r="B167" s="30">
        <v>44</v>
      </c>
      <c r="C167" s="31" t="s">
        <v>537</v>
      </c>
      <c r="D167" s="30" t="s">
        <v>118</v>
      </c>
      <c r="E167" s="32" t="s">
        <v>538</v>
      </c>
      <c r="F167" s="33" t="s">
        <v>284</v>
      </c>
      <c r="G167" s="34">
        <v>4.5</v>
      </c>
      <c r="H167" s="35">
        <v>0</v>
      </c>
      <c r="I167" s="36">
        <f>ROUND(G167*H167,P4)</f>
        <v>0</v>
      </c>
      <c r="J167" s="33" t="s">
        <v>121</v>
      </c>
      <c r="O167" s="37">
        <f>I167*0.21</f>
        <v>0</v>
      </c>
      <c r="P167">
        <v>3</v>
      </c>
    </row>
    <row r="168" spans="1:16" x14ac:dyDescent="0.25">
      <c r="A168" s="30" t="s">
        <v>122</v>
      </c>
      <c r="B168" s="38"/>
      <c r="E168" s="32" t="s">
        <v>539</v>
      </c>
      <c r="J168" s="40"/>
    </row>
    <row r="169" spans="1:16" ht="60" x14ac:dyDescent="0.25">
      <c r="A169" s="30" t="s">
        <v>125</v>
      </c>
      <c r="B169" s="38"/>
      <c r="E169" s="32" t="s">
        <v>346</v>
      </c>
      <c r="J169" s="40"/>
    </row>
    <row r="170" spans="1:16" ht="30" x14ac:dyDescent="0.25">
      <c r="A170" s="30" t="s">
        <v>116</v>
      </c>
      <c r="B170" s="30">
        <v>45</v>
      </c>
      <c r="C170" s="31" t="s">
        <v>343</v>
      </c>
      <c r="D170" s="30" t="s">
        <v>118</v>
      </c>
      <c r="E170" s="32" t="s">
        <v>344</v>
      </c>
      <c r="F170" s="33" t="s">
        <v>284</v>
      </c>
      <c r="G170" s="34">
        <v>304</v>
      </c>
      <c r="H170" s="35">
        <v>0</v>
      </c>
      <c r="I170" s="36">
        <f>ROUND(G170*H170,P4)</f>
        <v>0</v>
      </c>
      <c r="J170" s="33" t="s">
        <v>121</v>
      </c>
      <c r="O170" s="37">
        <f>I170*0.21</f>
        <v>0</v>
      </c>
      <c r="P170">
        <v>3</v>
      </c>
    </row>
    <row r="171" spans="1:16" x14ac:dyDescent="0.25">
      <c r="A171" s="30" t="s">
        <v>122</v>
      </c>
      <c r="B171" s="38"/>
      <c r="E171" s="32" t="s">
        <v>345</v>
      </c>
      <c r="J171" s="40"/>
    </row>
    <row r="172" spans="1:16" ht="60" x14ac:dyDescent="0.25">
      <c r="A172" s="30" t="s">
        <v>125</v>
      </c>
      <c r="B172" s="38"/>
      <c r="E172" s="32" t="s">
        <v>346</v>
      </c>
      <c r="J172" s="40"/>
    </row>
    <row r="173" spans="1:16" x14ac:dyDescent="0.25">
      <c r="A173" s="30" t="s">
        <v>116</v>
      </c>
      <c r="B173" s="30">
        <v>46</v>
      </c>
      <c r="C173" s="31" t="s">
        <v>447</v>
      </c>
      <c r="D173" s="30" t="s">
        <v>118</v>
      </c>
      <c r="E173" s="32" t="s">
        <v>448</v>
      </c>
      <c r="F173" s="33" t="s">
        <v>284</v>
      </c>
      <c r="G173" s="34">
        <v>17.7</v>
      </c>
      <c r="H173" s="35">
        <v>0</v>
      </c>
      <c r="I173" s="36">
        <f>ROUND(G173*H173,P4)</f>
        <v>0</v>
      </c>
      <c r="J173" s="33" t="s">
        <v>121</v>
      </c>
      <c r="O173" s="37">
        <f>I173*0.21</f>
        <v>0</v>
      </c>
      <c r="P173">
        <v>3</v>
      </c>
    </row>
    <row r="174" spans="1:16" x14ac:dyDescent="0.25">
      <c r="A174" s="30" t="s">
        <v>122</v>
      </c>
      <c r="B174" s="38"/>
      <c r="E174" s="39" t="s">
        <v>118</v>
      </c>
      <c r="J174" s="40"/>
    </row>
    <row r="175" spans="1:16" ht="30" x14ac:dyDescent="0.25">
      <c r="A175" s="30" t="s">
        <v>125</v>
      </c>
      <c r="B175" s="38"/>
      <c r="E175" s="32" t="s">
        <v>356</v>
      </c>
      <c r="J175" s="40"/>
    </row>
    <row r="176" spans="1:16" x14ac:dyDescent="0.25">
      <c r="A176" s="30" t="s">
        <v>116</v>
      </c>
      <c r="B176" s="30">
        <v>47</v>
      </c>
      <c r="C176" s="31" t="s">
        <v>357</v>
      </c>
      <c r="D176" s="30" t="s">
        <v>118</v>
      </c>
      <c r="E176" s="32" t="s">
        <v>358</v>
      </c>
      <c r="F176" s="33" t="s">
        <v>284</v>
      </c>
      <c r="G176" s="34">
        <v>37</v>
      </c>
      <c r="H176" s="35">
        <v>0</v>
      </c>
      <c r="I176" s="36">
        <f>ROUND(G176*H176,P4)</f>
        <v>0</v>
      </c>
      <c r="J176" s="33" t="s">
        <v>121</v>
      </c>
      <c r="O176" s="37">
        <f>I176*0.21</f>
        <v>0</v>
      </c>
      <c r="P176">
        <v>3</v>
      </c>
    </row>
    <row r="177" spans="1:16" ht="30" x14ac:dyDescent="0.25">
      <c r="A177" s="30" t="s">
        <v>122</v>
      </c>
      <c r="B177" s="38"/>
      <c r="E177" s="32" t="s">
        <v>359</v>
      </c>
      <c r="J177" s="40"/>
    </row>
    <row r="178" spans="1:16" ht="45" x14ac:dyDescent="0.25">
      <c r="A178" s="30" t="s">
        <v>125</v>
      </c>
      <c r="B178" s="38"/>
      <c r="E178" s="32" t="s">
        <v>360</v>
      </c>
      <c r="J178" s="40"/>
    </row>
    <row r="179" spans="1:16" ht="30" x14ac:dyDescent="0.25">
      <c r="A179" s="30" t="s">
        <v>116</v>
      </c>
      <c r="B179" s="30">
        <v>48</v>
      </c>
      <c r="C179" s="31" t="s">
        <v>450</v>
      </c>
      <c r="D179" s="30" t="s">
        <v>118</v>
      </c>
      <c r="E179" s="32" t="s">
        <v>451</v>
      </c>
      <c r="F179" s="33" t="s">
        <v>284</v>
      </c>
      <c r="G179" s="34">
        <v>206</v>
      </c>
      <c r="H179" s="35">
        <v>0</v>
      </c>
      <c r="I179" s="36">
        <f>ROUND(G179*H179,P4)</f>
        <v>0</v>
      </c>
      <c r="J179" s="33" t="s">
        <v>121</v>
      </c>
      <c r="O179" s="37">
        <f>I179*0.21</f>
        <v>0</v>
      </c>
      <c r="P179">
        <v>3</v>
      </c>
    </row>
    <row r="180" spans="1:16" ht="30" x14ac:dyDescent="0.25">
      <c r="A180" s="30" t="s">
        <v>122</v>
      </c>
      <c r="B180" s="38"/>
      <c r="E180" s="32" t="s">
        <v>548</v>
      </c>
      <c r="J180" s="40"/>
    </row>
    <row r="181" spans="1:16" ht="135" x14ac:dyDescent="0.25">
      <c r="A181" s="30" t="s">
        <v>125</v>
      </c>
      <c r="B181" s="38"/>
      <c r="E181" s="32" t="s">
        <v>453</v>
      </c>
      <c r="J181" s="40"/>
    </row>
    <row r="182" spans="1:16" x14ac:dyDescent="0.25">
      <c r="A182" s="30" t="s">
        <v>116</v>
      </c>
      <c r="B182" s="30">
        <v>49</v>
      </c>
      <c r="C182" s="31" t="s">
        <v>601</v>
      </c>
      <c r="D182" s="30" t="s">
        <v>118</v>
      </c>
      <c r="E182" s="32" t="s">
        <v>602</v>
      </c>
      <c r="F182" s="33" t="s">
        <v>142</v>
      </c>
      <c r="G182" s="34">
        <v>2</v>
      </c>
      <c r="H182" s="35">
        <v>0</v>
      </c>
      <c r="I182" s="36">
        <f>ROUND(G182*H182,P4)</f>
        <v>0</v>
      </c>
      <c r="J182" s="33" t="s">
        <v>121</v>
      </c>
      <c r="O182" s="37">
        <f>I182*0.21</f>
        <v>0</v>
      </c>
      <c r="P182">
        <v>3</v>
      </c>
    </row>
    <row r="183" spans="1:16" x14ac:dyDescent="0.25">
      <c r="A183" s="30" t="s">
        <v>122</v>
      </c>
      <c r="B183" s="38"/>
      <c r="E183" s="39" t="s">
        <v>118</v>
      </c>
      <c r="J183" s="40"/>
    </row>
    <row r="184" spans="1:16" ht="150" x14ac:dyDescent="0.25">
      <c r="A184" s="30" t="s">
        <v>125</v>
      </c>
      <c r="B184" s="38"/>
      <c r="E184" s="32" t="s">
        <v>603</v>
      </c>
      <c r="J184" s="40"/>
    </row>
    <row r="185" spans="1:16" x14ac:dyDescent="0.25">
      <c r="A185" s="24" t="s">
        <v>113</v>
      </c>
      <c r="B185" s="25"/>
      <c r="C185" s="26" t="s">
        <v>224</v>
      </c>
      <c r="D185" s="27"/>
      <c r="E185" s="24" t="s">
        <v>225</v>
      </c>
      <c r="F185" s="27"/>
      <c r="G185" s="27"/>
      <c r="H185" s="27"/>
      <c r="I185" s="28">
        <f>SUMIFS(I186:I193,A186:A193,"P")</f>
        <v>0</v>
      </c>
      <c r="J185" s="29"/>
    </row>
    <row r="186" spans="1:16" ht="30" x14ac:dyDescent="0.25">
      <c r="A186" s="30" t="s">
        <v>116</v>
      </c>
      <c r="B186" s="30">
        <v>50</v>
      </c>
      <c r="C186" s="31" t="s">
        <v>364</v>
      </c>
      <c r="D186" s="30" t="s">
        <v>177</v>
      </c>
      <c r="E186" s="32" t="s">
        <v>228</v>
      </c>
      <c r="F186" s="33" t="s">
        <v>229</v>
      </c>
      <c r="G186" s="34">
        <v>36.289000000000001</v>
      </c>
      <c r="H186" s="35">
        <v>0</v>
      </c>
      <c r="I186" s="36">
        <f>ROUND(G186*H186,P4)</f>
        <v>0</v>
      </c>
      <c r="J186" s="33" t="s">
        <v>156</v>
      </c>
      <c r="O186" s="37">
        <f>I186*0.21</f>
        <v>0</v>
      </c>
      <c r="P186">
        <v>3</v>
      </c>
    </row>
    <row r="187" spans="1:16" ht="30" x14ac:dyDescent="0.25">
      <c r="A187" s="30" t="s">
        <v>122</v>
      </c>
      <c r="B187" s="38"/>
      <c r="E187" s="32" t="s">
        <v>365</v>
      </c>
      <c r="J187" s="40"/>
    </row>
    <row r="188" spans="1:16" ht="60" x14ac:dyDescent="0.25">
      <c r="A188" s="30" t="s">
        <v>123</v>
      </c>
      <c r="B188" s="38"/>
      <c r="E188" s="41" t="s">
        <v>604</v>
      </c>
      <c r="J188" s="40"/>
    </row>
    <row r="189" spans="1:16" ht="90" x14ac:dyDescent="0.25">
      <c r="A189" s="30" t="s">
        <v>125</v>
      </c>
      <c r="B189" s="38"/>
      <c r="E189" s="32" t="s">
        <v>550</v>
      </c>
      <c r="J189" s="40"/>
    </row>
    <row r="190" spans="1:16" ht="30" x14ac:dyDescent="0.25">
      <c r="A190" s="30" t="s">
        <v>116</v>
      </c>
      <c r="B190" s="30">
        <v>51</v>
      </c>
      <c r="C190" s="31" t="s">
        <v>226</v>
      </c>
      <c r="D190" s="30" t="s">
        <v>227</v>
      </c>
      <c r="E190" s="32" t="s">
        <v>228</v>
      </c>
      <c r="F190" s="33" t="s">
        <v>229</v>
      </c>
      <c r="G190" s="34">
        <v>1954.1410000000001</v>
      </c>
      <c r="H190" s="35">
        <v>0</v>
      </c>
      <c r="I190" s="36">
        <f>ROUND(G190*H190,P4)</f>
        <v>0</v>
      </c>
      <c r="J190" s="33" t="s">
        <v>156</v>
      </c>
      <c r="O190" s="37">
        <f>I190*0.21</f>
        <v>0</v>
      </c>
      <c r="P190">
        <v>3</v>
      </c>
    </row>
    <row r="191" spans="1:16" ht="45" x14ac:dyDescent="0.25">
      <c r="A191" s="30" t="s">
        <v>122</v>
      </c>
      <c r="B191" s="38"/>
      <c r="E191" s="32" t="s">
        <v>551</v>
      </c>
      <c r="J191" s="40"/>
    </row>
    <row r="192" spans="1:16" ht="30" x14ac:dyDescent="0.25">
      <c r="A192" s="30" t="s">
        <v>123</v>
      </c>
      <c r="B192" s="38"/>
      <c r="E192" s="41" t="s">
        <v>605</v>
      </c>
      <c r="J192" s="40"/>
    </row>
    <row r="193" spans="1:10" ht="90" x14ac:dyDescent="0.25">
      <c r="A193" s="30" t="s">
        <v>125</v>
      </c>
      <c r="B193" s="42"/>
      <c r="C193" s="43"/>
      <c r="D193" s="43"/>
      <c r="E193" s="32" t="s">
        <v>550</v>
      </c>
      <c r="F193" s="43"/>
      <c r="G193" s="43"/>
      <c r="H193" s="43"/>
      <c r="I193" s="43"/>
      <c r="J193" s="44"/>
    </row>
  </sheetData>
  <sheetProtection algorithmName="SHA-512" hashValue="XN+zJrL6dfl4x49aKiSBudY1uUjX4PVh/DJzaF17RE7wsRH0d+4W571ZGMQIpqesVo04kHtzVKgBXi6Zru7Wgw==" saltValue="DqvwOoe3ag7E3XDd1XMZJTEB8Re+lBxfcgxQE2ZOB7ZFD/xZV0799aiHhcda89V/2HQYlMtW76U4KIi35gtRtA=="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16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33</v>
      </c>
      <c r="I3" s="19">
        <f>SUMIFS(I8:I164,A8:A164,"SD")</f>
        <v>0</v>
      </c>
      <c r="J3" s="15"/>
      <c r="O3">
        <v>0</v>
      </c>
      <c r="P3">
        <v>2</v>
      </c>
    </row>
    <row r="4" spans="1:16" x14ac:dyDescent="0.25">
      <c r="A4" s="3" t="s">
        <v>100</v>
      </c>
      <c r="B4" s="16" t="s">
        <v>101</v>
      </c>
      <c r="C4" s="47" t="s">
        <v>33</v>
      </c>
      <c r="D4" s="48"/>
      <c r="E4" s="17" t="s">
        <v>34</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SUMIFS(I9:I67,A9:A67,"P")</f>
        <v>0</v>
      </c>
      <c r="J8" s="29"/>
    </row>
    <row r="9" spans="1:16" x14ac:dyDescent="0.25">
      <c r="A9" s="30" t="s">
        <v>116</v>
      </c>
      <c r="B9" s="30">
        <v>1</v>
      </c>
      <c r="C9" s="31" t="s">
        <v>468</v>
      </c>
      <c r="D9" s="30" t="s">
        <v>118</v>
      </c>
      <c r="E9" s="32" t="s">
        <v>469</v>
      </c>
      <c r="F9" s="33" t="s">
        <v>138</v>
      </c>
      <c r="G9" s="34">
        <v>79.852999999999994</v>
      </c>
      <c r="H9" s="35">
        <v>0</v>
      </c>
      <c r="I9" s="36">
        <f>ROUND(G9*H9,P4)</f>
        <v>0</v>
      </c>
      <c r="J9" s="33" t="s">
        <v>121</v>
      </c>
      <c r="O9" s="37">
        <f>I9*0.21</f>
        <v>0</v>
      </c>
      <c r="P9">
        <v>3</v>
      </c>
    </row>
    <row r="10" spans="1:16" x14ac:dyDescent="0.25">
      <c r="A10" s="30" t="s">
        <v>122</v>
      </c>
      <c r="B10" s="38"/>
      <c r="E10" s="39" t="s">
        <v>118</v>
      </c>
      <c r="J10" s="40"/>
    </row>
    <row r="11" spans="1:16" ht="30" x14ac:dyDescent="0.25">
      <c r="A11" s="30" t="s">
        <v>123</v>
      </c>
      <c r="B11" s="38"/>
      <c r="E11" s="41" t="s">
        <v>606</v>
      </c>
      <c r="J11" s="40"/>
    </row>
    <row r="12" spans="1:16" ht="90" x14ac:dyDescent="0.25">
      <c r="A12" s="30" t="s">
        <v>125</v>
      </c>
      <c r="B12" s="38"/>
      <c r="E12" s="32" t="s">
        <v>471</v>
      </c>
      <c r="J12" s="40"/>
    </row>
    <row r="13" spans="1:16" ht="30" x14ac:dyDescent="0.25">
      <c r="A13" s="30" t="s">
        <v>116</v>
      </c>
      <c r="B13" s="30">
        <v>2</v>
      </c>
      <c r="C13" s="31" t="s">
        <v>166</v>
      </c>
      <c r="D13" s="30" t="s">
        <v>118</v>
      </c>
      <c r="E13" s="32" t="s">
        <v>167</v>
      </c>
      <c r="F13" s="33" t="s">
        <v>120</v>
      </c>
      <c r="G13" s="34">
        <v>361.88299999999998</v>
      </c>
      <c r="H13" s="35">
        <v>0</v>
      </c>
      <c r="I13" s="36">
        <f>ROUND(G13*H13,P4)</f>
        <v>0</v>
      </c>
      <c r="J13" s="33" t="s">
        <v>121</v>
      </c>
      <c r="O13" s="37">
        <f>I13*0.21</f>
        <v>0</v>
      </c>
      <c r="P13">
        <v>3</v>
      </c>
    </row>
    <row r="14" spans="1:16" x14ac:dyDescent="0.25">
      <c r="A14" s="30" t="s">
        <v>122</v>
      </c>
      <c r="B14" s="38"/>
      <c r="E14" s="39" t="s">
        <v>118</v>
      </c>
      <c r="J14" s="40"/>
    </row>
    <row r="15" spans="1:16" ht="30" x14ac:dyDescent="0.25">
      <c r="A15" s="30" t="s">
        <v>123</v>
      </c>
      <c r="B15" s="38"/>
      <c r="E15" s="41" t="s">
        <v>607</v>
      </c>
      <c r="J15" s="40"/>
    </row>
    <row r="16" spans="1:16" ht="90" x14ac:dyDescent="0.25">
      <c r="A16" s="30" t="s">
        <v>125</v>
      </c>
      <c r="B16" s="38"/>
      <c r="E16" s="32" t="s">
        <v>170</v>
      </c>
      <c r="J16" s="40"/>
    </row>
    <row r="17" spans="1:16" ht="30" x14ac:dyDescent="0.25">
      <c r="A17" s="30" t="s">
        <v>116</v>
      </c>
      <c r="B17" s="30">
        <v>3</v>
      </c>
      <c r="C17" s="31" t="s">
        <v>252</v>
      </c>
      <c r="D17" s="30" t="s">
        <v>118</v>
      </c>
      <c r="E17" s="32" t="s">
        <v>253</v>
      </c>
      <c r="F17" s="33" t="s">
        <v>120</v>
      </c>
      <c r="G17" s="34">
        <v>209.79</v>
      </c>
      <c r="H17" s="35">
        <v>0</v>
      </c>
      <c r="I17" s="36">
        <f>ROUND(G17*H17,P4)</f>
        <v>0</v>
      </c>
      <c r="J17" s="33" t="s">
        <v>121</v>
      </c>
      <c r="O17" s="37">
        <f>I17*0.21</f>
        <v>0</v>
      </c>
      <c r="P17">
        <v>3</v>
      </c>
    </row>
    <row r="18" spans="1:16" ht="30" x14ac:dyDescent="0.25">
      <c r="A18" s="30" t="s">
        <v>122</v>
      </c>
      <c r="B18" s="38"/>
      <c r="E18" s="32" t="s">
        <v>143</v>
      </c>
      <c r="J18" s="40"/>
    </row>
    <row r="19" spans="1:16" ht="30" x14ac:dyDescent="0.25">
      <c r="A19" s="30" t="s">
        <v>123</v>
      </c>
      <c r="B19" s="38"/>
      <c r="E19" s="41" t="s">
        <v>608</v>
      </c>
      <c r="J19" s="40"/>
    </row>
    <row r="20" spans="1:16" ht="90" x14ac:dyDescent="0.25">
      <c r="A20" s="30" t="s">
        <v>125</v>
      </c>
      <c r="B20" s="38"/>
      <c r="E20" s="32" t="s">
        <v>170</v>
      </c>
      <c r="J20" s="40"/>
    </row>
    <row r="21" spans="1:16" x14ac:dyDescent="0.25">
      <c r="A21" s="30" t="s">
        <v>116</v>
      </c>
      <c r="B21" s="30">
        <v>4</v>
      </c>
      <c r="C21" s="31" t="s">
        <v>474</v>
      </c>
      <c r="D21" s="30" t="s">
        <v>118</v>
      </c>
      <c r="E21" s="32" t="s">
        <v>475</v>
      </c>
      <c r="F21" s="33" t="s">
        <v>284</v>
      </c>
      <c r="G21" s="34">
        <v>196.35</v>
      </c>
      <c r="H21" s="35">
        <v>0</v>
      </c>
      <c r="I21" s="36">
        <f>ROUND(G21*H21,P4)</f>
        <v>0</v>
      </c>
      <c r="J21" s="33" t="s">
        <v>121</v>
      </c>
      <c r="O21" s="37">
        <f>I21*0.21</f>
        <v>0</v>
      </c>
      <c r="P21">
        <v>3</v>
      </c>
    </row>
    <row r="22" spans="1:16" x14ac:dyDescent="0.25">
      <c r="A22" s="30" t="s">
        <v>122</v>
      </c>
      <c r="B22" s="38"/>
      <c r="E22" s="39" t="s">
        <v>118</v>
      </c>
      <c r="J22" s="40"/>
    </row>
    <row r="23" spans="1:16" ht="30" x14ac:dyDescent="0.25">
      <c r="A23" s="30" t="s">
        <v>123</v>
      </c>
      <c r="B23" s="38"/>
      <c r="E23" s="41" t="s">
        <v>609</v>
      </c>
      <c r="J23" s="40"/>
    </row>
    <row r="24" spans="1:16" ht="90" x14ac:dyDescent="0.25">
      <c r="A24" s="30" t="s">
        <v>125</v>
      </c>
      <c r="B24" s="38"/>
      <c r="E24" s="32" t="s">
        <v>170</v>
      </c>
      <c r="J24" s="40"/>
    </row>
    <row r="25" spans="1:16" x14ac:dyDescent="0.25">
      <c r="A25" s="30" t="s">
        <v>116</v>
      </c>
      <c r="B25" s="30">
        <v>5</v>
      </c>
      <c r="C25" s="31" t="s">
        <v>171</v>
      </c>
      <c r="D25" s="30" t="s">
        <v>172</v>
      </c>
      <c r="E25" s="32" t="s">
        <v>173</v>
      </c>
      <c r="F25" s="33" t="s">
        <v>120</v>
      </c>
      <c r="G25" s="34">
        <v>62.99</v>
      </c>
      <c r="H25" s="35">
        <v>0</v>
      </c>
      <c r="I25" s="36">
        <f>ROUND(G25*H25,P4)</f>
        <v>0</v>
      </c>
      <c r="J25" s="33" t="s">
        <v>121</v>
      </c>
      <c r="O25" s="37">
        <f>I25*0.21</f>
        <v>0</v>
      </c>
      <c r="P25">
        <v>3</v>
      </c>
    </row>
    <row r="26" spans="1:16" x14ac:dyDescent="0.25">
      <c r="A26" s="30" t="s">
        <v>122</v>
      </c>
      <c r="B26" s="38"/>
      <c r="E26" s="32" t="s">
        <v>174</v>
      </c>
      <c r="J26" s="40"/>
    </row>
    <row r="27" spans="1:16" ht="30" x14ac:dyDescent="0.25">
      <c r="A27" s="30" t="s">
        <v>123</v>
      </c>
      <c r="B27" s="38"/>
      <c r="E27" s="41" t="s">
        <v>610</v>
      </c>
      <c r="J27" s="40"/>
    </row>
    <row r="28" spans="1:16" ht="409.5" x14ac:dyDescent="0.25">
      <c r="A28" s="30" t="s">
        <v>125</v>
      </c>
      <c r="B28" s="38"/>
      <c r="E28" s="32" t="s">
        <v>176</v>
      </c>
      <c r="J28" s="40"/>
    </row>
    <row r="29" spans="1:16" x14ac:dyDescent="0.25">
      <c r="A29" s="30" t="s">
        <v>116</v>
      </c>
      <c r="B29" s="30">
        <v>6</v>
      </c>
      <c r="C29" s="31" t="s">
        <v>171</v>
      </c>
      <c r="D29" s="30" t="s">
        <v>177</v>
      </c>
      <c r="E29" s="32" t="s">
        <v>173</v>
      </c>
      <c r="F29" s="33" t="s">
        <v>120</v>
      </c>
      <c r="G29" s="34">
        <v>851.01</v>
      </c>
      <c r="H29" s="35">
        <v>0</v>
      </c>
      <c r="I29" s="36">
        <f>ROUND(G29*H29,P4)</f>
        <v>0</v>
      </c>
      <c r="J29" s="33" t="s">
        <v>121</v>
      </c>
      <c r="O29" s="37">
        <f>I29*0.21</f>
        <v>0</v>
      </c>
      <c r="P29">
        <v>3</v>
      </c>
    </row>
    <row r="30" spans="1:16" x14ac:dyDescent="0.25">
      <c r="A30" s="30" t="s">
        <v>122</v>
      </c>
      <c r="B30" s="38"/>
      <c r="E30" s="32" t="s">
        <v>178</v>
      </c>
      <c r="J30" s="40"/>
    </row>
    <row r="31" spans="1:16" ht="30" x14ac:dyDescent="0.25">
      <c r="A31" s="30" t="s">
        <v>123</v>
      </c>
      <c r="B31" s="38"/>
      <c r="E31" s="41" t="s">
        <v>611</v>
      </c>
      <c r="J31" s="40"/>
    </row>
    <row r="32" spans="1:16" ht="409.5" x14ac:dyDescent="0.25">
      <c r="A32" s="30" t="s">
        <v>125</v>
      </c>
      <c r="B32" s="38"/>
      <c r="E32" s="32" t="s">
        <v>176</v>
      </c>
      <c r="J32" s="40"/>
    </row>
    <row r="33" spans="1:16" x14ac:dyDescent="0.25">
      <c r="A33" s="30" t="s">
        <v>116</v>
      </c>
      <c r="B33" s="30">
        <v>7</v>
      </c>
      <c r="C33" s="31" t="s">
        <v>180</v>
      </c>
      <c r="D33" s="30" t="s">
        <v>172</v>
      </c>
      <c r="E33" s="32" t="s">
        <v>181</v>
      </c>
      <c r="F33" s="33" t="s">
        <v>120</v>
      </c>
      <c r="G33" s="34">
        <v>62.99</v>
      </c>
      <c r="H33" s="35">
        <v>0</v>
      </c>
      <c r="I33" s="36">
        <f>ROUND(G33*H33,P4)</f>
        <v>0</v>
      </c>
      <c r="J33" s="33" t="s">
        <v>121</v>
      </c>
      <c r="O33" s="37">
        <f>I33*0.21</f>
        <v>0</v>
      </c>
      <c r="P33">
        <v>3</v>
      </c>
    </row>
    <row r="34" spans="1:16" x14ac:dyDescent="0.25">
      <c r="A34" s="30" t="s">
        <v>122</v>
      </c>
      <c r="B34" s="38"/>
      <c r="E34" s="32" t="s">
        <v>182</v>
      </c>
      <c r="J34" s="40"/>
    </row>
    <row r="35" spans="1:16" ht="30" x14ac:dyDescent="0.25">
      <c r="A35" s="30" t="s">
        <v>123</v>
      </c>
      <c r="B35" s="38"/>
      <c r="E35" s="41" t="s">
        <v>612</v>
      </c>
      <c r="J35" s="40"/>
    </row>
    <row r="36" spans="1:16" ht="405" x14ac:dyDescent="0.25">
      <c r="A36" s="30" t="s">
        <v>125</v>
      </c>
      <c r="B36" s="38"/>
      <c r="E36" s="32" t="s">
        <v>184</v>
      </c>
      <c r="J36" s="40"/>
    </row>
    <row r="37" spans="1:16" x14ac:dyDescent="0.25">
      <c r="A37" s="30" t="s">
        <v>116</v>
      </c>
      <c r="B37" s="30">
        <v>8</v>
      </c>
      <c r="C37" s="31" t="s">
        <v>180</v>
      </c>
      <c r="D37" s="30" t="s">
        <v>177</v>
      </c>
      <c r="E37" s="32" t="s">
        <v>181</v>
      </c>
      <c r="F37" s="33" t="s">
        <v>120</v>
      </c>
      <c r="G37" s="34">
        <v>294.66000000000003</v>
      </c>
      <c r="H37" s="35">
        <v>0</v>
      </c>
      <c r="I37" s="36">
        <f>ROUND(G37*H37,P4)</f>
        <v>0</v>
      </c>
      <c r="J37" s="33" t="s">
        <v>121</v>
      </c>
      <c r="O37" s="37">
        <f>I37*0.21</f>
        <v>0</v>
      </c>
      <c r="P37">
        <v>3</v>
      </c>
    </row>
    <row r="38" spans="1:16" x14ac:dyDescent="0.25">
      <c r="A38" s="30" t="s">
        <v>122</v>
      </c>
      <c r="B38" s="38"/>
      <c r="E38" s="32" t="s">
        <v>185</v>
      </c>
      <c r="J38" s="40"/>
    </row>
    <row r="39" spans="1:16" ht="30" x14ac:dyDescent="0.25">
      <c r="A39" s="30" t="s">
        <v>123</v>
      </c>
      <c r="B39" s="38"/>
      <c r="E39" s="41" t="s">
        <v>613</v>
      </c>
      <c r="J39" s="40"/>
    </row>
    <row r="40" spans="1:16" ht="405" x14ac:dyDescent="0.25">
      <c r="A40" s="30" t="s">
        <v>125</v>
      </c>
      <c r="B40" s="38"/>
      <c r="E40" s="32" t="s">
        <v>184</v>
      </c>
      <c r="J40" s="40"/>
    </row>
    <row r="41" spans="1:16" x14ac:dyDescent="0.25">
      <c r="A41" s="30" t="s">
        <v>116</v>
      </c>
      <c r="B41" s="30">
        <v>9</v>
      </c>
      <c r="C41" s="31" t="s">
        <v>187</v>
      </c>
      <c r="D41" s="30" t="s">
        <v>118</v>
      </c>
      <c r="E41" s="32" t="s">
        <v>188</v>
      </c>
      <c r="F41" s="33" t="s">
        <v>120</v>
      </c>
      <c r="G41" s="34">
        <v>62.99</v>
      </c>
      <c r="H41" s="35">
        <v>0</v>
      </c>
      <c r="I41" s="36">
        <f>ROUND(G41*H41,P4)</f>
        <v>0</v>
      </c>
      <c r="J41" s="33" t="s">
        <v>121</v>
      </c>
      <c r="O41" s="37">
        <f>I41*0.21</f>
        <v>0</v>
      </c>
      <c r="P41">
        <v>3</v>
      </c>
    </row>
    <row r="42" spans="1:16" x14ac:dyDescent="0.25">
      <c r="A42" s="30" t="s">
        <v>122</v>
      </c>
      <c r="B42" s="38"/>
      <c r="E42" s="32" t="s">
        <v>189</v>
      </c>
      <c r="J42" s="40"/>
    </row>
    <row r="43" spans="1:16" ht="390" x14ac:dyDescent="0.25">
      <c r="A43" s="30" t="s">
        <v>125</v>
      </c>
      <c r="B43" s="38"/>
      <c r="E43" s="32" t="s">
        <v>190</v>
      </c>
      <c r="J43" s="40"/>
    </row>
    <row r="44" spans="1:16" x14ac:dyDescent="0.25">
      <c r="A44" s="30" t="s">
        <v>116</v>
      </c>
      <c r="B44" s="30">
        <v>10</v>
      </c>
      <c r="C44" s="31" t="s">
        <v>132</v>
      </c>
      <c r="D44" s="30" t="s">
        <v>118</v>
      </c>
      <c r="E44" s="32" t="s">
        <v>133</v>
      </c>
      <c r="F44" s="33" t="s">
        <v>120</v>
      </c>
      <c r="G44" s="34">
        <v>62.99</v>
      </c>
      <c r="H44" s="35">
        <v>0</v>
      </c>
      <c r="I44" s="36">
        <f>ROUND(G44*H44,P4)</f>
        <v>0</v>
      </c>
      <c r="J44" s="33" t="s">
        <v>121</v>
      </c>
      <c r="O44" s="37">
        <f>I44*0.21</f>
        <v>0</v>
      </c>
      <c r="P44">
        <v>3</v>
      </c>
    </row>
    <row r="45" spans="1:16" x14ac:dyDescent="0.25">
      <c r="A45" s="30" t="s">
        <v>122</v>
      </c>
      <c r="B45" s="38"/>
      <c r="E45" s="32" t="s">
        <v>191</v>
      </c>
      <c r="J45" s="40"/>
    </row>
    <row r="46" spans="1:16" ht="30" x14ac:dyDescent="0.25">
      <c r="A46" s="30" t="s">
        <v>123</v>
      </c>
      <c r="B46" s="38"/>
      <c r="E46" s="41" t="s">
        <v>612</v>
      </c>
      <c r="J46" s="40"/>
    </row>
    <row r="47" spans="1:16" ht="255" x14ac:dyDescent="0.25">
      <c r="A47" s="30" t="s">
        <v>125</v>
      </c>
      <c r="B47" s="38"/>
      <c r="E47" s="32" t="s">
        <v>135</v>
      </c>
      <c r="J47" s="40"/>
    </row>
    <row r="48" spans="1:16" x14ac:dyDescent="0.25">
      <c r="A48" s="30" t="s">
        <v>116</v>
      </c>
      <c r="B48" s="30">
        <v>11</v>
      </c>
      <c r="C48" s="31" t="s">
        <v>259</v>
      </c>
      <c r="D48" s="30" t="s">
        <v>118</v>
      </c>
      <c r="E48" s="32" t="s">
        <v>260</v>
      </c>
      <c r="F48" s="33" t="s">
        <v>120</v>
      </c>
      <c r="G48" s="34">
        <v>11.03</v>
      </c>
      <c r="H48" s="35">
        <v>0</v>
      </c>
      <c r="I48" s="36">
        <f>ROUND(G48*H48,P4)</f>
        <v>0</v>
      </c>
      <c r="J48" s="33" t="s">
        <v>121</v>
      </c>
      <c r="O48" s="37">
        <f>I48*0.21</f>
        <v>0</v>
      </c>
      <c r="P48">
        <v>3</v>
      </c>
    </row>
    <row r="49" spans="1:16" x14ac:dyDescent="0.25">
      <c r="A49" s="30" t="s">
        <v>122</v>
      </c>
      <c r="B49" s="38"/>
      <c r="E49" s="32" t="s">
        <v>263</v>
      </c>
      <c r="J49" s="40"/>
    </row>
    <row r="50" spans="1:16" ht="405" x14ac:dyDescent="0.25">
      <c r="A50" s="30" t="s">
        <v>125</v>
      </c>
      <c r="B50" s="38"/>
      <c r="E50" s="32" t="s">
        <v>262</v>
      </c>
      <c r="J50" s="40"/>
    </row>
    <row r="51" spans="1:16" x14ac:dyDescent="0.25">
      <c r="A51" s="30" t="s">
        <v>116</v>
      </c>
      <c r="B51" s="30">
        <v>12</v>
      </c>
      <c r="C51" s="31" t="s">
        <v>192</v>
      </c>
      <c r="D51" s="30" t="s">
        <v>118</v>
      </c>
      <c r="E51" s="32" t="s">
        <v>193</v>
      </c>
      <c r="F51" s="33" t="s">
        <v>138</v>
      </c>
      <c r="G51" s="34">
        <v>1431.15</v>
      </c>
      <c r="H51" s="35">
        <v>0</v>
      </c>
      <c r="I51" s="36">
        <f>ROUND(G51*H51,P4)</f>
        <v>0</v>
      </c>
      <c r="J51" s="33" t="s">
        <v>121</v>
      </c>
      <c r="O51" s="37">
        <f>I51*0.21</f>
        <v>0</v>
      </c>
      <c r="P51">
        <v>3</v>
      </c>
    </row>
    <row r="52" spans="1:16" x14ac:dyDescent="0.25">
      <c r="A52" s="30" t="s">
        <v>122</v>
      </c>
      <c r="B52" s="38"/>
      <c r="E52" s="39" t="s">
        <v>118</v>
      </c>
      <c r="J52" s="40"/>
    </row>
    <row r="53" spans="1:16" ht="30" x14ac:dyDescent="0.25">
      <c r="A53" s="30" t="s">
        <v>125</v>
      </c>
      <c r="B53" s="38"/>
      <c r="E53" s="32" t="s">
        <v>195</v>
      </c>
      <c r="J53" s="40"/>
    </row>
    <row r="54" spans="1:16" x14ac:dyDescent="0.25">
      <c r="A54" s="30" t="s">
        <v>116</v>
      </c>
      <c r="B54" s="30">
        <v>13</v>
      </c>
      <c r="C54" s="31" t="s">
        <v>196</v>
      </c>
      <c r="D54" s="30" t="s">
        <v>118</v>
      </c>
      <c r="E54" s="32" t="s">
        <v>197</v>
      </c>
      <c r="F54" s="33" t="s">
        <v>138</v>
      </c>
      <c r="G54" s="34">
        <v>868.25</v>
      </c>
      <c r="H54" s="35">
        <v>0</v>
      </c>
      <c r="I54" s="36">
        <f>ROUND(G54*H54,P4)</f>
        <v>0</v>
      </c>
      <c r="J54" s="33" t="s">
        <v>121</v>
      </c>
      <c r="O54" s="37">
        <f>I54*0.21</f>
        <v>0</v>
      </c>
      <c r="P54">
        <v>3</v>
      </c>
    </row>
    <row r="55" spans="1:16" x14ac:dyDescent="0.25">
      <c r="A55" s="30" t="s">
        <v>122</v>
      </c>
      <c r="B55" s="38"/>
      <c r="E55" s="39" t="s">
        <v>118</v>
      </c>
      <c r="J55" s="40"/>
    </row>
    <row r="56" spans="1:16" x14ac:dyDescent="0.25">
      <c r="A56" s="30" t="s">
        <v>125</v>
      </c>
      <c r="B56" s="38"/>
      <c r="E56" s="32" t="s">
        <v>198</v>
      </c>
      <c r="J56" s="40"/>
    </row>
    <row r="57" spans="1:16" x14ac:dyDescent="0.25">
      <c r="A57" s="30" t="s">
        <v>116</v>
      </c>
      <c r="B57" s="30">
        <v>14</v>
      </c>
      <c r="C57" s="31" t="s">
        <v>199</v>
      </c>
      <c r="D57" s="30" t="s">
        <v>118</v>
      </c>
      <c r="E57" s="32" t="s">
        <v>200</v>
      </c>
      <c r="F57" s="33" t="s">
        <v>138</v>
      </c>
      <c r="G57" s="34">
        <v>1964.4</v>
      </c>
      <c r="H57" s="35">
        <v>0</v>
      </c>
      <c r="I57" s="36">
        <f>ROUND(G57*H57,P4)</f>
        <v>0</v>
      </c>
      <c r="J57" s="33" t="s">
        <v>121</v>
      </c>
      <c r="O57" s="37">
        <f>I57*0.21</f>
        <v>0</v>
      </c>
      <c r="P57">
        <v>3</v>
      </c>
    </row>
    <row r="58" spans="1:16" x14ac:dyDescent="0.25">
      <c r="A58" s="30" t="s">
        <v>122</v>
      </c>
      <c r="B58" s="38"/>
      <c r="E58" s="32" t="s">
        <v>201</v>
      </c>
      <c r="J58" s="40"/>
    </row>
    <row r="59" spans="1:16" ht="45" x14ac:dyDescent="0.25">
      <c r="A59" s="30" t="s">
        <v>125</v>
      </c>
      <c r="B59" s="38"/>
      <c r="E59" s="32" t="s">
        <v>202</v>
      </c>
      <c r="J59" s="40"/>
    </row>
    <row r="60" spans="1:16" x14ac:dyDescent="0.25">
      <c r="A60" s="30" t="s">
        <v>116</v>
      </c>
      <c r="B60" s="30">
        <v>15</v>
      </c>
      <c r="C60" s="31" t="s">
        <v>203</v>
      </c>
      <c r="D60" s="30" t="s">
        <v>118</v>
      </c>
      <c r="E60" s="32" t="s">
        <v>204</v>
      </c>
      <c r="F60" s="33" t="s">
        <v>138</v>
      </c>
      <c r="G60" s="34">
        <v>1964.4</v>
      </c>
      <c r="H60" s="35">
        <v>0</v>
      </c>
      <c r="I60" s="36">
        <f>ROUND(G60*H60,P4)</f>
        <v>0</v>
      </c>
      <c r="J60" s="33" t="s">
        <v>121</v>
      </c>
      <c r="O60" s="37">
        <f>I60*0.21</f>
        <v>0</v>
      </c>
      <c r="P60">
        <v>3</v>
      </c>
    </row>
    <row r="61" spans="1:16" x14ac:dyDescent="0.25">
      <c r="A61" s="30" t="s">
        <v>122</v>
      </c>
      <c r="B61" s="38"/>
      <c r="E61" s="32" t="s">
        <v>201</v>
      </c>
      <c r="J61" s="40"/>
    </row>
    <row r="62" spans="1:16" ht="30" x14ac:dyDescent="0.25">
      <c r="A62" s="30" t="s">
        <v>123</v>
      </c>
      <c r="B62" s="38"/>
      <c r="E62" s="41" t="s">
        <v>614</v>
      </c>
      <c r="J62" s="40"/>
    </row>
    <row r="63" spans="1:16" ht="30" x14ac:dyDescent="0.25">
      <c r="A63" s="30" t="s">
        <v>125</v>
      </c>
      <c r="B63" s="38"/>
      <c r="E63" s="32" t="s">
        <v>206</v>
      </c>
      <c r="J63" s="40"/>
    </row>
    <row r="64" spans="1:16" x14ac:dyDescent="0.25">
      <c r="A64" s="30" t="s">
        <v>116</v>
      </c>
      <c r="B64" s="30">
        <v>16</v>
      </c>
      <c r="C64" s="31" t="s">
        <v>207</v>
      </c>
      <c r="D64" s="30" t="s">
        <v>118</v>
      </c>
      <c r="E64" s="32" t="s">
        <v>208</v>
      </c>
      <c r="F64" s="33" t="s">
        <v>138</v>
      </c>
      <c r="G64" s="34">
        <v>1964.4</v>
      </c>
      <c r="H64" s="35">
        <v>0</v>
      </c>
      <c r="I64" s="36">
        <f>ROUND(G64*H64,P4)</f>
        <v>0</v>
      </c>
      <c r="J64" s="33" t="s">
        <v>121</v>
      </c>
      <c r="O64" s="37">
        <f>I64*0.21</f>
        <v>0</v>
      </c>
      <c r="P64">
        <v>3</v>
      </c>
    </row>
    <row r="65" spans="1:16" x14ac:dyDescent="0.25">
      <c r="A65" s="30" t="s">
        <v>122</v>
      </c>
      <c r="B65" s="38"/>
      <c r="E65" s="32" t="s">
        <v>201</v>
      </c>
      <c r="J65" s="40"/>
    </row>
    <row r="66" spans="1:16" ht="30" x14ac:dyDescent="0.25">
      <c r="A66" s="30" t="s">
        <v>123</v>
      </c>
      <c r="B66" s="38"/>
      <c r="E66" s="41" t="s">
        <v>614</v>
      </c>
      <c r="J66" s="40"/>
    </row>
    <row r="67" spans="1:16" ht="45" x14ac:dyDescent="0.25">
      <c r="A67" s="30" t="s">
        <v>125</v>
      </c>
      <c r="B67" s="38"/>
      <c r="E67" s="32" t="s">
        <v>209</v>
      </c>
      <c r="J67" s="40"/>
    </row>
    <row r="68" spans="1:16" x14ac:dyDescent="0.25">
      <c r="A68" s="24" t="s">
        <v>113</v>
      </c>
      <c r="B68" s="25"/>
      <c r="C68" s="26" t="s">
        <v>210</v>
      </c>
      <c r="D68" s="27"/>
      <c r="E68" s="24" t="s">
        <v>211</v>
      </c>
      <c r="F68" s="27"/>
      <c r="G68" s="27"/>
      <c r="H68" s="27"/>
      <c r="I68" s="28">
        <f>SUMIFS(I69:I81,A69:A81,"P")</f>
        <v>0</v>
      </c>
      <c r="J68" s="29"/>
    </row>
    <row r="69" spans="1:16" x14ac:dyDescent="0.25">
      <c r="A69" s="30" t="s">
        <v>116</v>
      </c>
      <c r="B69" s="30">
        <v>17</v>
      </c>
      <c r="C69" s="31" t="s">
        <v>278</v>
      </c>
      <c r="D69" s="30" t="s">
        <v>118</v>
      </c>
      <c r="E69" s="32" t="s">
        <v>279</v>
      </c>
      <c r="F69" s="33" t="s">
        <v>138</v>
      </c>
      <c r="G69" s="34">
        <v>205</v>
      </c>
      <c r="H69" s="35">
        <v>0</v>
      </c>
      <c r="I69" s="36">
        <f>ROUND(G69*H69,P4)</f>
        <v>0</v>
      </c>
      <c r="J69" s="33" t="s">
        <v>121</v>
      </c>
      <c r="O69" s="37">
        <f>I69*0.21</f>
        <v>0</v>
      </c>
      <c r="P69">
        <v>3</v>
      </c>
    </row>
    <row r="70" spans="1:16" x14ac:dyDescent="0.25">
      <c r="A70" s="30" t="s">
        <v>122</v>
      </c>
      <c r="B70" s="38"/>
      <c r="E70" s="32" t="s">
        <v>280</v>
      </c>
      <c r="J70" s="40"/>
    </row>
    <row r="71" spans="1:16" ht="45" x14ac:dyDescent="0.25">
      <c r="A71" s="30" t="s">
        <v>125</v>
      </c>
      <c r="B71" s="38"/>
      <c r="E71" s="32" t="s">
        <v>281</v>
      </c>
      <c r="J71" s="40"/>
    </row>
    <row r="72" spans="1:16" x14ac:dyDescent="0.25">
      <c r="A72" s="30" t="s">
        <v>116</v>
      </c>
      <c r="B72" s="30">
        <v>18</v>
      </c>
      <c r="C72" s="31" t="s">
        <v>282</v>
      </c>
      <c r="D72" s="30" t="s">
        <v>118</v>
      </c>
      <c r="E72" s="32" t="s">
        <v>283</v>
      </c>
      <c r="F72" s="33" t="s">
        <v>284</v>
      </c>
      <c r="G72" s="34">
        <v>82</v>
      </c>
      <c r="H72" s="35">
        <v>0</v>
      </c>
      <c r="I72" s="36">
        <f>ROUND(G72*H72,P4)</f>
        <v>0</v>
      </c>
      <c r="J72" s="33" t="s">
        <v>121</v>
      </c>
      <c r="O72" s="37">
        <f>I72*0.21</f>
        <v>0</v>
      </c>
      <c r="P72">
        <v>3</v>
      </c>
    </row>
    <row r="73" spans="1:16" ht="30" x14ac:dyDescent="0.25">
      <c r="A73" s="30" t="s">
        <v>122</v>
      </c>
      <c r="B73" s="38"/>
      <c r="E73" s="32" t="s">
        <v>285</v>
      </c>
      <c r="J73" s="40"/>
    </row>
    <row r="74" spans="1:16" ht="195" x14ac:dyDescent="0.25">
      <c r="A74" s="30" t="s">
        <v>125</v>
      </c>
      <c r="B74" s="38"/>
      <c r="E74" s="32" t="s">
        <v>286</v>
      </c>
      <c r="J74" s="40"/>
    </row>
    <row r="75" spans="1:16" x14ac:dyDescent="0.25">
      <c r="A75" s="30" t="s">
        <v>116</v>
      </c>
      <c r="B75" s="30">
        <v>19</v>
      </c>
      <c r="C75" s="31" t="s">
        <v>289</v>
      </c>
      <c r="D75" s="30" t="s">
        <v>118</v>
      </c>
      <c r="E75" s="32" t="s">
        <v>290</v>
      </c>
      <c r="F75" s="33" t="s">
        <v>138</v>
      </c>
      <c r="G75" s="34">
        <v>151</v>
      </c>
      <c r="H75" s="35">
        <v>0</v>
      </c>
      <c r="I75" s="36">
        <f>ROUND(G75*H75,P4)</f>
        <v>0</v>
      </c>
      <c r="J75" s="33" t="s">
        <v>121</v>
      </c>
      <c r="O75" s="37">
        <f>I75*0.21</f>
        <v>0</v>
      </c>
      <c r="P75">
        <v>3</v>
      </c>
    </row>
    <row r="76" spans="1:16" x14ac:dyDescent="0.25">
      <c r="A76" s="30" t="s">
        <v>122</v>
      </c>
      <c r="B76" s="38"/>
      <c r="E76" s="39" t="s">
        <v>118</v>
      </c>
      <c r="J76" s="40"/>
    </row>
    <row r="77" spans="1:16" ht="45" x14ac:dyDescent="0.25">
      <c r="A77" s="30" t="s">
        <v>125</v>
      </c>
      <c r="B77" s="38"/>
      <c r="E77" s="32" t="s">
        <v>291</v>
      </c>
      <c r="J77" s="40"/>
    </row>
    <row r="78" spans="1:16" ht="30" x14ac:dyDescent="0.25">
      <c r="A78" s="30" t="s">
        <v>116</v>
      </c>
      <c r="B78" s="30">
        <v>20</v>
      </c>
      <c r="C78" s="31" t="s">
        <v>292</v>
      </c>
      <c r="D78" s="30" t="s">
        <v>118</v>
      </c>
      <c r="E78" s="32" t="s">
        <v>293</v>
      </c>
      <c r="F78" s="33" t="s">
        <v>138</v>
      </c>
      <c r="G78" s="34">
        <v>604</v>
      </c>
      <c r="H78" s="35">
        <v>0</v>
      </c>
      <c r="I78" s="36">
        <f>ROUND(G78*H78,P4)</f>
        <v>0</v>
      </c>
      <c r="J78" s="33" t="s">
        <v>121</v>
      </c>
      <c r="O78" s="37">
        <f>I78*0.21</f>
        <v>0</v>
      </c>
      <c r="P78">
        <v>3</v>
      </c>
    </row>
    <row r="79" spans="1:16" x14ac:dyDescent="0.25">
      <c r="A79" s="30" t="s">
        <v>122</v>
      </c>
      <c r="B79" s="38"/>
      <c r="E79" s="39" t="s">
        <v>118</v>
      </c>
      <c r="J79" s="40"/>
    </row>
    <row r="80" spans="1:16" ht="30" x14ac:dyDescent="0.25">
      <c r="A80" s="30" t="s">
        <v>123</v>
      </c>
      <c r="B80" s="38"/>
      <c r="E80" s="41" t="s">
        <v>615</v>
      </c>
      <c r="J80" s="40"/>
    </row>
    <row r="81" spans="1:16" ht="45" x14ac:dyDescent="0.25">
      <c r="A81" s="30" t="s">
        <v>125</v>
      </c>
      <c r="B81" s="38"/>
      <c r="E81" s="32" t="s">
        <v>295</v>
      </c>
      <c r="J81" s="40"/>
    </row>
    <row r="82" spans="1:16" x14ac:dyDescent="0.25">
      <c r="A82" s="24" t="s">
        <v>113</v>
      </c>
      <c r="B82" s="25"/>
      <c r="C82" s="26" t="s">
        <v>296</v>
      </c>
      <c r="D82" s="27"/>
      <c r="E82" s="24" t="s">
        <v>297</v>
      </c>
      <c r="F82" s="27"/>
      <c r="G82" s="27"/>
      <c r="H82" s="27"/>
      <c r="I82" s="28">
        <f>SUMIFS(I83:I86,A83:A86,"P")</f>
        <v>0</v>
      </c>
      <c r="J82" s="29"/>
    </row>
    <row r="83" spans="1:16" x14ac:dyDescent="0.25">
      <c r="A83" s="30" t="s">
        <v>116</v>
      </c>
      <c r="B83" s="30">
        <v>21</v>
      </c>
      <c r="C83" s="31" t="s">
        <v>298</v>
      </c>
      <c r="D83" s="30" t="s">
        <v>118</v>
      </c>
      <c r="E83" s="32" t="s">
        <v>299</v>
      </c>
      <c r="F83" s="33" t="s">
        <v>138</v>
      </c>
      <c r="G83" s="34">
        <v>10.5</v>
      </c>
      <c r="H83" s="35">
        <v>0</v>
      </c>
      <c r="I83" s="36">
        <f>ROUND(G83*H83,P4)</f>
        <v>0</v>
      </c>
      <c r="J83" s="33" t="s">
        <v>121</v>
      </c>
      <c r="O83" s="37">
        <f>I83*0.21</f>
        <v>0</v>
      </c>
      <c r="P83">
        <v>3</v>
      </c>
    </row>
    <row r="84" spans="1:16" x14ac:dyDescent="0.25">
      <c r="A84" s="30" t="s">
        <v>122</v>
      </c>
      <c r="B84" s="38"/>
      <c r="E84" s="32" t="s">
        <v>512</v>
      </c>
      <c r="J84" s="40"/>
    </row>
    <row r="85" spans="1:16" ht="30" x14ac:dyDescent="0.25">
      <c r="A85" s="30" t="s">
        <v>123</v>
      </c>
      <c r="B85" s="38"/>
      <c r="E85" s="41" t="s">
        <v>616</v>
      </c>
      <c r="J85" s="40"/>
    </row>
    <row r="86" spans="1:16" ht="165" x14ac:dyDescent="0.25">
      <c r="A86" s="30" t="s">
        <v>125</v>
      </c>
      <c r="B86" s="38"/>
      <c r="E86" s="32" t="s">
        <v>302</v>
      </c>
      <c r="J86" s="40"/>
    </row>
    <row r="87" spans="1:16" x14ac:dyDescent="0.25">
      <c r="A87" s="24" t="s">
        <v>113</v>
      </c>
      <c r="B87" s="25"/>
      <c r="C87" s="26" t="s">
        <v>216</v>
      </c>
      <c r="D87" s="27"/>
      <c r="E87" s="24" t="s">
        <v>217</v>
      </c>
      <c r="F87" s="27"/>
      <c r="G87" s="27"/>
      <c r="H87" s="27"/>
      <c r="I87" s="28">
        <f>SUMIFS(I88:I136,A88:A136,"P")</f>
        <v>0</v>
      </c>
      <c r="J87" s="29"/>
    </row>
    <row r="88" spans="1:16" ht="30" x14ac:dyDescent="0.25">
      <c r="A88" s="30" t="s">
        <v>116</v>
      </c>
      <c r="B88" s="30">
        <v>22</v>
      </c>
      <c r="C88" s="31" t="s">
        <v>303</v>
      </c>
      <c r="D88" s="30" t="s">
        <v>118</v>
      </c>
      <c r="E88" s="32" t="s">
        <v>304</v>
      </c>
      <c r="F88" s="33" t="s">
        <v>138</v>
      </c>
      <c r="G88" s="34">
        <v>10.5</v>
      </c>
      <c r="H88" s="35">
        <v>0</v>
      </c>
      <c r="I88" s="36">
        <f>ROUND(G88*H88,P4)</f>
        <v>0</v>
      </c>
      <c r="J88" s="33" t="s">
        <v>121</v>
      </c>
      <c r="O88" s="37">
        <f>I88*0.21</f>
        <v>0</v>
      </c>
      <c r="P88">
        <v>3</v>
      </c>
    </row>
    <row r="89" spans="1:16" x14ac:dyDescent="0.25">
      <c r="A89" s="30" t="s">
        <v>122</v>
      </c>
      <c r="B89" s="38"/>
      <c r="E89" s="39" t="s">
        <v>118</v>
      </c>
      <c r="J89" s="40"/>
    </row>
    <row r="90" spans="1:16" ht="30" x14ac:dyDescent="0.25">
      <c r="A90" s="30" t="s">
        <v>123</v>
      </c>
      <c r="B90" s="38"/>
      <c r="E90" s="41" t="s">
        <v>616</v>
      </c>
      <c r="J90" s="40"/>
    </row>
    <row r="91" spans="1:16" ht="60" x14ac:dyDescent="0.25">
      <c r="A91" s="30" t="s">
        <v>125</v>
      </c>
      <c r="B91" s="38"/>
      <c r="E91" s="32" t="s">
        <v>221</v>
      </c>
      <c r="J91" s="40"/>
    </row>
    <row r="92" spans="1:16" ht="30" x14ac:dyDescent="0.25">
      <c r="A92" s="30" t="s">
        <v>116</v>
      </c>
      <c r="B92" s="30">
        <v>23</v>
      </c>
      <c r="C92" s="31" t="s">
        <v>218</v>
      </c>
      <c r="D92" s="30" t="s">
        <v>118</v>
      </c>
      <c r="E92" s="32" t="s">
        <v>219</v>
      </c>
      <c r="F92" s="33" t="s">
        <v>138</v>
      </c>
      <c r="G92" s="34">
        <v>823.14</v>
      </c>
      <c r="H92" s="35">
        <v>0</v>
      </c>
      <c r="I92" s="36">
        <f>ROUND(G92*H92,P4)</f>
        <v>0</v>
      </c>
      <c r="J92" s="33" t="s">
        <v>121</v>
      </c>
      <c r="O92" s="37">
        <f>I92*0.21</f>
        <v>0</v>
      </c>
      <c r="P92">
        <v>3</v>
      </c>
    </row>
    <row r="93" spans="1:16" x14ac:dyDescent="0.25">
      <c r="A93" s="30" t="s">
        <v>122</v>
      </c>
      <c r="B93" s="38"/>
      <c r="E93" s="32" t="s">
        <v>305</v>
      </c>
      <c r="J93" s="40"/>
    </row>
    <row r="94" spans="1:16" ht="30" x14ac:dyDescent="0.25">
      <c r="A94" s="30" t="s">
        <v>123</v>
      </c>
      <c r="B94" s="38"/>
      <c r="E94" s="41" t="s">
        <v>617</v>
      </c>
      <c r="J94" s="40"/>
    </row>
    <row r="95" spans="1:16" ht="60" x14ac:dyDescent="0.25">
      <c r="A95" s="30" t="s">
        <v>125</v>
      </c>
      <c r="B95" s="38"/>
      <c r="E95" s="32" t="s">
        <v>221</v>
      </c>
      <c r="J95" s="40"/>
    </row>
    <row r="96" spans="1:16" x14ac:dyDescent="0.25">
      <c r="A96" s="30" t="s">
        <v>116</v>
      </c>
      <c r="B96" s="30">
        <v>24</v>
      </c>
      <c r="C96" s="31" t="s">
        <v>222</v>
      </c>
      <c r="D96" s="30" t="s">
        <v>118</v>
      </c>
      <c r="E96" s="32" t="s">
        <v>223</v>
      </c>
      <c r="F96" s="33" t="s">
        <v>138</v>
      </c>
      <c r="G96" s="34">
        <v>13.7</v>
      </c>
      <c r="H96" s="35">
        <v>0</v>
      </c>
      <c r="I96" s="36">
        <f>ROUND(G96*H96,P4)</f>
        <v>0</v>
      </c>
      <c r="J96" s="33" t="s">
        <v>121</v>
      </c>
      <c r="O96" s="37">
        <f>I96*0.21</f>
        <v>0</v>
      </c>
      <c r="P96">
        <v>3</v>
      </c>
    </row>
    <row r="97" spans="1:16" x14ac:dyDescent="0.25">
      <c r="A97" s="30" t="s">
        <v>122</v>
      </c>
      <c r="B97" s="38"/>
      <c r="E97" s="39" t="s">
        <v>118</v>
      </c>
      <c r="J97" s="40"/>
    </row>
    <row r="98" spans="1:16" ht="30" x14ac:dyDescent="0.25">
      <c r="A98" s="30" t="s">
        <v>123</v>
      </c>
      <c r="B98" s="38"/>
      <c r="E98" s="41" t="s">
        <v>618</v>
      </c>
      <c r="J98" s="40"/>
    </row>
    <row r="99" spans="1:16" ht="60" x14ac:dyDescent="0.25">
      <c r="A99" s="30" t="s">
        <v>125</v>
      </c>
      <c r="B99" s="38"/>
      <c r="E99" s="32" t="s">
        <v>221</v>
      </c>
      <c r="J99" s="40"/>
    </row>
    <row r="100" spans="1:16" x14ac:dyDescent="0.25">
      <c r="A100" s="30" t="s">
        <v>116</v>
      </c>
      <c r="B100" s="30">
        <v>25</v>
      </c>
      <c r="C100" s="31" t="s">
        <v>307</v>
      </c>
      <c r="D100" s="30" t="s">
        <v>172</v>
      </c>
      <c r="E100" s="32" t="s">
        <v>308</v>
      </c>
      <c r="F100" s="33" t="s">
        <v>138</v>
      </c>
      <c r="G100" s="34">
        <v>1028.925</v>
      </c>
      <c r="H100" s="35">
        <v>0</v>
      </c>
      <c r="I100" s="36">
        <f>ROUND(G100*H100,P4)</f>
        <v>0</v>
      </c>
      <c r="J100" s="33" t="s">
        <v>121</v>
      </c>
      <c r="O100" s="37">
        <f>I100*0.21</f>
        <v>0</v>
      </c>
      <c r="P100">
        <v>3</v>
      </c>
    </row>
    <row r="101" spans="1:16" x14ac:dyDescent="0.25">
      <c r="A101" s="30" t="s">
        <v>122</v>
      </c>
      <c r="B101" s="38"/>
      <c r="E101" s="32" t="s">
        <v>595</v>
      </c>
      <c r="J101" s="40"/>
    </row>
    <row r="102" spans="1:16" ht="30" x14ac:dyDescent="0.25">
      <c r="A102" s="30" t="s">
        <v>123</v>
      </c>
      <c r="B102" s="38"/>
      <c r="E102" s="41" t="s">
        <v>619</v>
      </c>
      <c r="J102" s="40"/>
    </row>
    <row r="103" spans="1:16" ht="60" x14ac:dyDescent="0.25">
      <c r="A103" s="30" t="s">
        <v>125</v>
      </c>
      <c r="B103" s="38"/>
      <c r="E103" s="32" t="s">
        <v>221</v>
      </c>
      <c r="J103" s="40"/>
    </row>
    <row r="104" spans="1:16" x14ac:dyDescent="0.25">
      <c r="A104" s="30" t="s">
        <v>116</v>
      </c>
      <c r="B104" s="30">
        <v>26</v>
      </c>
      <c r="C104" s="31" t="s">
        <v>307</v>
      </c>
      <c r="D104" s="30" t="s">
        <v>177</v>
      </c>
      <c r="E104" s="32" t="s">
        <v>308</v>
      </c>
      <c r="F104" s="33" t="s">
        <v>138</v>
      </c>
      <c r="G104" s="34">
        <v>10.5</v>
      </c>
      <c r="H104" s="35">
        <v>0</v>
      </c>
      <c r="I104" s="36">
        <f>ROUND(G104*H104,P4)</f>
        <v>0</v>
      </c>
      <c r="J104" s="33" t="s">
        <v>121</v>
      </c>
      <c r="O104" s="37">
        <f>I104*0.21</f>
        <v>0</v>
      </c>
      <c r="P104">
        <v>3</v>
      </c>
    </row>
    <row r="105" spans="1:16" x14ac:dyDescent="0.25">
      <c r="A105" s="30" t="s">
        <v>122</v>
      </c>
      <c r="B105" s="38"/>
      <c r="E105" s="39" t="s">
        <v>118</v>
      </c>
      <c r="J105" s="40"/>
    </row>
    <row r="106" spans="1:16" ht="30" x14ac:dyDescent="0.25">
      <c r="A106" s="30" t="s">
        <v>123</v>
      </c>
      <c r="B106" s="38"/>
      <c r="E106" s="41" t="s">
        <v>616</v>
      </c>
      <c r="J106" s="40"/>
    </row>
    <row r="107" spans="1:16" ht="60" x14ac:dyDescent="0.25">
      <c r="A107" s="30" t="s">
        <v>125</v>
      </c>
      <c r="B107" s="38"/>
      <c r="E107" s="32" t="s">
        <v>221</v>
      </c>
      <c r="J107" s="40"/>
    </row>
    <row r="108" spans="1:16" x14ac:dyDescent="0.25">
      <c r="A108" s="30" t="s">
        <v>116</v>
      </c>
      <c r="B108" s="30">
        <v>27</v>
      </c>
      <c r="C108" s="31" t="s">
        <v>312</v>
      </c>
      <c r="D108" s="30" t="s">
        <v>118</v>
      </c>
      <c r="E108" s="32" t="s">
        <v>313</v>
      </c>
      <c r="F108" s="33" t="s">
        <v>138</v>
      </c>
      <c r="G108" s="34">
        <v>30.45</v>
      </c>
      <c r="H108" s="35">
        <v>0</v>
      </c>
      <c r="I108" s="36">
        <f>ROUND(G108*H108,P4)</f>
        <v>0</v>
      </c>
      <c r="J108" s="33" t="s">
        <v>121</v>
      </c>
      <c r="O108" s="37">
        <f>I108*0.21</f>
        <v>0</v>
      </c>
      <c r="P108">
        <v>3</v>
      </c>
    </row>
    <row r="109" spans="1:16" x14ac:dyDescent="0.25">
      <c r="A109" s="30" t="s">
        <v>122</v>
      </c>
      <c r="B109" s="38"/>
      <c r="E109" s="39" t="s">
        <v>118</v>
      </c>
      <c r="J109" s="40"/>
    </row>
    <row r="110" spans="1:16" ht="45" x14ac:dyDescent="0.25">
      <c r="A110" s="30" t="s">
        <v>125</v>
      </c>
      <c r="B110" s="38"/>
      <c r="E110" s="32" t="s">
        <v>314</v>
      </c>
      <c r="J110" s="40"/>
    </row>
    <row r="111" spans="1:16" x14ac:dyDescent="0.25">
      <c r="A111" s="30" t="s">
        <v>116</v>
      </c>
      <c r="B111" s="30">
        <v>28</v>
      </c>
      <c r="C111" s="31" t="s">
        <v>315</v>
      </c>
      <c r="D111" s="30" t="s">
        <v>118</v>
      </c>
      <c r="E111" s="32" t="s">
        <v>316</v>
      </c>
      <c r="F111" s="33" t="s">
        <v>138</v>
      </c>
      <c r="G111" s="34">
        <v>823.14</v>
      </c>
      <c r="H111" s="35">
        <v>0</v>
      </c>
      <c r="I111" s="36">
        <f>ROUND(G111*H111,P4)</f>
        <v>0</v>
      </c>
      <c r="J111" s="33" t="s">
        <v>121</v>
      </c>
      <c r="O111" s="37">
        <f>I111*0.21</f>
        <v>0</v>
      </c>
      <c r="P111">
        <v>3</v>
      </c>
    </row>
    <row r="112" spans="1:16" x14ac:dyDescent="0.25">
      <c r="A112" s="30" t="s">
        <v>122</v>
      </c>
      <c r="B112" s="38"/>
      <c r="E112" s="32" t="s">
        <v>317</v>
      </c>
      <c r="J112" s="40"/>
    </row>
    <row r="113" spans="1:16" ht="30" x14ac:dyDescent="0.25">
      <c r="A113" s="30" t="s">
        <v>123</v>
      </c>
      <c r="B113" s="38"/>
      <c r="E113" s="41" t="s">
        <v>617</v>
      </c>
      <c r="J113" s="40"/>
    </row>
    <row r="114" spans="1:16" ht="75" x14ac:dyDescent="0.25">
      <c r="A114" s="30" t="s">
        <v>125</v>
      </c>
      <c r="B114" s="38"/>
      <c r="E114" s="32" t="s">
        <v>318</v>
      </c>
      <c r="J114" s="40"/>
    </row>
    <row r="115" spans="1:16" x14ac:dyDescent="0.25">
      <c r="A115" s="30" t="s">
        <v>116</v>
      </c>
      <c r="B115" s="30">
        <v>29</v>
      </c>
      <c r="C115" s="31" t="s">
        <v>319</v>
      </c>
      <c r="D115" s="30" t="s">
        <v>118</v>
      </c>
      <c r="E115" s="32" t="s">
        <v>320</v>
      </c>
      <c r="F115" s="33" t="s">
        <v>138</v>
      </c>
      <c r="G115" s="34">
        <v>1646.28</v>
      </c>
      <c r="H115" s="35">
        <v>0</v>
      </c>
      <c r="I115" s="36">
        <f>ROUND(G115*H115,P4)</f>
        <v>0</v>
      </c>
      <c r="J115" s="33" t="s">
        <v>121</v>
      </c>
      <c r="O115" s="37">
        <f>I115*0.21</f>
        <v>0</v>
      </c>
      <c r="P115">
        <v>3</v>
      </c>
    </row>
    <row r="116" spans="1:16" x14ac:dyDescent="0.25">
      <c r="A116" s="30" t="s">
        <v>122</v>
      </c>
      <c r="B116" s="38"/>
      <c r="E116" s="32" t="s">
        <v>321</v>
      </c>
      <c r="J116" s="40"/>
    </row>
    <row r="117" spans="1:16" ht="30" x14ac:dyDescent="0.25">
      <c r="A117" s="30" t="s">
        <v>123</v>
      </c>
      <c r="B117" s="38"/>
      <c r="E117" s="41" t="s">
        <v>620</v>
      </c>
      <c r="J117" s="40"/>
    </row>
    <row r="118" spans="1:16" ht="75" x14ac:dyDescent="0.25">
      <c r="A118" s="30" t="s">
        <v>125</v>
      </c>
      <c r="B118" s="38"/>
      <c r="E118" s="32" t="s">
        <v>318</v>
      </c>
      <c r="J118" s="40"/>
    </row>
    <row r="119" spans="1:16" x14ac:dyDescent="0.25">
      <c r="A119" s="30" t="s">
        <v>116</v>
      </c>
      <c r="B119" s="30">
        <v>30</v>
      </c>
      <c r="C119" s="31" t="s">
        <v>323</v>
      </c>
      <c r="D119" s="30" t="s">
        <v>118</v>
      </c>
      <c r="E119" s="32" t="s">
        <v>324</v>
      </c>
      <c r="F119" s="33" t="s">
        <v>138</v>
      </c>
      <c r="G119" s="34">
        <v>823.14</v>
      </c>
      <c r="H119" s="35">
        <v>0</v>
      </c>
      <c r="I119" s="36">
        <f>ROUND(G119*H119,P4)</f>
        <v>0</v>
      </c>
      <c r="J119" s="33" t="s">
        <v>121</v>
      </c>
      <c r="O119" s="37">
        <f>I119*0.21</f>
        <v>0</v>
      </c>
      <c r="P119">
        <v>3</v>
      </c>
    </row>
    <row r="120" spans="1:16" x14ac:dyDescent="0.25">
      <c r="A120" s="30" t="s">
        <v>122</v>
      </c>
      <c r="B120" s="38"/>
      <c r="E120" s="39" t="s">
        <v>118</v>
      </c>
      <c r="J120" s="40"/>
    </row>
    <row r="121" spans="1:16" ht="30" x14ac:dyDescent="0.25">
      <c r="A121" s="30" t="s">
        <v>123</v>
      </c>
      <c r="B121" s="38"/>
      <c r="E121" s="41" t="s">
        <v>617</v>
      </c>
      <c r="J121" s="40"/>
    </row>
    <row r="122" spans="1:16" ht="165" x14ac:dyDescent="0.25">
      <c r="A122" s="30" t="s">
        <v>125</v>
      </c>
      <c r="B122" s="38"/>
      <c r="E122" s="32" t="s">
        <v>325</v>
      </c>
      <c r="J122" s="40"/>
    </row>
    <row r="123" spans="1:16" x14ac:dyDescent="0.25">
      <c r="A123" s="30" t="s">
        <v>116</v>
      </c>
      <c r="B123" s="30">
        <v>31</v>
      </c>
      <c r="C123" s="31" t="s">
        <v>326</v>
      </c>
      <c r="D123" s="30" t="s">
        <v>118</v>
      </c>
      <c r="E123" s="32" t="s">
        <v>327</v>
      </c>
      <c r="F123" s="33" t="s">
        <v>138</v>
      </c>
      <c r="G123" s="34">
        <v>823.14</v>
      </c>
      <c r="H123" s="35">
        <v>0</v>
      </c>
      <c r="I123" s="36">
        <f>ROUND(G123*H123,P4)</f>
        <v>0</v>
      </c>
      <c r="J123" s="33" t="s">
        <v>121</v>
      </c>
      <c r="O123" s="37">
        <f>I123*0.21</f>
        <v>0</v>
      </c>
      <c r="P123">
        <v>3</v>
      </c>
    </row>
    <row r="124" spans="1:16" x14ac:dyDescent="0.25">
      <c r="A124" s="30" t="s">
        <v>122</v>
      </c>
      <c r="B124" s="38"/>
      <c r="E124" s="39" t="s">
        <v>118</v>
      </c>
      <c r="J124" s="40"/>
    </row>
    <row r="125" spans="1:16" ht="30" x14ac:dyDescent="0.25">
      <c r="A125" s="30" t="s">
        <v>123</v>
      </c>
      <c r="B125" s="38"/>
      <c r="E125" s="41" t="s">
        <v>617</v>
      </c>
      <c r="J125" s="40"/>
    </row>
    <row r="126" spans="1:16" ht="165" x14ac:dyDescent="0.25">
      <c r="A126" s="30" t="s">
        <v>125</v>
      </c>
      <c r="B126" s="38"/>
      <c r="E126" s="32" t="s">
        <v>325</v>
      </c>
      <c r="J126" s="40"/>
    </row>
    <row r="127" spans="1:16" x14ac:dyDescent="0.25">
      <c r="A127" s="30" t="s">
        <v>116</v>
      </c>
      <c r="B127" s="30">
        <v>32</v>
      </c>
      <c r="C127" s="31" t="s">
        <v>328</v>
      </c>
      <c r="D127" s="30" t="s">
        <v>118</v>
      </c>
      <c r="E127" s="32" t="s">
        <v>329</v>
      </c>
      <c r="F127" s="33" t="s">
        <v>138</v>
      </c>
      <c r="G127" s="34">
        <v>823.14</v>
      </c>
      <c r="H127" s="35">
        <v>0</v>
      </c>
      <c r="I127" s="36">
        <f>ROUND(G127*H127,P4)</f>
        <v>0</v>
      </c>
      <c r="J127" s="33" t="s">
        <v>121</v>
      </c>
      <c r="O127" s="37">
        <f>I127*0.21</f>
        <v>0</v>
      </c>
      <c r="P127">
        <v>3</v>
      </c>
    </row>
    <row r="128" spans="1:16" x14ac:dyDescent="0.25">
      <c r="A128" s="30" t="s">
        <v>122</v>
      </c>
      <c r="B128" s="38"/>
      <c r="E128" s="39" t="s">
        <v>118</v>
      </c>
      <c r="J128" s="40"/>
    </row>
    <row r="129" spans="1:16" ht="30" x14ac:dyDescent="0.25">
      <c r="A129" s="30" t="s">
        <v>123</v>
      </c>
      <c r="B129" s="38"/>
      <c r="E129" s="41" t="s">
        <v>617</v>
      </c>
      <c r="J129" s="40"/>
    </row>
    <row r="130" spans="1:16" ht="165" x14ac:dyDescent="0.25">
      <c r="A130" s="30" t="s">
        <v>125</v>
      </c>
      <c r="B130" s="38"/>
      <c r="E130" s="32" t="s">
        <v>325</v>
      </c>
      <c r="J130" s="40"/>
    </row>
    <row r="131" spans="1:16" x14ac:dyDescent="0.25">
      <c r="A131" s="30" t="s">
        <v>116</v>
      </c>
      <c r="B131" s="30">
        <v>33</v>
      </c>
      <c r="C131" s="31" t="s">
        <v>518</v>
      </c>
      <c r="D131" s="30" t="s">
        <v>118</v>
      </c>
      <c r="E131" s="32" t="s">
        <v>519</v>
      </c>
      <c r="F131" s="33" t="s">
        <v>138</v>
      </c>
      <c r="G131" s="34">
        <v>9.1999999999999993</v>
      </c>
      <c r="H131" s="35">
        <v>0</v>
      </c>
      <c r="I131" s="36">
        <f>ROUND(G131*H131,P4)</f>
        <v>0</v>
      </c>
      <c r="J131" s="33" t="s">
        <v>121</v>
      </c>
      <c r="O131" s="37">
        <f>I131*0.21</f>
        <v>0</v>
      </c>
      <c r="P131">
        <v>3</v>
      </c>
    </row>
    <row r="132" spans="1:16" x14ac:dyDescent="0.25">
      <c r="A132" s="30" t="s">
        <v>122</v>
      </c>
      <c r="B132" s="38"/>
      <c r="E132" s="32" t="s">
        <v>520</v>
      </c>
      <c r="J132" s="40"/>
    </row>
    <row r="133" spans="1:16" ht="195" x14ac:dyDescent="0.25">
      <c r="A133" s="30" t="s">
        <v>125</v>
      </c>
      <c r="B133" s="38"/>
      <c r="E133" s="32" t="s">
        <v>521</v>
      </c>
      <c r="J133" s="40"/>
    </row>
    <row r="134" spans="1:16" ht="30" x14ac:dyDescent="0.25">
      <c r="A134" s="30" t="s">
        <v>116</v>
      </c>
      <c r="B134" s="30">
        <v>34</v>
      </c>
      <c r="C134" s="31" t="s">
        <v>522</v>
      </c>
      <c r="D134" s="30" t="s">
        <v>118</v>
      </c>
      <c r="E134" s="32" t="s">
        <v>523</v>
      </c>
      <c r="F134" s="33" t="s">
        <v>138</v>
      </c>
      <c r="G134" s="34">
        <v>4.5</v>
      </c>
      <c r="H134" s="35">
        <v>0</v>
      </c>
      <c r="I134" s="36">
        <f>ROUND(G134*H134,P4)</f>
        <v>0</v>
      </c>
      <c r="J134" s="33" t="s">
        <v>121</v>
      </c>
      <c r="O134" s="37">
        <f>I134*0.21</f>
        <v>0</v>
      </c>
      <c r="P134">
        <v>3</v>
      </c>
    </row>
    <row r="135" spans="1:16" x14ac:dyDescent="0.25">
      <c r="A135" s="30" t="s">
        <v>122</v>
      </c>
      <c r="B135" s="38"/>
      <c r="E135" s="32" t="s">
        <v>524</v>
      </c>
      <c r="J135" s="40"/>
    </row>
    <row r="136" spans="1:16" ht="195" x14ac:dyDescent="0.25">
      <c r="A136" s="30" t="s">
        <v>125</v>
      </c>
      <c r="B136" s="38"/>
      <c r="E136" s="32" t="s">
        <v>521</v>
      </c>
      <c r="J136" s="40"/>
    </row>
    <row r="137" spans="1:16" x14ac:dyDescent="0.25">
      <c r="A137" s="24" t="s">
        <v>113</v>
      </c>
      <c r="B137" s="25"/>
      <c r="C137" s="26" t="s">
        <v>336</v>
      </c>
      <c r="D137" s="27"/>
      <c r="E137" s="24" t="s">
        <v>337</v>
      </c>
      <c r="F137" s="27"/>
      <c r="G137" s="27"/>
      <c r="H137" s="27"/>
      <c r="I137" s="28">
        <f>SUMIFS(I138:I155,A138:A155,"P")</f>
        <v>0</v>
      </c>
      <c r="J137" s="29"/>
    </row>
    <row r="138" spans="1:16" x14ac:dyDescent="0.25">
      <c r="A138" s="30" t="s">
        <v>116</v>
      </c>
      <c r="B138" s="30">
        <v>35</v>
      </c>
      <c r="C138" s="31" t="s">
        <v>621</v>
      </c>
      <c r="D138" s="30" t="s">
        <v>118</v>
      </c>
      <c r="E138" s="32" t="s">
        <v>622</v>
      </c>
      <c r="F138" s="33" t="s">
        <v>284</v>
      </c>
      <c r="G138" s="34">
        <v>80.849999999999994</v>
      </c>
      <c r="H138" s="35">
        <v>0</v>
      </c>
      <c r="I138" s="36">
        <f>ROUND(G138*H138,P4)</f>
        <v>0</v>
      </c>
      <c r="J138" s="33" t="s">
        <v>121</v>
      </c>
      <c r="O138" s="37">
        <f>I138*0.21</f>
        <v>0</v>
      </c>
      <c r="P138">
        <v>3</v>
      </c>
    </row>
    <row r="139" spans="1:16" x14ac:dyDescent="0.25">
      <c r="A139" s="30" t="s">
        <v>122</v>
      </c>
      <c r="B139" s="38"/>
      <c r="E139" s="39" t="s">
        <v>118</v>
      </c>
      <c r="J139" s="40"/>
    </row>
    <row r="140" spans="1:16" ht="45" x14ac:dyDescent="0.25">
      <c r="A140" s="30" t="s">
        <v>125</v>
      </c>
      <c r="B140" s="38"/>
      <c r="E140" s="32" t="s">
        <v>623</v>
      </c>
      <c r="J140" s="40"/>
    </row>
    <row r="141" spans="1:16" x14ac:dyDescent="0.25">
      <c r="A141" s="30" t="s">
        <v>116</v>
      </c>
      <c r="B141" s="30">
        <v>36</v>
      </c>
      <c r="C141" s="31" t="s">
        <v>537</v>
      </c>
      <c r="D141" s="30" t="s">
        <v>118</v>
      </c>
      <c r="E141" s="32" t="s">
        <v>538</v>
      </c>
      <c r="F141" s="33" t="s">
        <v>284</v>
      </c>
      <c r="G141" s="34">
        <v>4.5</v>
      </c>
      <c r="H141" s="35">
        <v>0</v>
      </c>
      <c r="I141" s="36">
        <f>ROUND(G141*H141,P4)</f>
        <v>0</v>
      </c>
      <c r="J141" s="33" t="s">
        <v>121</v>
      </c>
      <c r="O141" s="37">
        <f>I141*0.21</f>
        <v>0</v>
      </c>
      <c r="P141">
        <v>3</v>
      </c>
    </row>
    <row r="142" spans="1:16" x14ac:dyDescent="0.25">
      <c r="A142" s="30" t="s">
        <v>122</v>
      </c>
      <c r="B142" s="38"/>
      <c r="E142" s="32" t="s">
        <v>539</v>
      </c>
      <c r="J142" s="40"/>
    </row>
    <row r="143" spans="1:16" ht="60" x14ac:dyDescent="0.25">
      <c r="A143" s="30" t="s">
        <v>125</v>
      </c>
      <c r="B143" s="38"/>
      <c r="E143" s="32" t="s">
        <v>346</v>
      </c>
      <c r="J143" s="40"/>
    </row>
    <row r="144" spans="1:16" ht="30" x14ac:dyDescent="0.25">
      <c r="A144" s="30" t="s">
        <v>116</v>
      </c>
      <c r="B144" s="30">
        <v>37</v>
      </c>
      <c r="C144" s="31" t="s">
        <v>343</v>
      </c>
      <c r="D144" s="30" t="s">
        <v>118</v>
      </c>
      <c r="E144" s="32" t="s">
        <v>344</v>
      </c>
      <c r="F144" s="33" t="s">
        <v>284</v>
      </c>
      <c r="G144" s="34">
        <v>133.6</v>
      </c>
      <c r="H144" s="35">
        <v>0</v>
      </c>
      <c r="I144" s="36">
        <f>ROUND(G144*H144,P4)</f>
        <v>0</v>
      </c>
      <c r="J144" s="33" t="s">
        <v>121</v>
      </c>
      <c r="O144" s="37">
        <f>I144*0.21</f>
        <v>0</v>
      </c>
      <c r="P144">
        <v>3</v>
      </c>
    </row>
    <row r="145" spans="1:16" x14ac:dyDescent="0.25">
      <c r="A145" s="30" t="s">
        <v>122</v>
      </c>
      <c r="B145" s="38"/>
      <c r="E145" s="32" t="s">
        <v>345</v>
      </c>
      <c r="J145" s="40"/>
    </row>
    <row r="146" spans="1:16" ht="60" x14ac:dyDescent="0.25">
      <c r="A146" s="30" t="s">
        <v>125</v>
      </c>
      <c r="B146" s="38"/>
      <c r="E146" s="32" t="s">
        <v>346</v>
      </c>
      <c r="J146" s="40"/>
    </row>
    <row r="147" spans="1:16" x14ac:dyDescent="0.25">
      <c r="A147" s="30" t="s">
        <v>116</v>
      </c>
      <c r="B147" s="30">
        <v>38</v>
      </c>
      <c r="C147" s="31" t="s">
        <v>354</v>
      </c>
      <c r="D147" s="30" t="s">
        <v>118</v>
      </c>
      <c r="E147" s="32" t="s">
        <v>355</v>
      </c>
      <c r="F147" s="33" t="s">
        <v>284</v>
      </c>
      <c r="G147" s="34">
        <v>238</v>
      </c>
      <c r="H147" s="35">
        <v>0</v>
      </c>
      <c r="I147" s="36">
        <f>ROUND(G147*H147,P4)</f>
        <v>0</v>
      </c>
      <c r="J147" s="33" t="s">
        <v>121</v>
      </c>
      <c r="O147" s="37">
        <f>I147*0.21</f>
        <v>0</v>
      </c>
      <c r="P147">
        <v>3</v>
      </c>
    </row>
    <row r="148" spans="1:16" x14ac:dyDescent="0.25">
      <c r="A148" s="30" t="s">
        <v>122</v>
      </c>
      <c r="B148" s="38"/>
      <c r="E148" s="39" t="s">
        <v>118</v>
      </c>
      <c r="J148" s="40"/>
    </row>
    <row r="149" spans="1:16" ht="30" x14ac:dyDescent="0.25">
      <c r="A149" s="30" t="s">
        <v>125</v>
      </c>
      <c r="B149" s="38"/>
      <c r="E149" s="32" t="s">
        <v>356</v>
      </c>
      <c r="J149" s="40"/>
    </row>
    <row r="150" spans="1:16" x14ac:dyDescent="0.25">
      <c r="A150" s="30" t="s">
        <v>116</v>
      </c>
      <c r="B150" s="30">
        <v>39</v>
      </c>
      <c r="C150" s="31" t="s">
        <v>357</v>
      </c>
      <c r="D150" s="30" t="s">
        <v>118</v>
      </c>
      <c r="E150" s="32" t="s">
        <v>358</v>
      </c>
      <c r="F150" s="33" t="s">
        <v>284</v>
      </c>
      <c r="G150" s="34">
        <v>119</v>
      </c>
      <c r="H150" s="35">
        <v>0</v>
      </c>
      <c r="I150" s="36">
        <f>ROUND(G150*H150,P4)</f>
        <v>0</v>
      </c>
      <c r="J150" s="33" t="s">
        <v>121</v>
      </c>
      <c r="O150" s="37">
        <f>I150*0.21</f>
        <v>0</v>
      </c>
      <c r="P150">
        <v>3</v>
      </c>
    </row>
    <row r="151" spans="1:16" ht="30" x14ac:dyDescent="0.25">
      <c r="A151" s="30" t="s">
        <v>122</v>
      </c>
      <c r="B151" s="38"/>
      <c r="E151" s="32" t="s">
        <v>359</v>
      </c>
      <c r="J151" s="40"/>
    </row>
    <row r="152" spans="1:16" ht="45" x14ac:dyDescent="0.25">
      <c r="A152" s="30" t="s">
        <v>125</v>
      </c>
      <c r="B152" s="38"/>
      <c r="E152" s="32" t="s">
        <v>360</v>
      </c>
      <c r="J152" s="40"/>
    </row>
    <row r="153" spans="1:16" ht="30" x14ac:dyDescent="0.25">
      <c r="A153" s="30" t="s">
        <v>116</v>
      </c>
      <c r="B153" s="30">
        <v>40</v>
      </c>
      <c r="C153" s="31" t="s">
        <v>450</v>
      </c>
      <c r="D153" s="30" t="s">
        <v>118</v>
      </c>
      <c r="E153" s="32" t="s">
        <v>451</v>
      </c>
      <c r="F153" s="33" t="s">
        <v>284</v>
      </c>
      <c r="G153" s="34">
        <v>118</v>
      </c>
      <c r="H153" s="35">
        <v>0</v>
      </c>
      <c r="I153" s="36">
        <f>ROUND(G153*H153,P4)</f>
        <v>0</v>
      </c>
      <c r="J153" s="33" t="s">
        <v>121</v>
      </c>
      <c r="O153" s="37">
        <f>I153*0.21</f>
        <v>0</v>
      </c>
      <c r="P153">
        <v>3</v>
      </c>
    </row>
    <row r="154" spans="1:16" ht="30" x14ac:dyDescent="0.25">
      <c r="A154" s="30" t="s">
        <v>122</v>
      </c>
      <c r="B154" s="38"/>
      <c r="E154" s="32" t="s">
        <v>624</v>
      </c>
      <c r="J154" s="40"/>
    </row>
    <row r="155" spans="1:16" ht="135" x14ac:dyDescent="0.25">
      <c r="A155" s="30" t="s">
        <v>125</v>
      </c>
      <c r="B155" s="38"/>
      <c r="E155" s="32" t="s">
        <v>453</v>
      </c>
      <c r="J155" s="40"/>
    </row>
    <row r="156" spans="1:16" x14ac:dyDescent="0.25">
      <c r="A156" s="24" t="s">
        <v>113</v>
      </c>
      <c r="B156" s="25"/>
      <c r="C156" s="26" t="s">
        <v>224</v>
      </c>
      <c r="D156" s="27"/>
      <c r="E156" s="24" t="s">
        <v>225</v>
      </c>
      <c r="F156" s="27"/>
      <c r="G156" s="27"/>
      <c r="H156" s="27"/>
      <c r="I156" s="28">
        <f>SUMIFS(I157:I164,A157:A164,"P")</f>
        <v>0</v>
      </c>
      <c r="J156" s="29"/>
    </row>
    <row r="157" spans="1:16" ht="30" x14ac:dyDescent="0.25">
      <c r="A157" s="30" t="s">
        <v>116</v>
      </c>
      <c r="B157" s="30">
        <v>41</v>
      </c>
      <c r="C157" s="31" t="s">
        <v>364</v>
      </c>
      <c r="D157" s="30" t="s">
        <v>177</v>
      </c>
      <c r="E157" s="32" t="s">
        <v>228</v>
      </c>
      <c r="F157" s="33" t="s">
        <v>229</v>
      </c>
      <c r="G157" s="34">
        <v>50</v>
      </c>
      <c r="H157" s="35">
        <v>0</v>
      </c>
      <c r="I157" s="36">
        <f>ROUND(G157*H157,P4)</f>
        <v>0</v>
      </c>
      <c r="J157" s="33" t="s">
        <v>156</v>
      </c>
      <c r="O157" s="37">
        <f>I157*0.21</f>
        <v>0</v>
      </c>
      <c r="P157">
        <v>3</v>
      </c>
    </row>
    <row r="158" spans="1:16" ht="30" x14ac:dyDescent="0.25">
      <c r="A158" s="30" t="s">
        <v>122</v>
      </c>
      <c r="B158" s="38"/>
      <c r="E158" s="32" t="s">
        <v>365</v>
      </c>
      <c r="J158" s="40"/>
    </row>
    <row r="159" spans="1:16" ht="30" x14ac:dyDescent="0.25">
      <c r="A159" s="30" t="s">
        <v>123</v>
      </c>
      <c r="B159" s="38"/>
      <c r="E159" s="41" t="s">
        <v>625</v>
      </c>
      <c r="J159" s="40"/>
    </row>
    <row r="160" spans="1:16" ht="90" x14ac:dyDescent="0.25">
      <c r="A160" s="30" t="s">
        <v>125</v>
      </c>
      <c r="B160" s="38"/>
      <c r="E160" s="32" t="s">
        <v>550</v>
      </c>
      <c r="J160" s="40"/>
    </row>
    <row r="161" spans="1:16" ht="30" x14ac:dyDescent="0.25">
      <c r="A161" s="30" t="s">
        <v>116</v>
      </c>
      <c r="B161" s="30">
        <v>42</v>
      </c>
      <c r="C161" s="31" t="s">
        <v>226</v>
      </c>
      <c r="D161" s="30" t="s">
        <v>227</v>
      </c>
      <c r="E161" s="32" t="s">
        <v>228</v>
      </c>
      <c r="F161" s="33" t="s">
        <v>229</v>
      </c>
      <c r="G161" s="34">
        <v>2439.5309999999999</v>
      </c>
      <c r="H161" s="35">
        <v>0</v>
      </c>
      <c r="I161" s="36">
        <f>ROUND(G161*H161,P4)</f>
        <v>0</v>
      </c>
      <c r="J161" s="33" t="s">
        <v>156</v>
      </c>
      <c r="O161" s="37">
        <f>I161*0.21</f>
        <v>0</v>
      </c>
      <c r="P161">
        <v>3</v>
      </c>
    </row>
    <row r="162" spans="1:16" ht="45" x14ac:dyDescent="0.25">
      <c r="A162" s="30" t="s">
        <v>122</v>
      </c>
      <c r="B162" s="38"/>
      <c r="E162" s="32" t="s">
        <v>551</v>
      </c>
      <c r="J162" s="40"/>
    </row>
    <row r="163" spans="1:16" ht="30" x14ac:dyDescent="0.25">
      <c r="A163" s="30" t="s">
        <v>123</v>
      </c>
      <c r="B163" s="38"/>
      <c r="E163" s="41" t="s">
        <v>626</v>
      </c>
      <c r="J163" s="40"/>
    </row>
    <row r="164" spans="1:16" ht="90" x14ac:dyDescent="0.25">
      <c r="A164" s="30" t="s">
        <v>125</v>
      </c>
      <c r="B164" s="42"/>
      <c r="C164" s="43"/>
      <c r="D164" s="43"/>
      <c r="E164" s="32" t="s">
        <v>550</v>
      </c>
      <c r="F164" s="43"/>
      <c r="G164" s="43"/>
      <c r="H164" s="43"/>
      <c r="I164" s="43"/>
      <c r="J164" s="44"/>
    </row>
  </sheetData>
  <sheetProtection algorithmName="SHA-512" hashValue="7eUEb/btuLnNdie+GczexKVmeBWm9miS1do8TOfi2mDaZylVTUDCs8pzsEMVSK3iGjjOeqP765pUXPszrbvv6w==" saltValue="nFPHgA1Lqoocp9Jvot/lVcpfoeF1B44+KpqhMOKW+Df51eJyAhKwu116zhN6p2SGIKNasKkfH6bVKla1HqiaSw=="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115"/>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35</v>
      </c>
      <c r="I3" s="19">
        <f>SUMIFS(I8:I115,A8:A115,"SD")</f>
        <v>0</v>
      </c>
      <c r="J3" s="15"/>
      <c r="O3">
        <v>0</v>
      </c>
      <c r="P3">
        <v>2</v>
      </c>
    </row>
    <row r="4" spans="1:16" x14ac:dyDescent="0.25">
      <c r="A4" s="3" t="s">
        <v>100</v>
      </c>
      <c r="B4" s="16" t="s">
        <v>101</v>
      </c>
      <c r="C4" s="47" t="s">
        <v>35</v>
      </c>
      <c r="D4" s="48"/>
      <c r="E4" s="17" t="s">
        <v>36</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SUMIFS(I9:I55,A9:A55,"P")</f>
        <v>0</v>
      </c>
      <c r="J8" s="29"/>
    </row>
    <row r="9" spans="1:16" ht="30" x14ac:dyDescent="0.25">
      <c r="A9" s="30" t="s">
        <v>116</v>
      </c>
      <c r="B9" s="30">
        <v>1</v>
      </c>
      <c r="C9" s="31" t="s">
        <v>166</v>
      </c>
      <c r="D9" s="30" t="s">
        <v>118</v>
      </c>
      <c r="E9" s="32" t="s">
        <v>167</v>
      </c>
      <c r="F9" s="33" t="s">
        <v>120</v>
      </c>
      <c r="G9" s="34">
        <v>14</v>
      </c>
      <c r="H9" s="35">
        <v>0</v>
      </c>
      <c r="I9" s="36">
        <f>ROUND(G9*H9,P4)</f>
        <v>0</v>
      </c>
      <c r="J9" s="33" t="s">
        <v>121</v>
      </c>
      <c r="O9" s="37">
        <f>I9*0.21</f>
        <v>0</v>
      </c>
      <c r="P9">
        <v>3</v>
      </c>
    </row>
    <row r="10" spans="1:16" x14ac:dyDescent="0.25">
      <c r="A10" s="30" t="s">
        <v>122</v>
      </c>
      <c r="B10" s="38"/>
      <c r="E10" s="39" t="s">
        <v>118</v>
      </c>
      <c r="J10" s="40"/>
    </row>
    <row r="11" spans="1:16" ht="30" x14ac:dyDescent="0.25">
      <c r="A11" s="30" t="s">
        <v>123</v>
      </c>
      <c r="B11" s="38"/>
      <c r="E11" s="41" t="s">
        <v>627</v>
      </c>
      <c r="J11" s="40"/>
    </row>
    <row r="12" spans="1:16" ht="90" x14ac:dyDescent="0.25">
      <c r="A12" s="30" t="s">
        <v>125</v>
      </c>
      <c r="B12" s="38"/>
      <c r="E12" s="32" t="s">
        <v>170</v>
      </c>
      <c r="J12" s="40"/>
    </row>
    <row r="13" spans="1:16" x14ac:dyDescent="0.25">
      <c r="A13" s="30" t="s">
        <v>116</v>
      </c>
      <c r="B13" s="30">
        <v>2</v>
      </c>
      <c r="C13" s="31" t="s">
        <v>171</v>
      </c>
      <c r="D13" s="30" t="s">
        <v>118</v>
      </c>
      <c r="E13" s="32" t="s">
        <v>173</v>
      </c>
      <c r="F13" s="33" t="s">
        <v>120</v>
      </c>
      <c r="G13" s="34">
        <v>16.13</v>
      </c>
      <c r="H13" s="35">
        <v>0</v>
      </c>
      <c r="I13" s="36">
        <f>ROUND(G13*H13,P4)</f>
        <v>0</v>
      </c>
      <c r="J13" s="33" t="s">
        <v>121</v>
      </c>
      <c r="O13" s="37">
        <f>I13*0.21</f>
        <v>0</v>
      </c>
      <c r="P13">
        <v>3</v>
      </c>
    </row>
    <row r="14" spans="1:16" x14ac:dyDescent="0.25">
      <c r="A14" s="30" t="s">
        <v>122</v>
      </c>
      <c r="B14" s="38"/>
      <c r="E14" s="32" t="s">
        <v>628</v>
      </c>
      <c r="J14" s="40"/>
    </row>
    <row r="15" spans="1:16" ht="30" x14ac:dyDescent="0.25">
      <c r="A15" s="30" t="s">
        <v>123</v>
      </c>
      <c r="B15" s="38"/>
      <c r="E15" s="41" t="s">
        <v>629</v>
      </c>
      <c r="J15" s="40"/>
    </row>
    <row r="16" spans="1:16" ht="409.5" x14ac:dyDescent="0.25">
      <c r="A16" s="30" t="s">
        <v>125</v>
      </c>
      <c r="B16" s="38"/>
      <c r="E16" s="32" t="s">
        <v>176</v>
      </c>
      <c r="J16" s="40"/>
    </row>
    <row r="17" spans="1:16" x14ac:dyDescent="0.25">
      <c r="A17" s="30" t="s">
        <v>116</v>
      </c>
      <c r="B17" s="30">
        <v>3</v>
      </c>
      <c r="C17" s="31" t="s">
        <v>180</v>
      </c>
      <c r="D17" s="30" t="s">
        <v>118</v>
      </c>
      <c r="E17" s="32" t="s">
        <v>181</v>
      </c>
      <c r="F17" s="33" t="s">
        <v>120</v>
      </c>
      <c r="G17" s="34">
        <v>396.18</v>
      </c>
      <c r="H17" s="35">
        <v>0</v>
      </c>
      <c r="I17" s="36">
        <f>ROUND(G17*H17,P4)</f>
        <v>0</v>
      </c>
      <c r="J17" s="33" t="s">
        <v>121</v>
      </c>
      <c r="O17" s="37">
        <f>I17*0.21</f>
        <v>0</v>
      </c>
      <c r="P17">
        <v>3</v>
      </c>
    </row>
    <row r="18" spans="1:16" x14ac:dyDescent="0.25">
      <c r="A18" s="30" t="s">
        <v>122</v>
      </c>
      <c r="B18" s="38"/>
      <c r="E18" s="32" t="s">
        <v>185</v>
      </c>
      <c r="J18" s="40"/>
    </row>
    <row r="19" spans="1:16" ht="30" x14ac:dyDescent="0.25">
      <c r="A19" s="30" t="s">
        <v>123</v>
      </c>
      <c r="B19" s="38"/>
      <c r="E19" s="41" t="s">
        <v>630</v>
      </c>
      <c r="J19" s="40"/>
    </row>
    <row r="20" spans="1:16" ht="405" x14ac:dyDescent="0.25">
      <c r="A20" s="30" t="s">
        <v>125</v>
      </c>
      <c r="B20" s="38"/>
      <c r="E20" s="32" t="s">
        <v>184</v>
      </c>
      <c r="J20" s="40"/>
    </row>
    <row r="21" spans="1:16" x14ac:dyDescent="0.25">
      <c r="A21" s="30" t="s">
        <v>116</v>
      </c>
      <c r="B21" s="30">
        <v>4</v>
      </c>
      <c r="C21" s="31" t="s">
        <v>259</v>
      </c>
      <c r="D21" s="30" t="s">
        <v>172</v>
      </c>
      <c r="E21" s="32" t="s">
        <v>260</v>
      </c>
      <c r="F21" s="33" t="s">
        <v>120</v>
      </c>
      <c r="G21" s="34">
        <v>675.02</v>
      </c>
      <c r="H21" s="35">
        <v>0</v>
      </c>
      <c r="I21" s="36">
        <f>ROUND(G21*H21,P4)</f>
        <v>0</v>
      </c>
      <c r="J21" s="33" t="s">
        <v>121</v>
      </c>
      <c r="O21" s="37">
        <f>I21*0.21</f>
        <v>0</v>
      </c>
      <c r="P21">
        <v>3</v>
      </c>
    </row>
    <row r="22" spans="1:16" x14ac:dyDescent="0.25">
      <c r="A22" s="30" t="s">
        <v>122</v>
      </c>
      <c r="B22" s="38"/>
      <c r="E22" s="32" t="s">
        <v>631</v>
      </c>
      <c r="J22" s="40"/>
    </row>
    <row r="23" spans="1:16" ht="405" x14ac:dyDescent="0.25">
      <c r="A23" s="30" t="s">
        <v>125</v>
      </c>
      <c r="B23" s="38"/>
      <c r="E23" s="32" t="s">
        <v>262</v>
      </c>
      <c r="J23" s="40"/>
    </row>
    <row r="24" spans="1:16" x14ac:dyDescent="0.25">
      <c r="A24" s="30" t="s">
        <v>116</v>
      </c>
      <c r="B24" s="30">
        <v>5</v>
      </c>
      <c r="C24" s="31" t="s">
        <v>259</v>
      </c>
      <c r="D24" s="30" t="s">
        <v>177</v>
      </c>
      <c r="E24" s="32" t="s">
        <v>260</v>
      </c>
      <c r="F24" s="33" t="s">
        <v>120</v>
      </c>
      <c r="G24" s="34">
        <v>18.170000000000002</v>
      </c>
      <c r="H24" s="35">
        <v>0</v>
      </c>
      <c r="I24" s="36">
        <f>ROUND(G24*H24,P4)</f>
        <v>0</v>
      </c>
      <c r="J24" s="33" t="s">
        <v>121</v>
      </c>
      <c r="O24" s="37">
        <f>I24*0.21</f>
        <v>0</v>
      </c>
      <c r="P24">
        <v>3</v>
      </c>
    </row>
    <row r="25" spans="1:16" x14ac:dyDescent="0.25">
      <c r="A25" s="30" t="s">
        <v>122</v>
      </c>
      <c r="B25" s="38"/>
      <c r="E25" s="32" t="s">
        <v>263</v>
      </c>
      <c r="J25" s="40"/>
    </row>
    <row r="26" spans="1:16" ht="405" x14ac:dyDescent="0.25">
      <c r="A26" s="30" t="s">
        <v>125</v>
      </c>
      <c r="B26" s="38"/>
      <c r="E26" s="32" t="s">
        <v>262</v>
      </c>
      <c r="J26" s="40"/>
    </row>
    <row r="27" spans="1:16" x14ac:dyDescent="0.25">
      <c r="A27" s="30" t="s">
        <v>116</v>
      </c>
      <c r="B27" s="30">
        <v>6</v>
      </c>
      <c r="C27" s="31" t="s">
        <v>264</v>
      </c>
      <c r="D27" s="30" t="s">
        <v>172</v>
      </c>
      <c r="E27" s="32" t="s">
        <v>265</v>
      </c>
      <c r="F27" s="33" t="s">
        <v>120</v>
      </c>
      <c r="G27" s="34">
        <v>7.35</v>
      </c>
      <c r="H27" s="35">
        <v>0</v>
      </c>
      <c r="I27" s="36">
        <f>ROUND(G27*H27,P4)</f>
        <v>0</v>
      </c>
      <c r="J27" s="33" t="s">
        <v>121</v>
      </c>
      <c r="O27" s="37">
        <f>I27*0.21</f>
        <v>0</v>
      </c>
      <c r="P27">
        <v>3</v>
      </c>
    </row>
    <row r="28" spans="1:16" ht="30" x14ac:dyDescent="0.25">
      <c r="A28" s="30" t="s">
        <v>122</v>
      </c>
      <c r="B28" s="38"/>
      <c r="E28" s="32" t="s">
        <v>632</v>
      </c>
      <c r="J28" s="40"/>
    </row>
    <row r="29" spans="1:16" ht="30" x14ac:dyDescent="0.25">
      <c r="A29" s="30" t="s">
        <v>123</v>
      </c>
      <c r="B29" s="38"/>
      <c r="E29" s="41" t="s">
        <v>633</v>
      </c>
      <c r="J29" s="40"/>
    </row>
    <row r="30" spans="1:16" ht="409.5" x14ac:dyDescent="0.25">
      <c r="A30" s="30" t="s">
        <v>125</v>
      </c>
      <c r="B30" s="38"/>
      <c r="E30" s="32" t="s">
        <v>268</v>
      </c>
      <c r="J30" s="40"/>
    </row>
    <row r="31" spans="1:16" x14ac:dyDescent="0.25">
      <c r="A31" s="30" t="s">
        <v>116</v>
      </c>
      <c r="B31" s="30">
        <v>7</v>
      </c>
      <c r="C31" s="31" t="s">
        <v>264</v>
      </c>
      <c r="D31" s="30" t="s">
        <v>177</v>
      </c>
      <c r="E31" s="32" t="s">
        <v>265</v>
      </c>
      <c r="F31" s="33" t="s">
        <v>120</v>
      </c>
      <c r="G31" s="34">
        <v>6.3</v>
      </c>
      <c r="H31" s="35">
        <v>0</v>
      </c>
      <c r="I31" s="36">
        <f>ROUND(G31*H31,P4)</f>
        <v>0</v>
      </c>
      <c r="J31" s="33" t="s">
        <v>121</v>
      </c>
      <c r="O31" s="37">
        <f>I31*0.21</f>
        <v>0</v>
      </c>
      <c r="P31">
        <v>3</v>
      </c>
    </row>
    <row r="32" spans="1:16" x14ac:dyDescent="0.25">
      <c r="A32" s="30" t="s">
        <v>122</v>
      </c>
      <c r="B32" s="38"/>
      <c r="E32" s="32" t="s">
        <v>634</v>
      </c>
      <c r="J32" s="40"/>
    </row>
    <row r="33" spans="1:16" ht="30" x14ac:dyDescent="0.25">
      <c r="A33" s="30" t="s">
        <v>123</v>
      </c>
      <c r="B33" s="38"/>
      <c r="E33" s="41" t="s">
        <v>635</v>
      </c>
      <c r="J33" s="40"/>
    </row>
    <row r="34" spans="1:16" ht="409.5" x14ac:dyDescent="0.25">
      <c r="A34" s="30" t="s">
        <v>125</v>
      </c>
      <c r="B34" s="38"/>
      <c r="E34" s="32" t="s">
        <v>268</v>
      </c>
      <c r="J34" s="40"/>
    </row>
    <row r="35" spans="1:16" x14ac:dyDescent="0.25">
      <c r="A35" s="30" t="s">
        <v>116</v>
      </c>
      <c r="B35" s="30">
        <v>8</v>
      </c>
      <c r="C35" s="31" t="s">
        <v>264</v>
      </c>
      <c r="D35" s="30" t="s">
        <v>636</v>
      </c>
      <c r="E35" s="32" t="s">
        <v>265</v>
      </c>
      <c r="F35" s="33" t="s">
        <v>120</v>
      </c>
      <c r="G35" s="34">
        <v>18.75</v>
      </c>
      <c r="H35" s="35">
        <v>0</v>
      </c>
      <c r="I35" s="36">
        <f>ROUND(G35*H35,P4)</f>
        <v>0</v>
      </c>
      <c r="J35" s="33" t="s">
        <v>121</v>
      </c>
      <c r="O35" s="37">
        <f>I35*0.21</f>
        <v>0</v>
      </c>
      <c r="P35">
        <v>3</v>
      </c>
    </row>
    <row r="36" spans="1:16" x14ac:dyDescent="0.25">
      <c r="A36" s="30" t="s">
        <v>122</v>
      </c>
      <c r="B36" s="38"/>
      <c r="E36" s="32" t="s">
        <v>637</v>
      </c>
      <c r="J36" s="40"/>
    </row>
    <row r="37" spans="1:16" ht="30" x14ac:dyDescent="0.25">
      <c r="A37" s="30" t="s">
        <v>123</v>
      </c>
      <c r="B37" s="38"/>
      <c r="E37" s="41" t="s">
        <v>638</v>
      </c>
      <c r="J37" s="40"/>
    </row>
    <row r="38" spans="1:16" ht="409.5" x14ac:dyDescent="0.25">
      <c r="A38" s="30" t="s">
        <v>125</v>
      </c>
      <c r="B38" s="38"/>
      <c r="E38" s="32" t="s">
        <v>268</v>
      </c>
      <c r="J38" s="40"/>
    </row>
    <row r="39" spans="1:16" x14ac:dyDescent="0.25">
      <c r="A39" s="30" t="s">
        <v>116</v>
      </c>
      <c r="B39" s="30">
        <v>9</v>
      </c>
      <c r="C39" s="31" t="s">
        <v>192</v>
      </c>
      <c r="D39" s="30" t="s">
        <v>118</v>
      </c>
      <c r="E39" s="32" t="s">
        <v>193</v>
      </c>
      <c r="F39" s="33" t="s">
        <v>138</v>
      </c>
      <c r="G39" s="34">
        <v>1350.3</v>
      </c>
      <c r="H39" s="35">
        <v>0</v>
      </c>
      <c r="I39" s="36">
        <f>ROUND(G39*H39,P4)</f>
        <v>0</v>
      </c>
      <c r="J39" s="33" t="s">
        <v>121</v>
      </c>
      <c r="O39" s="37">
        <f>I39*0.21</f>
        <v>0</v>
      </c>
      <c r="P39">
        <v>3</v>
      </c>
    </row>
    <row r="40" spans="1:16" x14ac:dyDescent="0.25">
      <c r="A40" s="30" t="s">
        <v>122</v>
      </c>
      <c r="B40" s="38"/>
      <c r="E40" s="39" t="s">
        <v>118</v>
      </c>
      <c r="J40" s="40"/>
    </row>
    <row r="41" spans="1:16" ht="30" x14ac:dyDescent="0.25">
      <c r="A41" s="30" t="s">
        <v>125</v>
      </c>
      <c r="B41" s="38"/>
      <c r="E41" s="32" t="s">
        <v>195</v>
      </c>
      <c r="J41" s="40"/>
    </row>
    <row r="42" spans="1:16" x14ac:dyDescent="0.25">
      <c r="A42" s="30" t="s">
        <v>116</v>
      </c>
      <c r="B42" s="30">
        <v>10</v>
      </c>
      <c r="C42" s="31" t="s">
        <v>196</v>
      </c>
      <c r="D42" s="30" t="s">
        <v>118</v>
      </c>
      <c r="E42" s="32" t="s">
        <v>197</v>
      </c>
      <c r="F42" s="33" t="s">
        <v>138</v>
      </c>
      <c r="G42" s="34">
        <v>2809.45</v>
      </c>
      <c r="H42" s="35">
        <v>0</v>
      </c>
      <c r="I42" s="36">
        <f>ROUND(G42*H42,P4)</f>
        <v>0</v>
      </c>
      <c r="J42" s="33" t="s">
        <v>121</v>
      </c>
      <c r="O42" s="37">
        <f>I42*0.21</f>
        <v>0</v>
      </c>
      <c r="P42">
        <v>3</v>
      </c>
    </row>
    <row r="43" spans="1:16" x14ac:dyDescent="0.25">
      <c r="A43" s="30" t="s">
        <v>122</v>
      </c>
      <c r="B43" s="38"/>
      <c r="E43" s="39" t="s">
        <v>118</v>
      </c>
      <c r="J43" s="40"/>
    </row>
    <row r="44" spans="1:16" x14ac:dyDescent="0.25">
      <c r="A44" s="30" t="s">
        <v>125</v>
      </c>
      <c r="B44" s="38"/>
      <c r="E44" s="32" t="s">
        <v>198</v>
      </c>
      <c r="J44" s="40"/>
    </row>
    <row r="45" spans="1:16" x14ac:dyDescent="0.25">
      <c r="A45" s="30" t="s">
        <v>116</v>
      </c>
      <c r="B45" s="30">
        <v>11</v>
      </c>
      <c r="C45" s="31" t="s">
        <v>199</v>
      </c>
      <c r="D45" s="30" t="s">
        <v>118</v>
      </c>
      <c r="E45" s="32" t="s">
        <v>200</v>
      </c>
      <c r="F45" s="33" t="s">
        <v>138</v>
      </c>
      <c r="G45" s="34">
        <v>2641.2</v>
      </c>
      <c r="H45" s="35">
        <v>0</v>
      </c>
      <c r="I45" s="36">
        <f>ROUND(G45*H45,P4)</f>
        <v>0</v>
      </c>
      <c r="J45" s="33" t="s">
        <v>121</v>
      </c>
      <c r="O45" s="37">
        <f>I45*0.21</f>
        <v>0</v>
      </c>
      <c r="P45">
        <v>3</v>
      </c>
    </row>
    <row r="46" spans="1:16" x14ac:dyDescent="0.25">
      <c r="A46" s="30" t="s">
        <v>122</v>
      </c>
      <c r="B46" s="38"/>
      <c r="E46" s="32" t="s">
        <v>201</v>
      </c>
      <c r="J46" s="40"/>
    </row>
    <row r="47" spans="1:16" ht="45" x14ac:dyDescent="0.25">
      <c r="A47" s="30" t="s">
        <v>125</v>
      </c>
      <c r="B47" s="38"/>
      <c r="E47" s="32" t="s">
        <v>202</v>
      </c>
      <c r="J47" s="40"/>
    </row>
    <row r="48" spans="1:16" x14ac:dyDescent="0.25">
      <c r="A48" s="30" t="s">
        <v>116</v>
      </c>
      <c r="B48" s="30">
        <v>12</v>
      </c>
      <c r="C48" s="31" t="s">
        <v>203</v>
      </c>
      <c r="D48" s="30" t="s">
        <v>118</v>
      </c>
      <c r="E48" s="32" t="s">
        <v>204</v>
      </c>
      <c r="F48" s="33" t="s">
        <v>138</v>
      </c>
      <c r="G48" s="34">
        <v>2641.2</v>
      </c>
      <c r="H48" s="35">
        <v>0</v>
      </c>
      <c r="I48" s="36">
        <f>ROUND(G48*H48,P4)</f>
        <v>0</v>
      </c>
      <c r="J48" s="33" t="s">
        <v>121</v>
      </c>
      <c r="O48" s="37">
        <f>I48*0.21</f>
        <v>0</v>
      </c>
      <c r="P48">
        <v>3</v>
      </c>
    </row>
    <row r="49" spans="1:16" x14ac:dyDescent="0.25">
      <c r="A49" s="30" t="s">
        <v>122</v>
      </c>
      <c r="B49" s="38"/>
      <c r="E49" s="32" t="s">
        <v>201</v>
      </c>
      <c r="J49" s="40"/>
    </row>
    <row r="50" spans="1:16" ht="30" x14ac:dyDescent="0.25">
      <c r="A50" s="30" t="s">
        <v>123</v>
      </c>
      <c r="B50" s="38"/>
      <c r="E50" s="41" t="s">
        <v>639</v>
      </c>
      <c r="J50" s="40"/>
    </row>
    <row r="51" spans="1:16" ht="30" x14ac:dyDescent="0.25">
      <c r="A51" s="30" t="s">
        <v>125</v>
      </c>
      <c r="B51" s="38"/>
      <c r="E51" s="32" t="s">
        <v>206</v>
      </c>
      <c r="J51" s="40"/>
    </row>
    <row r="52" spans="1:16" x14ac:dyDescent="0.25">
      <c r="A52" s="30" t="s">
        <v>116</v>
      </c>
      <c r="B52" s="30">
        <v>13</v>
      </c>
      <c r="C52" s="31" t="s">
        <v>207</v>
      </c>
      <c r="D52" s="30" t="s">
        <v>118</v>
      </c>
      <c r="E52" s="32" t="s">
        <v>208</v>
      </c>
      <c r="F52" s="33" t="s">
        <v>138</v>
      </c>
      <c r="G52" s="34">
        <v>2641.2</v>
      </c>
      <c r="H52" s="35">
        <v>0</v>
      </c>
      <c r="I52" s="36">
        <f>ROUND(G52*H52,P4)</f>
        <v>0</v>
      </c>
      <c r="J52" s="33" t="s">
        <v>121</v>
      </c>
      <c r="O52" s="37">
        <f>I52*0.21</f>
        <v>0</v>
      </c>
      <c r="P52">
        <v>3</v>
      </c>
    </row>
    <row r="53" spans="1:16" x14ac:dyDescent="0.25">
      <c r="A53" s="30" t="s">
        <v>122</v>
      </c>
      <c r="B53" s="38"/>
      <c r="E53" s="32" t="s">
        <v>201</v>
      </c>
      <c r="J53" s="40"/>
    </row>
    <row r="54" spans="1:16" ht="30" x14ac:dyDescent="0.25">
      <c r="A54" s="30" t="s">
        <v>123</v>
      </c>
      <c r="B54" s="38"/>
      <c r="E54" s="41" t="s">
        <v>639</v>
      </c>
      <c r="J54" s="40"/>
    </row>
    <row r="55" spans="1:16" ht="45" x14ac:dyDescent="0.25">
      <c r="A55" s="30" t="s">
        <v>125</v>
      </c>
      <c r="B55" s="38"/>
      <c r="E55" s="32" t="s">
        <v>209</v>
      </c>
      <c r="J55" s="40"/>
    </row>
    <row r="56" spans="1:16" x14ac:dyDescent="0.25">
      <c r="A56" s="24" t="s">
        <v>113</v>
      </c>
      <c r="B56" s="25"/>
      <c r="C56" s="26" t="s">
        <v>210</v>
      </c>
      <c r="D56" s="27"/>
      <c r="E56" s="24" t="s">
        <v>211</v>
      </c>
      <c r="F56" s="27"/>
      <c r="G56" s="27"/>
      <c r="H56" s="27"/>
      <c r="I56" s="28">
        <f>SUMIFS(I57:I71,A57:A71,"P")</f>
        <v>0</v>
      </c>
      <c r="J56" s="29"/>
    </row>
    <row r="57" spans="1:16" x14ac:dyDescent="0.25">
      <c r="A57" s="30" t="s">
        <v>116</v>
      </c>
      <c r="B57" s="30">
        <v>14</v>
      </c>
      <c r="C57" s="31" t="s">
        <v>212</v>
      </c>
      <c r="D57" s="30" t="s">
        <v>118</v>
      </c>
      <c r="E57" s="32" t="s">
        <v>213</v>
      </c>
      <c r="F57" s="33" t="s">
        <v>138</v>
      </c>
      <c r="G57" s="34">
        <v>18.75</v>
      </c>
      <c r="H57" s="35">
        <v>0</v>
      </c>
      <c r="I57" s="36">
        <f>ROUND(G57*H57,P4)</f>
        <v>0</v>
      </c>
      <c r="J57" s="33" t="s">
        <v>121</v>
      </c>
      <c r="O57" s="37">
        <f>I57*0.21</f>
        <v>0</v>
      </c>
      <c r="P57">
        <v>3</v>
      </c>
    </row>
    <row r="58" spans="1:16" x14ac:dyDescent="0.25">
      <c r="A58" s="30" t="s">
        <v>122</v>
      </c>
      <c r="B58" s="38"/>
      <c r="E58" s="32" t="s">
        <v>640</v>
      </c>
      <c r="J58" s="40"/>
    </row>
    <row r="59" spans="1:16" ht="30" x14ac:dyDescent="0.25">
      <c r="A59" s="30" t="s">
        <v>123</v>
      </c>
      <c r="B59" s="38"/>
      <c r="E59" s="41" t="s">
        <v>641</v>
      </c>
      <c r="J59" s="40"/>
    </row>
    <row r="60" spans="1:16" ht="120" x14ac:dyDescent="0.25">
      <c r="A60" s="30" t="s">
        <v>125</v>
      </c>
      <c r="B60" s="38"/>
      <c r="E60" s="32" t="s">
        <v>215</v>
      </c>
      <c r="J60" s="40"/>
    </row>
    <row r="61" spans="1:16" x14ac:dyDescent="0.25">
      <c r="A61" s="30" t="s">
        <v>116</v>
      </c>
      <c r="B61" s="30">
        <v>15</v>
      </c>
      <c r="C61" s="31" t="s">
        <v>289</v>
      </c>
      <c r="D61" s="30" t="s">
        <v>118</v>
      </c>
      <c r="E61" s="32" t="s">
        <v>290</v>
      </c>
      <c r="F61" s="33" t="s">
        <v>138</v>
      </c>
      <c r="G61" s="34">
        <v>1350.3</v>
      </c>
      <c r="H61" s="35">
        <v>0</v>
      </c>
      <c r="I61" s="36">
        <f>ROUND(G61*H61,P4)</f>
        <v>0</v>
      </c>
      <c r="J61" s="33" t="s">
        <v>121</v>
      </c>
      <c r="O61" s="37">
        <f>I61*0.21</f>
        <v>0</v>
      </c>
      <c r="P61">
        <v>3</v>
      </c>
    </row>
    <row r="62" spans="1:16" x14ac:dyDescent="0.25">
      <c r="A62" s="30" t="s">
        <v>122</v>
      </c>
      <c r="B62" s="38"/>
      <c r="E62" s="39" t="s">
        <v>118</v>
      </c>
      <c r="J62" s="40"/>
    </row>
    <row r="63" spans="1:16" ht="45" x14ac:dyDescent="0.25">
      <c r="A63" s="30" t="s">
        <v>125</v>
      </c>
      <c r="B63" s="38"/>
      <c r="E63" s="32" t="s">
        <v>291</v>
      </c>
      <c r="J63" s="40"/>
    </row>
    <row r="64" spans="1:16" ht="30" x14ac:dyDescent="0.25">
      <c r="A64" s="30" t="s">
        <v>116</v>
      </c>
      <c r="B64" s="30">
        <v>16</v>
      </c>
      <c r="C64" s="31" t="s">
        <v>292</v>
      </c>
      <c r="D64" s="30" t="s">
        <v>118</v>
      </c>
      <c r="E64" s="32" t="s">
        <v>293</v>
      </c>
      <c r="F64" s="33" t="s">
        <v>138</v>
      </c>
      <c r="G64" s="34">
        <v>5401.2</v>
      </c>
      <c r="H64" s="35">
        <v>0</v>
      </c>
      <c r="I64" s="36">
        <f>ROUND(G64*H64,P4)</f>
        <v>0</v>
      </c>
      <c r="J64" s="33" t="s">
        <v>121</v>
      </c>
      <c r="O64" s="37">
        <f>I64*0.21</f>
        <v>0</v>
      </c>
      <c r="P64">
        <v>3</v>
      </c>
    </row>
    <row r="65" spans="1:16" x14ac:dyDescent="0.25">
      <c r="A65" s="30" t="s">
        <v>122</v>
      </c>
      <c r="B65" s="38"/>
      <c r="E65" s="39" t="s">
        <v>118</v>
      </c>
      <c r="J65" s="40"/>
    </row>
    <row r="66" spans="1:16" ht="30" x14ac:dyDescent="0.25">
      <c r="A66" s="30" t="s">
        <v>123</v>
      </c>
      <c r="B66" s="38"/>
      <c r="E66" s="41" t="s">
        <v>642</v>
      </c>
      <c r="J66" s="40"/>
    </row>
    <row r="67" spans="1:16" ht="45" x14ac:dyDescent="0.25">
      <c r="A67" s="30" t="s">
        <v>125</v>
      </c>
      <c r="B67" s="38"/>
      <c r="E67" s="32" t="s">
        <v>295</v>
      </c>
      <c r="J67" s="40"/>
    </row>
    <row r="68" spans="1:16" x14ac:dyDescent="0.25">
      <c r="A68" s="30" t="s">
        <v>116</v>
      </c>
      <c r="B68" s="30">
        <v>17</v>
      </c>
      <c r="C68" s="31" t="s">
        <v>489</v>
      </c>
      <c r="D68" s="30" t="s">
        <v>118</v>
      </c>
      <c r="E68" s="32" t="s">
        <v>490</v>
      </c>
      <c r="F68" s="33" t="s">
        <v>120</v>
      </c>
      <c r="G68" s="34">
        <v>1.8</v>
      </c>
      <c r="H68" s="35">
        <v>0</v>
      </c>
      <c r="I68" s="36">
        <f>ROUND(G68*H68,P4)</f>
        <v>0</v>
      </c>
      <c r="J68" s="33" t="s">
        <v>121</v>
      </c>
      <c r="O68" s="37">
        <f>I68*0.21</f>
        <v>0</v>
      </c>
      <c r="P68">
        <v>3</v>
      </c>
    </row>
    <row r="69" spans="1:16" x14ac:dyDescent="0.25">
      <c r="A69" s="30" t="s">
        <v>122</v>
      </c>
      <c r="B69" s="38"/>
      <c r="E69" s="32" t="s">
        <v>491</v>
      </c>
      <c r="J69" s="40"/>
    </row>
    <row r="70" spans="1:16" ht="30" x14ac:dyDescent="0.25">
      <c r="A70" s="30" t="s">
        <v>123</v>
      </c>
      <c r="B70" s="38"/>
      <c r="E70" s="41" t="s">
        <v>643</v>
      </c>
      <c r="J70" s="40"/>
    </row>
    <row r="71" spans="1:16" ht="409.5" x14ac:dyDescent="0.25">
      <c r="A71" s="30" t="s">
        <v>125</v>
      </c>
      <c r="B71" s="38"/>
      <c r="E71" s="32" t="s">
        <v>493</v>
      </c>
      <c r="J71" s="40"/>
    </row>
    <row r="72" spans="1:16" x14ac:dyDescent="0.25">
      <c r="A72" s="24" t="s">
        <v>113</v>
      </c>
      <c r="B72" s="25"/>
      <c r="C72" s="26" t="s">
        <v>296</v>
      </c>
      <c r="D72" s="27"/>
      <c r="E72" s="24" t="s">
        <v>297</v>
      </c>
      <c r="F72" s="27"/>
      <c r="G72" s="27"/>
      <c r="H72" s="27"/>
      <c r="I72" s="28">
        <f>SUMIFS(I73:I80,A73:A80,"P")</f>
        <v>0</v>
      </c>
      <c r="J72" s="29"/>
    </row>
    <row r="73" spans="1:16" x14ac:dyDescent="0.25">
      <c r="A73" s="30" t="s">
        <v>116</v>
      </c>
      <c r="B73" s="30">
        <v>18</v>
      </c>
      <c r="C73" s="31" t="s">
        <v>644</v>
      </c>
      <c r="D73" s="30" t="s">
        <v>118</v>
      </c>
      <c r="E73" s="32" t="s">
        <v>645</v>
      </c>
      <c r="F73" s="33" t="s">
        <v>229</v>
      </c>
      <c r="G73" s="34">
        <v>0.28799999999999998</v>
      </c>
      <c r="H73" s="35">
        <v>0</v>
      </c>
      <c r="I73" s="36">
        <f>ROUND(G73*H73,P4)</f>
        <v>0</v>
      </c>
      <c r="J73" s="33" t="s">
        <v>121</v>
      </c>
      <c r="O73" s="37">
        <f>I73*0.21</f>
        <v>0</v>
      </c>
      <c r="P73">
        <v>3</v>
      </c>
    </row>
    <row r="74" spans="1:16" x14ac:dyDescent="0.25">
      <c r="A74" s="30" t="s">
        <v>122</v>
      </c>
      <c r="B74" s="38"/>
      <c r="E74" s="32" t="s">
        <v>646</v>
      </c>
      <c r="J74" s="40"/>
    </row>
    <row r="75" spans="1:16" ht="30" x14ac:dyDescent="0.25">
      <c r="A75" s="30" t="s">
        <v>123</v>
      </c>
      <c r="B75" s="38"/>
      <c r="E75" s="41" t="s">
        <v>647</v>
      </c>
      <c r="J75" s="40"/>
    </row>
    <row r="76" spans="1:16" ht="225" x14ac:dyDescent="0.25">
      <c r="A76" s="30" t="s">
        <v>125</v>
      </c>
      <c r="B76" s="38"/>
      <c r="E76" s="32" t="s">
        <v>648</v>
      </c>
      <c r="J76" s="40"/>
    </row>
    <row r="77" spans="1:16" x14ac:dyDescent="0.25">
      <c r="A77" s="30" t="s">
        <v>116</v>
      </c>
      <c r="B77" s="30">
        <v>19</v>
      </c>
      <c r="C77" s="31" t="s">
        <v>507</v>
      </c>
      <c r="D77" s="30" t="s">
        <v>118</v>
      </c>
      <c r="E77" s="32" t="s">
        <v>508</v>
      </c>
      <c r="F77" s="33" t="s">
        <v>120</v>
      </c>
      <c r="G77" s="34">
        <v>5.3550000000000004</v>
      </c>
      <c r="H77" s="35">
        <v>0</v>
      </c>
      <c r="I77" s="36">
        <f>ROUND(G77*H77,P4)</f>
        <v>0</v>
      </c>
      <c r="J77" s="33" t="s">
        <v>121</v>
      </c>
      <c r="O77" s="37">
        <f>I77*0.21</f>
        <v>0</v>
      </c>
      <c r="P77">
        <v>3</v>
      </c>
    </row>
    <row r="78" spans="1:16" ht="30" x14ac:dyDescent="0.25">
      <c r="A78" s="30" t="s">
        <v>122</v>
      </c>
      <c r="B78" s="38"/>
      <c r="E78" s="32" t="s">
        <v>649</v>
      </c>
      <c r="J78" s="40"/>
    </row>
    <row r="79" spans="1:16" ht="30" x14ac:dyDescent="0.25">
      <c r="A79" s="30" t="s">
        <v>123</v>
      </c>
      <c r="B79" s="38"/>
      <c r="E79" s="41" t="s">
        <v>650</v>
      </c>
      <c r="J79" s="40"/>
    </row>
    <row r="80" spans="1:16" ht="180" x14ac:dyDescent="0.25">
      <c r="A80" s="30" t="s">
        <v>125</v>
      </c>
      <c r="B80" s="38"/>
      <c r="E80" s="32" t="s">
        <v>511</v>
      </c>
      <c r="J80" s="40"/>
    </row>
    <row r="81" spans="1:16" x14ac:dyDescent="0.25">
      <c r="A81" s="24" t="s">
        <v>113</v>
      </c>
      <c r="B81" s="25"/>
      <c r="C81" s="26" t="s">
        <v>216</v>
      </c>
      <c r="D81" s="27"/>
      <c r="E81" s="24" t="s">
        <v>217</v>
      </c>
      <c r="F81" s="27"/>
      <c r="G81" s="27"/>
      <c r="H81" s="27"/>
      <c r="I81" s="28">
        <f>SUMIFS(I82:I96,A82:A96,"P")</f>
        <v>0</v>
      </c>
      <c r="J81" s="29"/>
    </row>
    <row r="82" spans="1:16" x14ac:dyDescent="0.25">
      <c r="A82" s="30" t="s">
        <v>116</v>
      </c>
      <c r="B82" s="30">
        <v>20</v>
      </c>
      <c r="C82" s="31" t="s">
        <v>307</v>
      </c>
      <c r="D82" s="30" t="s">
        <v>118</v>
      </c>
      <c r="E82" s="32" t="s">
        <v>308</v>
      </c>
      <c r="F82" s="33" t="s">
        <v>138</v>
      </c>
      <c r="G82" s="34">
        <v>835.125</v>
      </c>
      <c r="H82" s="35">
        <v>0</v>
      </c>
      <c r="I82" s="36">
        <f>ROUND(G82*H82,P4)</f>
        <v>0</v>
      </c>
      <c r="J82" s="33" t="s">
        <v>121</v>
      </c>
      <c r="O82" s="37">
        <f>I82*0.21</f>
        <v>0</v>
      </c>
      <c r="P82">
        <v>3</v>
      </c>
    </row>
    <row r="83" spans="1:16" x14ac:dyDescent="0.25">
      <c r="A83" s="30" t="s">
        <v>122</v>
      </c>
      <c r="B83" s="38"/>
      <c r="E83" s="32" t="s">
        <v>595</v>
      </c>
      <c r="J83" s="40"/>
    </row>
    <row r="84" spans="1:16" ht="30" x14ac:dyDescent="0.25">
      <c r="A84" s="30" t="s">
        <v>123</v>
      </c>
      <c r="B84" s="38"/>
      <c r="E84" s="41" t="s">
        <v>651</v>
      </c>
      <c r="J84" s="40"/>
    </row>
    <row r="85" spans="1:16" ht="60" x14ac:dyDescent="0.25">
      <c r="A85" s="30" t="s">
        <v>125</v>
      </c>
      <c r="B85" s="38"/>
      <c r="E85" s="32" t="s">
        <v>221</v>
      </c>
      <c r="J85" s="40"/>
    </row>
    <row r="86" spans="1:16" ht="30" x14ac:dyDescent="0.25">
      <c r="A86" s="30" t="s">
        <v>116</v>
      </c>
      <c r="B86" s="30">
        <v>21</v>
      </c>
      <c r="C86" s="31" t="s">
        <v>652</v>
      </c>
      <c r="D86" s="30" t="s">
        <v>118</v>
      </c>
      <c r="E86" s="32" t="s">
        <v>653</v>
      </c>
      <c r="F86" s="33" t="s">
        <v>138</v>
      </c>
      <c r="G86" s="34">
        <v>668.1</v>
      </c>
      <c r="H86" s="35">
        <v>0</v>
      </c>
      <c r="I86" s="36">
        <f>ROUND(G86*H86,P4)</f>
        <v>0</v>
      </c>
      <c r="J86" s="33" t="s">
        <v>121</v>
      </c>
      <c r="O86" s="37">
        <f>I86*0.21</f>
        <v>0</v>
      </c>
      <c r="P86">
        <v>3</v>
      </c>
    </row>
    <row r="87" spans="1:16" x14ac:dyDescent="0.25">
      <c r="A87" s="30" t="s">
        <v>122</v>
      </c>
      <c r="B87" s="38"/>
      <c r="E87" s="39" t="s">
        <v>118</v>
      </c>
      <c r="J87" s="40"/>
    </row>
    <row r="88" spans="1:16" ht="30" x14ac:dyDescent="0.25">
      <c r="A88" s="30" t="s">
        <v>123</v>
      </c>
      <c r="B88" s="38"/>
      <c r="E88" s="41" t="s">
        <v>654</v>
      </c>
      <c r="J88" s="40"/>
    </row>
    <row r="89" spans="1:16" ht="135" x14ac:dyDescent="0.25">
      <c r="A89" s="30" t="s">
        <v>125</v>
      </c>
      <c r="B89" s="38"/>
      <c r="E89" s="32" t="s">
        <v>655</v>
      </c>
      <c r="J89" s="40"/>
    </row>
    <row r="90" spans="1:16" x14ac:dyDescent="0.25">
      <c r="A90" s="30" t="s">
        <v>116</v>
      </c>
      <c r="B90" s="30">
        <v>22</v>
      </c>
      <c r="C90" s="31" t="s">
        <v>312</v>
      </c>
      <c r="D90" s="30" t="s">
        <v>118</v>
      </c>
      <c r="E90" s="32" t="s">
        <v>313</v>
      </c>
      <c r="F90" s="33" t="s">
        <v>138</v>
      </c>
      <c r="G90" s="34">
        <v>215.25</v>
      </c>
      <c r="H90" s="35">
        <v>0</v>
      </c>
      <c r="I90" s="36">
        <f>ROUND(G90*H90,P4)</f>
        <v>0</v>
      </c>
      <c r="J90" s="33" t="s">
        <v>121</v>
      </c>
      <c r="O90" s="37">
        <f>I90*0.21</f>
        <v>0</v>
      </c>
      <c r="P90">
        <v>3</v>
      </c>
    </row>
    <row r="91" spans="1:16" x14ac:dyDescent="0.25">
      <c r="A91" s="30" t="s">
        <v>122</v>
      </c>
      <c r="B91" s="38"/>
      <c r="E91" s="39" t="s">
        <v>118</v>
      </c>
      <c r="J91" s="40"/>
    </row>
    <row r="92" spans="1:16" ht="45" x14ac:dyDescent="0.25">
      <c r="A92" s="30" t="s">
        <v>125</v>
      </c>
      <c r="B92" s="38"/>
      <c r="E92" s="32" t="s">
        <v>314</v>
      </c>
      <c r="J92" s="40"/>
    </row>
    <row r="93" spans="1:16" x14ac:dyDescent="0.25">
      <c r="A93" s="30" t="s">
        <v>116</v>
      </c>
      <c r="B93" s="30">
        <v>23</v>
      </c>
      <c r="C93" s="31" t="s">
        <v>656</v>
      </c>
      <c r="D93" s="30" t="s">
        <v>118</v>
      </c>
      <c r="E93" s="32" t="s">
        <v>657</v>
      </c>
      <c r="F93" s="33" t="s">
        <v>138</v>
      </c>
      <c r="G93" s="34">
        <v>668.1</v>
      </c>
      <c r="H93" s="35">
        <v>0</v>
      </c>
      <c r="I93" s="36">
        <f>ROUND(G93*H93,P4)</f>
        <v>0</v>
      </c>
      <c r="J93" s="33" t="s">
        <v>121</v>
      </c>
      <c r="O93" s="37">
        <f>I93*0.21</f>
        <v>0</v>
      </c>
      <c r="P93">
        <v>3</v>
      </c>
    </row>
    <row r="94" spans="1:16" x14ac:dyDescent="0.25">
      <c r="A94" s="30" t="s">
        <v>122</v>
      </c>
      <c r="B94" s="38"/>
      <c r="E94" s="32" t="s">
        <v>658</v>
      </c>
      <c r="J94" s="40"/>
    </row>
    <row r="95" spans="1:16" ht="30" x14ac:dyDescent="0.25">
      <c r="A95" s="30" t="s">
        <v>123</v>
      </c>
      <c r="B95" s="38"/>
      <c r="E95" s="41" t="s">
        <v>654</v>
      </c>
      <c r="J95" s="40"/>
    </row>
    <row r="96" spans="1:16" ht="75" x14ac:dyDescent="0.25">
      <c r="A96" s="30" t="s">
        <v>125</v>
      </c>
      <c r="B96" s="38"/>
      <c r="E96" s="32" t="s">
        <v>659</v>
      </c>
      <c r="J96" s="40"/>
    </row>
    <row r="97" spans="1:16" x14ac:dyDescent="0.25">
      <c r="A97" s="24" t="s">
        <v>113</v>
      </c>
      <c r="B97" s="25"/>
      <c r="C97" s="26" t="s">
        <v>336</v>
      </c>
      <c r="D97" s="27"/>
      <c r="E97" s="24" t="s">
        <v>337</v>
      </c>
      <c r="F97" s="27"/>
      <c r="G97" s="27"/>
      <c r="H97" s="27"/>
      <c r="I97" s="28">
        <f>SUMIFS(I98:I110,A98:A110,"P")</f>
        <v>0</v>
      </c>
      <c r="J97" s="29"/>
    </row>
    <row r="98" spans="1:16" x14ac:dyDescent="0.25">
      <c r="A98" s="30" t="s">
        <v>116</v>
      </c>
      <c r="B98" s="30">
        <v>24</v>
      </c>
      <c r="C98" s="31" t="s">
        <v>660</v>
      </c>
      <c r="D98" s="30" t="s">
        <v>118</v>
      </c>
      <c r="E98" s="32" t="s">
        <v>661</v>
      </c>
      <c r="F98" s="33" t="s">
        <v>284</v>
      </c>
      <c r="G98" s="34">
        <v>12.5</v>
      </c>
      <c r="H98" s="35">
        <v>0</v>
      </c>
      <c r="I98" s="36">
        <f>ROUND(G98*H98,P4)</f>
        <v>0</v>
      </c>
      <c r="J98" s="33" t="s">
        <v>121</v>
      </c>
      <c r="O98" s="37">
        <f>I98*0.21</f>
        <v>0</v>
      </c>
      <c r="P98">
        <v>3</v>
      </c>
    </row>
    <row r="99" spans="1:16" ht="45" x14ac:dyDescent="0.25">
      <c r="A99" s="30" t="s">
        <v>122</v>
      </c>
      <c r="B99" s="38"/>
      <c r="E99" s="32" t="s">
        <v>662</v>
      </c>
      <c r="J99" s="40"/>
    </row>
    <row r="100" spans="1:16" ht="75" x14ac:dyDescent="0.25">
      <c r="A100" s="30" t="s">
        <v>125</v>
      </c>
      <c r="B100" s="38"/>
      <c r="E100" s="32" t="s">
        <v>441</v>
      </c>
      <c r="J100" s="40"/>
    </row>
    <row r="101" spans="1:16" x14ac:dyDescent="0.25">
      <c r="A101" s="30" t="s">
        <v>116</v>
      </c>
      <c r="B101" s="30">
        <v>25</v>
      </c>
      <c r="C101" s="31" t="s">
        <v>447</v>
      </c>
      <c r="D101" s="30" t="s">
        <v>118</v>
      </c>
      <c r="E101" s="32" t="s">
        <v>448</v>
      </c>
      <c r="F101" s="33" t="s">
        <v>284</v>
      </c>
      <c r="G101" s="34">
        <v>15</v>
      </c>
      <c r="H101" s="35">
        <v>0</v>
      </c>
      <c r="I101" s="36">
        <f>ROUND(G101*H101,P4)</f>
        <v>0</v>
      </c>
      <c r="J101" s="33" t="s">
        <v>121</v>
      </c>
      <c r="O101" s="37">
        <f>I101*0.21</f>
        <v>0</v>
      </c>
      <c r="P101">
        <v>3</v>
      </c>
    </row>
    <row r="102" spans="1:16" x14ac:dyDescent="0.25">
      <c r="A102" s="30" t="s">
        <v>122</v>
      </c>
      <c r="B102" s="38"/>
      <c r="E102" s="39" t="s">
        <v>118</v>
      </c>
      <c r="J102" s="40"/>
    </row>
    <row r="103" spans="1:16" ht="30" x14ac:dyDescent="0.25">
      <c r="A103" s="30" t="s">
        <v>125</v>
      </c>
      <c r="B103" s="38"/>
      <c r="E103" s="32" t="s">
        <v>356</v>
      </c>
      <c r="J103" s="40"/>
    </row>
    <row r="104" spans="1:16" x14ac:dyDescent="0.25">
      <c r="A104" s="30" t="s">
        <v>116</v>
      </c>
      <c r="B104" s="30">
        <v>26</v>
      </c>
      <c r="C104" s="31" t="s">
        <v>357</v>
      </c>
      <c r="D104" s="30" t="s">
        <v>118</v>
      </c>
      <c r="E104" s="32" t="s">
        <v>358</v>
      </c>
      <c r="F104" s="33" t="s">
        <v>284</v>
      </c>
      <c r="G104" s="34">
        <v>15</v>
      </c>
      <c r="H104" s="35">
        <v>0</v>
      </c>
      <c r="I104" s="36">
        <f>ROUND(G104*H104,P4)</f>
        <v>0</v>
      </c>
      <c r="J104" s="33" t="s">
        <v>121</v>
      </c>
      <c r="O104" s="37">
        <f>I104*0.21</f>
        <v>0</v>
      </c>
      <c r="P104">
        <v>3</v>
      </c>
    </row>
    <row r="105" spans="1:16" ht="30" x14ac:dyDescent="0.25">
      <c r="A105" s="30" t="s">
        <v>122</v>
      </c>
      <c r="B105" s="38"/>
      <c r="E105" s="32" t="s">
        <v>359</v>
      </c>
      <c r="J105" s="40"/>
    </row>
    <row r="106" spans="1:16" ht="30" x14ac:dyDescent="0.25">
      <c r="A106" s="30" t="s">
        <v>123</v>
      </c>
      <c r="B106" s="38"/>
      <c r="E106" s="41" t="s">
        <v>663</v>
      </c>
      <c r="J106" s="40"/>
    </row>
    <row r="107" spans="1:16" ht="45" x14ac:dyDescent="0.25">
      <c r="A107" s="30" t="s">
        <v>125</v>
      </c>
      <c r="B107" s="38"/>
      <c r="E107" s="32" t="s">
        <v>360</v>
      </c>
      <c r="J107" s="40"/>
    </row>
    <row r="108" spans="1:16" ht="30" x14ac:dyDescent="0.25">
      <c r="A108" s="30" t="s">
        <v>116</v>
      </c>
      <c r="B108" s="30">
        <v>27</v>
      </c>
      <c r="C108" s="31" t="s">
        <v>450</v>
      </c>
      <c r="D108" s="30" t="s">
        <v>118</v>
      </c>
      <c r="E108" s="32" t="s">
        <v>451</v>
      </c>
      <c r="F108" s="33" t="s">
        <v>284</v>
      </c>
      <c r="G108" s="34">
        <v>11</v>
      </c>
      <c r="H108" s="35">
        <v>0</v>
      </c>
      <c r="I108" s="36">
        <f>ROUND(G108*H108,P4)</f>
        <v>0</v>
      </c>
      <c r="J108" s="33" t="s">
        <v>121</v>
      </c>
      <c r="O108" s="37">
        <f>I108*0.21</f>
        <v>0</v>
      </c>
      <c r="P108">
        <v>3</v>
      </c>
    </row>
    <row r="109" spans="1:16" ht="30" x14ac:dyDescent="0.25">
      <c r="A109" s="30" t="s">
        <v>122</v>
      </c>
      <c r="B109" s="38"/>
      <c r="E109" s="32" t="s">
        <v>548</v>
      </c>
      <c r="J109" s="40"/>
    </row>
    <row r="110" spans="1:16" ht="135" x14ac:dyDescent="0.25">
      <c r="A110" s="30" t="s">
        <v>125</v>
      </c>
      <c r="B110" s="38"/>
      <c r="E110" s="32" t="s">
        <v>453</v>
      </c>
      <c r="J110" s="40"/>
    </row>
    <row r="111" spans="1:16" x14ac:dyDescent="0.25">
      <c r="A111" s="24" t="s">
        <v>113</v>
      </c>
      <c r="B111" s="25"/>
      <c r="C111" s="26" t="s">
        <v>224</v>
      </c>
      <c r="D111" s="27"/>
      <c r="E111" s="24" t="s">
        <v>225</v>
      </c>
      <c r="F111" s="27"/>
      <c r="G111" s="27"/>
      <c r="H111" s="27"/>
      <c r="I111" s="28">
        <f>SUMIFS(I112:I115,A112:A115,"P")</f>
        <v>0</v>
      </c>
      <c r="J111" s="29"/>
    </row>
    <row r="112" spans="1:16" ht="30" x14ac:dyDescent="0.25">
      <c r="A112" s="30" t="s">
        <v>116</v>
      </c>
      <c r="B112" s="30">
        <v>28</v>
      </c>
      <c r="C112" s="31" t="s">
        <v>226</v>
      </c>
      <c r="D112" s="30" t="s">
        <v>227</v>
      </c>
      <c r="E112" s="32" t="s">
        <v>228</v>
      </c>
      <c r="F112" s="33" t="s">
        <v>229</v>
      </c>
      <c r="G112" s="34">
        <v>60.26</v>
      </c>
      <c r="H112" s="35">
        <v>0</v>
      </c>
      <c r="I112" s="36">
        <f>ROUND(G112*H112,P4)</f>
        <v>0</v>
      </c>
      <c r="J112" s="33" t="s">
        <v>156</v>
      </c>
      <c r="O112" s="37">
        <f>I112*0.21</f>
        <v>0</v>
      </c>
      <c r="P112">
        <v>3</v>
      </c>
    </row>
    <row r="113" spans="1:10" ht="45" x14ac:dyDescent="0.25">
      <c r="A113" s="30" t="s">
        <v>122</v>
      </c>
      <c r="B113" s="38"/>
      <c r="E113" s="32" t="s">
        <v>551</v>
      </c>
      <c r="J113" s="40"/>
    </row>
    <row r="114" spans="1:10" ht="30" x14ac:dyDescent="0.25">
      <c r="A114" s="30" t="s">
        <v>123</v>
      </c>
      <c r="B114" s="38"/>
      <c r="E114" s="41" t="s">
        <v>664</v>
      </c>
      <c r="J114" s="40"/>
    </row>
    <row r="115" spans="1:10" ht="90" x14ac:dyDescent="0.25">
      <c r="A115" s="30" t="s">
        <v>125</v>
      </c>
      <c r="B115" s="42"/>
      <c r="C115" s="43"/>
      <c r="D115" s="43"/>
      <c r="E115" s="32" t="s">
        <v>550</v>
      </c>
      <c r="F115" s="43"/>
      <c r="G115" s="43"/>
      <c r="H115" s="43"/>
      <c r="I115" s="43"/>
      <c r="J115" s="44"/>
    </row>
  </sheetData>
  <sheetProtection algorithmName="SHA-512" hashValue="07L0Qlp8pFFhz48/QLATHEWGSZKDnfZHJYeurM/1Ga1Fm1z91uBg0GMIkgZ9851IwKeYrNcCjuhApl04la9VJw==" saltValue="SWvlUuhj0/ZexnGVwGrM8Nb0NOa02QvAAnU1x6qAZIyw684oeuhhceQbDkRAxi13WBAiThex3Y6Q3O7/nTS7gg=="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138"/>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37</v>
      </c>
      <c r="I3" s="19">
        <f>SUMIFS(I8:I138,A8:A138,"SD")</f>
        <v>0</v>
      </c>
      <c r="J3" s="15"/>
      <c r="O3">
        <v>0</v>
      </c>
      <c r="P3">
        <v>2</v>
      </c>
    </row>
    <row r="4" spans="1:16" x14ac:dyDescent="0.25">
      <c r="A4" s="3" t="s">
        <v>100</v>
      </c>
      <c r="B4" s="16" t="s">
        <v>101</v>
      </c>
      <c r="C4" s="47" t="s">
        <v>37</v>
      </c>
      <c r="D4" s="48"/>
      <c r="E4" s="17" t="s">
        <v>38</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SUMIFS(I9:I62,A9:A62,"P")</f>
        <v>0</v>
      </c>
      <c r="J8" s="29"/>
    </row>
    <row r="9" spans="1:16" x14ac:dyDescent="0.25">
      <c r="A9" s="30" t="s">
        <v>116</v>
      </c>
      <c r="B9" s="30">
        <v>1</v>
      </c>
      <c r="C9" s="31" t="s">
        <v>665</v>
      </c>
      <c r="D9" s="30" t="s">
        <v>118</v>
      </c>
      <c r="E9" s="32" t="s">
        <v>666</v>
      </c>
      <c r="F9" s="33" t="s">
        <v>120</v>
      </c>
      <c r="G9" s="34">
        <v>39.74</v>
      </c>
      <c r="H9" s="35">
        <v>0</v>
      </c>
      <c r="I9" s="36">
        <f>ROUND(G9*H9,P4)</f>
        <v>0</v>
      </c>
      <c r="J9" s="33" t="s">
        <v>121</v>
      </c>
      <c r="O9" s="37">
        <f>I9*0.21</f>
        <v>0</v>
      </c>
      <c r="P9">
        <v>3</v>
      </c>
    </row>
    <row r="10" spans="1:16" ht="30" x14ac:dyDescent="0.25">
      <c r="A10" s="30" t="s">
        <v>122</v>
      </c>
      <c r="B10" s="38"/>
      <c r="E10" s="32" t="s">
        <v>143</v>
      </c>
      <c r="J10" s="40"/>
    </row>
    <row r="11" spans="1:16" ht="30" x14ac:dyDescent="0.25">
      <c r="A11" s="30" t="s">
        <v>123</v>
      </c>
      <c r="B11" s="38"/>
      <c r="E11" s="41" t="s">
        <v>667</v>
      </c>
      <c r="J11" s="40"/>
    </row>
    <row r="12" spans="1:16" ht="90" x14ac:dyDescent="0.25">
      <c r="A12" s="30" t="s">
        <v>125</v>
      </c>
      <c r="B12" s="38"/>
      <c r="E12" s="32" t="s">
        <v>170</v>
      </c>
      <c r="J12" s="40"/>
    </row>
    <row r="13" spans="1:16" x14ac:dyDescent="0.25">
      <c r="A13" s="30" t="s">
        <v>116</v>
      </c>
      <c r="B13" s="30">
        <v>2</v>
      </c>
      <c r="C13" s="31" t="s">
        <v>574</v>
      </c>
      <c r="D13" s="30" t="s">
        <v>118</v>
      </c>
      <c r="E13" s="32" t="s">
        <v>575</v>
      </c>
      <c r="F13" s="33" t="s">
        <v>120</v>
      </c>
      <c r="G13" s="34">
        <v>4.0199999999999996</v>
      </c>
      <c r="H13" s="35">
        <v>0</v>
      </c>
      <c r="I13" s="36">
        <f>ROUND(G13*H13,P4)</f>
        <v>0</v>
      </c>
      <c r="J13" s="33" t="s">
        <v>121</v>
      </c>
      <c r="O13" s="37">
        <f>I13*0.21</f>
        <v>0</v>
      </c>
      <c r="P13">
        <v>3</v>
      </c>
    </row>
    <row r="14" spans="1:16" x14ac:dyDescent="0.25">
      <c r="A14" s="30" t="s">
        <v>122</v>
      </c>
      <c r="B14" s="38"/>
      <c r="E14" s="32" t="s">
        <v>668</v>
      </c>
      <c r="J14" s="40"/>
    </row>
    <row r="15" spans="1:16" ht="30" x14ac:dyDescent="0.25">
      <c r="A15" s="30" t="s">
        <v>123</v>
      </c>
      <c r="B15" s="38"/>
      <c r="E15" s="41" t="s">
        <v>669</v>
      </c>
      <c r="J15" s="40"/>
    </row>
    <row r="16" spans="1:16" ht="90" x14ac:dyDescent="0.25">
      <c r="A16" s="30" t="s">
        <v>125</v>
      </c>
      <c r="B16" s="38"/>
      <c r="E16" s="32" t="s">
        <v>170</v>
      </c>
      <c r="J16" s="40"/>
    </row>
    <row r="17" spans="1:16" ht="30" x14ac:dyDescent="0.25">
      <c r="A17" s="30" t="s">
        <v>116</v>
      </c>
      <c r="B17" s="30">
        <v>3</v>
      </c>
      <c r="C17" s="31" t="s">
        <v>577</v>
      </c>
      <c r="D17" s="30" t="s">
        <v>118</v>
      </c>
      <c r="E17" s="32" t="s">
        <v>578</v>
      </c>
      <c r="F17" s="33" t="s">
        <v>284</v>
      </c>
      <c r="G17" s="34">
        <v>99</v>
      </c>
      <c r="H17" s="35">
        <v>0</v>
      </c>
      <c r="I17" s="36">
        <f>ROUND(G17*H17,P4)</f>
        <v>0</v>
      </c>
      <c r="J17" s="33" t="s">
        <v>121</v>
      </c>
      <c r="O17" s="37">
        <f>I17*0.21</f>
        <v>0</v>
      </c>
      <c r="P17">
        <v>3</v>
      </c>
    </row>
    <row r="18" spans="1:16" x14ac:dyDescent="0.25">
      <c r="A18" s="30" t="s">
        <v>122</v>
      </c>
      <c r="B18" s="38"/>
      <c r="E18" s="32" t="s">
        <v>670</v>
      </c>
      <c r="J18" s="40"/>
    </row>
    <row r="19" spans="1:16" ht="90" x14ac:dyDescent="0.25">
      <c r="A19" s="30" t="s">
        <v>125</v>
      </c>
      <c r="B19" s="38"/>
      <c r="E19" s="32" t="s">
        <v>170</v>
      </c>
      <c r="J19" s="40"/>
    </row>
    <row r="20" spans="1:16" x14ac:dyDescent="0.25">
      <c r="A20" s="30" t="s">
        <v>116</v>
      </c>
      <c r="B20" s="30">
        <v>4</v>
      </c>
      <c r="C20" s="31" t="s">
        <v>171</v>
      </c>
      <c r="D20" s="30" t="s">
        <v>172</v>
      </c>
      <c r="E20" s="32" t="s">
        <v>173</v>
      </c>
      <c r="F20" s="33" t="s">
        <v>120</v>
      </c>
      <c r="G20" s="34">
        <v>73.62</v>
      </c>
      <c r="H20" s="35">
        <v>0</v>
      </c>
      <c r="I20" s="36">
        <f>ROUND(G20*H20,P4)</f>
        <v>0</v>
      </c>
      <c r="J20" s="33" t="s">
        <v>121</v>
      </c>
      <c r="O20" s="37">
        <f>I20*0.21</f>
        <v>0</v>
      </c>
      <c r="P20">
        <v>3</v>
      </c>
    </row>
    <row r="21" spans="1:16" x14ac:dyDescent="0.25">
      <c r="A21" s="30" t="s">
        <v>122</v>
      </c>
      <c r="B21" s="38"/>
      <c r="E21" s="32" t="s">
        <v>174</v>
      </c>
      <c r="J21" s="40"/>
    </row>
    <row r="22" spans="1:16" ht="30" x14ac:dyDescent="0.25">
      <c r="A22" s="30" t="s">
        <v>123</v>
      </c>
      <c r="B22" s="38"/>
      <c r="E22" s="41" t="s">
        <v>671</v>
      </c>
      <c r="J22" s="40"/>
    </row>
    <row r="23" spans="1:16" ht="409.5" x14ac:dyDescent="0.25">
      <c r="A23" s="30" t="s">
        <v>125</v>
      </c>
      <c r="B23" s="38"/>
      <c r="E23" s="32" t="s">
        <v>176</v>
      </c>
      <c r="J23" s="40"/>
    </row>
    <row r="24" spans="1:16" x14ac:dyDescent="0.25">
      <c r="A24" s="30" t="s">
        <v>116</v>
      </c>
      <c r="B24" s="30">
        <v>5</v>
      </c>
      <c r="C24" s="31" t="s">
        <v>171</v>
      </c>
      <c r="D24" s="30" t="s">
        <v>177</v>
      </c>
      <c r="E24" s="32" t="s">
        <v>173</v>
      </c>
      <c r="F24" s="33" t="s">
        <v>120</v>
      </c>
      <c r="G24" s="34">
        <v>2411.9899999999998</v>
      </c>
      <c r="H24" s="35">
        <v>0</v>
      </c>
      <c r="I24" s="36">
        <f>ROUND(G24*H24,P4)</f>
        <v>0</v>
      </c>
      <c r="J24" s="33" t="s">
        <v>121</v>
      </c>
      <c r="O24" s="37">
        <f>I24*0.21</f>
        <v>0</v>
      </c>
      <c r="P24">
        <v>3</v>
      </c>
    </row>
    <row r="25" spans="1:16" x14ac:dyDescent="0.25">
      <c r="A25" s="30" t="s">
        <v>122</v>
      </c>
      <c r="B25" s="38"/>
      <c r="E25" s="32" t="s">
        <v>628</v>
      </c>
      <c r="J25" s="40"/>
    </row>
    <row r="26" spans="1:16" ht="60" x14ac:dyDescent="0.25">
      <c r="A26" s="30" t="s">
        <v>123</v>
      </c>
      <c r="B26" s="38"/>
      <c r="E26" s="41" t="s">
        <v>672</v>
      </c>
      <c r="J26" s="40"/>
    </row>
    <row r="27" spans="1:16" ht="409.5" x14ac:dyDescent="0.25">
      <c r="A27" s="30" t="s">
        <v>125</v>
      </c>
      <c r="B27" s="38"/>
      <c r="E27" s="32" t="s">
        <v>176</v>
      </c>
      <c r="J27" s="40"/>
    </row>
    <row r="28" spans="1:16" x14ac:dyDescent="0.25">
      <c r="A28" s="30" t="s">
        <v>116</v>
      </c>
      <c r="B28" s="30">
        <v>6</v>
      </c>
      <c r="C28" s="31" t="s">
        <v>180</v>
      </c>
      <c r="D28" s="30" t="s">
        <v>172</v>
      </c>
      <c r="E28" s="32" t="s">
        <v>181</v>
      </c>
      <c r="F28" s="33" t="s">
        <v>120</v>
      </c>
      <c r="G28" s="34">
        <v>73.62</v>
      </c>
      <c r="H28" s="35">
        <v>0</v>
      </c>
      <c r="I28" s="36">
        <f>ROUND(G28*H28,P4)</f>
        <v>0</v>
      </c>
      <c r="J28" s="33" t="s">
        <v>121</v>
      </c>
      <c r="O28" s="37">
        <f>I28*0.21</f>
        <v>0</v>
      </c>
      <c r="P28">
        <v>3</v>
      </c>
    </row>
    <row r="29" spans="1:16" x14ac:dyDescent="0.25">
      <c r="A29" s="30" t="s">
        <v>122</v>
      </c>
      <c r="B29" s="38"/>
      <c r="E29" s="32" t="s">
        <v>182</v>
      </c>
      <c r="J29" s="40"/>
    </row>
    <row r="30" spans="1:16" ht="30" x14ac:dyDescent="0.25">
      <c r="A30" s="30" t="s">
        <v>123</v>
      </c>
      <c r="B30" s="38"/>
      <c r="E30" s="41" t="s">
        <v>673</v>
      </c>
      <c r="J30" s="40"/>
    </row>
    <row r="31" spans="1:16" ht="405" x14ac:dyDescent="0.25">
      <c r="A31" s="30" t="s">
        <v>125</v>
      </c>
      <c r="B31" s="38"/>
      <c r="E31" s="32" t="s">
        <v>184</v>
      </c>
      <c r="J31" s="40"/>
    </row>
    <row r="32" spans="1:16" x14ac:dyDescent="0.25">
      <c r="A32" s="30" t="s">
        <v>116</v>
      </c>
      <c r="B32" s="30">
        <v>7</v>
      </c>
      <c r="C32" s="31" t="s">
        <v>180</v>
      </c>
      <c r="D32" s="30" t="s">
        <v>177</v>
      </c>
      <c r="E32" s="32" t="s">
        <v>181</v>
      </c>
      <c r="F32" s="33" t="s">
        <v>120</v>
      </c>
      <c r="G32" s="34">
        <v>458.81700000000001</v>
      </c>
      <c r="H32" s="35">
        <v>0</v>
      </c>
      <c r="I32" s="36">
        <f>ROUND(G32*H32,P4)</f>
        <v>0</v>
      </c>
      <c r="J32" s="33" t="s">
        <v>121</v>
      </c>
      <c r="O32" s="37">
        <f>I32*0.21</f>
        <v>0</v>
      </c>
      <c r="P32">
        <v>3</v>
      </c>
    </row>
    <row r="33" spans="1:16" x14ac:dyDescent="0.25">
      <c r="A33" s="30" t="s">
        <v>122</v>
      </c>
      <c r="B33" s="38"/>
      <c r="E33" s="32" t="s">
        <v>185</v>
      </c>
      <c r="J33" s="40"/>
    </row>
    <row r="34" spans="1:16" ht="30" x14ac:dyDescent="0.25">
      <c r="A34" s="30" t="s">
        <v>123</v>
      </c>
      <c r="B34" s="38"/>
      <c r="E34" s="41" t="s">
        <v>674</v>
      </c>
      <c r="J34" s="40"/>
    </row>
    <row r="35" spans="1:16" ht="405" x14ac:dyDescent="0.25">
      <c r="A35" s="30" t="s">
        <v>125</v>
      </c>
      <c r="B35" s="38"/>
      <c r="E35" s="32" t="s">
        <v>184</v>
      </c>
      <c r="J35" s="40"/>
    </row>
    <row r="36" spans="1:16" x14ac:dyDescent="0.25">
      <c r="A36" s="30" t="s">
        <v>116</v>
      </c>
      <c r="B36" s="30">
        <v>8</v>
      </c>
      <c r="C36" s="31" t="s">
        <v>187</v>
      </c>
      <c r="D36" s="30" t="s">
        <v>118</v>
      </c>
      <c r="E36" s="32" t="s">
        <v>188</v>
      </c>
      <c r="F36" s="33" t="s">
        <v>120</v>
      </c>
      <c r="G36" s="34">
        <v>73.62</v>
      </c>
      <c r="H36" s="35">
        <v>0</v>
      </c>
      <c r="I36" s="36">
        <f>ROUND(G36*H36,P4)</f>
        <v>0</v>
      </c>
      <c r="J36" s="33" t="s">
        <v>121</v>
      </c>
      <c r="O36" s="37">
        <f>I36*0.21</f>
        <v>0</v>
      </c>
      <c r="P36">
        <v>3</v>
      </c>
    </row>
    <row r="37" spans="1:16" x14ac:dyDescent="0.25">
      <c r="A37" s="30" t="s">
        <v>122</v>
      </c>
      <c r="B37" s="38"/>
      <c r="E37" s="32" t="s">
        <v>189</v>
      </c>
      <c r="J37" s="40"/>
    </row>
    <row r="38" spans="1:16" ht="390" x14ac:dyDescent="0.25">
      <c r="A38" s="30" t="s">
        <v>125</v>
      </c>
      <c r="B38" s="38"/>
      <c r="E38" s="32" t="s">
        <v>190</v>
      </c>
      <c r="J38" s="40"/>
    </row>
    <row r="39" spans="1:16" x14ac:dyDescent="0.25">
      <c r="A39" s="30" t="s">
        <v>116</v>
      </c>
      <c r="B39" s="30">
        <v>9</v>
      </c>
      <c r="C39" s="31" t="s">
        <v>132</v>
      </c>
      <c r="D39" s="30" t="s">
        <v>118</v>
      </c>
      <c r="E39" s="32" t="s">
        <v>133</v>
      </c>
      <c r="F39" s="33" t="s">
        <v>120</v>
      </c>
      <c r="G39" s="34">
        <v>73.62</v>
      </c>
      <c r="H39" s="35">
        <v>0</v>
      </c>
      <c r="I39" s="36">
        <f>ROUND(G39*H39,P4)</f>
        <v>0</v>
      </c>
      <c r="J39" s="33" t="s">
        <v>121</v>
      </c>
      <c r="O39" s="37">
        <f>I39*0.21</f>
        <v>0</v>
      </c>
      <c r="P39">
        <v>3</v>
      </c>
    </row>
    <row r="40" spans="1:16" x14ac:dyDescent="0.25">
      <c r="A40" s="30" t="s">
        <v>122</v>
      </c>
      <c r="B40" s="38"/>
      <c r="E40" s="32" t="s">
        <v>191</v>
      </c>
      <c r="J40" s="40"/>
    </row>
    <row r="41" spans="1:16" ht="30" x14ac:dyDescent="0.25">
      <c r="A41" s="30" t="s">
        <v>123</v>
      </c>
      <c r="B41" s="38"/>
      <c r="E41" s="41" t="s">
        <v>673</v>
      </c>
      <c r="J41" s="40"/>
    </row>
    <row r="42" spans="1:16" ht="255" x14ac:dyDescent="0.25">
      <c r="A42" s="30" t="s">
        <v>125</v>
      </c>
      <c r="B42" s="38"/>
      <c r="E42" s="32" t="s">
        <v>135</v>
      </c>
      <c r="J42" s="40"/>
    </row>
    <row r="43" spans="1:16" x14ac:dyDescent="0.25">
      <c r="A43" s="30" t="s">
        <v>116</v>
      </c>
      <c r="B43" s="30">
        <v>10</v>
      </c>
      <c r="C43" s="31" t="s">
        <v>259</v>
      </c>
      <c r="D43" s="30" t="s">
        <v>118</v>
      </c>
      <c r="E43" s="32" t="s">
        <v>260</v>
      </c>
      <c r="F43" s="33" t="s">
        <v>120</v>
      </c>
      <c r="G43" s="34">
        <v>51.25</v>
      </c>
      <c r="H43" s="35">
        <v>0</v>
      </c>
      <c r="I43" s="36">
        <f>ROUND(G43*H43,P4)</f>
        <v>0</v>
      </c>
      <c r="J43" s="33" t="s">
        <v>121</v>
      </c>
      <c r="O43" s="37">
        <f>I43*0.21</f>
        <v>0</v>
      </c>
      <c r="P43">
        <v>3</v>
      </c>
    </row>
    <row r="44" spans="1:16" x14ac:dyDescent="0.25">
      <c r="A44" s="30" t="s">
        <v>122</v>
      </c>
      <c r="B44" s="38"/>
      <c r="E44" s="32" t="s">
        <v>263</v>
      </c>
      <c r="J44" s="40"/>
    </row>
    <row r="45" spans="1:16" ht="405" x14ac:dyDescent="0.25">
      <c r="A45" s="30" t="s">
        <v>125</v>
      </c>
      <c r="B45" s="38"/>
      <c r="E45" s="32" t="s">
        <v>262</v>
      </c>
      <c r="J45" s="40"/>
    </row>
    <row r="46" spans="1:16" x14ac:dyDescent="0.25">
      <c r="A46" s="30" t="s">
        <v>116</v>
      </c>
      <c r="B46" s="30">
        <v>11</v>
      </c>
      <c r="C46" s="31" t="s">
        <v>192</v>
      </c>
      <c r="D46" s="30" t="s">
        <v>118</v>
      </c>
      <c r="E46" s="32" t="s">
        <v>193</v>
      </c>
      <c r="F46" s="33" t="s">
        <v>138</v>
      </c>
      <c r="G46" s="34">
        <v>2663.22</v>
      </c>
      <c r="H46" s="35">
        <v>0</v>
      </c>
      <c r="I46" s="36">
        <f>ROUND(G46*H46,P4)</f>
        <v>0</v>
      </c>
      <c r="J46" s="33" t="s">
        <v>121</v>
      </c>
      <c r="O46" s="37">
        <f>I46*0.21</f>
        <v>0</v>
      </c>
      <c r="P46">
        <v>3</v>
      </c>
    </row>
    <row r="47" spans="1:16" x14ac:dyDescent="0.25">
      <c r="A47" s="30" t="s">
        <v>122</v>
      </c>
      <c r="B47" s="38"/>
      <c r="E47" s="39" t="s">
        <v>118</v>
      </c>
      <c r="J47" s="40"/>
    </row>
    <row r="48" spans="1:16" ht="30" x14ac:dyDescent="0.25">
      <c r="A48" s="30" t="s">
        <v>125</v>
      </c>
      <c r="B48" s="38"/>
      <c r="E48" s="32" t="s">
        <v>195</v>
      </c>
      <c r="J48" s="40"/>
    </row>
    <row r="49" spans="1:16" x14ac:dyDescent="0.25">
      <c r="A49" s="30" t="s">
        <v>116</v>
      </c>
      <c r="B49" s="30">
        <v>12</v>
      </c>
      <c r="C49" s="31" t="s">
        <v>196</v>
      </c>
      <c r="D49" s="30" t="s">
        <v>118</v>
      </c>
      <c r="E49" s="32" t="s">
        <v>197</v>
      </c>
      <c r="F49" s="33" t="s">
        <v>138</v>
      </c>
      <c r="G49" s="34">
        <v>1940.8</v>
      </c>
      <c r="H49" s="35">
        <v>0</v>
      </c>
      <c r="I49" s="36">
        <f>ROUND(G49*H49,P4)</f>
        <v>0</v>
      </c>
      <c r="J49" s="33" t="s">
        <v>121</v>
      </c>
      <c r="O49" s="37">
        <f>I49*0.21</f>
        <v>0</v>
      </c>
      <c r="P49">
        <v>3</v>
      </c>
    </row>
    <row r="50" spans="1:16" x14ac:dyDescent="0.25">
      <c r="A50" s="30" t="s">
        <v>122</v>
      </c>
      <c r="B50" s="38"/>
      <c r="E50" s="39" t="s">
        <v>118</v>
      </c>
      <c r="J50" s="40"/>
    </row>
    <row r="51" spans="1:16" x14ac:dyDescent="0.25">
      <c r="A51" s="30" t="s">
        <v>125</v>
      </c>
      <c r="B51" s="38"/>
      <c r="E51" s="32" t="s">
        <v>198</v>
      </c>
      <c r="J51" s="40"/>
    </row>
    <row r="52" spans="1:16" x14ac:dyDescent="0.25">
      <c r="A52" s="30" t="s">
        <v>116</v>
      </c>
      <c r="B52" s="30">
        <v>13</v>
      </c>
      <c r="C52" s="31" t="s">
        <v>199</v>
      </c>
      <c r="D52" s="30" t="s">
        <v>118</v>
      </c>
      <c r="E52" s="32" t="s">
        <v>200</v>
      </c>
      <c r="F52" s="33" t="s">
        <v>138</v>
      </c>
      <c r="G52" s="34">
        <v>3058.78</v>
      </c>
      <c r="H52" s="35">
        <v>0</v>
      </c>
      <c r="I52" s="36">
        <f>ROUND(G52*H52,P4)</f>
        <v>0</v>
      </c>
      <c r="J52" s="33" t="s">
        <v>121</v>
      </c>
      <c r="O52" s="37">
        <f>I52*0.21</f>
        <v>0</v>
      </c>
      <c r="P52">
        <v>3</v>
      </c>
    </row>
    <row r="53" spans="1:16" x14ac:dyDescent="0.25">
      <c r="A53" s="30" t="s">
        <v>122</v>
      </c>
      <c r="B53" s="38"/>
      <c r="E53" s="32" t="s">
        <v>201</v>
      </c>
      <c r="J53" s="40"/>
    </row>
    <row r="54" spans="1:16" ht="45" x14ac:dyDescent="0.25">
      <c r="A54" s="30" t="s">
        <v>125</v>
      </c>
      <c r="B54" s="38"/>
      <c r="E54" s="32" t="s">
        <v>202</v>
      </c>
      <c r="J54" s="40"/>
    </row>
    <row r="55" spans="1:16" x14ac:dyDescent="0.25">
      <c r="A55" s="30" t="s">
        <v>116</v>
      </c>
      <c r="B55" s="30">
        <v>14</v>
      </c>
      <c r="C55" s="31" t="s">
        <v>203</v>
      </c>
      <c r="D55" s="30" t="s">
        <v>118</v>
      </c>
      <c r="E55" s="32" t="s">
        <v>204</v>
      </c>
      <c r="F55" s="33" t="s">
        <v>138</v>
      </c>
      <c r="G55" s="34">
        <v>3058.78</v>
      </c>
      <c r="H55" s="35">
        <v>0</v>
      </c>
      <c r="I55" s="36">
        <f>ROUND(G55*H55,P4)</f>
        <v>0</v>
      </c>
      <c r="J55" s="33" t="s">
        <v>121</v>
      </c>
      <c r="O55" s="37">
        <f>I55*0.21</f>
        <v>0</v>
      </c>
      <c r="P55">
        <v>3</v>
      </c>
    </row>
    <row r="56" spans="1:16" x14ac:dyDescent="0.25">
      <c r="A56" s="30" t="s">
        <v>122</v>
      </c>
      <c r="B56" s="38"/>
      <c r="E56" s="32" t="s">
        <v>201</v>
      </c>
      <c r="J56" s="40"/>
    </row>
    <row r="57" spans="1:16" ht="30" x14ac:dyDescent="0.25">
      <c r="A57" s="30" t="s">
        <v>123</v>
      </c>
      <c r="B57" s="38"/>
      <c r="E57" s="41" t="s">
        <v>675</v>
      </c>
      <c r="J57" s="40"/>
    </row>
    <row r="58" spans="1:16" ht="30" x14ac:dyDescent="0.25">
      <c r="A58" s="30" t="s">
        <v>125</v>
      </c>
      <c r="B58" s="38"/>
      <c r="E58" s="32" t="s">
        <v>206</v>
      </c>
      <c r="J58" s="40"/>
    </row>
    <row r="59" spans="1:16" x14ac:dyDescent="0.25">
      <c r="A59" s="30" t="s">
        <v>116</v>
      </c>
      <c r="B59" s="30">
        <v>15</v>
      </c>
      <c r="C59" s="31" t="s">
        <v>207</v>
      </c>
      <c r="D59" s="30" t="s">
        <v>118</v>
      </c>
      <c r="E59" s="32" t="s">
        <v>208</v>
      </c>
      <c r="F59" s="33" t="s">
        <v>138</v>
      </c>
      <c r="G59" s="34">
        <v>3058.78</v>
      </c>
      <c r="H59" s="35">
        <v>0</v>
      </c>
      <c r="I59" s="36">
        <f>ROUND(G59*H59,P4)</f>
        <v>0</v>
      </c>
      <c r="J59" s="33" t="s">
        <v>121</v>
      </c>
      <c r="O59" s="37">
        <f>I59*0.21</f>
        <v>0</v>
      </c>
      <c r="P59">
        <v>3</v>
      </c>
    </row>
    <row r="60" spans="1:16" x14ac:dyDescent="0.25">
      <c r="A60" s="30" t="s">
        <v>122</v>
      </c>
      <c r="B60" s="38"/>
      <c r="E60" s="32" t="s">
        <v>201</v>
      </c>
      <c r="J60" s="40"/>
    </row>
    <row r="61" spans="1:16" ht="30" x14ac:dyDescent="0.25">
      <c r="A61" s="30" t="s">
        <v>123</v>
      </c>
      <c r="B61" s="38"/>
      <c r="E61" s="41" t="s">
        <v>675</v>
      </c>
      <c r="J61" s="40"/>
    </row>
    <row r="62" spans="1:16" ht="45" x14ac:dyDescent="0.25">
      <c r="A62" s="30" t="s">
        <v>125</v>
      </c>
      <c r="B62" s="38"/>
      <c r="E62" s="32" t="s">
        <v>209</v>
      </c>
      <c r="J62" s="40"/>
    </row>
    <row r="63" spans="1:16" x14ac:dyDescent="0.25">
      <c r="A63" s="24" t="s">
        <v>113</v>
      </c>
      <c r="B63" s="25"/>
      <c r="C63" s="26" t="s">
        <v>216</v>
      </c>
      <c r="D63" s="27"/>
      <c r="E63" s="24" t="s">
        <v>217</v>
      </c>
      <c r="F63" s="27"/>
      <c r="G63" s="27"/>
      <c r="H63" s="27"/>
      <c r="I63" s="28">
        <f>SUMIFS(I64:I106,A64:A106,"P")</f>
        <v>0</v>
      </c>
      <c r="J63" s="29"/>
    </row>
    <row r="64" spans="1:16" ht="30" x14ac:dyDescent="0.25">
      <c r="A64" s="30" t="s">
        <v>116</v>
      </c>
      <c r="B64" s="30">
        <v>16</v>
      </c>
      <c r="C64" s="31" t="s">
        <v>218</v>
      </c>
      <c r="D64" s="30" t="s">
        <v>118</v>
      </c>
      <c r="E64" s="32" t="s">
        <v>219</v>
      </c>
      <c r="F64" s="33" t="s">
        <v>138</v>
      </c>
      <c r="G64" s="34">
        <v>1406.9</v>
      </c>
      <c r="H64" s="35">
        <v>0</v>
      </c>
      <c r="I64" s="36">
        <f>ROUND(G64*H64,P4)</f>
        <v>0</v>
      </c>
      <c r="J64" s="33" t="s">
        <v>121</v>
      </c>
      <c r="O64" s="37">
        <f>I64*0.21</f>
        <v>0</v>
      </c>
      <c r="P64">
        <v>3</v>
      </c>
    </row>
    <row r="65" spans="1:16" x14ac:dyDescent="0.25">
      <c r="A65" s="30" t="s">
        <v>122</v>
      </c>
      <c r="B65" s="38"/>
      <c r="E65" s="32" t="s">
        <v>305</v>
      </c>
      <c r="J65" s="40"/>
    </row>
    <row r="66" spans="1:16" ht="30" x14ac:dyDescent="0.25">
      <c r="A66" s="30" t="s">
        <v>123</v>
      </c>
      <c r="B66" s="38"/>
      <c r="E66" s="41" t="s">
        <v>676</v>
      </c>
      <c r="J66" s="40"/>
    </row>
    <row r="67" spans="1:16" ht="60" x14ac:dyDescent="0.25">
      <c r="A67" s="30" t="s">
        <v>125</v>
      </c>
      <c r="B67" s="38"/>
      <c r="E67" s="32" t="s">
        <v>221</v>
      </c>
      <c r="J67" s="40"/>
    </row>
    <row r="68" spans="1:16" x14ac:dyDescent="0.25">
      <c r="A68" s="30" t="s">
        <v>116</v>
      </c>
      <c r="B68" s="30">
        <v>17</v>
      </c>
      <c r="C68" s="31" t="s">
        <v>222</v>
      </c>
      <c r="D68" s="30" t="s">
        <v>118</v>
      </c>
      <c r="E68" s="32" t="s">
        <v>223</v>
      </c>
      <c r="F68" s="33" t="s">
        <v>138</v>
      </c>
      <c r="G68" s="34">
        <v>53.55</v>
      </c>
      <c r="H68" s="35">
        <v>0</v>
      </c>
      <c r="I68" s="36">
        <f>ROUND(G68*H68,P4)</f>
        <v>0</v>
      </c>
      <c r="J68" s="33" t="s">
        <v>121</v>
      </c>
      <c r="O68" s="37">
        <f>I68*0.21</f>
        <v>0</v>
      </c>
      <c r="P68">
        <v>3</v>
      </c>
    </row>
    <row r="69" spans="1:16" x14ac:dyDescent="0.25">
      <c r="A69" s="30" t="s">
        <v>122</v>
      </c>
      <c r="B69" s="38"/>
      <c r="E69" s="32" t="s">
        <v>677</v>
      </c>
      <c r="J69" s="40"/>
    </row>
    <row r="70" spans="1:16" ht="30" x14ac:dyDescent="0.25">
      <c r="A70" s="30" t="s">
        <v>123</v>
      </c>
      <c r="B70" s="38"/>
      <c r="E70" s="41" t="s">
        <v>678</v>
      </c>
      <c r="J70" s="40"/>
    </row>
    <row r="71" spans="1:16" ht="60" x14ac:dyDescent="0.25">
      <c r="A71" s="30" t="s">
        <v>125</v>
      </c>
      <c r="B71" s="38"/>
      <c r="E71" s="32" t="s">
        <v>221</v>
      </c>
      <c r="J71" s="40"/>
    </row>
    <row r="72" spans="1:16" x14ac:dyDescent="0.25">
      <c r="A72" s="30" t="s">
        <v>116</v>
      </c>
      <c r="B72" s="30">
        <v>18</v>
      </c>
      <c r="C72" s="31" t="s">
        <v>309</v>
      </c>
      <c r="D72" s="30" t="s">
        <v>118</v>
      </c>
      <c r="E72" s="32" t="s">
        <v>310</v>
      </c>
      <c r="F72" s="33" t="s">
        <v>138</v>
      </c>
      <c r="G72" s="34">
        <v>1758.625</v>
      </c>
      <c r="H72" s="35">
        <v>0</v>
      </c>
      <c r="I72" s="36">
        <f>ROUND(G72*H72,P4)</f>
        <v>0</v>
      </c>
      <c r="J72" s="33" t="s">
        <v>121</v>
      </c>
      <c r="O72" s="37">
        <f>I72*0.21</f>
        <v>0</v>
      </c>
      <c r="P72">
        <v>3</v>
      </c>
    </row>
    <row r="73" spans="1:16" x14ac:dyDescent="0.25">
      <c r="A73" s="30" t="s">
        <v>122</v>
      </c>
      <c r="B73" s="38"/>
      <c r="E73" s="39" t="s">
        <v>118</v>
      </c>
      <c r="J73" s="40"/>
    </row>
    <row r="74" spans="1:16" ht="30" x14ac:dyDescent="0.25">
      <c r="A74" s="30" t="s">
        <v>123</v>
      </c>
      <c r="B74" s="38"/>
      <c r="E74" s="41" t="s">
        <v>679</v>
      </c>
      <c r="J74" s="40"/>
    </row>
    <row r="75" spans="1:16" ht="60" x14ac:dyDescent="0.25">
      <c r="A75" s="30" t="s">
        <v>125</v>
      </c>
      <c r="B75" s="38"/>
      <c r="E75" s="32" t="s">
        <v>221</v>
      </c>
      <c r="J75" s="40"/>
    </row>
    <row r="76" spans="1:16" x14ac:dyDescent="0.25">
      <c r="A76" s="30" t="s">
        <v>116</v>
      </c>
      <c r="B76" s="30">
        <v>19</v>
      </c>
      <c r="C76" s="31" t="s">
        <v>312</v>
      </c>
      <c r="D76" s="30" t="s">
        <v>118</v>
      </c>
      <c r="E76" s="32" t="s">
        <v>313</v>
      </c>
      <c r="F76" s="33" t="s">
        <v>138</v>
      </c>
      <c r="G76" s="34">
        <v>286.96300000000002</v>
      </c>
      <c r="H76" s="35">
        <v>0</v>
      </c>
      <c r="I76" s="36">
        <f>ROUND(G76*H76,P4)</f>
        <v>0</v>
      </c>
      <c r="J76" s="33" t="s">
        <v>121</v>
      </c>
      <c r="O76" s="37">
        <f>I76*0.21</f>
        <v>0</v>
      </c>
      <c r="P76">
        <v>3</v>
      </c>
    </row>
    <row r="77" spans="1:16" x14ac:dyDescent="0.25">
      <c r="A77" s="30" t="s">
        <v>122</v>
      </c>
      <c r="B77" s="38"/>
      <c r="E77" s="39" t="s">
        <v>118</v>
      </c>
      <c r="J77" s="40"/>
    </row>
    <row r="78" spans="1:16" ht="45" x14ac:dyDescent="0.25">
      <c r="A78" s="30" t="s">
        <v>125</v>
      </c>
      <c r="B78" s="38"/>
      <c r="E78" s="32" t="s">
        <v>314</v>
      </c>
      <c r="J78" s="40"/>
    </row>
    <row r="79" spans="1:16" x14ac:dyDescent="0.25">
      <c r="A79" s="30" t="s">
        <v>116</v>
      </c>
      <c r="B79" s="30">
        <v>20</v>
      </c>
      <c r="C79" s="31" t="s">
        <v>315</v>
      </c>
      <c r="D79" s="30" t="s">
        <v>118</v>
      </c>
      <c r="E79" s="32" t="s">
        <v>316</v>
      </c>
      <c r="F79" s="33" t="s">
        <v>138</v>
      </c>
      <c r="G79" s="34">
        <v>1406.9</v>
      </c>
      <c r="H79" s="35">
        <v>0</v>
      </c>
      <c r="I79" s="36">
        <f>ROUND(G79*H79,P4)</f>
        <v>0</v>
      </c>
      <c r="J79" s="33" t="s">
        <v>121</v>
      </c>
      <c r="O79" s="37">
        <f>I79*0.21</f>
        <v>0</v>
      </c>
      <c r="P79">
        <v>3</v>
      </c>
    </row>
    <row r="80" spans="1:16" x14ac:dyDescent="0.25">
      <c r="A80" s="30" t="s">
        <v>122</v>
      </c>
      <c r="B80" s="38"/>
      <c r="E80" s="32" t="s">
        <v>317</v>
      </c>
      <c r="J80" s="40"/>
    </row>
    <row r="81" spans="1:16" ht="30" x14ac:dyDescent="0.25">
      <c r="A81" s="30" t="s">
        <v>123</v>
      </c>
      <c r="B81" s="38"/>
      <c r="E81" s="41" t="s">
        <v>676</v>
      </c>
      <c r="J81" s="40"/>
    </row>
    <row r="82" spans="1:16" ht="75" x14ac:dyDescent="0.25">
      <c r="A82" s="30" t="s">
        <v>125</v>
      </c>
      <c r="B82" s="38"/>
      <c r="E82" s="32" t="s">
        <v>318</v>
      </c>
      <c r="J82" s="40"/>
    </row>
    <row r="83" spans="1:16" x14ac:dyDescent="0.25">
      <c r="A83" s="30" t="s">
        <v>116</v>
      </c>
      <c r="B83" s="30">
        <v>21</v>
      </c>
      <c r="C83" s="31" t="s">
        <v>319</v>
      </c>
      <c r="D83" s="30" t="s">
        <v>118</v>
      </c>
      <c r="E83" s="32" t="s">
        <v>320</v>
      </c>
      <c r="F83" s="33" t="s">
        <v>138</v>
      </c>
      <c r="G83" s="34">
        <v>2813.8</v>
      </c>
      <c r="H83" s="35">
        <v>0</v>
      </c>
      <c r="I83" s="36">
        <f>ROUND(G83*H83,P4)</f>
        <v>0</v>
      </c>
      <c r="J83" s="33" t="s">
        <v>121</v>
      </c>
      <c r="O83" s="37">
        <f>I83*0.21</f>
        <v>0</v>
      </c>
      <c r="P83">
        <v>3</v>
      </c>
    </row>
    <row r="84" spans="1:16" x14ac:dyDescent="0.25">
      <c r="A84" s="30" t="s">
        <v>122</v>
      </c>
      <c r="B84" s="38"/>
      <c r="E84" s="32" t="s">
        <v>321</v>
      </c>
      <c r="J84" s="40"/>
    </row>
    <row r="85" spans="1:16" ht="30" x14ac:dyDescent="0.25">
      <c r="A85" s="30" t="s">
        <v>123</v>
      </c>
      <c r="B85" s="38"/>
      <c r="E85" s="41" t="s">
        <v>680</v>
      </c>
      <c r="J85" s="40"/>
    </row>
    <row r="86" spans="1:16" ht="75" x14ac:dyDescent="0.25">
      <c r="A86" s="30" t="s">
        <v>125</v>
      </c>
      <c r="B86" s="38"/>
      <c r="E86" s="32" t="s">
        <v>318</v>
      </c>
      <c r="J86" s="40"/>
    </row>
    <row r="87" spans="1:16" x14ac:dyDescent="0.25">
      <c r="A87" s="30" t="s">
        <v>116</v>
      </c>
      <c r="B87" s="30">
        <v>22</v>
      </c>
      <c r="C87" s="31" t="s">
        <v>323</v>
      </c>
      <c r="D87" s="30" t="s">
        <v>118</v>
      </c>
      <c r="E87" s="32" t="s">
        <v>324</v>
      </c>
      <c r="F87" s="33" t="s">
        <v>138</v>
      </c>
      <c r="G87" s="34">
        <v>1406.9</v>
      </c>
      <c r="H87" s="35">
        <v>0</v>
      </c>
      <c r="I87" s="36">
        <f>ROUND(G87*H87,P4)</f>
        <v>0</v>
      </c>
      <c r="J87" s="33" t="s">
        <v>121</v>
      </c>
      <c r="O87" s="37">
        <f>I87*0.21</f>
        <v>0</v>
      </c>
      <c r="P87">
        <v>3</v>
      </c>
    </row>
    <row r="88" spans="1:16" x14ac:dyDescent="0.25">
      <c r="A88" s="30" t="s">
        <v>122</v>
      </c>
      <c r="B88" s="38"/>
      <c r="E88" s="39" t="s">
        <v>118</v>
      </c>
      <c r="J88" s="40"/>
    </row>
    <row r="89" spans="1:16" ht="30" x14ac:dyDescent="0.25">
      <c r="A89" s="30" t="s">
        <v>123</v>
      </c>
      <c r="B89" s="38"/>
      <c r="E89" s="41" t="s">
        <v>676</v>
      </c>
      <c r="J89" s="40"/>
    </row>
    <row r="90" spans="1:16" ht="165" x14ac:dyDescent="0.25">
      <c r="A90" s="30" t="s">
        <v>125</v>
      </c>
      <c r="B90" s="38"/>
      <c r="E90" s="32" t="s">
        <v>325</v>
      </c>
      <c r="J90" s="40"/>
    </row>
    <row r="91" spans="1:16" x14ac:dyDescent="0.25">
      <c r="A91" s="30" t="s">
        <v>116</v>
      </c>
      <c r="B91" s="30">
        <v>23</v>
      </c>
      <c r="C91" s="31" t="s">
        <v>326</v>
      </c>
      <c r="D91" s="30" t="s">
        <v>118</v>
      </c>
      <c r="E91" s="32" t="s">
        <v>327</v>
      </c>
      <c r="F91" s="33" t="s">
        <v>138</v>
      </c>
      <c r="G91" s="34">
        <v>1406.9</v>
      </c>
      <c r="H91" s="35">
        <v>0</v>
      </c>
      <c r="I91" s="36">
        <f>ROUND(G91*H91,P4)</f>
        <v>0</v>
      </c>
      <c r="J91" s="33" t="s">
        <v>121</v>
      </c>
      <c r="O91" s="37">
        <f>I91*0.21</f>
        <v>0</v>
      </c>
      <c r="P91">
        <v>3</v>
      </c>
    </row>
    <row r="92" spans="1:16" x14ac:dyDescent="0.25">
      <c r="A92" s="30" t="s">
        <v>122</v>
      </c>
      <c r="B92" s="38"/>
      <c r="E92" s="39" t="s">
        <v>118</v>
      </c>
      <c r="J92" s="40"/>
    </row>
    <row r="93" spans="1:16" ht="30" x14ac:dyDescent="0.25">
      <c r="A93" s="30" t="s">
        <v>123</v>
      </c>
      <c r="B93" s="38"/>
      <c r="E93" s="41" t="s">
        <v>676</v>
      </c>
      <c r="J93" s="40"/>
    </row>
    <row r="94" spans="1:16" ht="165" x14ac:dyDescent="0.25">
      <c r="A94" s="30" t="s">
        <v>125</v>
      </c>
      <c r="B94" s="38"/>
      <c r="E94" s="32" t="s">
        <v>325</v>
      </c>
      <c r="J94" s="40"/>
    </row>
    <row r="95" spans="1:16" x14ac:dyDescent="0.25">
      <c r="A95" s="30" t="s">
        <v>116</v>
      </c>
      <c r="B95" s="30">
        <v>24</v>
      </c>
      <c r="C95" s="31" t="s">
        <v>328</v>
      </c>
      <c r="D95" s="30" t="s">
        <v>118</v>
      </c>
      <c r="E95" s="32" t="s">
        <v>329</v>
      </c>
      <c r="F95" s="33" t="s">
        <v>138</v>
      </c>
      <c r="G95" s="34">
        <v>1406.9</v>
      </c>
      <c r="H95" s="35">
        <v>0</v>
      </c>
      <c r="I95" s="36">
        <f>ROUND(G95*H95,P4)</f>
        <v>0</v>
      </c>
      <c r="J95" s="33" t="s">
        <v>121</v>
      </c>
      <c r="O95" s="37">
        <f>I95*0.21</f>
        <v>0</v>
      </c>
      <c r="P95">
        <v>3</v>
      </c>
    </row>
    <row r="96" spans="1:16" x14ac:dyDescent="0.25">
      <c r="A96" s="30" t="s">
        <v>122</v>
      </c>
      <c r="B96" s="38"/>
      <c r="E96" s="39" t="s">
        <v>118</v>
      </c>
      <c r="J96" s="40"/>
    </row>
    <row r="97" spans="1:16" ht="30" x14ac:dyDescent="0.25">
      <c r="A97" s="30" t="s">
        <v>123</v>
      </c>
      <c r="B97" s="38"/>
      <c r="E97" s="41" t="s">
        <v>676</v>
      </c>
      <c r="J97" s="40"/>
    </row>
    <row r="98" spans="1:16" ht="165" x14ac:dyDescent="0.25">
      <c r="A98" s="30" t="s">
        <v>125</v>
      </c>
      <c r="B98" s="38"/>
      <c r="E98" s="32" t="s">
        <v>325</v>
      </c>
      <c r="J98" s="40"/>
    </row>
    <row r="99" spans="1:16" x14ac:dyDescent="0.25">
      <c r="A99" s="30" t="s">
        <v>116</v>
      </c>
      <c r="B99" s="30">
        <v>25</v>
      </c>
      <c r="C99" s="31" t="s">
        <v>518</v>
      </c>
      <c r="D99" s="30" t="s">
        <v>118</v>
      </c>
      <c r="E99" s="32" t="s">
        <v>519</v>
      </c>
      <c r="F99" s="33" t="s">
        <v>138</v>
      </c>
      <c r="G99" s="34">
        <v>48</v>
      </c>
      <c r="H99" s="35">
        <v>0</v>
      </c>
      <c r="I99" s="36">
        <f>ROUND(G99*H99,P4)</f>
        <v>0</v>
      </c>
      <c r="J99" s="33" t="s">
        <v>121</v>
      </c>
      <c r="O99" s="37">
        <f>I99*0.21</f>
        <v>0</v>
      </c>
      <c r="P99">
        <v>3</v>
      </c>
    </row>
    <row r="100" spans="1:16" x14ac:dyDescent="0.25">
      <c r="A100" s="30" t="s">
        <v>122</v>
      </c>
      <c r="B100" s="38"/>
      <c r="E100" s="32" t="s">
        <v>681</v>
      </c>
      <c r="J100" s="40"/>
    </row>
    <row r="101" spans="1:16" ht="30" x14ac:dyDescent="0.25">
      <c r="A101" s="30" t="s">
        <v>123</v>
      </c>
      <c r="B101" s="38"/>
      <c r="E101" s="41" t="s">
        <v>682</v>
      </c>
      <c r="J101" s="40"/>
    </row>
    <row r="102" spans="1:16" ht="195" x14ac:dyDescent="0.25">
      <c r="A102" s="30" t="s">
        <v>125</v>
      </c>
      <c r="B102" s="38"/>
      <c r="E102" s="32" t="s">
        <v>521</v>
      </c>
      <c r="J102" s="40"/>
    </row>
    <row r="103" spans="1:16" ht="30" x14ac:dyDescent="0.25">
      <c r="A103" s="30" t="s">
        <v>116</v>
      </c>
      <c r="B103" s="30">
        <v>26</v>
      </c>
      <c r="C103" s="31" t="s">
        <v>522</v>
      </c>
      <c r="D103" s="30" t="s">
        <v>118</v>
      </c>
      <c r="E103" s="32" t="s">
        <v>523</v>
      </c>
      <c r="F103" s="33" t="s">
        <v>138</v>
      </c>
      <c r="G103" s="34">
        <v>3</v>
      </c>
      <c r="H103" s="35">
        <v>0</v>
      </c>
      <c r="I103" s="36">
        <f>ROUND(G103*H103,P4)</f>
        <v>0</v>
      </c>
      <c r="J103" s="33" t="s">
        <v>121</v>
      </c>
      <c r="O103" s="37">
        <f>I103*0.21</f>
        <v>0</v>
      </c>
      <c r="P103">
        <v>3</v>
      </c>
    </row>
    <row r="104" spans="1:16" ht="30" x14ac:dyDescent="0.25">
      <c r="A104" s="30" t="s">
        <v>122</v>
      </c>
      <c r="B104" s="38"/>
      <c r="E104" s="32" t="s">
        <v>683</v>
      </c>
      <c r="J104" s="40"/>
    </row>
    <row r="105" spans="1:16" ht="30" x14ac:dyDescent="0.25">
      <c r="A105" s="30" t="s">
        <v>123</v>
      </c>
      <c r="B105" s="38"/>
      <c r="E105" s="41" t="s">
        <v>684</v>
      </c>
      <c r="J105" s="40"/>
    </row>
    <row r="106" spans="1:16" ht="195" x14ac:dyDescent="0.25">
      <c r="A106" s="30" t="s">
        <v>125</v>
      </c>
      <c r="B106" s="38"/>
      <c r="E106" s="32" t="s">
        <v>521</v>
      </c>
      <c r="J106" s="40"/>
    </row>
    <row r="107" spans="1:16" x14ac:dyDescent="0.25">
      <c r="A107" s="24" t="s">
        <v>113</v>
      </c>
      <c r="B107" s="25"/>
      <c r="C107" s="26" t="s">
        <v>336</v>
      </c>
      <c r="D107" s="27"/>
      <c r="E107" s="24" t="s">
        <v>337</v>
      </c>
      <c r="F107" s="27"/>
      <c r="G107" s="27"/>
      <c r="H107" s="27"/>
      <c r="I107" s="28">
        <f>SUMIFS(I108:I129,A108:A129,"P")</f>
        <v>0</v>
      </c>
      <c r="J107" s="29"/>
    </row>
    <row r="108" spans="1:16" ht="30" x14ac:dyDescent="0.25">
      <c r="A108" s="30" t="s">
        <v>116</v>
      </c>
      <c r="B108" s="30">
        <v>27</v>
      </c>
      <c r="C108" s="31" t="s">
        <v>338</v>
      </c>
      <c r="D108" s="30" t="s">
        <v>118</v>
      </c>
      <c r="E108" s="32" t="s">
        <v>339</v>
      </c>
      <c r="F108" s="33" t="s">
        <v>284</v>
      </c>
      <c r="G108" s="34">
        <v>40</v>
      </c>
      <c r="H108" s="35">
        <v>0</v>
      </c>
      <c r="I108" s="36">
        <f>ROUND(G108*H108,P4)</f>
        <v>0</v>
      </c>
      <c r="J108" s="33" t="s">
        <v>121</v>
      </c>
      <c r="O108" s="37">
        <f>I108*0.21</f>
        <v>0</v>
      </c>
      <c r="P108">
        <v>3</v>
      </c>
    </row>
    <row r="109" spans="1:16" x14ac:dyDescent="0.25">
      <c r="A109" s="30" t="s">
        <v>122</v>
      </c>
      <c r="B109" s="38"/>
      <c r="E109" s="32" t="s">
        <v>464</v>
      </c>
      <c r="J109" s="40"/>
    </row>
    <row r="110" spans="1:16" ht="30" x14ac:dyDescent="0.25">
      <c r="A110" s="30" t="s">
        <v>123</v>
      </c>
      <c r="B110" s="38"/>
      <c r="E110" s="41" t="s">
        <v>685</v>
      </c>
      <c r="J110" s="40"/>
    </row>
    <row r="111" spans="1:16" ht="165" x14ac:dyDescent="0.25">
      <c r="A111" s="30" t="s">
        <v>125</v>
      </c>
      <c r="B111" s="38"/>
      <c r="E111" s="32" t="s">
        <v>342</v>
      </c>
      <c r="J111" s="40"/>
    </row>
    <row r="112" spans="1:16" x14ac:dyDescent="0.25">
      <c r="A112" s="30" t="s">
        <v>116</v>
      </c>
      <c r="B112" s="30">
        <v>28</v>
      </c>
      <c r="C112" s="31" t="s">
        <v>537</v>
      </c>
      <c r="D112" s="30" t="s">
        <v>118</v>
      </c>
      <c r="E112" s="32" t="s">
        <v>538</v>
      </c>
      <c r="F112" s="33" t="s">
        <v>284</v>
      </c>
      <c r="G112" s="34">
        <v>27</v>
      </c>
      <c r="H112" s="35">
        <v>0</v>
      </c>
      <c r="I112" s="36">
        <f>ROUND(G112*H112,P4)</f>
        <v>0</v>
      </c>
      <c r="J112" s="33" t="s">
        <v>121</v>
      </c>
      <c r="O112" s="37">
        <f>I112*0.21</f>
        <v>0</v>
      </c>
      <c r="P112">
        <v>3</v>
      </c>
    </row>
    <row r="113" spans="1:16" ht="30" x14ac:dyDescent="0.25">
      <c r="A113" s="30" t="s">
        <v>122</v>
      </c>
      <c r="B113" s="38"/>
      <c r="E113" s="32" t="s">
        <v>686</v>
      </c>
      <c r="J113" s="40"/>
    </row>
    <row r="114" spans="1:16" ht="60" x14ac:dyDescent="0.25">
      <c r="A114" s="30" t="s">
        <v>125</v>
      </c>
      <c r="B114" s="38"/>
      <c r="E114" s="32" t="s">
        <v>346</v>
      </c>
      <c r="J114" s="40"/>
    </row>
    <row r="115" spans="1:16" ht="30" x14ac:dyDescent="0.25">
      <c r="A115" s="30" t="s">
        <v>116</v>
      </c>
      <c r="B115" s="30">
        <v>29</v>
      </c>
      <c r="C115" s="31" t="s">
        <v>343</v>
      </c>
      <c r="D115" s="30" t="s">
        <v>118</v>
      </c>
      <c r="E115" s="32" t="s">
        <v>344</v>
      </c>
      <c r="F115" s="33" t="s">
        <v>284</v>
      </c>
      <c r="G115" s="34">
        <v>36</v>
      </c>
      <c r="H115" s="35">
        <v>0</v>
      </c>
      <c r="I115" s="36">
        <f>ROUND(G115*H115,P4)</f>
        <v>0</v>
      </c>
      <c r="J115" s="33" t="s">
        <v>121</v>
      </c>
      <c r="O115" s="37">
        <f>I115*0.21</f>
        <v>0</v>
      </c>
      <c r="P115">
        <v>3</v>
      </c>
    </row>
    <row r="116" spans="1:16" ht="30" x14ac:dyDescent="0.25">
      <c r="A116" s="30" t="s">
        <v>122</v>
      </c>
      <c r="B116" s="38"/>
      <c r="E116" s="32" t="s">
        <v>687</v>
      </c>
      <c r="J116" s="40"/>
    </row>
    <row r="117" spans="1:16" ht="60" x14ac:dyDescent="0.25">
      <c r="A117" s="30" t="s">
        <v>125</v>
      </c>
      <c r="B117" s="38"/>
      <c r="E117" s="32" t="s">
        <v>346</v>
      </c>
      <c r="J117" s="40"/>
    </row>
    <row r="118" spans="1:16" x14ac:dyDescent="0.25">
      <c r="A118" s="30" t="s">
        <v>116</v>
      </c>
      <c r="B118" s="30">
        <v>30</v>
      </c>
      <c r="C118" s="31" t="s">
        <v>447</v>
      </c>
      <c r="D118" s="30" t="s">
        <v>172</v>
      </c>
      <c r="E118" s="32" t="s">
        <v>448</v>
      </c>
      <c r="F118" s="33" t="s">
        <v>284</v>
      </c>
      <c r="G118" s="34">
        <v>55</v>
      </c>
      <c r="H118" s="35">
        <v>0</v>
      </c>
      <c r="I118" s="36">
        <f>ROUND(G118*H118,P4)</f>
        <v>0</v>
      </c>
      <c r="J118" s="33" t="s">
        <v>121</v>
      </c>
      <c r="O118" s="37">
        <f>I118*0.21</f>
        <v>0</v>
      </c>
      <c r="P118">
        <v>3</v>
      </c>
    </row>
    <row r="119" spans="1:16" x14ac:dyDescent="0.25">
      <c r="A119" s="30" t="s">
        <v>122</v>
      </c>
      <c r="B119" s="38"/>
      <c r="E119" s="32" t="s">
        <v>688</v>
      </c>
      <c r="J119" s="40"/>
    </row>
    <row r="120" spans="1:16" ht="30" x14ac:dyDescent="0.25">
      <c r="A120" s="30" t="s">
        <v>123</v>
      </c>
      <c r="B120" s="38"/>
      <c r="E120" s="41" t="s">
        <v>689</v>
      </c>
      <c r="J120" s="40"/>
    </row>
    <row r="121" spans="1:16" ht="30" x14ac:dyDescent="0.25">
      <c r="A121" s="30" t="s">
        <v>125</v>
      </c>
      <c r="B121" s="38"/>
      <c r="E121" s="32" t="s">
        <v>356</v>
      </c>
      <c r="J121" s="40"/>
    </row>
    <row r="122" spans="1:16" x14ac:dyDescent="0.25">
      <c r="A122" s="30" t="s">
        <v>116</v>
      </c>
      <c r="B122" s="30">
        <v>31</v>
      </c>
      <c r="C122" s="31" t="s">
        <v>447</v>
      </c>
      <c r="D122" s="30" t="s">
        <v>177</v>
      </c>
      <c r="E122" s="32" t="s">
        <v>448</v>
      </c>
      <c r="F122" s="33" t="s">
        <v>284</v>
      </c>
      <c r="G122" s="34">
        <v>49</v>
      </c>
      <c r="H122" s="35">
        <v>0</v>
      </c>
      <c r="I122" s="36">
        <f>ROUND(G122*H122,P4)</f>
        <v>0</v>
      </c>
      <c r="J122" s="33" t="s">
        <v>121</v>
      </c>
      <c r="O122" s="37">
        <f>I122*0.21</f>
        <v>0</v>
      </c>
      <c r="P122">
        <v>3</v>
      </c>
    </row>
    <row r="123" spans="1:16" x14ac:dyDescent="0.25">
      <c r="A123" s="30" t="s">
        <v>122</v>
      </c>
      <c r="B123" s="38"/>
      <c r="E123" s="32" t="s">
        <v>690</v>
      </c>
      <c r="J123" s="40"/>
    </row>
    <row r="124" spans="1:16" ht="30" x14ac:dyDescent="0.25">
      <c r="A124" s="30" t="s">
        <v>123</v>
      </c>
      <c r="B124" s="38"/>
      <c r="E124" s="41" t="s">
        <v>691</v>
      </c>
      <c r="J124" s="40"/>
    </row>
    <row r="125" spans="1:16" ht="30" x14ac:dyDescent="0.25">
      <c r="A125" s="30" t="s">
        <v>125</v>
      </c>
      <c r="B125" s="38"/>
      <c r="E125" s="32" t="s">
        <v>356</v>
      </c>
      <c r="J125" s="40"/>
    </row>
    <row r="126" spans="1:16" x14ac:dyDescent="0.25">
      <c r="A126" s="30" t="s">
        <v>116</v>
      </c>
      <c r="B126" s="30">
        <v>32</v>
      </c>
      <c r="C126" s="31" t="s">
        <v>357</v>
      </c>
      <c r="D126" s="30" t="s">
        <v>118</v>
      </c>
      <c r="E126" s="32" t="s">
        <v>358</v>
      </c>
      <c r="F126" s="33" t="s">
        <v>284</v>
      </c>
      <c r="G126" s="34">
        <v>49</v>
      </c>
      <c r="H126" s="35">
        <v>0</v>
      </c>
      <c r="I126" s="36">
        <f>ROUND(G126*H126,P4)</f>
        <v>0</v>
      </c>
      <c r="J126" s="33" t="s">
        <v>121</v>
      </c>
      <c r="O126" s="37">
        <f>I126*0.21</f>
        <v>0</v>
      </c>
      <c r="P126">
        <v>3</v>
      </c>
    </row>
    <row r="127" spans="1:16" ht="30" x14ac:dyDescent="0.25">
      <c r="A127" s="30" t="s">
        <v>122</v>
      </c>
      <c r="B127" s="38"/>
      <c r="E127" s="32" t="s">
        <v>359</v>
      </c>
      <c r="J127" s="40"/>
    </row>
    <row r="128" spans="1:16" ht="30" x14ac:dyDescent="0.25">
      <c r="A128" s="30" t="s">
        <v>123</v>
      </c>
      <c r="B128" s="38"/>
      <c r="E128" s="41" t="s">
        <v>692</v>
      </c>
      <c r="J128" s="40"/>
    </row>
    <row r="129" spans="1:16" ht="45" x14ac:dyDescent="0.25">
      <c r="A129" s="30" t="s">
        <v>125</v>
      </c>
      <c r="B129" s="38"/>
      <c r="E129" s="32" t="s">
        <v>360</v>
      </c>
      <c r="J129" s="40"/>
    </row>
    <row r="130" spans="1:16" x14ac:dyDescent="0.25">
      <c r="A130" s="24" t="s">
        <v>113</v>
      </c>
      <c r="B130" s="25"/>
      <c r="C130" s="26" t="s">
        <v>224</v>
      </c>
      <c r="D130" s="27"/>
      <c r="E130" s="24" t="s">
        <v>225</v>
      </c>
      <c r="F130" s="27"/>
      <c r="G130" s="27"/>
      <c r="H130" s="27"/>
      <c r="I130" s="28">
        <f>SUMIFS(I131:I138,A131:A138,"P")</f>
        <v>0</v>
      </c>
      <c r="J130" s="29"/>
    </row>
    <row r="131" spans="1:16" ht="30" x14ac:dyDescent="0.25">
      <c r="A131" s="30" t="s">
        <v>116</v>
      </c>
      <c r="B131" s="30">
        <v>33</v>
      </c>
      <c r="C131" s="31" t="s">
        <v>364</v>
      </c>
      <c r="D131" s="30" t="s">
        <v>177</v>
      </c>
      <c r="E131" s="32" t="s">
        <v>228</v>
      </c>
      <c r="F131" s="33" t="s">
        <v>229</v>
      </c>
      <c r="G131" s="34">
        <v>21.93</v>
      </c>
      <c r="H131" s="35">
        <v>0</v>
      </c>
      <c r="I131" s="36">
        <f>ROUND(G131*H131,P4)</f>
        <v>0</v>
      </c>
      <c r="J131" s="33" t="s">
        <v>156</v>
      </c>
      <c r="O131" s="37">
        <f>I131*0.21</f>
        <v>0</v>
      </c>
      <c r="P131">
        <v>3</v>
      </c>
    </row>
    <row r="132" spans="1:16" ht="30" x14ac:dyDescent="0.25">
      <c r="A132" s="30" t="s">
        <v>122</v>
      </c>
      <c r="B132" s="38"/>
      <c r="E132" s="32" t="s">
        <v>365</v>
      </c>
      <c r="J132" s="40"/>
    </row>
    <row r="133" spans="1:16" ht="45" x14ac:dyDescent="0.25">
      <c r="A133" s="30" t="s">
        <v>123</v>
      </c>
      <c r="B133" s="38"/>
      <c r="E133" s="41" t="s">
        <v>693</v>
      </c>
      <c r="J133" s="40"/>
    </row>
    <row r="134" spans="1:16" ht="90" x14ac:dyDescent="0.25">
      <c r="A134" s="30" t="s">
        <v>125</v>
      </c>
      <c r="B134" s="38"/>
      <c r="E134" s="32" t="s">
        <v>550</v>
      </c>
      <c r="J134" s="40"/>
    </row>
    <row r="135" spans="1:16" ht="30" x14ac:dyDescent="0.25">
      <c r="A135" s="30" t="s">
        <v>116</v>
      </c>
      <c r="B135" s="30">
        <v>34</v>
      </c>
      <c r="C135" s="31" t="s">
        <v>226</v>
      </c>
      <c r="D135" s="30" t="s">
        <v>227</v>
      </c>
      <c r="E135" s="32" t="s">
        <v>228</v>
      </c>
      <c r="F135" s="33" t="s">
        <v>229</v>
      </c>
      <c r="G135" s="34">
        <v>4823.9799999999996</v>
      </c>
      <c r="H135" s="35">
        <v>0</v>
      </c>
      <c r="I135" s="36">
        <f>ROUND(G135*H135,P4)</f>
        <v>0</v>
      </c>
      <c r="J135" s="33" t="s">
        <v>156</v>
      </c>
      <c r="O135" s="37">
        <f>I135*0.21</f>
        <v>0</v>
      </c>
      <c r="P135">
        <v>3</v>
      </c>
    </row>
    <row r="136" spans="1:16" ht="45" x14ac:dyDescent="0.25">
      <c r="A136" s="30" t="s">
        <v>122</v>
      </c>
      <c r="B136" s="38"/>
      <c r="E136" s="32" t="s">
        <v>551</v>
      </c>
      <c r="J136" s="40"/>
    </row>
    <row r="137" spans="1:16" ht="30" x14ac:dyDescent="0.25">
      <c r="A137" s="30" t="s">
        <v>123</v>
      </c>
      <c r="B137" s="38"/>
      <c r="E137" s="41" t="s">
        <v>694</v>
      </c>
      <c r="J137" s="40"/>
    </row>
    <row r="138" spans="1:16" ht="90" x14ac:dyDescent="0.25">
      <c r="A138" s="30" t="s">
        <v>125</v>
      </c>
      <c r="B138" s="42"/>
      <c r="C138" s="43"/>
      <c r="D138" s="43"/>
      <c r="E138" s="32" t="s">
        <v>550</v>
      </c>
      <c r="F138" s="43"/>
      <c r="G138" s="43"/>
      <c r="H138" s="43"/>
      <c r="I138" s="43"/>
      <c r="J138" s="44"/>
    </row>
  </sheetData>
  <sheetProtection algorithmName="SHA-512" hashValue="PJqAIms5yeJwmxFdpxuruy1/AoD8K6TFCTy+6YK1keiSyA7IQjZtNbqO2K79doTyp2oG+x913pCI8cNp9kbxCw==" saltValue="717jL27CQqXcZ9Z88k/g2v+AB4wsnxhOaqoKa6rpbPyzLeWwwD7h0FEwhUgayZtck2zuBZcy9muMntapAhDPTA=="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75"/>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39</v>
      </c>
      <c r="I3" s="19">
        <f>SUMIFS(I8:I75,A8:A75,"SD")</f>
        <v>0</v>
      </c>
      <c r="J3" s="15"/>
      <c r="O3">
        <v>0</v>
      </c>
      <c r="P3">
        <v>2</v>
      </c>
    </row>
    <row r="4" spans="1:16" x14ac:dyDescent="0.25">
      <c r="A4" s="3" t="s">
        <v>100</v>
      </c>
      <c r="B4" s="16" t="s">
        <v>101</v>
      </c>
      <c r="C4" s="47" t="s">
        <v>39</v>
      </c>
      <c r="D4" s="48"/>
      <c r="E4" s="17" t="s">
        <v>40</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SUMIFS(I9:I18,A9:A18,"P")</f>
        <v>0</v>
      </c>
      <c r="J8" s="29"/>
    </row>
    <row r="9" spans="1:16" x14ac:dyDescent="0.25">
      <c r="A9" s="30" t="s">
        <v>116</v>
      </c>
      <c r="B9" s="30">
        <v>1</v>
      </c>
      <c r="C9" s="31" t="s">
        <v>171</v>
      </c>
      <c r="D9" s="30" t="s">
        <v>118</v>
      </c>
      <c r="E9" s="32" t="s">
        <v>173</v>
      </c>
      <c r="F9" s="33" t="s">
        <v>120</v>
      </c>
      <c r="G9" s="34">
        <v>55.13</v>
      </c>
      <c r="H9" s="35">
        <v>0</v>
      </c>
      <c r="I9" s="36">
        <f>ROUND(G9*H9,P4)</f>
        <v>0</v>
      </c>
      <c r="J9" s="33" t="s">
        <v>121</v>
      </c>
      <c r="O9" s="37">
        <f>I9*0.21</f>
        <v>0</v>
      </c>
      <c r="P9">
        <v>3</v>
      </c>
    </row>
    <row r="10" spans="1:16" x14ac:dyDescent="0.25">
      <c r="A10" s="30" t="s">
        <v>122</v>
      </c>
      <c r="B10" s="38"/>
      <c r="E10" s="32" t="s">
        <v>628</v>
      </c>
      <c r="J10" s="40"/>
    </row>
    <row r="11" spans="1:16" ht="30" x14ac:dyDescent="0.25">
      <c r="A11" s="30" t="s">
        <v>123</v>
      </c>
      <c r="B11" s="38"/>
      <c r="E11" s="41" t="s">
        <v>695</v>
      </c>
      <c r="J11" s="40"/>
    </row>
    <row r="12" spans="1:16" ht="409.5" x14ac:dyDescent="0.25">
      <c r="A12" s="30" t="s">
        <v>125</v>
      </c>
      <c r="B12" s="38"/>
      <c r="E12" s="32" t="s">
        <v>176</v>
      </c>
      <c r="J12" s="40"/>
    </row>
    <row r="13" spans="1:16" x14ac:dyDescent="0.25">
      <c r="A13" s="30" t="s">
        <v>116</v>
      </c>
      <c r="B13" s="30">
        <v>2</v>
      </c>
      <c r="C13" s="31" t="s">
        <v>259</v>
      </c>
      <c r="D13" s="30" t="s">
        <v>118</v>
      </c>
      <c r="E13" s="32" t="s">
        <v>260</v>
      </c>
      <c r="F13" s="33" t="s">
        <v>120</v>
      </c>
      <c r="G13" s="34">
        <v>247.66</v>
      </c>
      <c r="H13" s="35">
        <v>0</v>
      </c>
      <c r="I13" s="36">
        <f>ROUND(G13*H13,P4)</f>
        <v>0</v>
      </c>
      <c r="J13" s="33" t="s">
        <v>121</v>
      </c>
      <c r="O13" s="37">
        <f>I13*0.21</f>
        <v>0</v>
      </c>
      <c r="P13">
        <v>3</v>
      </c>
    </row>
    <row r="14" spans="1:16" x14ac:dyDescent="0.25">
      <c r="A14" s="30" t="s">
        <v>122</v>
      </c>
      <c r="B14" s="38"/>
      <c r="E14" s="32" t="s">
        <v>631</v>
      </c>
      <c r="J14" s="40"/>
    </row>
    <row r="15" spans="1:16" ht="405" x14ac:dyDescent="0.25">
      <c r="A15" s="30" t="s">
        <v>125</v>
      </c>
      <c r="B15" s="38"/>
      <c r="E15" s="32" t="s">
        <v>262</v>
      </c>
      <c r="J15" s="40"/>
    </row>
    <row r="16" spans="1:16" x14ac:dyDescent="0.25">
      <c r="A16" s="30" t="s">
        <v>116</v>
      </c>
      <c r="B16" s="30">
        <v>3</v>
      </c>
      <c r="C16" s="31" t="s">
        <v>192</v>
      </c>
      <c r="D16" s="30" t="s">
        <v>118</v>
      </c>
      <c r="E16" s="32" t="s">
        <v>193</v>
      </c>
      <c r="F16" s="33" t="s">
        <v>138</v>
      </c>
      <c r="G16" s="34">
        <v>984.4</v>
      </c>
      <c r="H16" s="35">
        <v>0</v>
      </c>
      <c r="I16" s="36">
        <f>ROUND(G16*H16,P4)</f>
        <v>0</v>
      </c>
      <c r="J16" s="33" t="s">
        <v>121</v>
      </c>
      <c r="O16" s="37">
        <f>I16*0.21</f>
        <v>0</v>
      </c>
      <c r="P16">
        <v>3</v>
      </c>
    </row>
    <row r="17" spans="1:16" x14ac:dyDescent="0.25">
      <c r="A17" s="30" t="s">
        <v>122</v>
      </c>
      <c r="B17" s="38"/>
      <c r="E17" s="39" t="s">
        <v>118</v>
      </c>
      <c r="J17" s="40"/>
    </row>
    <row r="18" spans="1:16" ht="30" x14ac:dyDescent="0.25">
      <c r="A18" s="30" t="s">
        <v>125</v>
      </c>
      <c r="B18" s="38"/>
      <c r="E18" s="32" t="s">
        <v>195</v>
      </c>
      <c r="J18" s="40"/>
    </row>
    <row r="19" spans="1:16" x14ac:dyDescent="0.25">
      <c r="A19" s="24" t="s">
        <v>113</v>
      </c>
      <c r="B19" s="25"/>
      <c r="C19" s="26" t="s">
        <v>210</v>
      </c>
      <c r="D19" s="27"/>
      <c r="E19" s="24" t="s">
        <v>211</v>
      </c>
      <c r="F19" s="27"/>
      <c r="G19" s="27"/>
      <c r="H19" s="27"/>
      <c r="I19" s="28">
        <f>SUMIFS(I20:I27,A20:A27,"P")</f>
        <v>0</v>
      </c>
      <c r="J19" s="29"/>
    </row>
    <row r="20" spans="1:16" x14ac:dyDescent="0.25">
      <c r="A20" s="30" t="s">
        <v>116</v>
      </c>
      <c r="B20" s="30">
        <v>4</v>
      </c>
      <c r="C20" s="31" t="s">
        <v>494</v>
      </c>
      <c r="D20" s="30" t="s">
        <v>118</v>
      </c>
      <c r="E20" s="32" t="s">
        <v>495</v>
      </c>
      <c r="F20" s="33" t="s">
        <v>120</v>
      </c>
      <c r="G20" s="34">
        <v>19.655000000000001</v>
      </c>
      <c r="H20" s="35">
        <v>0</v>
      </c>
      <c r="I20" s="36">
        <f>ROUND(G20*H20,P4)</f>
        <v>0</v>
      </c>
      <c r="J20" s="33" t="s">
        <v>121</v>
      </c>
      <c r="O20" s="37">
        <f>I20*0.21</f>
        <v>0</v>
      </c>
      <c r="P20">
        <v>3</v>
      </c>
    </row>
    <row r="21" spans="1:16" ht="30" x14ac:dyDescent="0.25">
      <c r="A21" s="30" t="s">
        <v>122</v>
      </c>
      <c r="B21" s="38"/>
      <c r="E21" s="32" t="s">
        <v>496</v>
      </c>
      <c r="J21" s="40"/>
    </row>
    <row r="22" spans="1:16" ht="30" x14ac:dyDescent="0.25">
      <c r="A22" s="30" t="s">
        <v>123</v>
      </c>
      <c r="B22" s="38"/>
      <c r="E22" s="41" t="s">
        <v>696</v>
      </c>
      <c r="J22" s="40"/>
    </row>
    <row r="23" spans="1:16" ht="409.5" x14ac:dyDescent="0.25">
      <c r="A23" s="30" t="s">
        <v>125</v>
      </c>
      <c r="B23" s="38"/>
      <c r="E23" s="32" t="s">
        <v>493</v>
      </c>
      <c r="J23" s="40"/>
    </row>
    <row r="24" spans="1:16" x14ac:dyDescent="0.25">
      <c r="A24" s="30" t="s">
        <v>116</v>
      </c>
      <c r="B24" s="30">
        <v>5</v>
      </c>
      <c r="C24" s="31" t="s">
        <v>498</v>
      </c>
      <c r="D24" s="30" t="s">
        <v>118</v>
      </c>
      <c r="E24" s="32" t="s">
        <v>499</v>
      </c>
      <c r="F24" s="33" t="s">
        <v>229</v>
      </c>
      <c r="G24" s="34">
        <v>2.1539999999999999</v>
      </c>
      <c r="H24" s="35">
        <v>0</v>
      </c>
      <c r="I24" s="36">
        <f>ROUND(G24*H24,P4)</f>
        <v>0</v>
      </c>
      <c r="J24" s="33" t="s">
        <v>121</v>
      </c>
      <c r="O24" s="37">
        <f>I24*0.21</f>
        <v>0</v>
      </c>
      <c r="P24">
        <v>3</v>
      </c>
    </row>
    <row r="25" spans="1:16" x14ac:dyDescent="0.25">
      <c r="A25" s="30" t="s">
        <v>122</v>
      </c>
      <c r="B25" s="38"/>
      <c r="E25" s="32" t="s">
        <v>500</v>
      </c>
      <c r="J25" s="40"/>
    </row>
    <row r="26" spans="1:16" ht="30" x14ac:dyDescent="0.25">
      <c r="A26" s="30" t="s">
        <v>123</v>
      </c>
      <c r="B26" s="38"/>
      <c r="E26" s="41" t="s">
        <v>697</v>
      </c>
      <c r="J26" s="40"/>
    </row>
    <row r="27" spans="1:16" ht="330" x14ac:dyDescent="0.25">
      <c r="A27" s="30" t="s">
        <v>125</v>
      </c>
      <c r="B27" s="38"/>
      <c r="E27" s="32" t="s">
        <v>502</v>
      </c>
      <c r="J27" s="40"/>
    </row>
    <row r="28" spans="1:16" x14ac:dyDescent="0.25">
      <c r="A28" s="24" t="s">
        <v>113</v>
      </c>
      <c r="B28" s="25"/>
      <c r="C28" s="26" t="s">
        <v>296</v>
      </c>
      <c r="D28" s="27"/>
      <c r="E28" s="24" t="s">
        <v>297</v>
      </c>
      <c r="F28" s="27"/>
      <c r="G28" s="27"/>
      <c r="H28" s="27"/>
      <c r="I28" s="28">
        <f>SUMIFS(I29:I32,A29:A32,"P")</f>
        <v>0</v>
      </c>
      <c r="J28" s="29"/>
    </row>
    <row r="29" spans="1:16" x14ac:dyDescent="0.25">
      <c r="A29" s="30" t="s">
        <v>116</v>
      </c>
      <c r="B29" s="30">
        <v>6</v>
      </c>
      <c r="C29" s="31" t="s">
        <v>507</v>
      </c>
      <c r="D29" s="30" t="s">
        <v>118</v>
      </c>
      <c r="E29" s="32" t="s">
        <v>508</v>
      </c>
      <c r="F29" s="33" t="s">
        <v>120</v>
      </c>
      <c r="G29" s="34">
        <v>11.43</v>
      </c>
      <c r="H29" s="35">
        <v>0</v>
      </c>
      <c r="I29" s="36">
        <f>ROUND(G29*H29,P4)</f>
        <v>0</v>
      </c>
      <c r="J29" s="33" t="s">
        <v>121</v>
      </c>
      <c r="O29" s="37">
        <f>I29*0.21</f>
        <v>0</v>
      </c>
      <c r="P29">
        <v>3</v>
      </c>
    </row>
    <row r="30" spans="1:16" ht="30" x14ac:dyDescent="0.25">
      <c r="A30" s="30" t="s">
        <v>122</v>
      </c>
      <c r="B30" s="38"/>
      <c r="E30" s="32" t="s">
        <v>509</v>
      </c>
      <c r="J30" s="40"/>
    </row>
    <row r="31" spans="1:16" ht="30" x14ac:dyDescent="0.25">
      <c r="A31" s="30" t="s">
        <v>123</v>
      </c>
      <c r="B31" s="38"/>
      <c r="E31" s="41" t="s">
        <v>698</v>
      </c>
      <c r="J31" s="40"/>
    </row>
    <row r="32" spans="1:16" ht="180" x14ac:dyDescent="0.25">
      <c r="A32" s="30" t="s">
        <v>125</v>
      </c>
      <c r="B32" s="38"/>
      <c r="E32" s="32" t="s">
        <v>511</v>
      </c>
      <c r="J32" s="40"/>
    </row>
    <row r="33" spans="1:16" x14ac:dyDescent="0.25">
      <c r="A33" s="24" t="s">
        <v>113</v>
      </c>
      <c r="B33" s="25"/>
      <c r="C33" s="26" t="s">
        <v>216</v>
      </c>
      <c r="D33" s="27"/>
      <c r="E33" s="24" t="s">
        <v>217</v>
      </c>
      <c r="F33" s="27"/>
      <c r="G33" s="27"/>
      <c r="H33" s="27"/>
      <c r="I33" s="28">
        <f>SUMIFS(I34:I56,A34:A56,"P")</f>
        <v>0</v>
      </c>
      <c r="J33" s="29"/>
    </row>
    <row r="34" spans="1:16" x14ac:dyDescent="0.25">
      <c r="A34" s="30" t="s">
        <v>116</v>
      </c>
      <c r="B34" s="30">
        <v>7</v>
      </c>
      <c r="C34" s="31" t="s">
        <v>222</v>
      </c>
      <c r="D34" s="30" t="s">
        <v>118</v>
      </c>
      <c r="E34" s="32" t="s">
        <v>223</v>
      </c>
      <c r="F34" s="33" t="s">
        <v>138</v>
      </c>
      <c r="G34" s="34">
        <v>863.125</v>
      </c>
      <c r="H34" s="35">
        <v>0</v>
      </c>
      <c r="I34" s="36">
        <f>ROUND(G34*H34,P4)</f>
        <v>0</v>
      </c>
      <c r="J34" s="33" t="s">
        <v>121</v>
      </c>
      <c r="O34" s="37">
        <f>I34*0.21</f>
        <v>0</v>
      </c>
      <c r="P34">
        <v>3</v>
      </c>
    </row>
    <row r="35" spans="1:16" x14ac:dyDescent="0.25">
      <c r="A35" s="30" t="s">
        <v>122</v>
      </c>
      <c r="B35" s="38"/>
      <c r="E35" s="39" t="s">
        <v>118</v>
      </c>
      <c r="J35" s="40"/>
    </row>
    <row r="36" spans="1:16" ht="30" x14ac:dyDescent="0.25">
      <c r="A36" s="30" t="s">
        <v>123</v>
      </c>
      <c r="B36" s="38"/>
      <c r="E36" s="41" t="s">
        <v>699</v>
      </c>
      <c r="J36" s="40"/>
    </row>
    <row r="37" spans="1:16" ht="60" x14ac:dyDescent="0.25">
      <c r="A37" s="30" t="s">
        <v>125</v>
      </c>
      <c r="B37" s="38"/>
      <c r="E37" s="32" t="s">
        <v>221</v>
      </c>
      <c r="J37" s="40"/>
    </row>
    <row r="38" spans="1:16" x14ac:dyDescent="0.25">
      <c r="A38" s="30" t="s">
        <v>116</v>
      </c>
      <c r="B38" s="30">
        <v>8</v>
      </c>
      <c r="C38" s="31" t="s">
        <v>700</v>
      </c>
      <c r="D38" s="30" t="s">
        <v>118</v>
      </c>
      <c r="E38" s="32" t="s">
        <v>701</v>
      </c>
      <c r="F38" s="33" t="s">
        <v>138</v>
      </c>
      <c r="G38" s="34">
        <v>690.5</v>
      </c>
      <c r="H38" s="35">
        <v>0</v>
      </c>
      <c r="I38" s="36">
        <f>ROUND(G38*H38,P4)</f>
        <v>0</v>
      </c>
      <c r="J38" s="33" t="s">
        <v>121</v>
      </c>
      <c r="O38" s="37">
        <f>I38*0.21</f>
        <v>0</v>
      </c>
      <c r="P38">
        <v>3</v>
      </c>
    </row>
    <row r="39" spans="1:16" x14ac:dyDescent="0.25">
      <c r="A39" s="30" t="s">
        <v>122</v>
      </c>
      <c r="B39" s="38"/>
      <c r="E39" s="39" t="s">
        <v>118</v>
      </c>
      <c r="J39" s="40"/>
    </row>
    <row r="40" spans="1:16" ht="30" x14ac:dyDescent="0.25">
      <c r="A40" s="30" t="s">
        <v>123</v>
      </c>
      <c r="B40" s="38"/>
      <c r="E40" s="41" t="s">
        <v>702</v>
      </c>
      <c r="J40" s="40"/>
    </row>
    <row r="41" spans="1:16" ht="120" x14ac:dyDescent="0.25">
      <c r="A41" s="30" t="s">
        <v>125</v>
      </c>
      <c r="B41" s="38"/>
      <c r="E41" s="32" t="s">
        <v>703</v>
      </c>
      <c r="J41" s="40"/>
    </row>
    <row r="42" spans="1:16" x14ac:dyDescent="0.25">
      <c r="A42" s="30" t="s">
        <v>116</v>
      </c>
      <c r="B42" s="30">
        <v>9</v>
      </c>
      <c r="C42" s="31" t="s">
        <v>312</v>
      </c>
      <c r="D42" s="30" t="s">
        <v>118</v>
      </c>
      <c r="E42" s="32" t="s">
        <v>313</v>
      </c>
      <c r="F42" s="33" t="s">
        <v>138</v>
      </c>
      <c r="G42" s="34">
        <v>119.9</v>
      </c>
      <c r="H42" s="35">
        <v>0</v>
      </c>
      <c r="I42" s="36">
        <f>ROUND(G42*H42,P4)</f>
        <v>0</v>
      </c>
      <c r="J42" s="33" t="s">
        <v>121</v>
      </c>
      <c r="O42" s="37">
        <f>I42*0.21</f>
        <v>0</v>
      </c>
      <c r="P42">
        <v>3</v>
      </c>
    </row>
    <row r="43" spans="1:16" x14ac:dyDescent="0.25">
      <c r="A43" s="30" t="s">
        <v>122</v>
      </c>
      <c r="B43" s="38"/>
      <c r="E43" s="39" t="s">
        <v>118</v>
      </c>
      <c r="J43" s="40"/>
    </row>
    <row r="44" spans="1:16" ht="45" x14ac:dyDescent="0.25">
      <c r="A44" s="30" t="s">
        <v>125</v>
      </c>
      <c r="B44" s="38"/>
      <c r="E44" s="32" t="s">
        <v>314</v>
      </c>
      <c r="J44" s="40"/>
    </row>
    <row r="45" spans="1:16" x14ac:dyDescent="0.25">
      <c r="A45" s="30" t="s">
        <v>116</v>
      </c>
      <c r="B45" s="30">
        <v>10</v>
      </c>
      <c r="C45" s="31" t="s">
        <v>315</v>
      </c>
      <c r="D45" s="30" t="s">
        <v>118</v>
      </c>
      <c r="E45" s="32" t="s">
        <v>316</v>
      </c>
      <c r="F45" s="33" t="s">
        <v>138</v>
      </c>
      <c r="G45" s="34">
        <v>690.5</v>
      </c>
      <c r="H45" s="35">
        <v>0</v>
      </c>
      <c r="I45" s="36">
        <f>ROUND(G45*H45,P4)</f>
        <v>0</v>
      </c>
      <c r="J45" s="33" t="s">
        <v>121</v>
      </c>
      <c r="O45" s="37">
        <f>I45*0.21</f>
        <v>0</v>
      </c>
      <c r="P45">
        <v>3</v>
      </c>
    </row>
    <row r="46" spans="1:16" x14ac:dyDescent="0.25">
      <c r="A46" s="30" t="s">
        <v>122</v>
      </c>
      <c r="B46" s="38"/>
      <c r="E46" s="32" t="s">
        <v>317</v>
      </c>
      <c r="J46" s="40"/>
    </row>
    <row r="47" spans="1:16" ht="30" x14ac:dyDescent="0.25">
      <c r="A47" s="30" t="s">
        <v>123</v>
      </c>
      <c r="B47" s="38"/>
      <c r="E47" s="41" t="s">
        <v>702</v>
      </c>
      <c r="J47" s="40"/>
    </row>
    <row r="48" spans="1:16" ht="75" x14ac:dyDescent="0.25">
      <c r="A48" s="30" t="s">
        <v>125</v>
      </c>
      <c r="B48" s="38"/>
      <c r="E48" s="32" t="s">
        <v>318</v>
      </c>
      <c r="J48" s="40"/>
    </row>
    <row r="49" spans="1:16" x14ac:dyDescent="0.25">
      <c r="A49" s="30" t="s">
        <v>116</v>
      </c>
      <c r="B49" s="30">
        <v>11</v>
      </c>
      <c r="C49" s="31" t="s">
        <v>319</v>
      </c>
      <c r="D49" s="30" t="s">
        <v>118</v>
      </c>
      <c r="E49" s="32" t="s">
        <v>320</v>
      </c>
      <c r="F49" s="33" t="s">
        <v>138</v>
      </c>
      <c r="G49" s="34">
        <v>690.5</v>
      </c>
      <c r="H49" s="35">
        <v>0</v>
      </c>
      <c r="I49" s="36">
        <f>ROUND(G49*H49,P4)</f>
        <v>0</v>
      </c>
      <c r="J49" s="33" t="s">
        <v>121</v>
      </c>
      <c r="O49" s="37">
        <f>I49*0.21</f>
        <v>0</v>
      </c>
      <c r="P49">
        <v>3</v>
      </c>
    </row>
    <row r="50" spans="1:16" x14ac:dyDescent="0.25">
      <c r="A50" s="30" t="s">
        <v>122</v>
      </c>
      <c r="B50" s="38"/>
      <c r="E50" s="32" t="s">
        <v>704</v>
      </c>
      <c r="J50" s="40"/>
    </row>
    <row r="51" spans="1:16" ht="30" x14ac:dyDescent="0.25">
      <c r="A51" s="30" t="s">
        <v>123</v>
      </c>
      <c r="B51" s="38"/>
      <c r="E51" s="41" t="s">
        <v>702</v>
      </c>
      <c r="J51" s="40"/>
    </row>
    <row r="52" spans="1:16" ht="75" x14ac:dyDescent="0.25">
      <c r="A52" s="30" t="s">
        <v>125</v>
      </c>
      <c r="B52" s="38"/>
      <c r="E52" s="32" t="s">
        <v>318</v>
      </c>
      <c r="J52" s="40"/>
    </row>
    <row r="53" spans="1:16" x14ac:dyDescent="0.25">
      <c r="A53" s="30" t="s">
        <v>116</v>
      </c>
      <c r="B53" s="30">
        <v>12</v>
      </c>
      <c r="C53" s="31" t="s">
        <v>705</v>
      </c>
      <c r="D53" s="30" t="s">
        <v>118</v>
      </c>
      <c r="E53" s="32" t="s">
        <v>706</v>
      </c>
      <c r="F53" s="33" t="s">
        <v>138</v>
      </c>
      <c r="G53" s="34">
        <v>690.5</v>
      </c>
      <c r="H53" s="35">
        <v>0</v>
      </c>
      <c r="I53" s="36">
        <f>ROUND(G53*H53,P4)</f>
        <v>0</v>
      </c>
      <c r="J53" s="33" t="s">
        <v>121</v>
      </c>
      <c r="O53" s="37">
        <f>I53*0.21</f>
        <v>0</v>
      </c>
      <c r="P53">
        <v>3</v>
      </c>
    </row>
    <row r="54" spans="1:16" x14ac:dyDescent="0.25">
      <c r="A54" s="30" t="s">
        <v>122</v>
      </c>
      <c r="B54" s="38"/>
      <c r="E54" s="39" t="s">
        <v>118</v>
      </c>
      <c r="J54" s="40"/>
    </row>
    <row r="55" spans="1:16" ht="30" x14ac:dyDescent="0.25">
      <c r="A55" s="30" t="s">
        <v>123</v>
      </c>
      <c r="B55" s="38"/>
      <c r="E55" s="41" t="s">
        <v>702</v>
      </c>
      <c r="J55" s="40"/>
    </row>
    <row r="56" spans="1:16" ht="165" x14ac:dyDescent="0.25">
      <c r="A56" s="30" t="s">
        <v>125</v>
      </c>
      <c r="B56" s="38"/>
      <c r="E56" s="32" t="s">
        <v>325</v>
      </c>
      <c r="J56" s="40"/>
    </row>
    <row r="57" spans="1:16" x14ac:dyDescent="0.25">
      <c r="A57" s="24" t="s">
        <v>113</v>
      </c>
      <c r="B57" s="25"/>
      <c r="C57" s="26" t="s">
        <v>336</v>
      </c>
      <c r="D57" s="27"/>
      <c r="E57" s="24" t="s">
        <v>337</v>
      </c>
      <c r="F57" s="27"/>
      <c r="G57" s="27"/>
      <c r="H57" s="27"/>
      <c r="I57" s="28">
        <f>SUMIFS(I58:I70,A58:A70,"P")</f>
        <v>0</v>
      </c>
      <c r="J57" s="29"/>
    </row>
    <row r="58" spans="1:16" x14ac:dyDescent="0.25">
      <c r="A58" s="30" t="s">
        <v>116</v>
      </c>
      <c r="B58" s="30">
        <v>14</v>
      </c>
      <c r="C58" s="31" t="s">
        <v>707</v>
      </c>
      <c r="D58" s="30" t="s">
        <v>118</v>
      </c>
      <c r="E58" s="32" t="s">
        <v>708</v>
      </c>
      <c r="F58" s="33" t="s">
        <v>284</v>
      </c>
      <c r="G58" s="34">
        <v>9.5</v>
      </c>
      <c r="H58" s="35">
        <v>0</v>
      </c>
      <c r="I58" s="36">
        <f>ROUND(G58*H58,P4)</f>
        <v>0</v>
      </c>
      <c r="J58" s="33" t="s">
        <v>121</v>
      </c>
      <c r="O58" s="37">
        <f>I58*0.21</f>
        <v>0</v>
      </c>
      <c r="P58">
        <v>3</v>
      </c>
    </row>
    <row r="59" spans="1:16" x14ac:dyDescent="0.25">
      <c r="A59" s="30" t="s">
        <v>122</v>
      </c>
      <c r="B59" s="38"/>
      <c r="E59" s="32" t="s">
        <v>709</v>
      </c>
      <c r="J59" s="40"/>
    </row>
    <row r="60" spans="1:16" ht="75" x14ac:dyDescent="0.25">
      <c r="A60" s="30" t="s">
        <v>125</v>
      </c>
      <c r="B60" s="38"/>
      <c r="E60" s="32" t="s">
        <v>441</v>
      </c>
      <c r="J60" s="40"/>
    </row>
    <row r="61" spans="1:16" x14ac:dyDescent="0.25">
      <c r="A61" s="30" t="s">
        <v>116</v>
      </c>
      <c r="B61" s="30">
        <v>13</v>
      </c>
      <c r="C61" s="31" t="s">
        <v>540</v>
      </c>
      <c r="D61" s="30" t="s">
        <v>118</v>
      </c>
      <c r="E61" s="32" t="s">
        <v>541</v>
      </c>
      <c r="F61" s="33" t="s">
        <v>284</v>
      </c>
      <c r="G61" s="34">
        <v>16</v>
      </c>
      <c r="H61" s="35">
        <v>0</v>
      </c>
      <c r="I61" s="36">
        <f>ROUND(G61*H61,P4)</f>
        <v>0</v>
      </c>
      <c r="J61" s="33" t="s">
        <v>121</v>
      </c>
      <c r="O61" s="37">
        <f>I61*0.21</f>
        <v>0</v>
      </c>
      <c r="P61">
        <v>3</v>
      </c>
    </row>
    <row r="62" spans="1:16" x14ac:dyDescent="0.25">
      <c r="A62" s="30" t="s">
        <v>122</v>
      </c>
      <c r="B62" s="38"/>
      <c r="E62" s="32" t="s">
        <v>710</v>
      </c>
      <c r="J62" s="40"/>
    </row>
    <row r="63" spans="1:16" ht="75" x14ac:dyDescent="0.25">
      <c r="A63" s="30" t="s">
        <v>125</v>
      </c>
      <c r="B63" s="38"/>
      <c r="E63" s="32" t="s">
        <v>441</v>
      </c>
      <c r="J63" s="40"/>
    </row>
    <row r="64" spans="1:16" x14ac:dyDescent="0.25">
      <c r="A64" s="30" t="s">
        <v>116</v>
      </c>
      <c r="B64" s="30">
        <v>15</v>
      </c>
      <c r="C64" s="31" t="s">
        <v>447</v>
      </c>
      <c r="D64" s="30" t="s">
        <v>118</v>
      </c>
      <c r="E64" s="32" t="s">
        <v>448</v>
      </c>
      <c r="F64" s="33" t="s">
        <v>284</v>
      </c>
      <c r="G64" s="34">
        <v>89</v>
      </c>
      <c r="H64" s="35">
        <v>0</v>
      </c>
      <c r="I64" s="36">
        <f>ROUND(G64*H64,P4)</f>
        <v>0</v>
      </c>
      <c r="J64" s="33" t="s">
        <v>121</v>
      </c>
      <c r="O64" s="37">
        <f>I64*0.21</f>
        <v>0</v>
      </c>
      <c r="P64">
        <v>3</v>
      </c>
    </row>
    <row r="65" spans="1:16" x14ac:dyDescent="0.25">
      <c r="A65" s="30" t="s">
        <v>122</v>
      </c>
      <c r="B65" s="38"/>
      <c r="E65" s="39" t="s">
        <v>118</v>
      </c>
      <c r="J65" s="40"/>
    </row>
    <row r="66" spans="1:16" ht="30" x14ac:dyDescent="0.25">
      <c r="A66" s="30" t="s">
        <v>125</v>
      </c>
      <c r="B66" s="38"/>
      <c r="E66" s="32" t="s">
        <v>356</v>
      </c>
      <c r="J66" s="40"/>
    </row>
    <row r="67" spans="1:16" x14ac:dyDescent="0.25">
      <c r="A67" s="30" t="s">
        <v>116</v>
      </c>
      <c r="B67" s="30">
        <v>16</v>
      </c>
      <c r="C67" s="31" t="s">
        <v>357</v>
      </c>
      <c r="D67" s="30" t="s">
        <v>118</v>
      </c>
      <c r="E67" s="32" t="s">
        <v>358</v>
      </c>
      <c r="F67" s="33" t="s">
        <v>284</v>
      </c>
      <c r="G67" s="34">
        <v>89</v>
      </c>
      <c r="H67" s="35">
        <v>0</v>
      </c>
      <c r="I67" s="36">
        <f>ROUND(G67*H67,P4)</f>
        <v>0</v>
      </c>
      <c r="J67" s="33" t="s">
        <v>121</v>
      </c>
      <c r="O67" s="37">
        <f>I67*0.21</f>
        <v>0</v>
      </c>
      <c r="P67">
        <v>3</v>
      </c>
    </row>
    <row r="68" spans="1:16" ht="30" x14ac:dyDescent="0.25">
      <c r="A68" s="30" t="s">
        <v>122</v>
      </c>
      <c r="B68" s="38"/>
      <c r="E68" s="32" t="s">
        <v>359</v>
      </c>
      <c r="J68" s="40"/>
    </row>
    <row r="69" spans="1:16" ht="30" x14ac:dyDescent="0.25">
      <c r="A69" s="30" t="s">
        <v>123</v>
      </c>
      <c r="B69" s="38"/>
      <c r="E69" s="41" t="s">
        <v>711</v>
      </c>
      <c r="J69" s="40"/>
    </row>
    <row r="70" spans="1:16" ht="45" x14ac:dyDescent="0.25">
      <c r="A70" s="30" t="s">
        <v>125</v>
      </c>
      <c r="B70" s="38"/>
      <c r="E70" s="32" t="s">
        <v>360</v>
      </c>
      <c r="J70" s="40"/>
    </row>
    <row r="71" spans="1:16" x14ac:dyDescent="0.25">
      <c r="A71" s="24" t="s">
        <v>113</v>
      </c>
      <c r="B71" s="25"/>
      <c r="C71" s="26" t="s">
        <v>224</v>
      </c>
      <c r="D71" s="27"/>
      <c r="E71" s="24" t="s">
        <v>225</v>
      </c>
      <c r="F71" s="27"/>
      <c r="G71" s="27"/>
      <c r="H71" s="27"/>
      <c r="I71" s="28">
        <f>SUMIFS(I72:I75,A72:A75,"P")</f>
        <v>0</v>
      </c>
      <c r="J71" s="29"/>
    </row>
    <row r="72" spans="1:16" ht="30" x14ac:dyDescent="0.25">
      <c r="A72" s="30" t="s">
        <v>116</v>
      </c>
      <c r="B72" s="30">
        <v>17</v>
      </c>
      <c r="C72" s="31" t="s">
        <v>226</v>
      </c>
      <c r="D72" s="30" t="s">
        <v>227</v>
      </c>
      <c r="E72" s="32" t="s">
        <v>228</v>
      </c>
      <c r="F72" s="33" t="s">
        <v>229</v>
      </c>
      <c r="G72" s="34">
        <v>110.26</v>
      </c>
      <c r="H72" s="35">
        <v>0</v>
      </c>
      <c r="I72" s="36">
        <f>ROUND(G72*H72,P4)</f>
        <v>0</v>
      </c>
      <c r="J72" s="33" t="s">
        <v>156</v>
      </c>
      <c r="O72" s="37">
        <f>I72*0.21</f>
        <v>0</v>
      </c>
      <c r="P72">
        <v>3</v>
      </c>
    </row>
    <row r="73" spans="1:16" ht="45" x14ac:dyDescent="0.25">
      <c r="A73" s="30" t="s">
        <v>122</v>
      </c>
      <c r="B73" s="38"/>
      <c r="E73" s="32" t="s">
        <v>551</v>
      </c>
      <c r="J73" s="40"/>
    </row>
    <row r="74" spans="1:16" ht="30" x14ac:dyDescent="0.25">
      <c r="A74" s="30" t="s">
        <v>123</v>
      </c>
      <c r="B74" s="38"/>
      <c r="E74" s="41" t="s">
        <v>712</v>
      </c>
      <c r="J74" s="40"/>
    </row>
    <row r="75" spans="1:16" ht="90" x14ac:dyDescent="0.25">
      <c r="A75" s="30" t="s">
        <v>125</v>
      </c>
      <c r="B75" s="42"/>
      <c r="C75" s="43"/>
      <c r="D75" s="43"/>
      <c r="E75" s="32" t="s">
        <v>550</v>
      </c>
      <c r="F75" s="43"/>
      <c r="G75" s="43"/>
      <c r="H75" s="43"/>
      <c r="I75" s="43"/>
      <c r="J75" s="44"/>
    </row>
  </sheetData>
  <sheetProtection algorithmName="SHA-512" hashValue="ORnq0KpF1GnvdcAkbZ/FztQzeLvlYQS6yuk5qaDgGn5TVkYaNVWAgFuppeu6YRS2mYa//bYrIM+D/JYpqg6ijQ==" saltValue="nQoSdx1Hp/kIVEJVxBym0/BUti373pudWGgz/8oQ4iRx3X0wHofMx4ZrqjMO+2Mp0rpNshhe69jCYn33Pzyxwg=="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97"/>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41</v>
      </c>
      <c r="I3" s="19">
        <f>SUMIFS(I8:I97,A8:A97,"SD")</f>
        <v>0</v>
      </c>
      <c r="J3" s="15"/>
      <c r="O3">
        <v>0</v>
      </c>
      <c r="P3">
        <v>2</v>
      </c>
    </row>
    <row r="4" spans="1:16" x14ac:dyDescent="0.25">
      <c r="A4" s="3" t="s">
        <v>100</v>
      </c>
      <c r="B4" s="16" t="s">
        <v>101</v>
      </c>
      <c r="C4" s="47" t="s">
        <v>41</v>
      </c>
      <c r="D4" s="48"/>
      <c r="E4" s="17" t="s">
        <v>42</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SUMIFS(I9:I62,A9:A62,"P")</f>
        <v>0</v>
      </c>
      <c r="J8" s="29"/>
    </row>
    <row r="9" spans="1:16" ht="30" x14ac:dyDescent="0.25">
      <c r="A9" s="30" t="s">
        <v>116</v>
      </c>
      <c r="B9" s="30">
        <v>1</v>
      </c>
      <c r="C9" s="31" t="s">
        <v>166</v>
      </c>
      <c r="D9" s="30" t="s">
        <v>118</v>
      </c>
      <c r="E9" s="32" t="s">
        <v>167</v>
      </c>
      <c r="F9" s="33" t="s">
        <v>120</v>
      </c>
      <c r="G9" s="34">
        <v>0.67500000000000004</v>
      </c>
      <c r="H9" s="35">
        <v>0</v>
      </c>
      <c r="I9" s="36">
        <f>ROUND(G9*H9,P4)</f>
        <v>0</v>
      </c>
      <c r="J9" s="33" t="s">
        <v>121</v>
      </c>
      <c r="O9" s="37">
        <f>I9*0.21</f>
        <v>0</v>
      </c>
      <c r="P9">
        <v>3</v>
      </c>
    </row>
    <row r="10" spans="1:16" x14ac:dyDescent="0.25">
      <c r="A10" s="30" t="s">
        <v>122</v>
      </c>
      <c r="B10" s="38"/>
      <c r="E10" s="39" t="s">
        <v>118</v>
      </c>
      <c r="J10" s="40"/>
    </row>
    <row r="11" spans="1:16" ht="30" x14ac:dyDescent="0.25">
      <c r="A11" s="30" t="s">
        <v>123</v>
      </c>
      <c r="B11" s="38"/>
      <c r="E11" s="41" t="s">
        <v>713</v>
      </c>
      <c r="J11" s="40"/>
    </row>
    <row r="12" spans="1:16" ht="90" x14ac:dyDescent="0.25">
      <c r="A12" s="30" t="s">
        <v>125</v>
      </c>
      <c r="B12" s="38"/>
      <c r="E12" s="32" t="s">
        <v>170</v>
      </c>
      <c r="J12" s="40"/>
    </row>
    <row r="13" spans="1:16" x14ac:dyDescent="0.25">
      <c r="A13" s="30" t="s">
        <v>116</v>
      </c>
      <c r="B13" s="30">
        <v>2</v>
      </c>
      <c r="C13" s="31" t="s">
        <v>574</v>
      </c>
      <c r="D13" s="30" t="s">
        <v>118</v>
      </c>
      <c r="E13" s="32" t="s">
        <v>575</v>
      </c>
      <c r="F13" s="33" t="s">
        <v>120</v>
      </c>
      <c r="G13" s="34">
        <v>0.27</v>
      </c>
      <c r="H13" s="35">
        <v>0</v>
      </c>
      <c r="I13" s="36">
        <f>ROUND(G13*H13,P4)</f>
        <v>0</v>
      </c>
      <c r="J13" s="33" t="s">
        <v>121</v>
      </c>
      <c r="O13" s="37">
        <f>I13*0.21</f>
        <v>0</v>
      </c>
      <c r="P13">
        <v>3</v>
      </c>
    </row>
    <row r="14" spans="1:16" x14ac:dyDescent="0.25">
      <c r="A14" s="30" t="s">
        <v>122</v>
      </c>
      <c r="B14" s="38"/>
      <c r="E14" s="39" t="s">
        <v>118</v>
      </c>
      <c r="J14" s="40"/>
    </row>
    <row r="15" spans="1:16" ht="30" x14ac:dyDescent="0.25">
      <c r="A15" s="30" t="s">
        <v>123</v>
      </c>
      <c r="B15" s="38"/>
      <c r="E15" s="41" t="s">
        <v>714</v>
      </c>
      <c r="J15" s="40"/>
    </row>
    <row r="16" spans="1:16" ht="90" x14ac:dyDescent="0.25">
      <c r="A16" s="30" t="s">
        <v>125</v>
      </c>
      <c r="B16" s="38"/>
      <c r="E16" s="32" t="s">
        <v>170</v>
      </c>
      <c r="J16" s="40"/>
    </row>
    <row r="17" spans="1:16" ht="30" x14ac:dyDescent="0.25">
      <c r="A17" s="30" t="s">
        <v>116</v>
      </c>
      <c r="B17" s="30">
        <v>3</v>
      </c>
      <c r="C17" s="31" t="s">
        <v>577</v>
      </c>
      <c r="D17" s="30" t="s">
        <v>118</v>
      </c>
      <c r="E17" s="32" t="s">
        <v>578</v>
      </c>
      <c r="F17" s="33" t="s">
        <v>284</v>
      </c>
      <c r="G17" s="34">
        <v>9.5</v>
      </c>
      <c r="H17" s="35">
        <v>0</v>
      </c>
      <c r="I17" s="36">
        <f>ROUND(G17*H17,P4)</f>
        <v>0</v>
      </c>
      <c r="J17" s="33" t="s">
        <v>121</v>
      </c>
      <c r="O17" s="37">
        <f>I17*0.21</f>
        <v>0</v>
      </c>
      <c r="P17">
        <v>3</v>
      </c>
    </row>
    <row r="18" spans="1:16" x14ac:dyDescent="0.25">
      <c r="A18" s="30" t="s">
        <v>122</v>
      </c>
      <c r="B18" s="38"/>
      <c r="E18" s="39" t="s">
        <v>118</v>
      </c>
      <c r="J18" s="40"/>
    </row>
    <row r="19" spans="1:16" ht="90" x14ac:dyDescent="0.25">
      <c r="A19" s="30" t="s">
        <v>125</v>
      </c>
      <c r="B19" s="38"/>
      <c r="E19" s="32" t="s">
        <v>170</v>
      </c>
      <c r="J19" s="40"/>
    </row>
    <row r="20" spans="1:16" x14ac:dyDescent="0.25">
      <c r="A20" s="30" t="s">
        <v>116</v>
      </c>
      <c r="B20" s="30">
        <v>4</v>
      </c>
      <c r="C20" s="31" t="s">
        <v>171</v>
      </c>
      <c r="D20" s="30" t="s">
        <v>172</v>
      </c>
      <c r="E20" s="32" t="s">
        <v>173</v>
      </c>
      <c r="F20" s="33" t="s">
        <v>120</v>
      </c>
      <c r="G20" s="34">
        <v>142.28</v>
      </c>
      <c r="H20" s="35">
        <v>0</v>
      </c>
      <c r="I20" s="36">
        <f>ROUND(G20*H20,P4)</f>
        <v>0</v>
      </c>
      <c r="J20" s="33" t="s">
        <v>121</v>
      </c>
      <c r="O20" s="37">
        <f>I20*0.21</f>
        <v>0</v>
      </c>
      <c r="P20">
        <v>3</v>
      </c>
    </row>
    <row r="21" spans="1:16" x14ac:dyDescent="0.25">
      <c r="A21" s="30" t="s">
        <v>122</v>
      </c>
      <c r="B21" s="38"/>
      <c r="E21" s="32" t="s">
        <v>174</v>
      </c>
      <c r="J21" s="40"/>
    </row>
    <row r="22" spans="1:16" ht="30" x14ac:dyDescent="0.25">
      <c r="A22" s="30" t="s">
        <v>123</v>
      </c>
      <c r="B22" s="38"/>
      <c r="E22" s="41" t="s">
        <v>715</v>
      </c>
      <c r="J22" s="40"/>
    </row>
    <row r="23" spans="1:16" ht="409.5" x14ac:dyDescent="0.25">
      <c r="A23" s="30" t="s">
        <v>125</v>
      </c>
      <c r="B23" s="38"/>
      <c r="E23" s="32" t="s">
        <v>176</v>
      </c>
      <c r="J23" s="40"/>
    </row>
    <row r="24" spans="1:16" x14ac:dyDescent="0.25">
      <c r="A24" s="30" t="s">
        <v>116</v>
      </c>
      <c r="B24" s="30">
        <v>5</v>
      </c>
      <c r="C24" s="31" t="s">
        <v>171</v>
      </c>
      <c r="D24" s="30" t="s">
        <v>177</v>
      </c>
      <c r="E24" s="32" t="s">
        <v>173</v>
      </c>
      <c r="F24" s="33" t="s">
        <v>120</v>
      </c>
      <c r="G24" s="34">
        <v>109.91</v>
      </c>
      <c r="H24" s="35">
        <v>0</v>
      </c>
      <c r="I24" s="36">
        <f>ROUND(G24*H24,P4)</f>
        <v>0</v>
      </c>
      <c r="J24" s="33" t="s">
        <v>121</v>
      </c>
      <c r="O24" s="37">
        <f>I24*0.21</f>
        <v>0</v>
      </c>
      <c r="P24">
        <v>3</v>
      </c>
    </row>
    <row r="25" spans="1:16" x14ac:dyDescent="0.25">
      <c r="A25" s="30" t="s">
        <v>122</v>
      </c>
      <c r="B25" s="38"/>
      <c r="E25" s="32" t="s">
        <v>178</v>
      </c>
      <c r="J25" s="40"/>
    </row>
    <row r="26" spans="1:16" ht="45" x14ac:dyDescent="0.25">
      <c r="A26" s="30" t="s">
        <v>123</v>
      </c>
      <c r="B26" s="38"/>
      <c r="E26" s="41" t="s">
        <v>716</v>
      </c>
      <c r="J26" s="40"/>
    </row>
    <row r="27" spans="1:16" ht="409.5" x14ac:dyDescent="0.25">
      <c r="A27" s="30" t="s">
        <v>125</v>
      </c>
      <c r="B27" s="38"/>
      <c r="E27" s="32" t="s">
        <v>176</v>
      </c>
      <c r="J27" s="40"/>
    </row>
    <row r="28" spans="1:16" x14ac:dyDescent="0.25">
      <c r="A28" s="30" t="s">
        <v>116</v>
      </c>
      <c r="B28" s="30">
        <v>6</v>
      </c>
      <c r="C28" s="31" t="s">
        <v>180</v>
      </c>
      <c r="D28" s="30" t="s">
        <v>172</v>
      </c>
      <c r="E28" s="32" t="s">
        <v>181</v>
      </c>
      <c r="F28" s="33" t="s">
        <v>120</v>
      </c>
      <c r="G28" s="34">
        <v>142.28</v>
      </c>
      <c r="H28" s="35">
        <v>0</v>
      </c>
      <c r="I28" s="36">
        <f>ROUND(G28*H28,P4)</f>
        <v>0</v>
      </c>
      <c r="J28" s="33" t="s">
        <v>121</v>
      </c>
      <c r="O28" s="37">
        <f>I28*0.21</f>
        <v>0</v>
      </c>
      <c r="P28">
        <v>3</v>
      </c>
    </row>
    <row r="29" spans="1:16" x14ac:dyDescent="0.25">
      <c r="A29" s="30" t="s">
        <v>122</v>
      </c>
      <c r="B29" s="38"/>
      <c r="E29" s="32" t="s">
        <v>182</v>
      </c>
      <c r="J29" s="40"/>
    </row>
    <row r="30" spans="1:16" ht="30" x14ac:dyDescent="0.25">
      <c r="A30" s="30" t="s">
        <v>123</v>
      </c>
      <c r="B30" s="38"/>
      <c r="E30" s="41" t="s">
        <v>717</v>
      </c>
      <c r="J30" s="40"/>
    </row>
    <row r="31" spans="1:16" ht="405" x14ac:dyDescent="0.25">
      <c r="A31" s="30" t="s">
        <v>125</v>
      </c>
      <c r="B31" s="38"/>
      <c r="E31" s="32" t="s">
        <v>184</v>
      </c>
      <c r="J31" s="40"/>
    </row>
    <row r="32" spans="1:16" x14ac:dyDescent="0.25">
      <c r="A32" s="30" t="s">
        <v>116</v>
      </c>
      <c r="B32" s="30">
        <v>7</v>
      </c>
      <c r="C32" s="31" t="s">
        <v>180</v>
      </c>
      <c r="D32" s="30" t="s">
        <v>177</v>
      </c>
      <c r="E32" s="32" t="s">
        <v>181</v>
      </c>
      <c r="F32" s="33" t="s">
        <v>120</v>
      </c>
      <c r="G32" s="34">
        <v>60.66</v>
      </c>
      <c r="H32" s="35">
        <v>0</v>
      </c>
      <c r="I32" s="36">
        <f>ROUND(G32*H32,P4)</f>
        <v>0</v>
      </c>
      <c r="J32" s="33" t="s">
        <v>121</v>
      </c>
      <c r="O32" s="37">
        <f>I32*0.21</f>
        <v>0</v>
      </c>
      <c r="P32">
        <v>3</v>
      </c>
    </row>
    <row r="33" spans="1:16" x14ac:dyDescent="0.25">
      <c r="A33" s="30" t="s">
        <v>122</v>
      </c>
      <c r="B33" s="38"/>
      <c r="E33" s="32" t="s">
        <v>185</v>
      </c>
      <c r="J33" s="40"/>
    </row>
    <row r="34" spans="1:16" ht="30" x14ac:dyDescent="0.25">
      <c r="A34" s="30" t="s">
        <v>123</v>
      </c>
      <c r="B34" s="38"/>
      <c r="E34" s="41" t="s">
        <v>718</v>
      </c>
      <c r="J34" s="40"/>
    </row>
    <row r="35" spans="1:16" ht="405" x14ac:dyDescent="0.25">
      <c r="A35" s="30" t="s">
        <v>125</v>
      </c>
      <c r="B35" s="38"/>
      <c r="E35" s="32" t="s">
        <v>184</v>
      </c>
      <c r="J35" s="40"/>
    </row>
    <row r="36" spans="1:16" x14ac:dyDescent="0.25">
      <c r="A36" s="30" t="s">
        <v>116</v>
      </c>
      <c r="B36" s="30">
        <v>8</v>
      </c>
      <c r="C36" s="31" t="s">
        <v>187</v>
      </c>
      <c r="D36" s="30" t="s">
        <v>118</v>
      </c>
      <c r="E36" s="32" t="s">
        <v>188</v>
      </c>
      <c r="F36" s="33" t="s">
        <v>120</v>
      </c>
      <c r="G36" s="34">
        <v>142.28</v>
      </c>
      <c r="H36" s="35">
        <v>0</v>
      </c>
      <c r="I36" s="36">
        <f>ROUND(G36*H36,P4)</f>
        <v>0</v>
      </c>
      <c r="J36" s="33" t="s">
        <v>121</v>
      </c>
      <c r="O36" s="37">
        <f>I36*0.21</f>
        <v>0</v>
      </c>
      <c r="P36">
        <v>3</v>
      </c>
    </row>
    <row r="37" spans="1:16" x14ac:dyDescent="0.25">
      <c r="A37" s="30" t="s">
        <v>122</v>
      </c>
      <c r="B37" s="38"/>
      <c r="E37" s="32" t="s">
        <v>189</v>
      </c>
      <c r="J37" s="40"/>
    </row>
    <row r="38" spans="1:16" ht="390" x14ac:dyDescent="0.25">
      <c r="A38" s="30" t="s">
        <v>125</v>
      </c>
      <c r="B38" s="38"/>
      <c r="E38" s="32" t="s">
        <v>190</v>
      </c>
      <c r="J38" s="40"/>
    </row>
    <row r="39" spans="1:16" x14ac:dyDescent="0.25">
      <c r="A39" s="30" t="s">
        <v>116</v>
      </c>
      <c r="B39" s="30">
        <v>9</v>
      </c>
      <c r="C39" s="31" t="s">
        <v>132</v>
      </c>
      <c r="D39" s="30" t="s">
        <v>118</v>
      </c>
      <c r="E39" s="32" t="s">
        <v>133</v>
      </c>
      <c r="F39" s="33" t="s">
        <v>120</v>
      </c>
      <c r="G39" s="34">
        <v>142.28</v>
      </c>
      <c r="H39" s="35">
        <v>0</v>
      </c>
      <c r="I39" s="36">
        <f>ROUND(G39*H39,P4)</f>
        <v>0</v>
      </c>
      <c r="J39" s="33" t="s">
        <v>121</v>
      </c>
      <c r="O39" s="37">
        <f>I39*0.21</f>
        <v>0</v>
      </c>
      <c r="P39">
        <v>3</v>
      </c>
    </row>
    <row r="40" spans="1:16" x14ac:dyDescent="0.25">
      <c r="A40" s="30" t="s">
        <v>122</v>
      </c>
      <c r="B40" s="38"/>
      <c r="E40" s="32" t="s">
        <v>191</v>
      </c>
      <c r="J40" s="40"/>
    </row>
    <row r="41" spans="1:16" ht="30" x14ac:dyDescent="0.25">
      <c r="A41" s="30" t="s">
        <v>123</v>
      </c>
      <c r="B41" s="38"/>
      <c r="E41" s="41" t="s">
        <v>717</v>
      </c>
      <c r="J41" s="40"/>
    </row>
    <row r="42" spans="1:16" ht="255" x14ac:dyDescent="0.25">
      <c r="A42" s="30" t="s">
        <v>125</v>
      </c>
      <c r="B42" s="38"/>
      <c r="E42" s="32" t="s">
        <v>135</v>
      </c>
      <c r="J42" s="40"/>
    </row>
    <row r="43" spans="1:16" x14ac:dyDescent="0.25">
      <c r="A43" s="30" t="s">
        <v>116</v>
      </c>
      <c r="B43" s="30">
        <v>10</v>
      </c>
      <c r="C43" s="31" t="s">
        <v>259</v>
      </c>
      <c r="D43" s="30" t="s">
        <v>118</v>
      </c>
      <c r="E43" s="32" t="s">
        <v>260</v>
      </c>
      <c r="F43" s="33" t="s">
        <v>120</v>
      </c>
      <c r="G43" s="34">
        <v>14.4</v>
      </c>
      <c r="H43" s="35">
        <v>0</v>
      </c>
      <c r="I43" s="36">
        <f>ROUND(G43*H43,P4)</f>
        <v>0</v>
      </c>
      <c r="J43" s="33" t="s">
        <v>121</v>
      </c>
      <c r="O43" s="37">
        <f>I43*0.21</f>
        <v>0</v>
      </c>
      <c r="P43">
        <v>3</v>
      </c>
    </row>
    <row r="44" spans="1:16" x14ac:dyDescent="0.25">
      <c r="A44" s="30" t="s">
        <v>122</v>
      </c>
      <c r="B44" s="38"/>
      <c r="E44" s="32" t="s">
        <v>719</v>
      </c>
      <c r="J44" s="40"/>
    </row>
    <row r="45" spans="1:16" ht="405" x14ac:dyDescent="0.25">
      <c r="A45" s="30" t="s">
        <v>125</v>
      </c>
      <c r="B45" s="38"/>
      <c r="E45" s="32" t="s">
        <v>262</v>
      </c>
      <c r="J45" s="40"/>
    </row>
    <row r="46" spans="1:16" x14ac:dyDescent="0.25">
      <c r="A46" s="30" t="s">
        <v>116</v>
      </c>
      <c r="B46" s="30">
        <v>11</v>
      </c>
      <c r="C46" s="31" t="s">
        <v>192</v>
      </c>
      <c r="D46" s="30" t="s">
        <v>118</v>
      </c>
      <c r="E46" s="32" t="s">
        <v>193</v>
      </c>
      <c r="F46" s="33" t="s">
        <v>138</v>
      </c>
      <c r="G46" s="34">
        <v>740.44</v>
      </c>
      <c r="H46" s="35">
        <v>0</v>
      </c>
      <c r="I46" s="36">
        <f>ROUND(G46*H46,P4)</f>
        <v>0</v>
      </c>
      <c r="J46" s="33" t="s">
        <v>121</v>
      </c>
      <c r="O46" s="37">
        <f>I46*0.21</f>
        <v>0</v>
      </c>
      <c r="P46">
        <v>3</v>
      </c>
    </row>
    <row r="47" spans="1:16" x14ac:dyDescent="0.25">
      <c r="A47" s="30" t="s">
        <v>122</v>
      </c>
      <c r="B47" s="38"/>
      <c r="E47" s="39" t="s">
        <v>118</v>
      </c>
      <c r="J47" s="40"/>
    </row>
    <row r="48" spans="1:16" ht="30" x14ac:dyDescent="0.25">
      <c r="A48" s="30" t="s">
        <v>125</v>
      </c>
      <c r="B48" s="38"/>
      <c r="E48" s="32" t="s">
        <v>195</v>
      </c>
      <c r="J48" s="40"/>
    </row>
    <row r="49" spans="1:16" x14ac:dyDescent="0.25">
      <c r="A49" s="30" t="s">
        <v>116</v>
      </c>
      <c r="B49" s="30">
        <v>12</v>
      </c>
      <c r="C49" s="31" t="s">
        <v>196</v>
      </c>
      <c r="D49" s="30" t="s">
        <v>118</v>
      </c>
      <c r="E49" s="32" t="s">
        <v>197</v>
      </c>
      <c r="F49" s="33" t="s">
        <v>138</v>
      </c>
      <c r="G49" s="34">
        <v>404.4</v>
      </c>
      <c r="H49" s="35">
        <v>0</v>
      </c>
      <c r="I49" s="36">
        <f>ROUND(G49*H49,P4)</f>
        <v>0</v>
      </c>
      <c r="J49" s="33" t="s">
        <v>121</v>
      </c>
      <c r="O49" s="37">
        <f>I49*0.21</f>
        <v>0</v>
      </c>
      <c r="P49">
        <v>3</v>
      </c>
    </row>
    <row r="50" spans="1:16" x14ac:dyDescent="0.25">
      <c r="A50" s="30" t="s">
        <v>122</v>
      </c>
      <c r="B50" s="38"/>
      <c r="E50" s="39" t="s">
        <v>118</v>
      </c>
      <c r="J50" s="40"/>
    </row>
    <row r="51" spans="1:16" x14ac:dyDescent="0.25">
      <c r="A51" s="30" t="s">
        <v>125</v>
      </c>
      <c r="B51" s="38"/>
      <c r="E51" s="32" t="s">
        <v>198</v>
      </c>
      <c r="J51" s="40"/>
    </row>
    <row r="52" spans="1:16" x14ac:dyDescent="0.25">
      <c r="A52" s="30" t="s">
        <v>116</v>
      </c>
      <c r="B52" s="30">
        <v>13</v>
      </c>
      <c r="C52" s="31" t="s">
        <v>199</v>
      </c>
      <c r="D52" s="30" t="s">
        <v>118</v>
      </c>
      <c r="E52" s="32" t="s">
        <v>200</v>
      </c>
      <c r="F52" s="33" t="s">
        <v>138</v>
      </c>
      <c r="G52" s="34">
        <v>404.4</v>
      </c>
      <c r="H52" s="35">
        <v>0</v>
      </c>
      <c r="I52" s="36">
        <f>ROUND(G52*H52,P4)</f>
        <v>0</v>
      </c>
      <c r="J52" s="33" t="s">
        <v>121</v>
      </c>
      <c r="O52" s="37">
        <f>I52*0.21</f>
        <v>0</v>
      </c>
      <c r="P52">
        <v>3</v>
      </c>
    </row>
    <row r="53" spans="1:16" x14ac:dyDescent="0.25">
      <c r="A53" s="30" t="s">
        <v>122</v>
      </c>
      <c r="B53" s="38"/>
      <c r="E53" s="32" t="s">
        <v>201</v>
      </c>
      <c r="J53" s="40"/>
    </row>
    <row r="54" spans="1:16" ht="45" x14ac:dyDescent="0.25">
      <c r="A54" s="30" t="s">
        <v>125</v>
      </c>
      <c r="B54" s="38"/>
      <c r="E54" s="32" t="s">
        <v>202</v>
      </c>
      <c r="J54" s="40"/>
    </row>
    <row r="55" spans="1:16" x14ac:dyDescent="0.25">
      <c r="A55" s="30" t="s">
        <v>116</v>
      </c>
      <c r="B55" s="30">
        <v>14</v>
      </c>
      <c r="C55" s="31" t="s">
        <v>203</v>
      </c>
      <c r="D55" s="30" t="s">
        <v>118</v>
      </c>
      <c r="E55" s="32" t="s">
        <v>204</v>
      </c>
      <c r="F55" s="33" t="s">
        <v>138</v>
      </c>
      <c r="G55" s="34">
        <v>404.4</v>
      </c>
      <c r="H55" s="35">
        <v>0</v>
      </c>
      <c r="I55" s="36">
        <f>ROUND(G55*H55,P4)</f>
        <v>0</v>
      </c>
      <c r="J55" s="33" t="s">
        <v>121</v>
      </c>
      <c r="O55" s="37">
        <f>I55*0.21</f>
        <v>0</v>
      </c>
      <c r="P55">
        <v>3</v>
      </c>
    </row>
    <row r="56" spans="1:16" x14ac:dyDescent="0.25">
      <c r="A56" s="30" t="s">
        <v>122</v>
      </c>
      <c r="B56" s="38"/>
      <c r="E56" s="32" t="s">
        <v>201</v>
      </c>
      <c r="J56" s="40"/>
    </row>
    <row r="57" spans="1:16" ht="30" x14ac:dyDescent="0.25">
      <c r="A57" s="30" t="s">
        <v>123</v>
      </c>
      <c r="B57" s="38"/>
      <c r="E57" s="41" t="s">
        <v>720</v>
      </c>
      <c r="J57" s="40"/>
    </row>
    <row r="58" spans="1:16" ht="30" x14ac:dyDescent="0.25">
      <c r="A58" s="30" t="s">
        <v>125</v>
      </c>
      <c r="B58" s="38"/>
      <c r="E58" s="32" t="s">
        <v>206</v>
      </c>
      <c r="J58" s="40"/>
    </row>
    <row r="59" spans="1:16" x14ac:dyDescent="0.25">
      <c r="A59" s="30" t="s">
        <v>116</v>
      </c>
      <c r="B59" s="30">
        <v>15</v>
      </c>
      <c r="C59" s="31" t="s">
        <v>207</v>
      </c>
      <c r="D59" s="30" t="s">
        <v>118</v>
      </c>
      <c r="E59" s="32" t="s">
        <v>208</v>
      </c>
      <c r="F59" s="33" t="s">
        <v>138</v>
      </c>
      <c r="G59" s="34">
        <v>404.4</v>
      </c>
      <c r="H59" s="35">
        <v>0</v>
      </c>
      <c r="I59" s="36">
        <f>ROUND(G59*H59,P4)</f>
        <v>0</v>
      </c>
      <c r="J59" s="33" t="s">
        <v>121</v>
      </c>
      <c r="O59" s="37">
        <f>I59*0.21</f>
        <v>0</v>
      </c>
      <c r="P59">
        <v>3</v>
      </c>
    </row>
    <row r="60" spans="1:16" x14ac:dyDescent="0.25">
      <c r="A60" s="30" t="s">
        <v>122</v>
      </c>
      <c r="B60" s="38"/>
      <c r="E60" s="32" t="s">
        <v>201</v>
      </c>
      <c r="J60" s="40"/>
    </row>
    <row r="61" spans="1:16" ht="30" x14ac:dyDescent="0.25">
      <c r="A61" s="30" t="s">
        <v>123</v>
      </c>
      <c r="B61" s="38"/>
      <c r="E61" s="41" t="s">
        <v>720</v>
      </c>
      <c r="J61" s="40"/>
    </row>
    <row r="62" spans="1:16" ht="45" x14ac:dyDescent="0.25">
      <c r="A62" s="30" t="s">
        <v>125</v>
      </c>
      <c r="B62" s="38"/>
      <c r="E62" s="32" t="s">
        <v>209</v>
      </c>
      <c r="J62" s="40"/>
    </row>
    <row r="63" spans="1:16" x14ac:dyDescent="0.25">
      <c r="A63" s="24" t="s">
        <v>113</v>
      </c>
      <c r="B63" s="25"/>
      <c r="C63" s="26" t="s">
        <v>210</v>
      </c>
      <c r="D63" s="27"/>
      <c r="E63" s="24" t="s">
        <v>211</v>
      </c>
      <c r="F63" s="27"/>
      <c r="G63" s="27"/>
      <c r="H63" s="27"/>
      <c r="I63" s="28">
        <f>SUMIFS(I64:I66,A64:A66,"P")</f>
        <v>0</v>
      </c>
      <c r="J63" s="29"/>
    </row>
    <row r="64" spans="1:16" x14ac:dyDescent="0.25">
      <c r="A64" s="30" t="s">
        <v>116</v>
      </c>
      <c r="B64" s="30">
        <v>16</v>
      </c>
      <c r="C64" s="31" t="s">
        <v>721</v>
      </c>
      <c r="D64" s="30" t="s">
        <v>118</v>
      </c>
      <c r="E64" s="32" t="s">
        <v>722</v>
      </c>
      <c r="F64" s="33" t="s">
        <v>138</v>
      </c>
      <c r="G64" s="34">
        <v>102.88</v>
      </c>
      <c r="H64" s="35">
        <v>0</v>
      </c>
      <c r="I64" s="36">
        <f>ROUND(G64*H64,P4)</f>
        <v>0</v>
      </c>
      <c r="J64" s="33" t="s">
        <v>121</v>
      </c>
      <c r="O64" s="37">
        <f>I64*0.21</f>
        <v>0</v>
      </c>
      <c r="P64">
        <v>3</v>
      </c>
    </row>
    <row r="65" spans="1:16" x14ac:dyDescent="0.25">
      <c r="A65" s="30" t="s">
        <v>122</v>
      </c>
      <c r="B65" s="38"/>
      <c r="E65" s="32" t="s">
        <v>723</v>
      </c>
      <c r="J65" s="40"/>
    </row>
    <row r="66" spans="1:16" ht="75" x14ac:dyDescent="0.25">
      <c r="A66" s="30" t="s">
        <v>125</v>
      </c>
      <c r="B66" s="38"/>
      <c r="E66" s="32" t="s">
        <v>724</v>
      </c>
      <c r="J66" s="40"/>
    </row>
    <row r="67" spans="1:16" x14ac:dyDescent="0.25">
      <c r="A67" s="24" t="s">
        <v>113</v>
      </c>
      <c r="B67" s="25"/>
      <c r="C67" s="26" t="s">
        <v>216</v>
      </c>
      <c r="D67" s="27"/>
      <c r="E67" s="24" t="s">
        <v>217</v>
      </c>
      <c r="F67" s="27"/>
      <c r="G67" s="27"/>
      <c r="H67" s="27"/>
      <c r="I67" s="28">
        <f>SUMIFS(I68:I77,A68:A77,"P")</f>
        <v>0</v>
      </c>
      <c r="J67" s="29"/>
    </row>
    <row r="68" spans="1:16" x14ac:dyDescent="0.25">
      <c r="A68" s="30" t="s">
        <v>116</v>
      </c>
      <c r="B68" s="30">
        <v>17</v>
      </c>
      <c r="C68" s="31" t="s">
        <v>222</v>
      </c>
      <c r="D68" s="30" t="s">
        <v>118</v>
      </c>
      <c r="E68" s="32" t="s">
        <v>223</v>
      </c>
      <c r="F68" s="33" t="s">
        <v>138</v>
      </c>
      <c r="G68" s="34">
        <v>647.88</v>
      </c>
      <c r="H68" s="35">
        <v>0</v>
      </c>
      <c r="I68" s="36">
        <f>ROUND(G68*H68,P4)</f>
        <v>0</v>
      </c>
      <c r="J68" s="33" t="s">
        <v>121</v>
      </c>
      <c r="O68" s="37">
        <f>I68*0.21</f>
        <v>0</v>
      </c>
      <c r="P68">
        <v>3</v>
      </c>
    </row>
    <row r="69" spans="1:16" x14ac:dyDescent="0.25">
      <c r="A69" s="30" t="s">
        <v>122</v>
      </c>
      <c r="B69" s="38"/>
      <c r="E69" s="39" t="s">
        <v>118</v>
      </c>
      <c r="J69" s="40"/>
    </row>
    <row r="70" spans="1:16" ht="30" x14ac:dyDescent="0.25">
      <c r="A70" s="30" t="s">
        <v>123</v>
      </c>
      <c r="B70" s="38"/>
      <c r="E70" s="41" t="s">
        <v>725</v>
      </c>
      <c r="J70" s="40"/>
    </row>
    <row r="71" spans="1:16" ht="60" x14ac:dyDescent="0.25">
      <c r="A71" s="30" t="s">
        <v>125</v>
      </c>
      <c r="B71" s="38"/>
      <c r="E71" s="32" t="s">
        <v>221</v>
      </c>
      <c r="J71" s="40"/>
    </row>
    <row r="72" spans="1:16" x14ac:dyDescent="0.25">
      <c r="A72" s="30" t="s">
        <v>116</v>
      </c>
      <c r="B72" s="30">
        <v>18</v>
      </c>
      <c r="C72" s="31" t="s">
        <v>518</v>
      </c>
      <c r="D72" s="30" t="s">
        <v>118</v>
      </c>
      <c r="E72" s="32" t="s">
        <v>519</v>
      </c>
      <c r="F72" s="33" t="s">
        <v>138</v>
      </c>
      <c r="G72" s="34">
        <v>613.20000000000005</v>
      </c>
      <c r="H72" s="35">
        <v>0</v>
      </c>
      <c r="I72" s="36">
        <f>ROUND(G72*H72,P4)</f>
        <v>0</v>
      </c>
      <c r="J72" s="33" t="s">
        <v>121</v>
      </c>
      <c r="O72" s="37">
        <f>I72*0.21</f>
        <v>0</v>
      </c>
      <c r="P72">
        <v>3</v>
      </c>
    </row>
    <row r="73" spans="1:16" x14ac:dyDescent="0.25">
      <c r="A73" s="30" t="s">
        <v>122</v>
      </c>
      <c r="B73" s="38"/>
      <c r="E73" s="32" t="s">
        <v>520</v>
      </c>
      <c r="J73" s="40"/>
    </row>
    <row r="74" spans="1:16" ht="195" x14ac:dyDescent="0.25">
      <c r="A74" s="30" t="s">
        <v>125</v>
      </c>
      <c r="B74" s="38"/>
      <c r="E74" s="32" t="s">
        <v>521</v>
      </c>
      <c r="J74" s="40"/>
    </row>
    <row r="75" spans="1:16" ht="30" x14ac:dyDescent="0.25">
      <c r="A75" s="30" t="s">
        <v>116</v>
      </c>
      <c r="B75" s="30">
        <v>19</v>
      </c>
      <c r="C75" s="31" t="s">
        <v>522</v>
      </c>
      <c r="D75" s="30" t="s">
        <v>118</v>
      </c>
      <c r="E75" s="32" t="s">
        <v>523</v>
      </c>
      <c r="F75" s="33" t="s">
        <v>138</v>
      </c>
      <c r="G75" s="34">
        <v>34.68</v>
      </c>
      <c r="H75" s="35">
        <v>0</v>
      </c>
      <c r="I75" s="36">
        <f>ROUND(G75*H75,P4)</f>
        <v>0</v>
      </c>
      <c r="J75" s="33" t="s">
        <v>121</v>
      </c>
      <c r="O75" s="37">
        <f>I75*0.21</f>
        <v>0</v>
      </c>
      <c r="P75">
        <v>3</v>
      </c>
    </row>
    <row r="76" spans="1:16" x14ac:dyDescent="0.25">
      <c r="A76" s="30" t="s">
        <v>122</v>
      </c>
      <c r="B76" s="38"/>
      <c r="E76" s="32" t="s">
        <v>524</v>
      </c>
      <c r="J76" s="40"/>
    </row>
    <row r="77" spans="1:16" ht="195" x14ac:dyDescent="0.25">
      <c r="A77" s="30" t="s">
        <v>125</v>
      </c>
      <c r="B77" s="38"/>
      <c r="E77" s="32" t="s">
        <v>521</v>
      </c>
      <c r="J77" s="40"/>
    </row>
    <row r="78" spans="1:16" x14ac:dyDescent="0.25">
      <c r="A78" s="24" t="s">
        <v>113</v>
      </c>
      <c r="B78" s="25"/>
      <c r="C78" s="26" t="s">
        <v>336</v>
      </c>
      <c r="D78" s="27"/>
      <c r="E78" s="24" t="s">
        <v>337</v>
      </c>
      <c r="F78" s="27"/>
      <c r="G78" s="27"/>
      <c r="H78" s="27"/>
      <c r="I78" s="28">
        <f>SUMIFS(I79:I88,A79:A88,"P")</f>
        <v>0</v>
      </c>
      <c r="J78" s="29"/>
    </row>
    <row r="79" spans="1:16" x14ac:dyDescent="0.25">
      <c r="A79" s="30" t="s">
        <v>116</v>
      </c>
      <c r="B79" s="30">
        <v>20</v>
      </c>
      <c r="C79" s="31" t="s">
        <v>726</v>
      </c>
      <c r="D79" s="30" t="s">
        <v>118</v>
      </c>
      <c r="E79" s="32" t="s">
        <v>727</v>
      </c>
      <c r="F79" s="33" t="s">
        <v>120</v>
      </c>
      <c r="G79" s="34">
        <v>16.460999999999999</v>
      </c>
      <c r="H79" s="35">
        <v>0</v>
      </c>
      <c r="I79" s="36">
        <f>ROUND(G79*H79,P4)</f>
        <v>0</v>
      </c>
      <c r="J79" s="33" t="s">
        <v>121</v>
      </c>
      <c r="O79" s="37">
        <f>I79*0.21</f>
        <v>0</v>
      </c>
      <c r="P79">
        <v>3</v>
      </c>
    </row>
    <row r="80" spans="1:16" x14ac:dyDescent="0.25">
      <c r="A80" s="30" t="s">
        <v>122</v>
      </c>
      <c r="B80" s="38"/>
      <c r="E80" s="32" t="s">
        <v>728</v>
      </c>
      <c r="J80" s="40"/>
    </row>
    <row r="81" spans="1:16" ht="30" x14ac:dyDescent="0.25">
      <c r="A81" s="30" t="s">
        <v>123</v>
      </c>
      <c r="B81" s="38"/>
      <c r="E81" s="41" t="s">
        <v>729</v>
      </c>
      <c r="J81" s="40"/>
    </row>
    <row r="82" spans="1:16" ht="60" x14ac:dyDescent="0.25">
      <c r="A82" s="30" t="s">
        <v>125</v>
      </c>
      <c r="B82" s="38"/>
      <c r="E82" s="32" t="s">
        <v>730</v>
      </c>
      <c r="J82" s="40"/>
    </row>
    <row r="83" spans="1:16" x14ac:dyDescent="0.25">
      <c r="A83" s="30" t="s">
        <v>116</v>
      </c>
      <c r="B83" s="30">
        <v>21</v>
      </c>
      <c r="C83" s="31" t="s">
        <v>537</v>
      </c>
      <c r="D83" s="30" t="s">
        <v>118</v>
      </c>
      <c r="E83" s="32" t="s">
        <v>538</v>
      </c>
      <c r="F83" s="33" t="s">
        <v>284</v>
      </c>
      <c r="G83" s="34">
        <v>229</v>
      </c>
      <c r="H83" s="35">
        <v>0</v>
      </c>
      <c r="I83" s="36">
        <f>ROUND(G83*H83,P4)</f>
        <v>0</v>
      </c>
      <c r="J83" s="33" t="s">
        <v>121</v>
      </c>
      <c r="O83" s="37">
        <f>I83*0.21</f>
        <v>0</v>
      </c>
      <c r="P83">
        <v>3</v>
      </c>
    </row>
    <row r="84" spans="1:16" x14ac:dyDescent="0.25">
      <c r="A84" s="30" t="s">
        <v>122</v>
      </c>
      <c r="B84" s="38"/>
      <c r="E84" s="32" t="s">
        <v>539</v>
      </c>
      <c r="J84" s="40"/>
    </row>
    <row r="85" spans="1:16" ht="60" x14ac:dyDescent="0.25">
      <c r="A85" s="30" t="s">
        <v>125</v>
      </c>
      <c r="B85" s="38"/>
      <c r="E85" s="32" t="s">
        <v>346</v>
      </c>
      <c r="J85" s="40"/>
    </row>
    <row r="86" spans="1:16" ht="30" x14ac:dyDescent="0.25">
      <c r="A86" s="30" t="s">
        <v>116</v>
      </c>
      <c r="B86" s="30">
        <v>22</v>
      </c>
      <c r="C86" s="31" t="s">
        <v>343</v>
      </c>
      <c r="D86" s="30" t="s">
        <v>118</v>
      </c>
      <c r="E86" s="32" t="s">
        <v>344</v>
      </c>
      <c r="F86" s="33" t="s">
        <v>284</v>
      </c>
      <c r="G86" s="34">
        <v>22.5</v>
      </c>
      <c r="H86" s="35">
        <v>0</v>
      </c>
      <c r="I86" s="36">
        <f>ROUND(G86*H86,P4)</f>
        <v>0</v>
      </c>
      <c r="J86" s="33" t="s">
        <v>121</v>
      </c>
      <c r="O86" s="37">
        <f>I86*0.21</f>
        <v>0</v>
      </c>
      <c r="P86">
        <v>3</v>
      </c>
    </row>
    <row r="87" spans="1:16" x14ac:dyDescent="0.25">
      <c r="A87" s="30" t="s">
        <v>122</v>
      </c>
      <c r="B87" s="38"/>
      <c r="E87" s="32" t="s">
        <v>731</v>
      </c>
      <c r="J87" s="40"/>
    </row>
    <row r="88" spans="1:16" ht="60" x14ac:dyDescent="0.25">
      <c r="A88" s="30" t="s">
        <v>125</v>
      </c>
      <c r="B88" s="38"/>
      <c r="E88" s="32" t="s">
        <v>346</v>
      </c>
      <c r="J88" s="40"/>
    </row>
    <row r="89" spans="1:16" x14ac:dyDescent="0.25">
      <c r="A89" s="24" t="s">
        <v>113</v>
      </c>
      <c r="B89" s="25"/>
      <c r="C89" s="26" t="s">
        <v>224</v>
      </c>
      <c r="D89" s="27"/>
      <c r="E89" s="24" t="s">
        <v>225</v>
      </c>
      <c r="F89" s="27"/>
      <c r="G89" s="27"/>
      <c r="H89" s="27"/>
      <c r="I89" s="28">
        <f>SUMIFS(I90:I97,A90:A97,"P")</f>
        <v>0</v>
      </c>
      <c r="J89" s="29"/>
    </row>
    <row r="90" spans="1:16" ht="30" x14ac:dyDescent="0.25">
      <c r="A90" s="30" t="s">
        <v>116</v>
      </c>
      <c r="B90" s="30">
        <v>23</v>
      </c>
      <c r="C90" s="31" t="s">
        <v>364</v>
      </c>
      <c r="D90" s="30" t="s">
        <v>177</v>
      </c>
      <c r="E90" s="32" t="s">
        <v>228</v>
      </c>
      <c r="F90" s="33" t="s">
        <v>229</v>
      </c>
      <c r="G90" s="34">
        <v>1.4350000000000001</v>
      </c>
      <c r="H90" s="35">
        <v>0</v>
      </c>
      <c r="I90" s="36">
        <f>ROUND(G90*H90,P4)</f>
        <v>0</v>
      </c>
      <c r="J90" s="33" t="s">
        <v>156</v>
      </c>
      <c r="O90" s="37">
        <f>I90*0.21</f>
        <v>0</v>
      </c>
      <c r="P90">
        <v>3</v>
      </c>
    </row>
    <row r="91" spans="1:16" ht="30" x14ac:dyDescent="0.25">
      <c r="A91" s="30" t="s">
        <v>122</v>
      </c>
      <c r="B91" s="38"/>
      <c r="E91" s="32" t="s">
        <v>365</v>
      </c>
      <c r="J91" s="40"/>
    </row>
    <row r="92" spans="1:16" ht="30" x14ac:dyDescent="0.25">
      <c r="A92" s="30" t="s">
        <v>123</v>
      </c>
      <c r="B92" s="38"/>
      <c r="E92" s="41" t="s">
        <v>732</v>
      </c>
      <c r="J92" s="40"/>
    </row>
    <row r="93" spans="1:16" ht="90" x14ac:dyDescent="0.25">
      <c r="A93" s="30" t="s">
        <v>125</v>
      </c>
      <c r="B93" s="38"/>
      <c r="E93" s="32" t="s">
        <v>550</v>
      </c>
      <c r="J93" s="40"/>
    </row>
    <row r="94" spans="1:16" ht="30" x14ac:dyDescent="0.25">
      <c r="A94" s="30" t="s">
        <v>116</v>
      </c>
      <c r="B94" s="30">
        <v>24</v>
      </c>
      <c r="C94" s="31" t="s">
        <v>226</v>
      </c>
      <c r="D94" s="30" t="s">
        <v>227</v>
      </c>
      <c r="E94" s="32" t="s">
        <v>228</v>
      </c>
      <c r="F94" s="33" t="s">
        <v>229</v>
      </c>
      <c r="G94" s="34">
        <v>221.17</v>
      </c>
      <c r="H94" s="35">
        <v>0</v>
      </c>
      <c r="I94" s="36">
        <f>ROUND(G94*H94,P4)</f>
        <v>0</v>
      </c>
      <c r="J94" s="33" t="s">
        <v>156</v>
      </c>
      <c r="O94" s="37">
        <f>I94*0.21</f>
        <v>0</v>
      </c>
      <c r="P94">
        <v>3</v>
      </c>
    </row>
    <row r="95" spans="1:16" ht="45" x14ac:dyDescent="0.25">
      <c r="A95" s="30" t="s">
        <v>122</v>
      </c>
      <c r="B95" s="38"/>
      <c r="E95" s="32" t="s">
        <v>551</v>
      </c>
      <c r="J95" s="40"/>
    </row>
    <row r="96" spans="1:16" ht="30" x14ac:dyDescent="0.25">
      <c r="A96" s="30" t="s">
        <v>123</v>
      </c>
      <c r="B96" s="38"/>
      <c r="E96" s="41" t="s">
        <v>733</v>
      </c>
      <c r="J96" s="40"/>
    </row>
    <row r="97" spans="1:10" ht="90" x14ac:dyDescent="0.25">
      <c r="A97" s="30" t="s">
        <v>125</v>
      </c>
      <c r="B97" s="42"/>
      <c r="C97" s="43"/>
      <c r="D97" s="43"/>
      <c r="E97" s="32" t="s">
        <v>550</v>
      </c>
      <c r="F97" s="43"/>
      <c r="G97" s="43"/>
      <c r="H97" s="43"/>
      <c r="I97" s="43"/>
      <c r="J97" s="44"/>
    </row>
  </sheetData>
  <sheetProtection algorithmName="SHA-512" hashValue="HLWNXPu6DPJB2+L6DDPy7YmTV/xjaGQFbSy8gLocSBOy+xKkKIvfK8RLv/pP+ZbhIkIF6+PIDAIVN47YDDrdkg==" saltValue="Uk2hWnpl3EWO1d08ok2aP1QJnwUZWjPqTxLBE7gfxVeiLStSOjgGEhScKu9pf6+OTTZuNvB4nR/laoNVcNaWyQ=="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99"/>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43</v>
      </c>
      <c r="I3" s="19">
        <f>SUMIFS(I8:I99,A8:A99,"SD")</f>
        <v>0</v>
      </c>
      <c r="J3" s="15"/>
      <c r="O3">
        <v>0</v>
      </c>
      <c r="P3">
        <v>2</v>
      </c>
    </row>
    <row r="4" spans="1:16" x14ac:dyDescent="0.25">
      <c r="A4" s="3" t="s">
        <v>100</v>
      </c>
      <c r="B4" s="16" t="s">
        <v>101</v>
      </c>
      <c r="C4" s="47" t="s">
        <v>43</v>
      </c>
      <c r="D4" s="48"/>
      <c r="E4" s="17" t="s">
        <v>44</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SUMIFS(I9:I60,A9:A60,"P")</f>
        <v>0</v>
      </c>
      <c r="J8" s="29"/>
    </row>
    <row r="9" spans="1:16" ht="30" x14ac:dyDescent="0.25">
      <c r="A9" s="30" t="s">
        <v>116</v>
      </c>
      <c r="B9" s="30">
        <v>1</v>
      </c>
      <c r="C9" s="31" t="s">
        <v>166</v>
      </c>
      <c r="D9" s="30" t="s">
        <v>118</v>
      </c>
      <c r="E9" s="32" t="s">
        <v>167</v>
      </c>
      <c r="F9" s="33" t="s">
        <v>120</v>
      </c>
      <c r="G9" s="34">
        <v>22.398</v>
      </c>
      <c r="H9" s="35">
        <v>0</v>
      </c>
      <c r="I9" s="36">
        <f>ROUND(G9*H9,P4)</f>
        <v>0</v>
      </c>
      <c r="J9" s="33" t="s">
        <v>121</v>
      </c>
      <c r="O9" s="37">
        <f>I9*0.21</f>
        <v>0</v>
      </c>
      <c r="P9">
        <v>3</v>
      </c>
    </row>
    <row r="10" spans="1:16" x14ac:dyDescent="0.25">
      <c r="A10" s="30" t="s">
        <v>122</v>
      </c>
      <c r="B10" s="38"/>
      <c r="E10" s="39" t="s">
        <v>118</v>
      </c>
      <c r="J10" s="40"/>
    </row>
    <row r="11" spans="1:16" ht="30" x14ac:dyDescent="0.25">
      <c r="A11" s="30" t="s">
        <v>123</v>
      </c>
      <c r="B11" s="38"/>
      <c r="E11" s="41" t="s">
        <v>734</v>
      </c>
      <c r="J11" s="40"/>
    </row>
    <row r="12" spans="1:16" ht="90" x14ac:dyDescent="0.25">
      <c r="A12" s="30" t="s">
        <v>125</v>
      </c>
      <c r="B12" s="38"/>
      <c r="E12" s="32" t="s">
        <v>170</v>
      </c>
      <c r="J12" s="40"/>
    </row>
    <row r="13" spans="1:16" x14ac:dyDescent="0.25">
      <c r="A13" s="30" t="s">
        <v>116</v>
      </c>
      <c r="B13" s="30">
        <v>2</v>
      </c>
      <c r="C13" s="31" t="s">
        <v>574</v>
      </c>
      <c r="D13" s="30" t="s">
        <v>118</v>
      </c>
      <c r="E13" s="32" t="s">
        <v>575</v>
      </c>
      <c r="F13" s="33" t="s">
        <v>120</v>
      </c>
      <c r="G13" s="34">
        <v>8.9589999999999996</v>
      </c>
      <c r="H13" s="35">
        <v>0</v>
      </c>
      <c r="I13" s="36">
        <f>ROUND(G13*H13,P4)</f>
        <v>0</v>
      </c>
      <c r="J13" s="33" t="s">
        <v>121</v>
      </c>
      <c r="O13" s="37">
        <f>I13*0.21</f>
        <v>0</v>
      </c>
      <c r="P13">
        <v>3</v>
      </c>
    </row>
    <row r="14" spans="1:16" x14ac:dyDescent="0.25">
      <c r="A14" s="30" t="s">
        <v>122</v>
      </c>
      <c r="B14" s="38"/>
      <c r="E14" s="39" t="s">
        <v>118</v>
      </c>
      <c r="J14" s="40"/>
    </row>
    <row r="15" spans="1:16" ht="30" x14ac:dyDescent="0.25">
      <c r="A15" s="30" t="s">
        <v>123</v>
      </c>
      <c r="B15" s="38"/>
      <c r="E15" s="41" t="s">
        <v>735</v>
      </c>
      <c r="J15" s="40"/>
    </row>
    <row r="16" spans="1:16" ht="90" x14ac:dyDescent="0.25">
      <c r="A16" s="30" t="s">
        <v>125</v>
      </c>
      <c r="B16" s="38"/>
      <c r="E16" s="32" t="s">
        <v>170</v>
      </c>
      <c r="J16" s="40"/>
    </row>
    <row r="17" spans="1:16" ht="30" x14ac:dyDescent="0.25">
      <c r="A17" s="30" t="s">
        <v>116</v>
      </c>
      <c r="B17" s="30">
        <v>3</v>
      </c>
      <c r="C17" s="31" t="s">
        <v>577</v>
      </c>
      <c r="D17" s="30" t="s">
        <v>118</v>
      </c>
      <c r="E17" s="32" t="s">
        <v>578</v>
      </c>
      <c r="F17" s="33" t="s">
        <v>284</v>
      </c>
      <c r="G17" s="34">
        <v>41</v>
      </c>
      <c r="H17" s="35">
        <v>0</v>
      </c>
      <c r="I17" s="36">
        <f>ROUND(G17*H17,P4)</f>
        <v>0</v>
      </c>
      <c r="J17" s="33" t="s">
        <v>121</v>
      </c>
      <c r="O17" s="37">
        <f>I17*0.21</f>
        <v>0</v>
      </c>
      <c r="P17">
        <v>3</v>
      </c>
    </row>
    <row r="18" spans="1:16" x14ac:dyDescent="0.25">
      <c r="A18" s="30" t="s">
        <v>122</v>
      </c>
      <c r="B18" s="38"/>
      <c r="E18" s="39" t="s">
        <v>118</v>
      </c>
      <c r="J18" s="40"/>
    </row>
    <row r="19" spans="1:16" ht="30" x14ac:dyDescent="0.25">
      <c r="A19" s="30" t="s">
        <v>123</v>
      </c>
      <c r="B19" s="38"/>
      <c r="E19" s="41" t="s">
        <v>736</v>
      </c>
      <c r="J19" s="40"/>
    </row>
    <row r="20" spans="1:16" ht="90" x14ac:dyDescent="0.25">
      <c r="A20" s="30" t="s">
        <v>125</v>
      </c>
      <c r="B20" s="38"/>
      <c r="E20" s="32" t="s">
        <v>170</v>
      </c>
      <c r="J20" s="40"/>
    </row>
    <row r="21" spans="1:16" x14ac:dyDescent="0.25">
      <c r="A21" s="30" t="s">
        <v>116</v>
      </c>
      <c r="B21" s="30">
        <v>4</v>
      </c>
      <c r="C21" s="31" t="s">
        <v>171</v>
      </c>
      <c r="D21" s="30" t="s">
        <v>172</v>
      </c>
      <c r="E21" s="32" t="s">
        <v>173</v>
      </c>
      <c r="F21" s="33" t="s">
        <v>120</v>
      </c>
      <c r="G21" s="34">
        <v>75.66</v>
      </c>
      <c r="H21" s="35">
        <v>0</v>
      </c>
      <c r="I21" s="36">
        <f>ROUND(G21*H21,P4)</f>
        <v>0</v>
      </c>
      <c r="J21" s="33" t="s">
        <v>121</v>
      </c>
      <c r="O21" s="37">
        <f>I21*0.21</f>
        <v>0</v>
      </c>
      <c r="P21">
        <v>3</v>
      </c>
    </row>
    <row r="22" spans="1:16" x14ac:dyDescent="0.25">
      <c r="A22" s="30" t="s">
        <v>122</v>
      </c>
      <c r="B22" s="38"/>
      <c r="E22" s="32" t="s">
        <v>174</v>
      </c>
      <c r="J22" s="40"/>
    </row>
    <row r="23" spans="1:16" ht="30" x14ac:dyDescent="0.25">
      <c r="A23" s="30" t="s">
        <v>123</v>
      </c>
      <c r="B23" s="38"/>
      <c r="E23" s="41" t="s">
        <v>737</v>
      </c>
      <c r="J23" s="40"/>
    </row>
    <row r="24" spans="1:16" ht="409.5" x14ac:dyDescent="0.25">
      <c r="A24" s="30" t="s">
        <v>125</v>
      </c>
      <c r="B24" s="38"/>
      <c r="E24" s="32" t="s">
        <v>176</v>
      </c>
      <c r="J24" s="40"/>
    </row>
    <row r="25" spans="1:16" x14ac:dyDescent="0.25">
      <c r="A25" s="30" t="s">
        <v>116</v>
      </c>
      <c r="B25" s="30">
        <v>5</v>
      </c>
      <c r="C25" s="31" t="s">
        <v>171</v>
      </c>
      <c r="D25" s="30" t="s">
        <v>177</v>
      </c>
      <c r="E25" s="32" t="s">
        <v>173</v>
      </c>
      <c r="F25" s="33" t="s">
        <v>120</v>
      </c>
      <c r="G25" s="34">
        <v>23.76</v>
      </c>
      <c r="H25" s="35">
        <v>0</v>
      </c>
      <c r="I25" s="36">
        <f>ROUND(G25*H25,P4)</f>
        <v>0</v>
      </c>
      <c r="J25" s="33" t="s">
        <v>121</v>
      </c>
      <c r="O25" s="37">
        <f>I25*0.21</f>
        <v>0</v>
      </c>
      <c r="P25">
        <v>3</v>
      </c>
    </row>
    <row r="26" spans="1:16" x14ac:dyDescent="0.25">
      <c r="A26" s="30" t="s">
        <v>122</v>
      </c>
      <c r="B26" s="38"/>
      <c r="E26" s="32" t="s">
        <v>178</v>
      </c>
      <c r="J26" s="40"/>
    </row>
    <row r="27" spans="1:16" ht="30" x14ac:dyDescent="0.25">
      <c r="A27" s="30" t="s">
        <v>123</v>
      </c>
      <c r="B27" s="38"/>
      <c r="E27" s="41" t="s">
        <v>738</v>
      </c>
      <c r="J27" s="40"/>
    </row>
    <row r="28" spans="1:16" ht="409.5" x14ac:dyDescent="0.25">
      <c r="A28" s="30" t="s">
        <v>125</v>
      </c>
      <c r="B28" s="38"/>
      <c r="E28" s="32" t="s">
        <v>176</v>
      </c>
      <c r="J28" s="40"/>
    </row>
    <row r="29" spans="1:16" x14ac:dyDescent="0.25">
      <c r="A29" s="30" t="s">
        <v>116</v>
      </c>
      <c r="B29" s="30">
        <v>6</v>
      </c>
      <c r="C29" s="31" t="s">
        <v>180</v>
      </c>
      <c r="D29" s="30" t="s">
        <v>172</v>
      </c>
      <c r="E29" s="32" t="s">
        <v>181</v>
      </c>
      <c r="F29" s="33" t="s">
        <v>120</v>
      </c>
      <c r="G29" s="34">
        <v>75.66</v>
      </c>
      <c r="H29" s="35">
        <v>0</v>
      </c>
      <c r="I29" s="36">
        <f>ROUND(G29*H29,P4)</f>
        <v>0</v>
      </c>
      <c r="J29" s="33" t="s">
        <v>121</v>
      </c>
      <c r="O29" s="37">
        <f>I29*0.21</f>
        <v>0</v>
      </c>
      <c r="P29">
        <v>3</v>
      </c>
    </row>
    <row r="30" spans="1:16" x14ac:dyDescent="0.25">
      <c r="A30" s="30" t="s">
        <v>122</v>
      </c>
      <c r="B30" s="38"/>
      <c r="E30" s="32" t="s">
        <v>182</v>
      </c>
      <c r="J30" s="40"/>
    </row>
    <row r="31" spans="1:16" ht="30" x14ac:dyDescent="0.25">
      <c r="A31" s="30" t="s">
        <v>123</v>
      </c>
      <c r="B31" s="38"/>
      <c r="E31" s="41" t="s">
        <v>739</v>
      </c>
      <c r="J31" s="40"/>
    </row>
    <row r="32" spans="1:16" ht="405" x14ac:dyDescent="0.25">
      <c r="A32" s="30" t="s">
        <v>125</v>
      </c>
      <c r="B32" s="38"/>
      <c r="E32" s="32" t="s">
        <v>184</v>
      </c>
      <c r="J32" s="40"/>
    </row>
    <row r="33" spans="1:16" x14ac:dyDescent="0.25">
      <c r="A33" s="30" t="s">
        <v>116</v>
      </c>
      <c r="B33" s="30">
        <v>7</v>
      </c>
      <c r="C33" s="31" t="s">
        <v>180</v>
      </c>
      <c r="D33" s="30" t="s">
        <v>177</v>
      </c>
      <c r="E33" s="32" t="s">
        <v>181</v>
      </c>
      <c r="F33" s="33" t="s">
        <v>120</v>
      </c>
      <c r="G33" s="34">
        <v>13.5</v>
      </c>
      <c r="H33" s="35">
        <v>0</v>
      </c>
      <c r="I33" s="36">
        <f>ROUND(G33*H33,P4)</f>
        <v>0</v>
      </c>
      <c r="J33" s="33" t="s">
        <v>121</v>
      </c>
      <c r="O33" s="37">
        <f>I33*0.21</f>
        <v>0</v>
      </c>
      <c r="P33">
        <v>3</v>
      </c>
    </row>
    <row r="34" spans="1:16" x14ac:dyDescent="0.25">
      <c r="A34" s="30" t="s">
        <v>122</v>
      </c>
      <c r="B34" s="38"/>
      <c r="E34" s="32" t="s">
        <v>185</v>
      </c>
      <c r="J34" s="40"/>
    </row>
    <row r="35" spans="1:16" ht="30" x14ac:dyDescent="0.25">
      <c r="A35" s="30" t="s">
        <v>123</v>
      </c>
      <c r="B35" s="38"/>
      <c r="E35" s="41" t="s">
        <v>740</v>
      </c>
      <c r="J35" s="40"/>
    </row>
    <row r="36" spans="1:16" ht="405" x14ac:dyDescent="0.25">
      <c r="A36" s="30" t="s">
        <v>125</v>
      </c>
      <c r="B36" s="38"/>
      <c r="E36" s="32" t="s">
        <v>184</v>
      </c>
      <c r="J36" s="40"/>
    </row>
    <row r="37" spans="1:16" x14ac:dyDescent="0.25">
      <c r="A37" s="30" t="s">
        <v>116</v>
      </c>
      <c r="B37" s="30">
        <v>8</v>
      </c>
      <c r="C37" s="31" t="s">
        <v>187</v>
      </c>
      <c r="D37" s="30" t="s">
        <v>118</v>
      </c>
      <c r="E37" s="32" t="s">
        <v>188</v>
      </c>
      <c r="F37" s="33" t="s">
        <v>120</v>
      </c>
      <c r="G37" s="34">
        <v>75.66</v>
      </c>
      <c r="H37" s="35">
        <v>0</v>
      </c>
      <c r="I37" s="36">
        <f>ROUND(G37*H37,P4)</f>
        <v>0</v>
      </c>
      <c r="J37" s="33" t="s">
        <v>121</v>
      </c>
      <c r="O37" s="37">
        <f>I37*0.21</f>
        <v>0</v>
      </c>
      <c r="P37">
        <v>3</v>
      </c>
    </row>
    <row r="38" spans="1:16" x14ac:dyDescent="0.25">
      <c r="A38" s="30" t="s">
        <v>122</v>
      </c>
      <c r="B38" s="38"/>
      <c r="E38" s="32" t="s">
        <v>189</v>
      </c>
      <c r="J38" s="40"/>
    </row>
    <row r="39" spans="1:16" ht="390" x14ac:dyDescent="0.25">
      <c r="A39" s="30" t="s">
        <v>125</v>
      </c>
      <c r="B39" s="38"/>
      <c r="E39" s="32" t="s">
        <v>190</v>
      </c>
      <c r="J39" s="40"/>
    </row>
    <row r="40" spans="1:16" x14ac:dyDescent="0.25">
      <c r="A40" s="30" t="s">
        <v>116</v>
      </c>
      <c r="B40" s="30">
        <v>9</v>
      </c>
      <c r="C40" s="31" t="s">
        <v>132</v>
      </c>
      <c r="D40" s="30" t="s">
        <v>118</v>
      </c>
      <c r="E40" s="32" t="s">
        <v>133</v>
      </c>
      <c r="F40" s="33" t="s">
        <v>120</v>
      </c>
      <c r="G40" s="34">
        <v>75.66</v>
      </c>
      <c r="H40" s="35">
        <v>0</v>
      </c>
      <c r="I40" s="36">
        <f>ROUND(G40*H40,P4)</f>
        <v>0</v>
      </c>
      <c r="J40" s="33" t="s">
        <v>121</v>
      </c>
      <c r="O40" s="37">
        <f>I40*0.21</f>
        <v>0</v>
      </c>
      <c r="P40">
        <v>3</v>
      </c>
    </row>
    <row r="41" spans="1:16" x14ac:dyDescent="0.25">
      <c r="A41" s="30" t="s">
        <v>122</v>
      </c>
      <c r="B41" s="38"/>
      <c r="E41" s="32" t="s">
        <v>191</v>
      </c>
      <c r="J41" s="40"/>
    </row>
    <row r="42" spans="1:16" ht="30" x14ac:dyDescent="0.25">
      <c r="A42" s="30" t="s">
        <v>123</v>
      </c>
      <c r="B42" s="38"/>
      <c r="E42" s="41" t="s">
        <v>739</v>
      </c>
      <c r="J42" s="40"/>
    </row>
    <row r="43" spans="1:16" ht="255" x14ac:dyDescent="0.25">
      <c r="A43" s="30" t="s">
        <v>125</v>
      </c>
      <c r="B43" s="38"/>
      <c r="E43" s="32" t="s">
        <v>135</v>
      </c>
      <c r="J43" s="40"/>
    </row>
    <row r="44" spans="1:16" x14ac:dyDescent="0.25">
      <c r="A44" s="30" t="s">
        <v>116</v>
      </c>
      <c r="B44" s="30">
        <v>10</v>
      </c>
      <c r="C44" s="31" t="s">
        <v>192</v>
      </c>
      <c r="D44" s="30" t="s">
        <v>118</v>
      </c>
      <c r="E44" s="32" t="s">
        <v>193</v>
      </c>
      <c r="F44" s="33" t="s">
        <v>138</v>
      </c>
      <c r="G44" s="34">
        <v>359.86</v>
      </c>
      <c r="H44" s="35">
        <v>0</v>
      </c>
      <c r="I44" s="36">
        <f>ROUND(G44*H44,P4)</f>
        <v>0</v>
      </c>
      <c r="J44" s="33" t="s">
        <v>121</v>
      </c>
      <c r="O44" s="37">
        <f>I44*0.21</f>
        <v>0</v>
      </c>
      <c r="P44">
        <v>3</v>
      </c>
    </row>
    <row r="45" spans="1:16" x14ac:dyDescent="0.25">
      <c r="A45" s="30" t="s">
        <v>122</v>
      </c>
      <c r="B45" s="38"/>
      <c r="E45" s="39" t="s">
        <v>118</v>
      </c>
      <c r="J45" s="40"/>
    </row>
    <row r="46" spans="1:16" ht="30" x14ac:dyDescent="0.25">
      <c r="A46" s="30" t="s">
        <v>125</v>
      </c>
      <c r="B46" s="38"/>
      <c r="E46" s="32" t="s">
        <v>195</v>
      </c>
      <c r="J46" s="40"/>
    </row>
    <row r="47" spans="1:16" x14ac:dyDescent="0.25">
      <c r="A47" s="30" t="s">
        <v>116</v>
      </c>
      <c r="B47" s="30">
        <v>11</v>
      </c>
      <c r="C47" s="31" t="s">
        <v>196</v>
      </c>
      <c r="D47" s="30" t="s">
        <v>118</v>
      </c>
      <c r="E47" s="32" t="s">
        <v>197</v>
      </c>
      <c r="F47" s="33" t="s">
        <v>138</v>
      </c>
      <c r="G47" s="34">
        <v>90</v>
      </c>
      <c r="H47" s="35">
        <v>0</v>
      </c>
      <c r="I47" s="36">
        <f>ROUND(G47*H47,P4)</f>
        <v>0</v>
      </c>
      <c r="J47" s="33" t="s">
        <v>121</v>
      </c>
      <c r="O47" s="37">
        <f>I47*0.21</f>
        <v>0</v>
      </c>
      <c r="P47">
        <v>3</v>
      </c>
    </row>
    <row r="48" spans="1:16" x14ac:dyDescent="0.25">
      <c r="A48" s="30" t="s">
        <v>122</v>
      </c>
      <c r="B48" s="38"/>
      <c r="E48" s="39" t="s">
        <v>118</v>
      </c>
      <c r="J48" s="40"/>
    </row>
    <row r="49" spans="1:16" x14ac:dyDescent="0.25">
      <c r="A49" s="30" t="s">
        <v>125</v>
      </c>
      <c r="B49" s="38"/>
      <c r="E49" s="32" t="s">
        <v>198</v>
      </c>
      <c r="J49" s="40"/>
    </row>
    <row r="50" spans="1:16" x14ac:dyDescent="0.25">
      <c r="A50" s="30" t="s">
        <v>116</v>
      </c>
      <c r="B50" s="30">
        <v>12</v>
      </c>
      <c r="C50" s="31" t="s">
        <v>199</v>
      </c>
      <c r="D50" s="30" t="s">
        <v>118</v>
      </c>
      <c r="E50" s="32" t="s">
        <v>200</v>
      </c>
      <c r="F50" s="33" t="s">
        <v>138</v>
      </c>
      <c r="G50" s="34">
        <v>90</v>
      </c>
      <c r="H50" s="35">
        <v>0</v>
      </c>
      <c r="I50" s="36">
        <f>ROUND(G50*H50,P4)</f>
        <v>0</v>
      </c>
      <c r="J50" s="33" t="s">
        <v>121</v>
      </c>
      <c r="O50" s="37">
        <f>I50*0.21</f>
        <v>0</v>
      </c>
      <c r="P50">
        <v>3</v>
      </c>
    </row>
    <row r="51" spans="1:16" x14ac:dyDescent="0.25">
      <c r="A51" s="30" t="s">
        <v>122</v>
      </c>
      <c r="B51" s="38"/>
      <c r="E51" s="32" t="s">
        <v>201</v>
      </c>
      <c r="J51" s="40"/>
    </row>
    <row r="52" spans="1:16" ht="45" x14ac:dyDescent="0.25">
      <c r="A52" s="30" t="s">
        <v>125</v>
      </c>
      <c r="B52" s="38"/>
      <c r="E52" s="32" t="s">
        <v>202</v>
      </c>
      <c r="J52" s="40"/>
    </row>
    <row r="53" spans="1:16" x14ac:dyDescent="0.25">
      <c r="A53" s="30" t="s">
        <v>116</v>
      </c>
      <c r="B53" s="30">
        <v>13</v>
      </c>
      <c r="C53" s="31" t="s">
        <v>203</v>
      </c>
      <c r="D53" s="30" t="s">
        <v>118</v>
      </c>
      <c r="E53" s="32" t="s">
        <v>204</v>
      </c>
      <c r="F53" s="33" t="s">
        <v>138</v>
      </c>
      <c r="G53" s="34">
        <v>90</v>
      </c>
      <c r="H53" s="35">
        <v>0</v>
      </c>
      <c r="I53" s="36">
        <f>ROUND(G53*H53,P4)</f>
        <v>0</v>
      </c>
      <c r="J53" s="33" t="s">
        <v>121</v>
      </c>
      <c r="O53" s="37">
        <f>I53*0.21</f>
        <v>0</v>
      </c>
      <c r="P53">
        <v>3</v>
      </c>
    </row>
    <row r="54" spans="1:16" x14ac:dyDescent="0.25">
      <c r="A54" s="30" t="s">
        <v>122</v>
      </c>
      <c r="B54" s="38"/>
      <c r="E54" s="32" t="s">
        <v>201</v>
      </c>
      <c r="J54" s="40"/>
    </row>
    <row r="55" spans="1:16" ht="30" x14ac:dyDescent="0.25">
      <c r="A55" s="30" t="s">
        <v>123</v>
      </c>
      <c r="B55" s="38"/>
      <c r="E55" s="41" t="s">
        <v>741</v>
      </c>
      <c r="J55" s="40"/>
    </row>
    <row r="56" spans="1:16" ht="30" x14ac:dyDescent="0.25">
      <c r="A56" s="30" t="s">
        <v>125</v>
      </c>
      <c r="B56" s="38"/>
      <c r="E56" s="32" t="s">
        <v>206</v>
      </c>
      <c r="J56" s="40"/>
    </row>
    <row r="57" spans="1:16" x14ac:dyDescent="0.25">
      <c r="A57" s="30" t="s">
        <v>116</v>
      </c>
      <c r="B57" s="30">
        <v>14</v>
      </c>
      <c r="C57" s="31" t="s">
        <v>207</v>
      </c>
      <c r="D57" s="30" t="s">
        <v>118</v>
      </c>
      <c r="E57" s="32" t="s">
        <v>208</v>
      </c>
      <c r="F57" s="33" t="s">
        <v>138</v>
      </c>
      <c r="G57" s="34">
        <v>90</v>
      </c>
      <c r="H57" s="35">
        <v>0</v>
      </c>
      <c r="I57" s="36">
        <f>ROUND(G57*H57,P4)</f>
        <v>0</v>
      </c>
      <c r="J57" s="33" t="s">
        <v>121</v>
      </c>
      <c r="O57" s="37">
        <f>I57*0.21</f>
        <v>0</v>
      </c>
      <c r="P57">
        <v>3</v>
      </c>
    </row>
    <row r="58" spans="1:16" x14ac:dyDescent="0.25">
      <c r="A58" s="30" t="s">
        <v>122</v>
      </c>
      <c r="B58" s="38"/>
      <c r="E58" s="32" t="s">
        <v>201</v>
      </c>
      <c r="J58" s="40"/>
    </row>
    <row r="59" spans="1:16" ht="30" x14ac:dyDescent="0.25">
      <c r="A59" s="30" t="s">
        <v>123</v>
      </c>
      <c r="B59" s="38"/>
      <c r="E59" s="41" t="s">
        <v>741</v>
      </c>
      <c r="J59" s="40"/>
    </row>
    <row r="60" spans="1:16" ht="45" x14ac:dyDescent="0.25">
      <c r="A60" s="30" t="s">
        <v>125</v>
      </c>
      <c r="B60" s="38"/>
      <c r="E60" s="32" t="s">
        <v>209</v>
      </c>
      <c r="J60" s="40"/>
    </row>
    <row r="61" spans="1:16" x14ac:dyDescent="0.25">
      <c r="A61" s="24" t="s">
        <v>113</v>
      </c>
      <c r="B61" s="25"/>
      <c r="C61" s="26" t="s">
        <v>216</v>
      </c>
      <c r="D61" s="27"/>
      <c r="E61" s="24" t="s">
        <v>217</v>
      </c>
      <c r="F61" s="27"/>
      <c r="G61" s="27"/>
      <c r="H61" s="27"/>
      <c r="I61" s="28">
        <f>SUMIFS(I62:I83,A62:A83,"P")</f>
        <v>0</v>
      </c>
      <c r="J61" s="29"/>
    </row>
    <row r="62" spans="1:16" x14ac:dyDescent="0.25">
      <c r="A62" s="30" t="s">
        <v>116</v>
      </c>
      <c r="B62" s="30">
        <v>15</v>
      </c>
      <c r="C62" s="31" t="s">
        <v>222</v>
      </c>
      <c r="D62" s="30" t="s">
        <v>118</v>
      </c>
      <c r="E62" s="32" t="s">
        <v>223</v>
      </c>
      <c r="F62" s="33" t="s">
        <v>138</v>
      </c>
      <c r="G62" s="34">
        <v>651.52499999999998</v>
      </c>
      <c r="H62" s="35">
        <v>0</v>
      </c>
      <c r="I62" s="36">
        <f>ROUND(G62*H62,P4)</f>
        <v>0</v>
      </c>
      <c r="J62" s="33" t="s">
        <v>121</v>
      </c>
      <c r="O62" s="37">
        <f>I62*0.21</f>
        <v>0</v>
      </c>
      <c r="P62">
        <v>3</v>
      </c>
    </row>
    <row r="63" spans="1:16" x14ac:dyDescent="0.25">
      <c r="A63" s="30" t="s">
        <v>122</v>
      </c>
      <c r="B63" s="38"/>
      <c r="E63" s="32" t="s">
        <v>677</v>
      </c>
      <c r="J63" s="40"/>
    </row>
    <row r="64" spans="1:16" ht="30" x14ac:dyDescent="0.25">
      <c r="A64" s="30" t="s">
        <v>123</v>
      </c>
      <c r="B64" s="38"/>
      <c r="E64" s="41" t="s">
        <v>742</v>
      </c>
      <c r="J64" s="40"/>
    </row>
    <row r="65" spans="1:16" ht="60" x14ac:dyDescent="0.25">
      <c r="A65" s="30" t="s">
        <v>125</v>
      </c>
      <c r="B65" s="38"/>
      <c r="E65" s="32" t="s">
        <v>221</v>
      </c>
      <c r="J65" s="40"/>
    </row>
    <row r="66" spans="1:16" x14ac:dyDescent="0.25">
      <c r="A66" s="30" t="s">
        <v>116</v>
      </c>
      <c r="B66" s="30">
        <v>16</v>
      </c>
      <c r="C66" s="31" t="s">
        <v>307</v>
      </c>
      <c r="D66" s="30" t="s">
        <v>118</v>
      </c>
      <c r="E66" s="32" t="s">
        <v>308</v>
      </c>
      <c r="F66" s="33" t="s">
        <v>138</v>
      </c>
      <c r="G66" s="34">
        <v>36.75</v>
      </c>
      <c r="H66" s="35">
        <v>0</v>
      </c>
      <c r="I66" s="36">
        <f>ROUND(G66*H66,P4)</f>
        <v>0</v>
      </c>
      <c r="J66" s="33" t="s">
        <v>121</v>
      </c>
      <c r="O66" s="37">
        <f>I66*0.21</f>
        <v>0</v>
      </c>
      <c r="P66">
        <v>3</v>
      </c>
    </row>
    <row r="67" spans="1:16" x14ac:dyDescent="0.25">
      <c r="A67" s="30" t="s">
        <v>122</v>
      </c>
      <c r="B67" s="38"/>
      <c r="E67" s="32" t="s">
        <v>743</v>
      </c>
      <c r="J67" s="40"/>
    </row>
    <row r="68" spans="1:16" ht="45" x14ac:dyDescent="0.25">
      <c r="A68" s="30" t="s">
        <v>123</v>
      </c>
      <c r="B68" s="38"/>
      <c r="E68" s="41" t="s">
        <v>744</v>
      </c>
      <c r="J68" s="40"/>
    </row>
    <row r="69" spans="1:16" ht="60" x14ac:dyDescent="0.25">
      <c r="A69" s="30" t="s">
        <v>125</v>
      </c>
      <c r="B69" s="38"/>
      <c r="E69" s="32" t="s">
        <v>221</v>
      </c>
      <c r="J69" s="40"/>
    </row>
    <row r="70" spans="1:16" x14ac:dyDescent="0.25">
      <c r="A70" s="30" t="s">
        <v>116</v>
      </c>
      <c r="B70" s="30">
        <v>17</v>
      </c>
      <c r="C70" s="31" t="s">
        <v>518</v>
      </c>
      <c r="D70" s="30" t="s">
        <v>118</v>
      </c>
      <c r="E70" s="32" t="s">
        <v>519</v>
      </c>
      <c r="F70" s="33" t="s">
        <v>138</v>
      </c>
      <c r="G70" s="34">
        <v>581.70000000000005</v>
      </c>
      <c r="H70" s="35">
        <v>0</v>
      </c>
      <c r="I70" s="36">
        <f>ROUND(G70*H70,P4)</f>
        <v>0</v>
      </c>
      <c r="J70" s="33" t="s">
        <v>121</v>
      </c>
      <c r="O70" s="37">
        <f>I70*0.21</f>
        <v>0</v>
      </c>
      <c r="P70">
        <v>3</v>
      </c>
    </row>
    <row r="71" spans="1:16" x14ac:dyDescent="0.25">
      <c r="A71" s="30" t="s">
        <v>122</v>
      </c>
      <c r="B71" s="38"/>
      <c r="E71" s="32" t="s">
        <v>520</v>
      </c>
      <c r="J71" s="40"/>
    </row>
    <row r="72" spans="1:16" ht="195" x14ac:dyDescent="0.25">
      <c r="A72" s="30" t="s">
        <v>125</v>
      </c>
      <c r="B72" s="38"/>
      <c r="E72" s="32" t="s">
        <v>521</v>
      </c>
      <c r="J72" s="40"/>
    </row>
    <row r="73" spans="1:16" x14ac:dyDescent="0.25">
      <c r="A73" s="30" t="s">
        <v>116</v>
      </c>
      <c r="B73" s="30">
        <v>18</v>
      </c>
      <c r="C73" s="31" t="s">
        <v>745</v>
      </c>
      <c r="D73" s="30" t="s">
        <v>118</v>
      </c>
      <c r="E73" s="32" t="s">
        <v>746</v>
      </c>
      <c r="F73" s="33" t="s">
        <v>138</v>
      </c>
      <c r="G73" s="34">
        <v>31</v>
      </c>
      <c r="H73" s="35">
        <v>0</v>
      </c>
      <c r="I73" s="36">
        <f>ROUND(G73*H73,P4)</f>
        <v>0</v>
      </c>
      <c r="J73" s="33" t="s">
        <v>121</v>
      </c>
      <c r="O73" s="37">
        <f>I73*0.21</f>
        <v>0</v>
      </c>
      <c r="P73">
        <v>3</v>
      </c>
    </row>
    <row r="74" spans="1:16" x14ac:dyDescent="0.25">
      <c r="A74" s="30" t="s">
        <v>122</v>
      </c>
      <c r="B74" s="38"/>
      <c r="E74" s="32" t="s">
        <v>747</v>
      </c>
      <c r="J74" s="40"/>
    </row>
    <row r="75" spans="1:16" ht="45" x14ac:dyDescent="0.25">
      <c r="A75" s="30" t="s">
        <v>123</v>
      </c>
      <c r="B75" s="38"/>
      <c r="E75" s="41" t="s">
        <v>748</v>
      </c>
      <c r="J75" s="40"/>
    </row>
    <row r="76" spans="1:16" ht="195" x14ac:dyDescent="0.25">
      <c r="A76" s="30" t="s">
        <v>125</v>
      </c>
      <c r="B76" s="38"/>
      <c r="E76" s="32" t="s">
        <v>521</v>
      </c>
      <c r="J76" s="40"/>
    </row>
    <row r="77" spans="1:16" ht="30" x14ac:dyDescent="0.25">
      <c r="A77" s="30" t="s">
        <v>116</v>
      </c>
      <c r="B77" s="30">
        <v>19</v>
      </c>
      <c r="C77" s="31" t="s">
        <v>522</v>
      </c>
      <c r="D77" s="30" t="s">
        <v>118</v>
      </c>
      <c r="E77" s="32" t="s">
        <v>523</v>
      </c>
      <c r="F77" s="33" t="s">
        <v>138</v>
      </c>
      <c r="G77" s="34">
        <v>38.799999999999997</v>
      </c>
      <c r="H77" s="35">
        <v>0</v>
      </c>
      <c r="I77" s="36">
        <f>ROUND(G77*H77,P4)</f>
        <v>0</v>
      </c>
      <c r="J77" s="33" t="s">
        <v>121</v>
      </c>
      <c r="O77" s="37">
        <f>I77*0.21</f>
        <v>0</v>
      </c>
      <c r="P77">
        <v>3</v>
      </c>
    </row>
    <row r="78" spans="1:16" x14ac:dyDescent="0.25">
      <c r="A78" s="30" t="s">
        <v>122</v>
      </c>
      <c r="B78" s="38"/>
      <c r="E78" s="32" t="s">
        <v>524</v>
      </c>
      <c r="J78" s="40"/>
    </row>
    <row r="79" spans="1:16" ht="195" x14ac:dyDescent="0.25">
      <c r="A79" s="30" t="s">
        <v>125</v>
      </c>
      <c r="B79" s="38"/>
      <c r="E79" s="32" t="s">
        <v>521</v>
      </c>
      <c r="J79" s="40"/>
    </row>
    <row r="80" spans="1:16" ht="30" x14ac:dyDescent="0.25">
      <c r="A80" s="30" t="s">
        <v>116</v>
      </c>
      <c r="B80" s="30">
        <v>20</v>
      </c>
      <c r="C80" s="31" t="s">
        <v>749</v>
      </c>
      <c r="D80" s="30" t="s">
        <v>118</v>
      </c>
      <c r="E80" s="32" t="s">
        <v>750</v>
      </c>
      <c r="F80" s="33" t="s">
        <v>138</v>
      </c>
      <c r="G80" s="34">
        <v>4</v>
      </c>
      <c r="H80" s="35">
        <v>0</v>
      </c>
      <c r="I80" s="36">
        <f>ROUND(G80*H80,P4)</f>
        <v>0</v>
      </c>
      <c r="J80" s="33" t="s">
        <v>121</v>
      </c>
      <c r="O80" s="37">
        <f>I80*0.21</f>
        <v>0</v>
      </c>
      <c r="P80">
        <v>3</v>
      </c>
    </row>
    <row r="81" spans="1:16" ht="30" x14ac:dyDescent="0.25">
      <c r="A81" s="30" t="s">
        <v>122</v>
      </c>
      <c r="B81" s="38"/>
      <c r="E81" s="32" t="s">
        <v>751</v>
      </c>
      <c r="J81" s="40"/>
    </row>
    <row r="82" spans="1:16" ht="45" x14ac:dyDescent="0.25">
      <c r="A82" s="30" t="s">
        <v>123</v>
      </c>
      <c r="B82" s="38"/>
      <c r="E82" s="41" t="s">
        <v>752</v>
      </c>
      <c r="J82" s="40"/>
    </row>
    <row r="83" spans="1:16" ht="195" x14ac:dyDescent="0.25">
      <c r="A83" s="30" t="s">
        <v>125</v>
      </c>
      <c r="B83" s="38"/>
      <c r="E83" s="32" t="s">
        <v>521</v>
      </c>
      <c r="J83" s="40"/>
    </row>
    <row r="84" spans="1:16" x14ac:dyDescent="0.25">
      <c r="A84" s="24" t="s">
        <v>113</v>
      </c>
      <c r="B84" s="25"/>
      <c r="C84" s="26" t="s">
        <v>336</v>
      </c>
      <c r="D84" s="27"/>
      <c r="E84" s="24" t="s">
        <v>337</v>
      </c>
      <c r="F84" s="27"/>
      <c r="G84" s="27"/>
      <c r="H84" s="27"/>
      <c r="I84" s="28">
        <f>SUMIFS(I85:I90,A85:A90,"P")</f>
        <v>0</v>
      </c>
      <c r="J84" s="29"/>
    </row>
    <row r="85" spans="1:16" x14ac:dyDescent="0.25">
      <c r="A85" s="30" t="s">
        <v>116</v>
      </c>
      <c r="B85" s="30">
        <v>21</v>
      </c>
      <c r="C85" s="31" t="s">
        <v>537</v>
      </c>
      <c r="D85" s="30" t="s">
        <v>118</v>
      </c>
      <c r="E85" s="32" t="s">
        <v>538</v>
      </c>
      <c r="F85" s="33" t="s">
        <v>284</v>
      </c>
      <c r="G85" s="34">
        <v>286</v>
      </c>
      <c r="H85" s="35">
        <v>0</v>
      </c>
      <c r="I85" s="36">
        <f>ROUND(G85*H85,P4)</f>
        <v>0</v>
      </c>
      <c r="J85" s="33" t="s">
        <v>121</v>
      </c>
      <c r="O85" s="37">
        <f>I85*0.21</f>
        <v>0</v>
      </c>
      <c r="P85">
        <v>3</v>
      </c>
    </row>
    <row r="86" spans="1:16" x14ac:dyDescent="0.25">
      <c r="A86" s="30" t="s">
        <v>122</v>
      </c>
      <c r="B86" s="38"/>
      <c r="E86" s="32" t="s">
        <v>539</v>
      </c>
      <c r="J86" s="40"/>
    </row>
    <row r="87" spans="1:16" ht="60" x14ac:dyDescent="0.25">
      <c r="A87" s="30" t="s">
        <v>125</v>
      </c>
      <c r="B87" s="38"/>
      <c r="E87" s="32" t="s">
        <v>346</v>
      </c>
      <c r="J87" s="40"/>
    </row>
    <row r="88" spans="1:16" ht="30" x14ac:dyDescent="0.25">
      <c r="A88" s="30" t="s">
        <v>116</v>
      </c>
      <c r="B88" s="30">
        <v>22</v>
      </c>
      <c r="C88" s="31" t="s">
        <v>343</v>
      </c>
      <c r="D88" s="30" t="s">
        <v>118</v>
      </c>
      <c r="E88" s="32" t="s">
        <v>344</v>
      </c>
      <c r="F88" s="33" t="s">
        <v>284</v>
      </c>
      <c r="G88" s="34">
        <v>8.5</v>
      </c>
      <c r="H88" s="35">
        <v>0</v>
      </c>
      <c r="I88" s="36">
        <f>ROUND(G88*H88,P4)</f>
        <v>0</v>
      </c>
      <c r="J88" s="33" t="s">
        <v>121</v>
      </c>
      <c r="O88" s="37">
        <f>I88*0.21</f>
        <v>0</v>
      </c>
      <c r="P88">
        <v>3</v>
      </c>
    </row>
    <row r="89" spans="1:16" x14ac:dyDescent="0.25">
      <c r="A89" s="30" t="s">
        <v>122</v>
      </c>
      <c r="B89" s="38"/>
      <c r="E89" s="32" t="s">
        <v>731</v>
      </c>
      <c r="J89" s="40"/>
    </row>
    <row r="90" spans="1:16" ht="60" x14ac:dyDescent="0.25">
      <c r="A90" s="30" t="s">
        <v>125</v>
      </c>
      <c r="B90" s="38"/>
      <c r="E90" s="32" t="s">
        <v>346</v>
      </c>
      <c r="J90" s="40"/>
    </row>
    <row r="91" spans="1:16" x14ac:dyDescent="0.25">
      <c r="A91" s="24" t="s">
        <v>113</v>
      </c>
      <c r="B91" s="25"/>
      <c r="C91" s="26" t="s">
        <v>224</v>
      </c>
      <c r="D91" s="27"/>
      <c r="E91" s="24" t="s">
        <v>225</v>
      </c>
      <c r="F91" s="27"/>
      <c r="G91" s="27"/>
      <c r="H91" s="27"/>
      <c r="I91" s="28">
        <f>SUMIFS(I92:I99,A92:A99,"P")</f>
        <v>0</v>
      </c>
      <c r="J91" s="29"/>
    </row>
    <row r="92" spans="1:16" ht="30" x14ac:dyDescent="0.25">
      <c r="A92" s="30" t="s">
        <v>116</v>
      </c>
      <c r="B92" s="30">
        <v>23</v>
      </c>
      <c r="C92" s="31" t="s">
        <v>364</v>
      </c>
      <c r="D92" s="30" t="s">
        <v>177</v>
      </c>
      <c r="E92" s="32" t="s">
        <v>228</v>
      </c>
      <c r="F92" s="33" t="s">
        <v>229</v>
      </c>
      <c r="G92" s="34">
        <v>25.678000000000001</v>
      </c>
      <c r="H92" s="35">
        <v>0</v>
      </c>
      <c r="I92" s="36">
        <f>ROUND(G92*H92,P4)</f>
        <v>0</v>
      </c>
      <c r="J92" s="33" t="s">
        <v>156</v>
      </c>
      <c r="O92" s="37">
        <f>I92*0.21</f>
        <v>0</v>
      </c>
      <c r="P92">
        <v>3</v>
      </c>
    </row>
    <row r="93" spans="1:16" ht="30" x14ac:dyDescent="0.25">
      <c r="A93" s="30" t="s">
        <v>122</v>
      </c>
      <c r="B93" s="38"/>
      <c r="E93" s="32" t="s">
        <v>365</v>
      </c>
      <c r="J93" s="40"/>
    </row>
    <row r="94" spans="1:16" ht="30" x14ac:dyDescent="0.25">
      <c r="A94" s="30" t="s">
        <v>123</v>
      </c>
      <c r="B94" s="38"/>
      <c r="E94" s="41" t="s">
        <v>753</v>
      </c>
      <c r="J94" s="40"/>
    </row>
    <row r="95" spans="1:16" ht="90" x14ac:dyDescent="0.25">
      <c r="A95" s="30" t="s">
        <v>125</v>
      </c>
      <c r="B95" s="38"/>
      <c r="E95" s="32" t="s">
        <v>550</v>
      </c>
      <c r="J95" s="40"/>
    </row>
    <row r="96" spans="1:16" ht="30" x14ac:dyDescent="0.25">
      <c r="A96" s="30" t="s">
        <v>116</v>
      </c>
      <c r="B96" s="30">
        <v>24</v>
      </c>
      <c r="C96" s="31" t="s">
        <v>226</v>
      </c>
      <c r="D96" s="30" t="s">
        <v>227</v>
      </c>
      <c r="E96" s="32" t="s">
        <v>228</v>
      </c>
      <c r="F96" s="33" t="s">
        <v>229</v>
      </c>
      <c r="G96" s="34">
        <v>92.316000000000003</v>
      </c>
      <c r="H96" s="35">
        <v>0</v>
      </c>
      <c r="I96" s="36">
        <f>ROUND(G96*H96,P4)</f>
        <v>0</v>
      </c>
      <c r="J96" s="33" t="s">
        <v>156</v>
      </c>
      <c r="O96" s="37">
        <f>I96*0.21</f>
        <v>0</v>
      </c>
      <c r="P96">
        <v>3</v>
      </c>
    </row>
    <row r="97" spans="1:10" ht="45" x14ac:dyDescent="0.25">
      <c r="A97" s="30" t="s">
        <v>122</v>
      </c>
      <c r="B97" s="38"/>
      <c r="E97" s="32" t="s">
        <v>551</v>
      </c>
      <c r="J97" s="40"/>
    </row>
    <row r="98" spans="1:10" ht="30" x14ac:dyDescent="0.25">
      <c r="A98" s="30" t="s">
        <v>123</v>
      </c>
      <c r="B98" s="38"/>
      <c r="E98" s="41" t="s">
        <v>754</v>
      </c>
      <c r="J98" s="40"/>
    </row>
    <row r="99" spans="1:10" ht="90" x14ac:dyDescent="0.25">
      <c r="A99" s="30" t="s">
        <v>125</v>
      </c>
      <c r="B99" s="42"/>
      <c r="C99" s="43"/>
      <c r="D99" s="43"/>
      <c r="E99" s="32" t="s">
        <v>550</v>
      </c>
      <c r="F99" s="43"/>
      <c r="G99" s="43"/>
      <c r="H99" s="43"/>
      <c r="I99" s="43"/>
      <c r="J99" s="44"/>
    </row>
  </sheetData>
  <sheetProtection algorithmName="SHA-512" hashValue="t9Zxx88MkTcfmrJ7O8BnRWgmiknCPogcFcqxHSn6UVE66F0UqBIeHoMPzkb0XD6L/HFl4l8VgQTgsGFYMb+/0g==" saltValue="WlhOJPX1UrWZSfvUCNxyjt+qBiQyJRlxohTDvX4z6MbMis874iPwg3lm5/w0GprxehFu1A5tu+TfzanrlmVYrQ=="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P79"/>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45</v>
      </c>
      <c r="I3" s="19">
        <f>SUMIFS(I8:I79,A8:A79,"SD")</f>
        <v>0</v>
      </c>
      <c r="J3" s="15"/>
      <c r="O3">
        <v>0</v>
      </c>
      <c r="P3">
        <v>2</v>
      </c>
    </row>
    <row r="4" spans="1:16" x14ac:dyDescent="0.25">
      <c r="A4" s="3" t="s">
        <v>100</v>
      </c>
      <c r="B4" s="16" t="s">
        <v>101</v>
      </c>
      <c r="C4" s="47" t="s">
        <v>45</v>
      </c>
      <c r="D4" s="48"/>
      <c r="E4" s="17" t="s">
        <v>46</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SUMIFS(I9:I49,A9:A49,"P")</f>
        <v>0</v>
      </c>
      <c r="J8" s="29"/>
    </row>
    <row r="9" spans="1:16" ht="30" x14ac:dyDescent="0.25">
      <c r="A9" s="30" t="s">
        <v>116</v>
      </c>
      <c r="B9" s="30">
        <v>1</v>
      </c>
      <c r="C9" s="31" t="s">
        <v>166</v>
      </c>
      <c r="D9" s="30" t="s">
        <v>118</v>
      </c>
      <c r="E9" s="32" t="s">
        <v>167</v>
      </c>
      <c r="F9" s="33" t="s">
        <v>120</v>
      </c>
      <c r="G9" s="34">
        <v>66.78</v>
      </c>
      <c r="H9" s="35">
        <v>0</v>
      </c>
      <c r="I9" s="36">
        <f>ROUND(G9*H9,P4)</f>
        <v>0</v>
      </c>
      <c r="J9" s="33" t="s">
        <v>121</v>
      </c>
      <c r="O9" s="37">
        <f>I9*0.21</f>
        <v>0</v>
      </c>
      <c r="P9">
        <v>3</v>
      </c>
    </row>
    <row r="10" spans="1:16" x14ac:dyDescent="0.25">
      <c r="A10" s="30" t="s">
        <v>122</v>
      </c>
      <c r="B10" s="38"/>
      <c r="E10" s="39" t="s">
        <v>118</v>
      </c>
      <c r="J10" s="40"/>
    </row>
    <row r="11" spans="1:16" ht="30" x14ac:dyDescent="0.25">
      <c r="A11" s="30" t="s">
        <v>123</v>
      </c>
      <c r="B11" s="38"/>
      <c r="E11" s="41" t="s">
        <v>755</v>
      </c>
      <c r="J11" s="40"/>
    </row>
    <row r="12" spans="1:16" ht="90" x14ac:dyDescent="0.25">
      <c r="A12" s="30" t="s">
        <v>125</v>
      </c>
      <c r="B12" s="38"/>
      <c r="E12" s="32" t="s">
        <v>170</v>
      </c>
      <c r="J12" s="40"/>
    </row>
    <row r="13" spans="1:16" ht="30" x14ac:dyDescent="0.25">
      <c r="A13" s="30" t="s">
        <v>116</v>
      </c>
      <c r="B13" s="30">
        <v>2</v>
      </c>
      <c r="C13" s="31" t="s">
        <v>252</v>
      </c>
      <c r="D13" s="30" t="s">
        <v>118</v>
      </c>
      <c r="E13" s="32" t="s">
        <v>253</v>
      </c>
      <c r="F13" s="33" t="s">
        <v>120</v>
      </c>
      <c r="G13" s="34">
        <v>44.52</v>
      </c>
      <c r="H13" s="35">
        <v>0</v>
      </c>
      <c r="I13" s="36">
        <f>ROUND(G13*H13,P4)</f>
        <v>0</v>
      </c>
      <c r="J13" s="33" t="s">
        <v>121</v>
      </c>
      <c r="O13" s="37">
        <f>I13*0.21</f>
        <v>0</v>
      </c>
      <c r="P13">
        <v>3</v>
      </c>
    </row>
    <row r="14" spans="1:16" ht="30" x14ac:dyDescent="0.25">
      <c r="A14" s="30" t="s">
        <v>122</v>
      </c>
      <c r="B14" s="38"/>
      <c r="E14" s="32" t="s">
        <v>143</v>
      </c>
      <c r="J14" s="40"/>
    </row>
    <row r="15" spans="1:16" ht="30" x14ac:dyDescent="0.25">
      <c r="A15" s="30" t="s">
        <v>123</v>
      </c>
      <c r="B15" s="38"/>
      <c r="E15" s="41" t="s">
        <v>756</v>
      </c>
      <c r="J15" s="40"/>
    </row>
    <row r="16" spans="1:16" ht="90" x14ac:dyDescent="0.25">
      <c r="A16" s="30" t="s">
        <v>125</v>
      </c>
      <c r="B16" s="38"/>
      <c r="E16" s="32" t="s">
        <v>170</v>
      </c>
      <c r="J16" s="40"/>
    </row>
    <row r="17" spans="1:16" ht="30" x14ac:dyDescent="0.25">
      <c r="A17" s="30" t="s">
        <v>116</v>
      </c>
      <c r="B17" s="30">
        <v>3</v>
      </c>
      <c r="C17" s="31" t="s">
        <v>577</v>
      </c>
      <c r="D17" s="30" t="s">
        <v>118</v>
      </c>
      <c r="E17" s="32" t="s">
        <v>578</v>
      </c>
      <c r="F17" s="33" t="s">
        <v>284</v>
      </c>
      <c r="G17" s="34">
        <v>7</v>
      </c>
      <c r="H17" s="35">
        <v>0</v>
      </c>
      <c r="I17" s="36">
        <f>ROUND(G17*H17,P4)</f>
        <v>0</v>
      </c>
      <c r="J17" s="33" t="s">
        <v>121</v>
      </c>
      <c r="O17" s="37">
        <f>I17*0.21</f>
        <v>0</v>
      </c>
      <c r="P17">
        <v>3</v>
      </c>
    </row>
    <row r="18" spans="1:16" x14ac:dyDescent="0.25">
      <c r="A18" s="30" t="s">
        <v>122</v>
      </c>
      <c r="B18" s="38"/>
      <c r="E18" s="39" t="s">
        <v>118</v>
      </c>
      <c r="J18" s="40"/>
    </row>
    <row r="19" spans="1:16" ht="30" x14ac:dyDescent="0.25">
      <c r="A19" s="30" t="s">
        <v>123</v>
      </c>
      <c r="B19" s="38"/>
      <c r="E19" s="41" t="s">
        <v>757</v>
      </c>
      <c r="J19" s="40"/>
    </row>
    <row r="20" spans="1:16" ht="90" x14ac:dyDescent="0.25">
      <c r="A20" s="30" t="s">
        <v>125</v>
      </c>
      <c r="B20" s="38"/>
      <c r="E20" s="32" t="s">
        <v>170</v>
      </c>
      <c r="J20" s="40"/>
    </row>
    <row r="21" spans="1:16" x14ac:dyDescent="0.25">
      <c r="A21" s="30" t="s">
        <v>116</v>
      </c>
      <c r="B21" s="30">
        <v>4</v>
      </c>
      <c r="C21" s="31" t="s">
        <v>474</v>
      </c>
      <c r="D21" s="30" t="s">
        <v>118</v>
      </c>
      <c r="E21" s="32" t="s">
        <v>475</v>
      </c>
      <c r="F21" s="33" t="s">
        <v>284</v>
      </c>
      <c r="G21" s="34">
        <v>456</v>
      </c>
      <c r="H21" s="35">
        <v>0</v>
      </c>
      <c r="I21" s="36">
        <f>ROUND(G21*H21,P4)</f>
        <v>0</v>
      </c>
      <c r="J21" s="33" t="s">
        <v>121</v>
      </c>
      <c r="O21" s="37">
        <f>I21*0.21</f>
        <v>0</v>
      </c>
      <c r="P21">
        <v>3</v>
      </c>
    </row>
    <row r="22" spans="1:16" x14ac:dyDescent="0.25">
      <c r="A22" s="30" t="s">
        <v>122</v>
      </c>
      <c r="B22" s="38"/>
      <c r="E22" s="39" t="s">
        <v>118</v>
      </c>
      <c r="J22" s="40"/>
    </row>
    <row r="23" spans="1:16" ht="30" x14ac:dyDescent="0.25">
      <c r="A23" s="30" t="s">
        <v>123</v>
      </c>
      <c r="B23" s="38"/>
      <c r="E23" s="41" t="s">
        <v>758</v>
      </c>
      <c r="J23" s="40"/>
    </row>
    <row r="24" spans="1:16" ht="90" x14ac:dyDescent="0.25">
      <c r="A24" s="30" t="s">
        <v>125</v>
      </c>
      <c r="B24" s="38"/>
      <c r="E24" s="32" t="s">
        <v>170</v>
      </c>
      <c r="J24" s="40"/>
    </row>
    <row r="25" spans="1:16" x14ac:dyDescent="0.25">
      <c r="A25" s="30" t="s">
        <v>116</v>
      </c>
      <c r="B25" s="30">
        <v>5</v>
      </c>
      <c r="C25" s="31" t="s">
        <v>171</v>
      </c>
      <c r="D25" s="30" t="s">
        <v>172</v>
      </c>
      <c r="E25" s="32" t="s">
        <v>173</v>
      </c>
      <c r="F25" s="33" t="s">
        <v>120</v>
      </c>
      <c r="G25" s="34">
        <v>295.45999999999998</v>
      </c>
      <c r="H25" s="35">
        <v>0</v>
      </c>
      <c r="I25" s="36">
        <f>ROUND(G25*H25,P4)</f>
        <v>0</v>
      </c>
      <c r="J25" s="33" t="s">
        <v>121</v>
      </c>
      <c r="O25" s="37">
        <f>I25*0.21</f>
        <v>0</v>
      </c>
      <c r="P25">
        <v>3</v>
      </c>
    </row>
    <row r="26" spans="1:16" x14ac:dyDescent="0.25">
      <c r="A26" s="30" t="s">
        <v>122</v>
      </c>
      <c r="B26" s="38"/>
      <c r="E26" s="32" t="s">
        <v>174</v>
      </c>
      <c r="J26" s="40"/>
    </row>
    <row r="27" spans="1:16" ht="30" x14ac:dyDescent="0.25">
      <c r="A27" s="30" t="s">
        <v>123</v>
      </c>
      <c r="B27" s="38"/>
      <c r="E27" s="41" t="s">
        <v>759</v>
      </c>
      <c r="J27" s="40"/>
    </row>
    <row r="28" spans="1:16" ht="409.5" x14ac:dyDescent="0.25">
      <c r="A28" s="30" t="s">
        <v>125</v>
      </c>
      <c r="B28" s="38"/>
      <c r="E28" s="32" t="s">
        <v>176</v>
      </c>
      <c r="J28" s="40"/>
    </row>
    <row r="29" spans="1:16" x14ac:dyDescent="0.25">
      <c r="A29" s="30" t="s">
        <v>116</v>
      </c>
      <c r="B29" s="30">
        <v>6</v>
      </c>
      <c r="C29" s="31" t="s">
        <v>171</v>
      </c>
      <c r="D29" s="30" t="s">
        <v>177</v>
      </c>
      <c r="E29" s="32" t="s">
        <v>173</v>
      </c>
      <c r="F29" s="33" t="s">
        <v>120</v>
      </c>
      <c r="G29" s="34">
        <v>1201.07</v>
      </c>
      <c r="H29" s="35">
        <v>0</v>
      </c>
      <c r="I29" s="36">
        <f>ROUND(G29*H29,P4)</f>
        <v>0</v>
      </c>
      <c r="J29" s="33" t="s">
        <v>121</v>
      </c>
      <c r="O29" s="37">
        <f>I29*0.21</f>
        <v>0</v>
      </c>
      <c r="P29">
        <v>3</v>
      </c>
    </row>
    <row r="30" spans="1:16" x14ac:dyDescent="0.25">
      <c r="A30" s="30" t="s">
        <v>122</v>
      </c>
      <c r="B30" s="38"/>
      <c r="E30" s="32" t="s">
        <v>178</v>
      </c>
      <c r="J30" s="40"/>
    </row>
    <row r="31" spans="1:16" ht="45" x14ac:dyDescent="0.25">
      <c r="A31" s="30" t="s">
        <v>123</v>
      </c>
      <c r="B31" s="38"/>
      <c r="E31" s="41" t="s">
        <v>760</v>
      </c>
      <c r="J31" s="40"/>
    </row>
    <row r="32" spans="1:16" ht="409.5" x14ac:dyDescent="0.25">
      <c r="A32" s="30" t="s">
        <v>125</v>
      </c>
      <c r="B32" s="38"/>
      <c r="E32" s="32" t="s">
        <v>176</v>
      </c>
      <c r="J32" s="40"/>
    </row>
    <row r="33" spans="1:16" x14ac:dyDescent="0.25">
      <c r="A33" s="30" t="s">
        <v>116</v>
      </c>
      <c r="B33" s="30">
        <v>7</v>
      </c>
      <c r="C33" s="31" t="s">
        <v>180</v>
      </c>
      <c r="D33" s="30" t="s">
        <v>118</v>
      </c>
      <c r="E33" s="32" t="s">
        <v>181</v>
      </c>
      <c r="F33" s="33" t="s">
        <v>120</v>
      </c>
      <c r="G33" s="34">
        <v>295.45999999999998</v>
      </c>
      <c r="H33" s="35">
        <v>0</v>
      </c>
      <c r="I33" s="36">
        <f>ROUND(G33*H33,P4)</f>
        <v>0</v>
      </c>
      <c r="J33" s="33" t="s">
        <v>121</v>
      </c>
      <c r="O33" s="37">
        <f>I33*0.21</f>
        <v>0</v>
      </c>
      <c r="P33">
        <v>3</v>
      </c>
    </row>
    <row r="34" spans="1:16" x14ac:dyDescent="0.25">
      <c r="A34" s="30" t="s">
        <v>122</v>
      </c>
      <c r="B34" s="38"/>
      <c r="E34" s="32" t="s">
        <v>182</v>
      </c>
      <c r="J34" s="40"/>
    </row>
    <row r="35" spans="1:16" ht="30" x14ac:dyDescent="0.25">
      <c r="A35" s="30" t="s">
        <v>123</v>
      </c>
      <c r="B35" s="38"/>
      <c r="E35" s="41" t="s">
        <v>761</v>
      </c>
      <c r="J35" s="40"/>
    </row>
    <row r="36" spans="1:16" ht="405" x14ac:dyDescent="0.25">
      <c r="A36" s="30" t="s">
        <v>125</v>
      </c>
      <c r="B36" s="38"/>
      <c r="E36" s="32" t="s">
        <v>184</v>
      </c>
      <c r="J36" s="40"/>
    </row>
    <row r="37" spans="1:16" x14ac:dyDescent="0.25">
      <c r="A37" s="30" t="s">
        <v>116</v>
      </c>
      <c r="B37" s="30">
        <v>9</v>
      </c>
      <c r="C37" s="31" t="s">
        <v>187</v>
      </c>
      <c r="D37" s="30" t="s">
        <v>118</v>
      </c>
      <c r="E37" s="32" t="s">
        <v>188</v>
      </c>
      <c r="F37" s="33" t="s">
        <v>120</v>
      </c>
      <c r="G37" s="34">
        <v>295.45999999999998</v>
      </c>
      <c r="H37" s="35">
        <v>0</v>
      </c>
      <c r="I37" s="36">
        <f>ROUND(G37*H37,P4)</f>
        <v>0</v>
      </c>
      <c r="J37" s="33" t="s">
        <v>121</v>
      </c>
      <c r="O37" s="37">
        <f>I37*0.21</f>
        <v>0</v>
      </c>
      <c r="P37">
        <v>3</v>
      </c>
    </row>
    <row r="38" spans="1:16" ht="30" x14ac:dyDescent="0.25">
      <c r="A38" s="30" t="s">
        <v>122</v>
      </c>
      <c r="B38" s="38"/>
      <c r="E38" s="32" t="s">
        <v>762</v>
      </c>
      <c r="J38" s="40"/>
    </row>
    <row r="39" spans="1:16" ht="390" x14ac:dyDescent="0.25">
      <c r="A39" s="30" t="s">
        <v>125</v>
      </c>
      <c r="B39" s="38"/>
      <c r="E39" s="32" t="s">
        <v>190</v>
      </c>
      <c r="J39" s="40"/>
    </row>
    <row r="40" spans="1:16" x14ac:dyDescent="0.25">
      <c r="A40" s="30" t="s">
        <v>116</v>
      </c>
      <c r="B40" s="30">
        <v>8</v>
      </c>
      <c r="C40" s="31" t="s">
        <v>132</v>
      </c>
      <c r="D40" s="30" t="s">
        <v>118</v>
      </c>
      <c r="E40" s="32" t="s">
        <v>133</v>
      </c>
      <c r="F40" s="33" t="s">
        <v>120</v>
      </c>
      <c r="G40" s="34">
        <v>295.45999999999998</v>
      </c>
      <c r="H40" s="35">
        <v>0</v>
      </c>
      <c r="I40" s="36">
        <f>ROUND(G40*H40,P4)</f>
        <v>0</v>
      </c>
      <c r="J40" s="33" t="s">
        <v>121</v>
      </c>
      <c r="O40" s="37">
        <f>I40*0.21</f>
        <v>0</v>
      </c>
      <c r="P40">
        <v>3</v>
      </c>
    </row>
    <row r="41" spans="1:16" x14ac:dyDescent="0.25">
      <c r="A41" s="30" t="s">
        <v>122</v>
      </c>
      <c r="B41" s="38"/>
      <c r="E41" s="32" t="s">
        <v>191</v>
      </c>
      <c r="J41" s="40"/>
    </row>
    <row r="42" spans="1:16" ht="30" x14ac:dyDescent="0.25">
      <c r="A42" s="30" t="s">
        <v>123</v>
      </c>
      <c r="B42" s="38"/>
      <c r="E42" s="41" t="s">
        <v>761</v>
      </c>
      <c r="J42" s="40"/>
    </row>
    <row r="43" spans="1:16" ht="255" x14ac:dyDescent="0.25">
      <c r="A43" s="30" t="s">
        <v>125</v>
      </c>
      <c r="B43" s="38"/>
      <c r="E43" s="32" t="s">
        <v>135</v>
      </c>
      <c r="J43" s="40"/>
    </row>
    <row r="44" spans="1:16" x14ac:dyDescent="0.25">
      <c r="A44" s="30" t="s">
        <v>116</v>
      </c>
      <c r="B44" s="30">
        <v>10</v>
      </c>
      <c r="C44" s="31" t="s">
        <v>192</v>
      </c>
      <c r="D44" s="30" t="s">
        <v>118</v>
      </c>
      <c r="E44" s="32" t="s">
        <v>193</v>
      </c>
      <c r="F44" s="33" t="s">
        <v>138</v>
      </c>
      <c r="G44" s="34">
        <v>1165.7</v>
      </c>
      <c r="H44" s="35">
        <v>0</v>
      </c>
      <c r="I44" s="36">
        <f>ROUND(G44*H44,P4)</f>
        <v>0</v>
      </c>
      <c r="J44" s="33" t="s">
        <v>121</v>
      </c>
      <c r="O44" s="37">
        <f>I44*0.21</f>
        <v>0</v>
      </c>
      <c r="P44">
        <v>3</v>
      </c>
    </row>
    <row r="45" spans="1:16" x14ac:dyDescent="0.25">
      <c r="A45" s="30" t="s">
        <v>122</v>
      </c>
      <c r="B45" s="38"/>
      <c r="E45" s="39" t="s">
        <v>118</v>
      </c>
      <c r="J45" s="40"/>
    </row>
    <row r="46" spans="1:16" ht="30" x14ac:dyDescent="0.25">
      <c r="A46" s="30" t="s">
        <v>125</v>
      </c>
      <c r="B46" s="38"/>
      <c r="E46" s="32" t="s">
        <v>195</v>
      </c>
      <c r="J46" s="40"/>
    </row>
    <row r="47" spans="1:16" x14ac:dyDescent="0.25">
      <c r="A47" s="30" t="s">
        <v>116</v>
      </c>
      <c r="B47" s="30">
        <v>11</v>
      </c>
      <c r="C47" s="31" t="s">
        <v>196</v>
      </c>
      <c r="D47" s="30" t="s">
        <v>118</v>
      </c>
      <c r="E47" s="32" t="s">
        <v>197</v>
      </c>
      <c r="F47" s="33" t="s">
        <v>138</v>
      </c>
      <c r="G47" s="34">
        <v>540</v>
      </c>
      <c r="H47" s="35">
        <v>0</v>
      </c>
      <c r="I47" s="36">
        <f>ROUND(G47*H47,P4)</f>
        <v>0</v>
      </c>
      <c r="J47" s="33" t="s">
        <v>121</v>
      </c>
      <c r="O47" s="37">
        <f>I47*0.21</f>
        <v>0</v>
      </c>
      <c r="P47">
        <v>3</v>
      </c>
    </row>
    <row r="48" spans="1:16" x14ac:dyDescent="0.25">
      <c r="A48" s="30" t="s">
        <v>122</v>
      </c>
      <c r="B48" s="38"/>
      <c r="E48" s="39" t="s">
        <v>118</v>
      </c>
      <c r="J48" s="40"/>
    </row>
    <row r="49" spans="1:16" x14ac:dyDescent="0.25">
      <c r="A49" s="30" t="s">
        <v>125</v>
      </c>
      <c r="B49" s="38"/>
      <c r="E49" s="32" t="s">
        <v>198</v>
      </c>
      <c r="J49" s="40"/>
    </row>
    <row r="50" spans="1:16" x14ac:dyDescent="0.25">
      <c r="A50" s="24" t="s">
        <v>113</v>
      </c>
      <c r="B50" s="25"/>
      <c r="C50" s="26" t="s">
        <v>216</v>
      </c>
      <c r="D50" s="27"/>
      <c r="E50" s="24" t="s">
        <v>217</v>
      </c>
      <c r="F50" s="27"/>
      <c r="G50" s="27"/>
      <c r="H50" s="27"/>
      <c r="I50" s="28">
        <f>SUMIFS(I51:I60,A51:A60,"P")</f>
        <v>0</v>
      </c>
      <c r="J50" s="29"/>
    </row>
    <row r="51" spans="1:16" x14ac:dyDescent="0.25">
      <c r="A51" s="30" t="s">
        <v>116</v>
      </c>
      <c r="B51" s="30">
        <v>12</v>
      </c>
      <c r="C51" s="31" t="s">
        <v>222</v>
      </c>
      <c r="D51" s="30" t="s">
        <v>118</v>
      </c>
      <c r="E51" s="32" t="s">
        <v>223</v>
      </c>
      <c r="F51" s="33" t="s">
        <v>138</v>
      </c>
      <c r="G51" s="34">
        <v>949.66</v>
      </c>
      <c r="H51" s="35">
        <v>0</v>
      </c>
      <c r="I51" s="36">
        <f>ROUND(G51*H51,P4)</f>
        <v>0</v>
      </c>
      <c r="J51" s="33" t="s">
        <v>121</v>
      </c>
      <c r="O51" s="37">
        <f>I51*0.21</f>
        <v>0</v>
      </c>
      <c r="P51">
        <v>3</v>
      </c>
    </row>
    <row r="52" spans="1:16" x14ac:dyDescent="0.25">
      <c r="A52" s="30" t="s">
        <v>122</v>
      </c>
      <c r="B52" s="38"/>
      <c r="E52" s="39" t="s">
        <v>118</v>
      </c>
      <c r="J52" s="40"/>
    </row>
    <row r="53" spans="1:16" ht="30" x14ac:dyDescent="0.25">
      <c r="A53" s="30" t="s">
        <v>123</v>
      </c>
      <c r="B53" s="38"/>
      <c r="E53" s="41" t="s">
        <v>763</v>
      </c>
      <c r="J53" s="40"/>
    </row>
    <row r="54" spans="1:16" ht="60" x14ac:dyDescent="0.25">
      <c r="A54" s="30" t="s">
        <v>125</v>
      </c>
      <c r="B54" s="38"/>
      <c r="E54" s="32" t="s">
        <v>221</v>
      </c>
      <c r="J54" s="40"/>
    </row>
    <row r="55" spans="1:16" x14ac:dyDescent="0.25">
      <c r="A55" s="30" t="s">
        <v>116</v>
      </c>
      <c r="B55" s="30">
        <v>13</v>
      </c>
      <c r="C55" s="31" t="s">
        <v>518</v>
      </c>
      <c r="D55" s="30" t="s">
        <v>118</v>
      </c>
      <c r="E55" s="32" t="s">
        <v>519</v>
      </c>
      <c r="F55" s="33" t="s">
        <v>138</v>
      </c>
      <c r="G55" s="34">
        <v>925.16</v>
      </c>
      <c r="H55" s="35">
        <v>0</v>
      </c>
      <c r="I55" s="36">
        <f>ROUND(G55*H55,P4)</f>
        <v>0</v>
      </c>
      <c r="J55" s="33" t="s">
        <v>121</v>
      </c>
      <c r="O55" s="37">
        <f>I55*0.21</f>
        <v>0</v>
      </c>
      <c r="P55">
        <v>3</v>
      </c>
    </row>
    <row r="56" spans="1:16" x14ac:dyDescent="0.25">
      <c r="A56" s="30" t="s">
        <v>122</v>
      </c>
      <c r="B56" s="38"/>
      <c r="E56" s="32" t="s">
        <v>520</v>
      </c>
      <c r="J56" s="40"/>
    </row>
    <row r="57" spans="1:16" ht="195" x14ac:dyDescent="0.25">
      <c r="A57" s="30" t="s">
        <v>125</v>
      </c>
      <c r="B57" s="38"/>
      <c r="E57" s="32" t="s">
        <v>521</v>
      </c>
      <c r="J57" s="40"/>
    </row>
    <row r="58" spans="1:16" ht="30" x14ac:dyDescent="0.25">
      <c r="A58" s="30" t="s">
        <v>116</v>
      </c>
      <c r="B58" s="30">
        <v>14</v>
      </c>
      <c r="C58" s="31" t="s">
        <v>522</v>
      </c>
      <c r="D58" s="30" t="s">
        <v>118</v>
      </c>
      <c r="E58" s="32" t="s">
        <v>523</v>
      </c>
      <c r="F58" s="33" t="s">
        <v>138</v>
      </c>
      <c r="G58" s="34">
        <v>24.5</v>
      </c>
      <c r="H58" s="35">
        <v>0</v>
      </c>
      <c r="I58" s="36">
        <f>ROUND(G58*H58,P4)</f>
        <v>0</v>
      </c>
      <c r="J58" s="33" t="s">
        <v>121</v>
      </c>
      <c r="O58" s="37">
        <f>I58*0.21</f>
        <v>0</v>
      </c>
      <c r="P58">
        <v>3</v>
      </c>
    </row>
    <row r="59" spans="1:16" x14ac:dyDescent="0.25">
      <c r="A59" s="30" t="s">
        <v>122</v>
      </c>
      <c r="B59" s="38"/>
      <c r="E59" s="32" t="s">
        <v>524</v>
      </c>
      <c r="J59" s="40"/>
    </row>
    <row r="60" spans="1:16" ht="195" x14ac:dyDescent="0.25">
      <c r="A60" s="30" t="s">
        <v>125</v>
      </c>
      <c r="B60" s="38"/>
      <c r="E60" s="32" t="s">
        <v>521</v>
      </c>
      <c r="J60" s="40"/>
    </row>
    <row r="61" spans="1:16" x14ac:dyDescent="0.25">
      <c r="A61" s="24" t="s">
        <v>113</v>
      </c>
      <c r="B61" s="25"/>
      <c r="C61" s="26" t="s">
        <v>336</v>
      </c>
      <c r="D61" s="27"/>
      <c r="E61" s="24" t="s">
        <v>337</v>
      </c>
      <c r="F61" s="27"/>
      <c r="G61" s="27"/>
      <c r="H61" s="27"/>
      <c r="I61" s="28">
        <f>SUMIFS(I62:I70,A62:A70,"P")</f>
        <v>0</v>
      </c>
      <c r="J61" s="29"/>
    </row>
    <row r="62" spans="1:16" x14ac:dyDescent="0.25">
      <c r="A62" s="30" t="s">
        <v>116</v>
      </c>
      <c r="B62" s="30">
        <v>15</v>
      </c>
      <c r="C62" s="31" t="s">
        <v>764</v>
      </c>
      <c r="D62" s="30" t="s">
        <v>118</v>
      </c>
      <c r="E62" s="32" t="s">
        <v>765</v>
      </c>
      <c r="F62" s="33" t="s">
        <v>284</v>
      </c>
      <c r="G62" s="34">
        <v>253</v>
      </c>
      <c r="H62" s="35">
        <v>0</v>
      </c>
      <c r="I62" s="36">
        <f>ROUND(G62*H62,P4)</f>
        <v>0</v>
      </c>
      <c r="J62" s="33" t="s">
        <v>121</v>
      </c>
      <c r="O62" s="37">
        <f>I62*0.21</f>
        <v>0</v>
      </c>
      <c r="P62">
        <v>3</v>
      </c>
    </row>
    <row r="63" spans="1:16" x14ac:dyDescent="0.25">
      <c r="A63" s="30" t="s">
        <v>122</v>
      </c>
      <c r="B63" s="38"/>
      <c r="E63" s="32" t="s">
        <v>766</v>
      </c>
      <c r="J63" s="40"/>
    </row>
    <row r="64" spans="1:16" ht="75" x14ac:dyDescent="0.25">
      <c r="A64" s="30" t="s">
        <v>125</v>
      </c>
      <c r="B64" s="38"/>
      <c r="E64" s="32" t="s">
        <v>767</v>
      </c>
      <c r="J64" s="40"/>
    </row>
    <row r="65" spans="1:16" x14ac:dyDescent="0.25">
      <c r="A65" s="30" t="s">
        <v>116</v>
      </c>
      <c r="B65" s="30">
        <v>16</v>
      </c>
      <c r="C65" s="31" t="s">
        <v>537</v>
      </c>
      <c r="D65" s="30" t="s">
        <v>118</v>
      </c>
      <c r="E65" s="32" t="s">
        <v>538</v>
      </c>
      <c r="F65" s="33" t="s">
        <v>284</v>
      </c>
      <c r="G65" s="34">
        <v>741</v>
      </c>
      <c r="H65" s="35">
        <v>0</v>
      </c>
      <c r="I65" s="36">
        <f>ROUND(G65*H65,P4)</f>
        <v>0</v>
      </c>
      <c r="J65" s="33" t="s">
        <v>121</v>
      </c>
      <c r="O65" s="37">
        <f>I65*0.21</f>
        <v>0</v>
      </c>
      <c r="P65">
        <v>3</v>
      </c>
    </row>
    <row r="66" spans="1:16" x14ac:dyDescent="0.25">
      <c r="A66" s="30" t="s">
        <v>122</v>
      </c>
      <c r="B66" s="38"/>
      <c r="E66" s="32" t="s">
        <v>539</v>
      </c>
      <c r="J66" s="40"/>
    </row>
    <row r="67" spans="1:16" ht="60" x14ac:dyDescent="0.25">
      <c r="A67" s="30" t="s">
        <v>125</v>
      </c>
      <c r="B67" s="38"/>
      <c r="E67" s="32" t="s">
        <v>346</v>
      </c>
      <c r="J67" s="40"/>
    </row>
    <row r="68" spans="1:16" x14ac:dyDescent="0.25">
      <c r="A68" s="30" t="s">
        <v>116</v>
      </c>
      <c r="B68" s="30">
        <v>17</v>
      </c>
      <c r="C68" s="31" t="s">
        <v>447</v>
      </c>
      <c r="D68" s="30" t="s">
        <v>118</v>
      </c>
      <c r="E68" s="32" t="s">
        <v>448</v>
      </c>
      <c r="F68" s="33" t="s">
        <v>284</v>
      </c>
      <c r="G68" s="34">
        <v>8</v>
      </c>
      <c r="H68" s="35">
        <v>0</v>
      </c>
      <c r="I68" s="36">
        <f>ROUND(G68*H68,P4)</f>
        <v>0</v>
      </c>
      <c r="J68" s="33" t="s">
        <v>121</v>
      </c>
      <c r="O68" s="37">
        <f>I68*0.21</f>
        <v>0</v>
      </c>
      <c r="P68">
        <v>3</v>
      </c>
    </row>
    <row r="69" spans="1:16" x14ac:dyDescent="0.25">
      <c r="A69" s="30" t="s">
        <v>122</v>
      </c>
      <c r="B69" s="38"/>
      <c r="E69" s="39" t="s">
        <v>118</v>
      </c>
      <c r="J69" s="40"/>
    </row>
    <row r="70" spans="1:16" ht="30" x14ac:dyDescent="0.25">
      <c r="A70" s="30" t="s">
        <v>125</v>
      </c>
      <c r="B70" s="38"/>
      <c r="E70" s="32" t="s">
        <v>356</v>
      </c>
      <c r="J70" s="40"/>
    </row>
    <row r="71" spans="1:16" x14ac:dyDescent="0.25">
      <c r="A71" s="24" t="s">
        <v>113</v>
      </c>
      <c r="B71" s="25"/>
      <c r="C71" s="26" t="s">
        <v>224</v>
      </c>
      <c r="D71" s="27"/>
      <c r="E71" s="24" t="s">
        <v>225</v>
      </c>
      <c r="F71" s="27"/>
      <c r="G71" s="27"/>
      <c r="H71" s="27"/>
      <c r="I71" s="28">
        <f>SUMIFS(I72:I79,A72:A79,"P")</f>
        <v>0</v>
      </c>
      <c r="J71" s="29"/>
    </row>
    <row r="72" spans="1:16" ht="30" x14ac:dyDescent="0.25">
      <c r="A72" s="30" t="s">
        <v>116</v>
      </c>
      <c r="B72" s="30">
        <v>18</v>
      </c>
      <c r="C72" s="31" t="s">
        <v>364</v>
      </c>
      <c r="D72" s="30" t="s">
        <v>177</v>
      </c>
      <c r="E72" s="32" t="s">
        <v>228</v>
      </c>
      <c r="F72" s="33" t="s">
        <v>229</v>
      </c>
      <c r="G72" s="34">
        <v>0.56000000000000005</v>
      </c>
      <c r="H72" s="35">
        <v>0</v>
      </c>
      <c r="I72" s="36">
        <f>ROUND(G72*H72,P4)</f>
        <v>0</v>
      </c>
      <c r="J72" s="33" t="s">
        <v>156</v>
      </c>
      <c r="O72" s="37">
        <f>I72*0.21</f>
        <v>0</v>
      </c>
      <c r="P72">
        <v>3</v>
      </c>
    </row>
    <row r="73" spans="1:16" ht="30" x14ac:dyDescent="0.25">
      <c r="A73" s="30" t="s">
        <v>122</v>
      </c>
      <c r="B73" s="38"/>
      <c r="E73" s="32" t="s">
        <v>365</v>
      </c>
      <c r="J73" s="40"/>
    </row>
    <row r="74" spans="1:16" ht="30" x14ac:dyDescent="0.25">
      <c r="A74" s="30" t="s">
        <v>123</v>
      </c>
      <c r="B74" s="38"/>
      <c r="E74" s="41" t="s">
        <v>768</v>
      </c>
      <c r="J74" s="40"/>
    </row>
    <row r="75" spans="1:16" ht="90" x14ac:dyDescent="0.25">
      <c r="A75" s="30" t="s">
        <v>125</v>
      </c>
      <c r="B75" s="38"/>
      <c r="E75" s="32" t="s">
        <v>550</v>
      </c>
      <c r="J75" s="40"/>
    </row>
    <row r="76" spans="1:16" ht="30" x14ac:dyDescent="0.25">
      <c r="A76" s="30" t="s">
        <v>116</v>
      </c>
      <c r="B76" s="30">
        <v>19</v>
      </c>
      <c r="C76" s="31" t="s">
        <v>226</v>
      </c>
      <c r="D76" s="30" t="s">
        <v>227</v>
      </c>
      <c r="E76" s="32" t="s">
        <v>228</v>
      </c>
      <c r="F76" s="33" t="s">
        <v>229</v>
      </c>
      <c r="G76" s="34">
        <v>2572.1799999999998</v>
      </c>
      <c r="H76" s="35">
        <v>0</v>
      </c>
      <c r="I76" s="36">
        <f>ROUND(G76*H76,P4)</f>
        <v>0</v>
      </c>
      <c r="J76" s="33" t="s">
        <v>156</v>
      </c>
      <c r="O76" s="37">
        <f>I76*0.21</f>
        <v>0</v>
      </c>
      <c r="P76">
        <v>3</v>
      </c>
    </row>
    <row r="77" spans="1:16" ht="45" x14ac:dyDescent="0.25">
      <c r="A77" s="30" t="s">
        <v>122</v>
      </c>
      <c r="B77" s="38"/>
      <c r="E77" s="32" t="s">
        <v>551</v>
      </c>
      <c r="J77" s="40"/>
    </row>
    <row r="78" spans="1:16" ht="30" x14ac:dyDescent="0.25">
      <c r="A78" s="30" t="s">
        <v>123</v>
      </c>
      <c r="B78" s="38"/>
      <c r="E78" s="41" t="s">
        <v>769</v>
      </c>
      <c r="J78" s="40"/>
    </row>
    <row r="79" spans="1:16" ht="90" x14ac:dyDescent="0.25">
      <c r="A79" s="30" t="s">
        <v>125</v>
      </c>
      <c r="B79" s="42"/>
      <c r="C79" s="43"/>
      <c r="D79" s="43"/>
      <c r="E79" s="32" t="s">
        <v>550</v>
      </c>
      <c r="F79" s="43"/>
      <c r="G79" s="43"/>
      <c r="H79" s="43"/>
      <c r="I79" s="43"/>
      <c r="J79" s="44"/>
    </row>
  </sheetData>
  <sheetProtection algorithmName="SHA-512" hashValue="HbK9gduWabxmnoS9zTaXfEHSxa2DJFjk4+KhkC9Q6RHuumC1OX6EtpZjKO80p5Z35cQMEN7PwiJWgQGVYwYX9w==" saltValue="SfpBJHeVTdKliN60+/lZ97CWEC4pytdt87I+LCKPOcwqKh4skq5Wm3tqYSW3qTqum9BABMS38LPsh1wpNariaA=="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P57"/>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47</v>
      </c>
      <c r="I3" s="19">
        <f>SUMIFS(I8:I57,A8:A57,"SD")</f>
        <v>0</v>
      </c>
      <c r="J3" s="15"/>
      <c r="O3">
        <v>0</v>
      </c>
      <c r="P3">
        <v>2</v>
      </c>
    </row>
    <row r="4" spans="1:16" x14ac:dyDescent="0.25">
      <c r="A4" s="3" t="s">
        <v>100</v>
      </c>
      <c r="B4" s="16" t="s">
        <v>101</v>
      </c>
      <c r="C4" s="47" t="s">
        <v>47</v>
      </c>
      <c r="D4" s="48"/>
      <c r="E4" s="17" t="s">
        <v>48</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336</v>
      </c>
      <c r="D8" s="27"/>
      <c r="E8" s="24" t="s">
        <v>337</v>
      </c>
      <c r="F8" s="27"/>
      <c r="G8" s="27"/>
      <c r="H8" s="27"/>
      <c r="I8" s="28">
        <f>SUMIFS(I9:I52,A9:A52,"P")</f>
        <v>0</v>
      </c>
      <c r="J8" s="29"/>
    </row>
    <row r="9" spans="1:16" x14ac:dyDescent="0.25">
      <c r="A9" s="30" t="s">
        <v>116</v>
      </c>
      <c r="B9" s="30">
        <v>1</v>
      </c>
      <c r="C9" s="31" t="s">
        <v>770</v>
      </c>
      <c r="D9" s="30" t="s">
        <v>118</v>
      </c>
      <c r="E9" s="32" t="s">
        <v>771</v>
      </c>
      <c r="F9" s="33" t="s">
        <v>142</v>
      </c>
      <c r="G9" s="34">
        <v>199</v>
      </c>
      <c r="H9" s="35">
        <v>0</v>
      </c>
      <c r="I9" s="36">
        <f>ROUND(G9*H9,P4)</f>
        <v>0</v>
      </c>
      <c r="J9" s="33" t="s">
        <v>121</v>
      </c>
      <c r="O9" s="37">
        <f>I9*0.21</f>
        <v>0</v>
      </c>
      <c r="P9">
        <v>3</v>
      </c>
    </row>
    <row r="10" spans="1:16" x14ac:dyDescent="0.25">
      <c r="A10" s="30" t="s">
        <v>122</v>
      </c>
      <c r="B10" s="38"/>
      <c r="E10" s="32" t="s">
        <v>772</v>
      </c>
      <c r="J10" s="40"/>
    </row>
    <row r="11" spans="1:16" ht="90" x14ac:dyDescent="0.25">
      <c r="A11" s="30" t="s">
        <v>123</v>
      </c>
      <c r="B11" s="38"/>
      <c r="E11" s="41" t="s">
        <v>773</v>
      </c>
      <c r="J11" s="40"/>
    </row>
    <row r="12" spans="1:16" ht="60" x14ac:dyDescent="0.25">
      <c r="A12" s="30" t="s">
        <v>125</v>
      </c>
      <c r="B12" s="38"/>
      <c r="E12" s="32" t="s">
        <v>774</v>
      </c>
      <c r="J12" s="40"/>
    </row>
    <row r="13" spans="1:16" ht="30" x14ac:dyDescent="0.25">
      <c r="A13" s="30" t="s">
        <v>116</v>
      </c>
      <c r="B13" s="30">
        <v>2</v>
      </c>
      <c r="C13" s="31" t="s">
        <v>775</v>
      </c>
      <c r="D13" s="30" t="s">
        <v>118</v>
      </c>
      <c r="E13" s="32" t="s">
        <v>776</v>
      </c>
      <c r="F13" s="33" t="s">
        <v>142</v>
      </c>
      <c r="G13" s="34">
        <v>25</v>
      </c>
      <c r="H13" s="35">
        <v>0</v>
      </c>
      <c r="I13" s="36">
        <f>ROUND(G13*H13,P4)</f>
        <v>0</v>
      </c>
      <c r="J13" s="33" t="s">
        <v>121</v>
      </c>
      <c r="O13" s="37">
        <f>I13*0.21</f>
        <v>0</v>
      </c>
      <c r="P13">
        <v>3</v>
      </c>
    </row>
    <row r="14" spans="1:16" x14ac:dyDescent="0.25">
      <c r="A14" s="30" t="s">
        <v>122</v>
      </c>
      <c r="B14" s="38"/>
      <c r="E14" s="39" t="s">
        <v>118</v>
      </c>
      <c r="J14" s="40"/>
    </row>
    <row r="15" spans="1:16" ht="30" x14ac:dyDescent="0.25">
      <c r="A15" s="30" t="s">
        <v>123</v>
      </c>
      <c r="B15" s="38"/>
      <c r="E15" s="41" t="s">
        <v>777</v>
      </c>
      <c r="J15" s="40"/>
    </row>
    <row r="16" spans="1:16" ht="30" x14ac:dyDescent="0.25">
      <c r="A16" s="30" t="s">
        <v>125</v>
      </c>
      <c r="B16" s="38"/>
      <c r="E16" s="32" t="s">
        <v>778</v>
      </c>
      <c r="J16" s="40"/>
    </row>
    <row r="17" spans="1:16" x14ac:dyDescent="0.25">
      <c r="A17" s="30" t="s">
        <v>116</v>
      </c>
      <c r="B17" s="30">
        <v>3</v>
      </c>
      <c r="C17" s="31" t="s">
        <v>779</v>
      </c>
      <c r="D17" s="30" t="s">
        <v>118</v>
      </c>
      <c r="E17" s="32" t="s">
        <v>780</v>
      </c>
      <c r="F17" s="33" t="s">
        <v>142</v>
      </c>
      <c r="G17" s="34">
        <v>170</v>
      </c>
      <c r="H17" s="35">
        <v>0</v>
      </c>
      <c r="I17" s="36">
        <f>ROUND(G17*H17,P4)</f>
        <v>0</v>
      </c>
      <c r="J17" s="33" t="s">
        <v>121</v>
      </c>
      <c r="O17" s="37">
        <f>I17*0.21</f>
        <v>0</v>
      </c>
      <c r="P17">
        <v>3</v>
      </c>
    </row>
    <row r="18" spans="1:16" x14ac:dyDescent="0.25">
      <c r="A18" s="30" t="s">
        <v>122</v>
      </c>
      <c r="B18" s="38"/>
      <c r="E18" s="39" t="s">
        <v>118</v>
      </c>
      <c r="J18" s="40"/>
    </row>
    <row r="19" spans="1:16" ht="90" x14ac:dyDescent="0.25">
      <c r="A19" s="30" t="s">
        <v>123</v>
      </c>
      <c r="B19" s="38"/>
      <c r="E19" s="41" t="s">
        <v>781</v>
      </c>
      <c r="J19" s="40"/>
    </row>
    <row r="20" spans="1:16" ht="30" x14ac:dyDescent="0.25">
      <c r="A20" s="30" t="s">
        <v>125</v>
      </c>
      <c r="B20" s="38"/>
      <c r="E20" s="32" t="s">
        <v>782</v>
      </c>
      <c r="J20" s="40"/>
    </row>
    <row r="21" spans="1:16" x14ac:dyDescent="0.25">
      <c r="A21" s="30" t="s">
        <v>116</v>
      </c>
      <c r="B21" s="30">
        <v>4</v>
      </c>
      <c r="C21" s="31" t="s">
        <v>783</v>
      </c>
      <c r="D21" s="30" t="s">
        <v>118</v>
      </c>
      <c r="E21" s="32" t="s">
        <v>784</v>
      </c>
      <c r="F21" s="33" t="s">
        <v>142</v>
      </c>
      <c r="G21" s="34">
        <v>2</v>
      </c>
      <c r="H21" s="35">
        <v>0</v>
      </c>
      <c r="I21" s="36">
        <f>ROUND(G21*H21,P4)</f>
        <v>0</v>
      </c>
      <c r="J21" s="33" t="s">
        <v>121</v>
      </c>
      <c r="O21" s="37">
        <f>I21*0.21</f>
        <v>0</v>
      </c>
      <c r="P21">
        <v>3</v>
      </c>
    </row>
    <row r="22" spans="1:16" x14ac:dyDescent="0.25">
      <c r="A22" s="30" t="s">
        <v>122</v>
      </c>
      <c r="B22" s="38"/>
      <c r="E22" s="39" t="s">
        <v>118</v>
      </c>
      <c r="J22" s="40"/>
    </row>
    <row r="23" spans="1:16" ht="45" x14ac:dyDescent="0.25">
      <c r="A23" s="30" t="s">
        <v>123</v>
      </c>
      <c r="B23" s="38"/>
      <c r="E23" s="41" t="s">
        <v>785</v>
      </c>
      <c r="J23" s="40"/>
    </row>
    <row r="24" spans="1:16" ht="30" x14ac:dyDescent="0.25">
      <c r="A24" s="30" t="s">
        <v>125</v>
      </c>
      <c r="B24" s="38"/>
      <c r="E24" s="32" t="s">
        <v>782</v>
      </c>
      <c r="J24" s="40"/>
    </row>
    <row r="25" spans="1:16" x14ac:dyDescent="0.25">
      <c r="A25" s="30" t="s">
        <v>116</v>
      </c>
      <c r="B25" s="30">
        <v>5</v>
      </c>
      <c r="C25" s="31" t="s">
        <v>786</v>
      </c>
      <c r="D25" s="30" t="s">
        <v>118</v>
      </c>
      <c r="E25" s="32" t="s">
        <v>787</v>
      </c>
      <c r="F25" s="33" t="s">
        <v>138</v>
      </c>
      <c r="G25" s="34">
        <v>280</v>
      </c>
      <c r="H25" s="35">
        <v>0</v>
      </c>
      <c r="I25" s="36">
        <f>ROUND(G25*H25,P4)</f>
        <v>0</v>
      </c>
      <c r="J25" s="33" t="s">
        <v>121</v>
      </c>
      <c r="O25" s="37">
        <f>I25*0.21</f>
        <v>0</v>
      </c>
      <c r="P25">
        <v>3</v>
      </c>
    </row>
    <row r="26" spans="1:16" x14ac:dyDescent="0.25">
      <c r="A26" s="30" t="s">
        <v>122</v>
      </c>
      <c r="B26" s="38"/>
      <c r="E26" s="39" t="s">
        <v>118</v>
      </c>
      <c r="J26" s="40"/>
    </row>
    <row r="27" spans="1:16" ht="45" x14ac:dyDescent="0.25">
      <c r="A27" s="30" t="s">
        <v>123</v>
      </c>
      <c r="B27" s="38"/>
      <c r="E27" s="41" t="s">
        <v>788</v>
      </c>
      <c r="J27" s="40"/>
    </row>
    <row r="28" spans="1:16" ht="30" x14ac:dyDescent="0.25">
      <c r="A28" s="30" t="s">
        <v>125</v>
      </c>
      <c r="B28" s="38"/>
      <c r="E28" s="32" t="s">
        <v>782</v>
      </c>
      <c r="J28" s="40"/>
    </row>
    <row r="29" spans="1:16" ht="30" x14ac:dyDescent="0.25">
      <c r="A29" s="30" t="s">
        <v>116</v>
      </c>
      <c r="B29" s="30">
        <v>6</v>
      </c>
      <c r="C29" s="31" t="s">
        <v>789</v>
      </c>
      <c r="D29" s="30" t="s">
        <v>118</v>
      </c>
      <c r="E29" s="32" t="s">
        <v>790</v>
      </c>
      <c r="F29" s="33" t="s">
        <v>142</v>
      </c>
      <c r="G29" s="34">
        <v>150</v>
      </c>
      <c r="H29" s="35">
        <v>0</v>
      </c>
      <c r="I29" s="36">
        <f>ROUND(G29*H29,P4)</f>
        <v>0</v>
      </c>
      <c r="J29" s="33" t="s">
        <v>121</v>
      </c>
      <c r="O29" s="37">
        <f>I29*0.21</f>
        <v>0</v>
      </c>
      <c r="P29">
        <v>3</v>
      </c>
    </row>
    <row r="30" spans="1:16" x14ac:dyDescent="0.25">
      <c r="A30" s="30" t="s">
        <v>122</v>
      </c>
      <c r="B30" s="38"/>
      <c r="E30" s="39" t="s">
        <v>118</v>
      </c>
      <c r="J30" s="40"/>
    </row>
    <row r="31" spans="1:16" ht="30" x14ac:dyDescent="0.25">
      <c r="A31" s="30" t="s">
        <v>123</v>
      </c>
      <c r="B31" s="38"/>
      <c r="E31" s="41" t="s">
        <v>791</v>
      </c>
      <c r="J31" s="40"/>
    </row>
    <row r="32" spans="1:16" ht="45" x14ac:dyDescent="0.25">
      <c r="A32" s="30" t="s">
        <v>125</v>
      </c>
      <c r="B32" s="38"/>
      <c r="E32" s="32" t="s">
        <v>792</v>
      </c>
      <c r="J32" s="40"/>
    </row>
    <row r="33" spans="1:16" x14ac:dyDescent="0.25">
      <c r="A33" s="30" t="s">
        <v>116</v>
      </c>
      <c r="B33" s="30">
        <v>7</v>
      </c>
      <c r="C33" s="31" t="s">
        <v>793</v>
      </c>
      <c r="D33" s="30" t="s">
        <v>118</v>
      </c>
      <c r="E33" s="32" t="s">
        <v>794</v>
      </c>
      <c r="F33" s="33" t="s">
        <v>142</v>
      </c>
      <c r="G33" s="34">
        <v>20</v>
      </c>
      <c r="H33" s="35">
        <v>0</v>
      </c>
      <c r="I33" s="36">
        <f>ROUND(G33*H33,P4)</f>
        <v>0</v>
      </c>
      <c r="J33" s="33" t="s">
        <v>121</v>
      </c>
      <c r="O33" s="37">
        <f>I33*0.21</f>
        <v>0</v>
      </c>
      <c r="P33">
        <v>3</v>
      </c>
    </row>
    <row r="34" spans="1:16" x14ac:dyDescent="0.25">
      <c r="A34" s="30" t="s">
        <v>122</v>
      </c>
      <c r="B34" s="38"/>
      <c r="E34" s="39" t="s">
        <v>118</v>
      </c>
      <c r="J34" s="40"/>
    </row>
    <row r="35" spans="1:16" ht="30" x14ac:dyDescent="0.25">
      <c r="A35" s="30" t="s">
        <v>123</v>
      </c>
      <c r="B35" s="38"/>
      <c r="E35" s="41" t="s">
        <v>795</v>
      </c>
      <c r="J35" s="40"/>
    </row>
    <row r="36" spans="1:16" ht="30" x14ac:dyDescent="0.25">
      <c r="A36" s="30" t="s">
        <v>125</v>
      </c>
      <c r="B36" s="38"/>
      <c r="E36" s="32" t="s">
        <v>778</v>
      </c>
      <c r="J36" s="40"/>
    </row>
    <row r="37" spans="1:16" x14ac:dyDescent="0.25">
      <c r="A37" s="30" t="s">
        <v>116</v>
      </c>
      <c r="B37" s="30">
        <v>8</v>
      </c>
      <c r="C37" s="31" t="s">
        <v>796</v>
      </c>
      <c r="D37" s="30" t="s">
        <v>118</v>
      </c>
      <c r="E37" s="32" t="s">
        <v>797</v>
      </c>
      <c r="F37" s="33" t="s">
        <v>142</v>
      </c>
      <c r="G37" s="34">
        <v>28</v>
      </c>
      <c r="H37" s="35">
        <v>0</v>
      </c>
      <c r="I37" s="36">
        <f>ROUND(G37*H37,P4)</f>
        <v>0</v>
      </c>
      <c r="J37" s="33" t="s">
        <v>121</v>
      </c>
      <c r="O37" s="37">
        <f>I37*0.21</f>
        <v>0</v>
      </c>
      <c r="P37">
        <v>3</v>
      </c>
    </row>
    <row r="38" spans="1:16" x14ac:dyDescent="0.25">
      <c r="A38" s="30" t="s">
        <v>122</v>
      </c>
      <c r="B38" s="38"/>
      <c r="E38" s="39" t="s">
        <v>118</v>
      </c>
      <c r="J38" s="40"/>
    </row>
    <row r="39" spans="1:16" ht="45" x14ac:dyDescent="0.25">
      <c r="A39" s="30" t="s">
        <v>123</v>
      </c>
      <c r="B39" s="38"/>
      <c r="E39" s="41" t="s">
        <v>798</v>
      </c>
      <c r="J39" s="40"/>
    </row>
    <row r="40" spans="1:16" ht="45" x14ac:dyDescent="0.25">
      <c r="A40" s="30" t="s">
        <v>125</v>
      </c>
      <c r="B40" s="38"/>
      <c r="E40" s="32" t="s">
        <v>792</v>
      </c>
      <c r="J40" s="40"/>
    </row>
    <row r="41" spans="1:16" ht="30" x14ac:dyDescent="0.25">
      <c r="A41" s="30" t="s">
        <v>116</v>
      </c>
      <c r="B41" s="30">
        <v>9</v>
      </c>
      <c r="C41" s="31" t="s">
        <v>799</v>
      </c>
      <c r="D41" s="30" t="s">
        <v>118</v>
      </c>
      <c r="E41" s="32" t="s">
        <v>800</v>
      </c>
      <c r="F41" s="33" t="s">
        <v>138</v>
      </c>
      <c r="G41" s="34">
        <v>2701</v>
      </c>
      <c r="H41" s="35">
        <v>0</v>
      </c>
      <c r="I41" s="36">
        <f>ROUND(G41*H41,P4)</f>
        <v>0</v>
      </c>
      <c r="J41" s="33" t="s">
        <v>121</v>
      </c>
      <c r="O41" s="37">
        <f>I41*0.21</f>
        <v>0</v>
      </c>
      <c r="P41">
        <v>3</v>
      </c>
    </row>
    <row r="42" spans="1:16" x14ac:dyDescent="0.25">
      <c r="A42" s="30" t="s">
        <v>122</v>
      </c>
      <c r="B42" s="38"/>
      <c r="E42" s="39" t="s">
        <v>118</v>
      </c>
      <c r="J42" s="40"/>
    </row>
    <row r="43" spans="1:16" ht="30" x14ac:dyDescent="0.25">
      <c r="A43" s="30" t="s">
        <v>123</v>
      </c>
      <c r="B43" s="38"/>
      <c r="E43" s="41" t="s">
        <v>801</v>
      </c>
      <c r="J43" s="40"/>
    </row>
    <row r="44" spans="1:16" ht="60" x14ac:dyDescent="0.25">
      <c r="A44" s="30" t="s">
        <v>125</v>
      </c>
      <c r="B44" s="38"/>
      <c r="E44" s="32" t="s">
        <v>802</v>
      </c>
      <c r="J44" s="40"/>
    </row>
    <row r="45" spans="1:16" ht="30" x14ac:dyDescent="0.25">
      <c r="A45" s="30" t="s">
        <v>116</v>
      </c>
      <c r="B45" s="30">
        <v>10</v>
      </c>
      <c r="C45" s="31" t="s">
        <v>803</v>
      </c>
      <c r="D45" s="30" t="s">
        <v>118</v>
      </c>
      <c r="E45" s="32" t="s">
        <v>804</v>
      </c>
      <c r="F45" s="33" t="s">
        <v>138</v>
      </c>
      <c r="G45" s="34">
        <v>2701</v>
      </c>
      <c r="H45" s="35">
        <v>0</v>
      </c>
      <c r="I45" s="36">
        <f>ROUND(G45*H45,P4)</f>
        <v>0</v>
      </c>
      <c r="J45" s="33" t="s">
        <v>121</v>
      </c>
      <c r="O45" s="37">
        <f>I45*0.21</f>
        <v>0</v>
      </c>
      <c r="P45">
        <v>3</v>
      </c>
    </row>
    <row r="46" spans="1:16" x14ac:dyDescent="0.25">
      <c r="A46" s="30" t="s">
        <v>122</v>
      </c>
      <c r="B46" s="38"/>
      <c r="E46" s="39" t="s">
        <v>118</v>
      </c>
      <c r="J46" s="40"/>
    </row>
    <row r="47" spans="1:16" ht="30" x14ac:dyDescent="0.25">
      <c r="A47" s="30" t="s">
        <v>123</v>
      </c>
      <c r="B47" s="38"/>
      <c r="E47" s="41" t="s">
        <v>805</v>
      </c>
      <c r="J47" s="40"/>
    </row>
    <row r="48" spans="1:16" ht="60" x14ac:dyDescent="0.25">
      <c r="A48" s="30" t="s">
        <v>125</v>
      </c>
      <c r="B48" s="38"/>
      <c r="E48" s="32" t="s">
        <v>802</v>
      </c>
      <c r="J48" s="40"/>
    </row>
    <row r="49" spans="1:16" x14ac:dyDescent="0.25">
      <c r="A49" s="30" t="s">
        <v>116</v>
      </c>
      <c r="B49" s="30">
        <v>11</v>
      </c>
      <c r="C49" s="31" t="s">
        <v>806</v>
      </c>
      <c r="D49" s="30" t="s">
        <v>118</v>
      </c>
      <c r="E49" s="32" t="s">
        <v>807</v>
      </c>
      <c r="F49" s="33" t="s">
        <v>142</v>
      </c>
      <c r="G49" s="34">
        <v>25</v>
      </c>
      <c r="H49" s="35">
        <v>0</v>
      </c>
      <c r="I49" s="36">
        <f>ROUND(G49*H49,P4)</f>
        <v>0</v>
      </c>
      <c r="J49" s="33" t="s">
        <v>121</v>
      </c>
      <c r="O49" s="37">
        <f>I49*0.21</f>
        <v>0</v>
      </c>
      <c r="P49">
        <v>3</v>
      </c>
    </row>
    <row r="50" spans="1:16" x14ac:dyDescent="0.25">
      <c r="A50" s="30" t="s">
        <v>122</v>
      </c>
      <c r="B50" s="38"/>
      <c r="E50" s="39" t="s">
        <v>118</v>
      </c>
      <c r="J50" s="40"/>
    </row>
    <row r="51" spans="1:16" ht="45" x14ac:dyDescent="0.25">
      <c r="A51" s="30" t="s">
        <v>123</v>
      </c>
      <c r="B51" s="38"/>
      <c r="E51" s="41" t="s">
        <v>808</v>
      </c>
      <c r="J51" s="40"/>
    </row>
    <row r="52" spans="1:16" x14ac:dyDescent="0.25">
      <c r="A52" s="30" t="s">
        <v>125</v>
      </c>
      <c r="B52" s="38"/>
      <c r="E52" s="32" t="s">
        <v>809</v>
      </c>
      <c r="J52" s="40"/>
    </row>
    <row r="53" spans="1:16" x14ac:dyDescent="0.25">
      <c r="A53" s="24" t="s">
        <v>113</v>
      </c>
      <c r="B53" s="25"/>
      <c r="C53" s="26" t="s">
        <v>224</v>
      </c>
      <c r="D53" s="27"/>
      <c r="E53" s="24" t="s">
        <v>225</v>
      </c>
      <c r="F53" s="27"/>
      <c r="G53" s="27"/>
      <c r="H53" s="27"/>
      <c r="I53" s="28">
        <f>SUMIFS(I54:I57,A54:A57,"P")</f>
        <v>0</v>
      </c>
      <c r="J53" s="29"/>
    </row>
    <row r="54" spans="1:16" ht="30" x14ac:dyDescent="0.25">
      <c r="A54" s="30" t="s">
        <v>116</v>
      </c>
      <c r="B54" s="30">
        <v>12</v>
      </c>
      <c r="C54" s="31" t="s">
        <v>364</v>
      </c>
      <c r="D54" s="30" t="s">
        <v>177</v>
      </c>
      <c r="E54" s="32" t="s">
        <v>228</v>
      </c>
      <c r="F54" s="33" t="s">
        <v>229</v>
      </c>
      <c r="G54" s="34">
        <v>6</v>
      </c>
      <c r="H54" s="35">
        <v>0</v>
      </c>
      <c r="I54" s="36">
        <f>ROUND(G54*H54,P4)</f>
        <v>0</v>
      </c>
      <c r="J54" s="33" t="s">
        <v>156</v>
      </c>
      <c r="O54" s="37">
        <f>I54*0.21</f>
        <v>0</v>
      </c>
      <c r="P54">
        <v>3</v>
      </c>
    </row>
    <row r="55" spans="1:16" ht="30" x14ac:dyDescent="0.25">
      <c r="A55" s="30" t="s">
        <v>122</v>
      </c>
      <c r="B55" s="38"/>
      <c r="E55" s="32" t="s">
        <v>365</v>
      </c>
      <c r="J55" s="40"/>
    </row>
    <row r="56" spans="1:16" ht="30" x14ac:dyDescent="0.25">
      <c r="A56" s="30" t="s">
        <v>123</v>
      </c>
      <c r="B56" s="38"/>
      <c r="E56" s="41" t="s">
        <v>810</v>
      </c>
      <c r="J56" s="40"/>
    </row>
    <row r="57" spans="1:16" ht="90" x14ac:dyDescent="0.25">
      <c r="A57" s="30" t="s">
        <v>125</v>
      </c>
      <c r="B57" s="42"/>
      <c r="C57" s="43"/>
      <c r="D57" s="43"/>
      <c r="E57" s="32" t="s">
        <v>550</v>
      </c>
      <c r="F57" s="43"/>
      <c r="G57" s="43"/>
      <c r="H57" s="43"/>
      <c r="I57" s="43"/>
      <c r="J57" s="44"/>
    </row>
  </sheetData>
  <sheetProtection algorithmName="SHA-512" hashValue="b1+3fmESINtAZ1PyxHJ2MDCXxB2FUVEVOWMFYlBbJzSR4btg/C3Zo3dyeNIYRE/2NoW9q55FIWgm9oFavLcTYA==" saltValue="sZGzgHzRlZ40l0Zcsd5aZIF5Cy6BCT/q7QwyJnC5AyAVucOhGU3ZOMXDpK6stfKUX852RrJ+0kt+6fePJWamJg=="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P108"/>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49</v>
      </c>
      <c r="I3" s="19">
        <f>SUMIFS(I8:I108,A8:A108,"SD")</f>
        <v>0</v>
      </c>
      <c r="J3" s="15"/>
      <c r="O3">
        <v>0</v>
      </c>
      <c r="P3">
        <v>2</v>
      </c>
    </row>
    <row r="4" spans="1:16" x14ac:dyDescent="0.25">
      <c r="A4" s="3" t="s">
        <v>100</v>
      </c>
      <c r="B4" s="16" t="s">
        <v>101</v>
      </c>
      <c r="C4" s="47" t="s">
        <v>49</v>
      </c>
      <c r="D4" s="48"/>
      <c r="E4" s="17" t="s">
        <v>50</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336</v>
      </c>
      <c r="D8" s="27"/>
      <c r="E8" s="24" t="s">
        <v>337</v>
      </c>
      <c r="F8" s="27"/>
      <c r="G8" s="27"/>
      <c r="H8" s="27"/>
      <c r="I8" s="28">
        <f>SUMIFS(I9:I108,A9:A108,"P")</f>
        <v>0</v>
      </c>
      <c r="J8" s="29"/>
    </row>
    <row r="9" spans="1:16" ht="30" x14ac:dyDescent="0.25">
      <c r="A9" s="30" t="s">
        <v>116</v>
      </c>
      <c r="B9" s="30">
        <v>1</v>
      </c>
      <c r="C9" s="31" t="s">
        <v>811</v>
      </c>
      <c r="D9" s="30" t="s">
        <v>118</v>
      </c>
      <c r="E9" s="32" t="s">
        <v>812</v>
      </c>
      <c r="F9" s="33" t="s">
        <v>284</v>
      </c>
      <c r="G9" s="34">
        <v>98</v>
      </c>
      <c r="H9" s="35">
        <v>0</v>
      </c>
      <c r="I9" s="36">
        <f>ROUND(G9*H9,P4)</f>
        <v>0</v>
      </c>
      <c r="J9" s="33" t="s">
        <v>121</v>
      </c>
      <c r="O9" s="37">
        <f>I9*0.21</f>
        <v>0</v>
      </c>
      <c r="P9">
        <v>3</v>
      </c>
    </row>
    <row r="10" spans="1:16" x14ac:dyDescent="0.25">
      <c r="A10" s="30" t="s">
        <v>122</v>
      </c>
      <c r="B10" s="38"/>
      <c r="E10" s="39" t="s">
        <v>118</v>
      </c>
      <c r="J10" s="40"/>
    </row>
    <row r="11" spans="1:16" ht="45" x14ac:dyDescent="0.25">
      <c r="A11" s="30" t="s">
        <v>123</v>
      </c>
      <c r="B11" s="38"/>
      <c r="E11" s="41" t="s">
        <v>813</v>
      </c>
      <c r="J11" s="40"/>
    </row>
    <row r="12" spans="1:16" ht="90" x14ac:dyDescent="0.25">
      <c r="A12" s="30" t="s">
        <v>125</v>
      </c>
      <c r="B12" s="38"/>
      <c r="E12" s="32" t="s">
        <v>814</v>
      </c>
      <c r="J12" s="40"/>
    </row>
    <row r="13" spans="1:16" x14ac:dyDescent="0.25">
      <c r="A13" s="30" t="s">
        <v>116</v>
      </c>
      <c r="B13" s="30">
        <v>2</v>
      </c>
      <c r="C13" s="31" t="s">
        <v>815</v>
      </c>
      <c r="D13" s="30" t="s">
        <v>118</v>
      </c>
      <c r="E13" s="32" t="s">
        <v>816</v>
      </c>
      <c r="F13" s="33" t="s">
        <v>817</v>
      </c>
      <c r="G13" s="34">
        <v>6495</v>
      </c>
      <c r="H13" s="35">
        <v>0</v>
      </c>
      <c r="I13" s="36">
        <f>ROUND(G13*H13,P4)</f>
        <v>0</v>
      </c>
      <c r="J13" s="33" t="s">
        <v>121</v>
      </c>
      <c r="O13" s="37">
        <f>I13*0.21</f>
        <v>0</v>
      </c>
      <c r="P13">
        <v>3</v>
      </c>
    </row>
    <row r="14" spans="1:16" x14ac:dyDescent="0.25">
      <c r="A14" s="30" t="s">
        <v>122</v>
      </c>
      <c r="B14" s="38"/>
      <c r="E14" s="39" t="s">
        <v>118</v>
      </c>
      <c r="J14" s="40"/>
    </row>
    <row r="15" spans="1:16" ht="60" x14ac:dyDescent="0.25">
      <c r="A15" s="30" t="s">
        <v>123</v>
      </c>
      <c r="B15" s="38"/>
      <c r="E15" s="41" t="s">
        <v>818</v>
      </c>
      <c r="J15" s="40"/>
    </row>
    <row r="16" spans="1:16" ht="45" x14ac:dyDescent="0.25">
      <c r="A16" s="30" t="s">
        <v>125</v>
      </c>
      <c r="B16" s="38"/>
      <c r="E16" s="32" t="s">
        <v>819</v>
      </c>
      <c r="J16" s="40"/>
    </row>
    <row r="17" spans="1:16" x14ac:dyDescent="0.25">
      <c r="A17" s="30" t="s">
        <v>116</v>
      </c>
      <c r="B17" s="30">
        <v>3</v>
      </c>
      <c r="C17" s="31" t="s">
        <v>820</v>
      </c>
      <c r="D17" s="30" t="s">
        <v>118</v>
      </c>
      <c r="E17" s="32" t="s">
        <v>821</v>
      </c>
      <c r="F17" s="33" t="s">
        <v>142</v>
      </c>
      <c r="G17" s="34">
        <v>170</v>
      </c>
      <c r="H17" s="35">
        <v>0</v>
      </c>
      <c r="I17" s="36">
        <f>ROUND(G17*H17,P4)</f>
        <v>0</v>
      </c>
      <c r="J17" s="33" t="s">
        <v>121</v>
      </c>
      <c r="O17" s="37">
        <f>I17*0.21</f>
        <v>0</v>
      </c>
      <c r="P17">
        <v>3</v>
      </c>
    </row>
    <row r="18" spans="1:16" x14ac:dyDescent="0.25">
      <c r="A18" s="30" t="s">
        <v>122</v>
      </c>
      <c r="B18" s="38"/>
      <c r="E18" s="39" t="s">
        <v>118</v>
      </c>
      <c r="J18" s="40"/>
    </row>
    <row r="19" spans="1:16" ht="30" x14ac:dyDescent="0.25">
      <c r="A19" s="30" t="s">
        <v>123</v>
      </c>
      <c r="B19" s="38"/>
      <c r="E19" s="41" t="s">
        <v>822</v>
      </c>
      <c r="J19" s="40"/>
    </row>
    <row r="20" spans="1:16" ht="60" x14ac:dyDescent="0.25">
      <c r="A20" s="30" t="s">
        <v>125</v>
      </c>
      <c r="B20" s="38"/>
      <c r="E20" s="32" t="s">
        <v>823</v>
      </c>
      <c r="J20" s="40"/>
    </row>
    <row r="21" spans="1:16" x14ac:dyDescent="0.25">
      <c r="A21" s="30" t="s">
        <v>116</v>
      </c>
      <c r="B21" s="30">
        <v>4</v>
      </c>
      <c r="C21" s="31" t="s">
        <v>824</v>
      </c>
      <c r="D21" s="30" t="s">
        <v>118</v>
      </c>
      <c r="E21" s="32" t="s">
        <v>825</v>
      </c>
      <c r="F21" s="33" t="s">
        <v>142</v>
      </c>
      <c r="G21" s="34">
        <v>354</v>
      </c>
      <c r="H21" s="35">
        <v>0</v>
      </c>
      <c r="I21" s="36">
        <f>ROUND(G21*H21,P4)</f>
        <v>0</v>
      </c>
      <c r="J21" s="33" t="s">
        <v>121</v>
      </c>
      <c r="O21" s="37">
        <f>I21*0.21</f>
        <v>0</v>
      </c>
      <c r="P21">
        <v>3</v>
      </c>
    </row>
    <row r="22" spans="1:16" x14ac:dyDescent="0.25">
      <c r="A22" s="30" t="s">
        <v>122</v>
      </c>
      <c r="B22" s="38"/>
      <c r="E22" s="39" t="s">
        <v>118</v>
      </c>
      <c r="J22" s="40"/>
    </row>
    <row r="23" spans="1:16" ht="105" x14ac:dyDescent="0.25">
      <c r="A23" s="30" t="s">
        <v>123</v>
      </c>
      <c r="B23" s="38"/>
      <c r="E23" s="41" t="s">
        <v>826</v>
      </c>
      <c r="J23" s="40"/>
    </row>
    <row r="24" spans="1:16" ht="75" x14ac:dyDescent="0.25">
      <c r="A24" s="30" t="s">
        <v>125</v>
      </c>
      <c r="B24" s="38"/>
      <c r="E24" s="32" t="s">
        <v>827</v>
      </c>
      <c r="J24" s="40"/>
    </row>
    <row r="25" spans="1:16" x14ac:dyDescent="0.25">
      <c r="A25" s="30" t="s">
        <v>116</v>
      </c>
      <c r="B25" s="30">
        <v>5</v>
      </c>
      <c r="C25" s="31" t="s">
        <v>828</v>
      </c>
      <c r="D25" s="30" t="s">
        <v>118</v>
      </c>
      <c r="E25" s="32" t="s">
        <v>829</v>
      </c>
      <c r="F25" s="33" t="s">
        <v>830</v>
      </c>
      <c r="G25" s="34">
        <v>23037</v>
      </c>
      <c r="H25" s="35">
        <v>0</v>
      </c>
      <c r="I25" s="36">
        <f>ROUND(G25*H25,P4)</f>
        <v>0</v>
      </c>
      <c r="J25" s="33" t="s">
        <v>121</v>
      </c>
      <c r="O25" s="37">
        <f>I25*0.21</f>
        <v>0</v>
      </c>
      <c r="P25">
        <v>3</v>
      </c>
    </row>
    <row r="26" spans="1:16" x14ac:dyDescent="0.25">
      <c r="A26" s="30" t="s">
        <v>122</v>
      </c>
      <c r="B26" s="38"/>
      <c r="E26" s="39" t="s">
        <v>118</v>
      </c>
      <c r="J26" s="40"/>
    </row>
    <row r="27" spans="1:16" ht="120" x14ac:dyDescent="0.25">
      <c r="A27" s="30" t="s">
        <v>123</v>
      </c>
      <c r="B27" s="38"/>
      <c r="E27" s="41" t="s">
        <v>831</v>
      </c>
      <c r="J27" s="40"/>
    </row>
    <row r="28" spans="1:16" ht="30" x14ac:dyDescent="0.25">
      <c r="A28" s="30" t="s">
        <v>125</v>
      </c>
      <c r="B28" s="38"/>
      <c r="E28" s="32" t="s">
        <v>832</v>
      </c>
      <c r="J28" s="40"/>
    </row>
    <row r="29" spans="1:16" x14ac:dyDescent="0.25">
      <c r="A29" s="30" t="s">
        <v>116</v>
      </c>
      <c r="B29" s="30">
        <v>6</v>
      </c>
      <c r="C29" s="31" t="s">
        <v>833</v>
      </c>
      <c r="D29" s="30" t="s">
        <v>118</v>
      </c>
      <c r="E29" s="32" t="s">
        <v>834</v>
      </c>
      <c r="F29" s="33" t="s">
        <v>142</v>
      </c>
      <c r="G29" s="34">
        <v>20</v>
      </c>
      <c r="H29" s="35">
        <v>0</v>
      </c>
      <c r="I29" s="36">
        <f>ROUND(G29*H29,P4)</f>
        <v>0</v>
      </c>
      <c r="J29" s="33" t="s">
        <v>121</v>
      </c>
      <c r="O29" s="37">
        <f>I29*0.21</f>
        <v>0</v>
      </c>
      <c r="P29">
        <v>3</v>
      </c>
    </row>
    <row r="30" spans="1:16" x14ac:dyDescent="0.25">
      <c r="A30" s="30" t="s">
        <v>122</v>
      </c>
      <c r="B30" s="38"/>
      <c r="E30" s="39" t="s">
        <v>118</v>
      </c>
      <c r="J30" s="40"/>
    </row>
    <row r="31" spans="1:16" ht="75" x14ac:dyDescent="0.25">
      <c r="A31" s="30" t="s">
        <v>123</v>
      </c>
      <c r="B31" s="38"/>
      <c r="E31" s="41" t="s">
        <v>835</v>
      </c>
      <c r="J31" s="40"/>
    </row>
    <row r="32" spans="1:16" ht="75" x14ac:dyDescent="0.25">
      <c r="A32" s="30" t="s">
        <v>125</v>
      </c>
      <c r="B32" s="38"/>
      <c r="E32" s="32" t="s">
        <v>827</v>
      </c>
      <c r="J32" s="40"/>
    </row>
    <row r="33" spans="1:16" x14ac:dyDescent="0.25">
      <c r="A33" s="30" t="s">
        <v>116</v>
      </c>
      <c r="B33" s="30">
        <v>7</v>
      </c>
      <c r="C33" s="31" t="s">
        <v>836</v>
      </c>
      <c r="D33" s="30" t="s">
        <v>118</v>
      </c>
      <c r="E33" s="32" t="s">
        <v>837</v>
      </c>
      <c r="F33" s="33" t="s">
        <v>830</v>
      </c>
      <c r="G33" s="34">
        <v>735</v>
      </c>
      <c r="H33" s="35">
        <v>0</v>
      </c>
      <c r="I33" s="36">
        <f>ROUND(G33*H33,P4)</f>
        <v>0</v>
      </c>
      <c r="J33" s="33" t="s">
        <v>121</v>
      </c>
      <c r="O33" s="37">
        <f>I33*0.21</f>
        <v>0</v>
      </c>
      <c r="P33">
        <v>3</v>
      </c>
    </row>
    <row r="34" spans="1:16" x14ac:dyDescent="0.25">
      <c r="A34" s="30" t="s">
        <v>122</v>
      </c>
      <c r="B34" s="38"/>
      <c r="E34" s="39" t="s">
        <v>118</v>
      </c>
      <c r="J34" s="40"/>
    </row>
    <row r="35" spans="1:16" ht="90" x14ac:dyDescent="0.25">
      <c r="A35" s="30" t="s">
        <v>123</v>
      </c>
      <c r="B35" s="38"/>
      <c r="E35" s="41" t="s">
        <v>838</v>
      </c>
      <c r="J35" s="40"/>
    </row>
    <row r="36" spans="1:16" ht="30" x14ac:dyDescent="0.25">
      <c r="A36" s="30" t="s">
        <v>125</v>
      </c>
      <c r="B36" s="38"/>
      <c r="E36" s="32" t="s">
        <v>832</v>
      </c>
      <c r="J36" s="40"/>
    </row>
    <row r="37" spans="1:16" x14ac:dyDescent="0.25">
      <c r="A37" s="30" t="s">
        <v>116</v>
      </c>
      <c r="B37" s="30">
        <v>8</v>
      </c>
      <c r="C37" s="31" t="s">
        <v>839</v>
      </c>
      <c r="D37" s="30" t="s">
        <v>118</v>
      </c>
      <c r="E37" s="32" t="s">
        <v>840</v>
      </c>
      <c r="F37" s="33" t="s">
        <v>142</v>
      </c>
      <c r="G37" s="34">
        <v>607</v>
      </c>
      <c r="H37" s="35">
        <v>0</v>
      </c>
      <c r="I37" s="36">
        <f>ROUND(G37*H37,P4)</f>
        <v>0</v>
      </c>
      <c r="J37" s="33" t="s">
        <v>121</v>
      </c>
      <c r="O37" s="37">
        <f>I37*0.21</f>
        <v>0</v>
      </c>
      <c r="P37">
        <v>3</v>
      </c>
    </row>
    <row r="38" spans="1:16" x14ac:dyDescent="0.25">
      <c r="A38" s="30" t="s">
        <v>122</v>
      </c>
      <c r="B38" s="38"/>
      <c r="E38" s="39" t="s">
        <v>118</v>
      </c>
      <c r="J38" s="40"/>
    </row>
    <row r="39" spans="1:16" ht="105" x14ac:dyDescent="0.25">
      <c r="A39" s="30" t="s">
        <v>123</v>
      </c>
      <c r="B39" s="38"/>
      <c r="E39" s="41" t="s">
        <v>841</v>
      </c>
      <c r="J39" s="40"/>
    </row>
    <row r="40" spans="1:16" ht="75" x14ac:dyDescent="0.25">
      <c r="A40" s="30" t="s">
        <v>125</v>
      </c>
      <c r="B40" s="38"/>
      <c r="E40" s="32" t="s">
        <v>842</v>
      </c>
      <c r="J40" s="40"/>
    </row>
    <row r="41" spans="1:16" x14ac:dyDescent="0.25">
      <c r="A41" s="30" t="s">
        <v>116</v>
      </c>
      <c r="B41" s="30">
        <v>9</v>
      </c>
      <c r="C41" s="31" t="s">
        <v>843</v>
      </c>
      <c r="D41" s="30" t="s">
        <v>118</v>
      </c>
      <c r="E41" s="32" t="s">
        <v>844</v>
      </c>
      <c r="F41" s="33" t="s">
        <v>830</v>
      </c>
      <c r="G41" s="34">
        <v>44175</v>
      </c>
      <c r="H41" s="35">
        <v>0</v>
      </c>
      <c r="I41" s="36">
        <f>ROUND(G41*H41,P4)</f>
        <v>0</v>
      </c>
      <c r="J41" s="33" t="s">
        <v>121</v>
      </c>
      <c r="O41" s="37">
        <f>I41*0.21</f>
        <v>0</v>
      </c>
      <c r="P41">
        <v>3</v>
      </c>
    </row>
    <row r="42" spans="1:16" x14ac:dyDescent="0.25">
      <c r="A42" s="30" t="s">
        <v>122</v>
      </c>
      <c r="B42" s="38"/>
      <c r="E42" s="39" t="s">
        <v>118</v>
      </c>
      <c r="J42" s="40"/>
    </row>
    <row r="43" spans="1:16" ht="120" x14ac:dyDescent="0.25">
      <c r="A43" s="30" t="s">
        <v>123</v>
      </c>
      <c r="B43" s="38"/>
      <c r="E43" s="41" t="s">
        <v>845</v>
      </c>
      <c r="J43" s="40"/>
    </row>
    <row r="44" spans="1:16" ht="45" x14ac:dyDescent="0.25">
      <c r="A44" s="30" t="s">
        <v>125</v>
      </c>
      <c r="B44" s="38"/>
      <c r="E44" s="32" t="s">
        <v>846</v>
      </c>
      <c r="J44" s="40"/>
    </row>
    <row r="45" spans="1:16" ht="30" x14ac:dyDescent="0.25">
      <c r="A45" s="30" t="s">
        <v>116</v>
      </c>
      <c r="B45" s="30">
        <v>10</v>
      </c>
      <c r="C45" s="31" t="s">
        <v>799</v>
      </c>
      <c r="D45" s="30" t="s">
        <v>118</v>
      </c>
      <c r="E45" s="32" t="s">
        <v>800</v>
      </c>
      <c r="F45" s="33" t="s">
        <v>138</v>
      </c>
      <c r="G45" s="34">
        <v>65.8</v>
      </c>
      <c r="H45" s="35">
        <v>0</v>
      </c>
      <c r="I45" s="36">
        <f>ROUND(G45*H45,P4)</f>
        <v>0</v>
      </c>
      <c r="J45" s="33" t="s">
        <v>121</v>
      </c>
      <c r="O45" s="37">
        <f>I45*0.21</f>
        <v>0</v>
      </c>
      <c r="P45">
        <v>3</v>
      </c>
    </row>
    <row r="46" spans="1:16" x14ac:dyDescent="0.25">
      <c r="A46" s="30" t="s">
        <v>122</v>
      </c>
      <c r="B46" s="38"/>
      <c r="E46" s="39" t="s">
        <v>118</v>
      </c>
      <c r="J46" s="40"/>
    </row>
    <row r="47" spans="1:16" ht="45" x14ac:dyDescent="0.25">
      <c r="A47" s="30" t="s">
        <v>123</v>
      </c>
      <c r="B47" s="38"/>
      <c r="E47" s="41" t="s">
        <v>847</v>
      </c>
      <c r="J47" s="40"/>
    </row>
    <row r="48" spans="1:16" ht="60" x14ac:dyDescent="0.25">
      <c r="A48" s="30" t="s">
        <v>125</v>
      </c>
      <c r="B48" s="38"/>
      <c r="E48" s="32" t="s">
        <v>802</v>
      </c>
      <c r="J48" s="40"/>
    </row>
    <row r="49" spans="1:16" x14ac:dyDescent="0.25">
      <c r="A49" s="30" t="s">
        <v>116</v>
      </c>
      <c r="B49" s="30">
        <v>11</v>
      </c>
      <c r="C49" s="31" t="s">
        <v>848</v>
      </c>
      <c r="D49" s="30" t="s">
        <v>118</v>
      </c>
      <c r="E49" s="32" t="s">
        <v>849</v>
      </c>
      <c r="F49" s="33" t="s">
        <v>138</v>
      </c>
      <c r="G49" s="34">
        <v>65.8</v>
      </c>
      <c r="H49" s="35">
        <v>0</v>
      </c>
      <c r="I49" s="36">
        <f>ROUND(G49*H49,P4)</f>
        <v>0</v>
      </c>
      <c r="J49" s="33" t="s">
        <v>121</v>
      </c>
      <c r="O49" s="37">
        <f>I49*0.21</f>
        <v>0</v>
      </c>
      <c r="P49">
        <v>3</v>
      </c>
    </row>
    <row r="50" spans="1:16" x14ac:dyDescent="0.25">
      <c r="A50" s="30" t="s">
        <v>122</v>
      </c>
      <c r="B50" s="38"/>
      <c r="E50" s="39" t="s">
        <v>118</v>
      </c>
      <c r="J50" s="40"/>
    </row>
    <row r="51" spans="1:16" ht="30" x14ac:dyDescent="0.25">
      <c r="A51" s="30" t="s">
        <v>123</v>
      </c>
      <c r="B51" s="38"/>
      <c r="E51" s="41" t="s">
        <v>850</v>
      </c>
      <c r="J51" s="40"/>
    </row>
    <row r="52" spans="1:16" ht="30" x14ac:dyDescent="0.25">
      <c r="A52" s="30" t="s">
        <v>125</v>
      </c>
      <c r="B52" s="38"/>
      <c r="E52" s="32" t="s">
        <v>851</v>
      </c>
      <c r="J52" s="40"/>
    </row>
    <row r="53" spans="1:16" x14ac:dyDescent="0.25">
      <c r="A53" s="30" t="s">
        <v>116</v>
      </c>
      <c r="B53" s="30">
        <v>12</v>
      </c>
      <c r="C53" s="31" t="s">
        <v>852</v>
      </c>
      <c r="D53" s="30" t="s">
        <v>118</v>
      </c>
      <c r="E53" s="32" t="s">
        <v>853</v>
      </c>
      <c r="F53" s="33" t="s">
        <v>142</v>
      </c>
      <c r="G53" s="34">
        <v>15</v>
      </c>
      <c r="H53" s="35">
        <v>0</v>
      </c>
      <c r="I53" s="36">
        <f>ROUND(G53*H53,P4)</f>
        <v>0</v>
      </c>
      <c r="J53" s="33" t="s">
        <v>121</v>
      </c>
      <c r="O53" s="37">
        <f>I53*0.21</f>
        <v>0</v>
      </c>
      <c r="P53">
        <v>3</v>
      </c>
    </row>
    <row r="54" spans="1:16" x14ac:dyDescent="0.25">
      <c r="A54" s="30" t="s">
        <v>122</v>
      </c>
      <c r="B54" s="38"/>
      <c r="E54" s="39" t="s">
        <v>118</v>
      </c>
      <c r="J54" s="40"/>
    </row>
    <row r="55" spans="1:16" ht="45" x14ac:dyDescent="0.25">
      <c r="A55" s="30" t="s">
        <v>123</v>
      </c>
      <c r="B55" s="38"/>
      <c r="E55" s="41" t="s">
        <v>854</v>
      </c>
      <c r="J55" s="40"/>
    </row>
    <row r="56" spans="1:16" ht="90" x14ac:dyDescent="0.25">
      <c r="A56" s="30" t="s">
        <v>125</v>
      </c>
      <c r="B56" s="38"/>
      <c r="E56" s="32" t="s">
        <v>855</v>
      </c>
      <c r="J56" s="40"/>
    </row>
    <row r="57" spans="1:16" x14ac:dyDescent="0.25">
      <c r="A57" s="30" t="s">
        <v>116</v>
      </c>
      <c r="B57" s="30">
        <v>13</v>
      </c>
      <c r="C57" s="31" t="s">
        <v>856</v>
      </c>
      <c r="D57" s="30" t="s">
        <v>118</v>
      </c>
      <c r="E57" s="32" t="s">
        <v>857</v>
      </c>
      <c r="F57" s="33" t="s">
        <v>830</v>
      </c>
      <c r="G57" s="34">
        <v>1683</v>
      </c>
      <c r="H57" s="35">
        <v>0</v>
      </c>
      <c r="I57" s="36">
        <f>ROUND(G57*H57,P4)</f>
        <v>0</v>
      </c>
      <c r="J57" s="33" t="s">
        <v>121</v>
      </c>
      <c r="O57" s="37">
        <f>I57*0.21</f>
        <v>0</v>
      </c>
      <c r="P57">
        <v>3</v>
      </c>
    </row>
    <row r="58" spans="1:16" x14ac:dyDescent="0.25">
      <c r="A58" s="30" t="s">
        <v>122</v>
      </c>
      <c r="B58" s="38"/>
      <c r="E58" s="39" t="s">
        <v>118</v>
      </c>
      <c r="J58" s="40"/>
    </row>
    <row r="59" spans="1:16" ht="60" x14ac:dyDescent="0.25">
      <c r="A59" s="30" t="s">
        <v>123</v>
      </c>
      <c r="B59" s="38"/>
      <c r="E59" s="41" t="s">
        <v>858</v>
      </c>
      <c r="J59" s="40"/>
    </row>
    <row r="60" spans="1:16" ht="30" x14ac:dyDescent="0.25">
      <c r="A60" s="30" t="s">
        <v>125</v>
      </c>
      <c r="B60" s="38"/>
      <c r="E60" s="32" t="s">
        <v>859</v>
      </c>
      <c r="J60" s="40"/>
    </row>
    <row r="61" spans="1:16" x14ac:dyDescent="0.25">
      <c r="A61" s="30" t="s">
        <v>116</v>
      </c>
      <c r="B61" s="30">
        <v>14</v>
      </c>
      <c r="C61" s="31" t="s">
        <v>860</v>
      </c>
      <c r="D61" s="30" t="s">
        <v>118</v>
      </c>
      <c r="E61" s="32" t="s">
        <v>861</v>
      </c>
      <c r="F61" s="33" t="s">
        <v>142</v>
      </c>
      <c r="G61" s="34">
        <v>29</v>
      </c>
      <c r="H61" s="35">
        <v>0</v>
      </c>
      <c r="I61" s="36">
        <f>ROUND(G61*H61,P4)</f>
        <v>0</v>
      </c>
      <c r="J61" s="33" t="s">
        <v>121</v>
      </c>
      <c r="O61" s="37">
        <f>I61*0.21</f>
        <v>0</v>
      </c>
      <c r="P61">
        <v>3</v>
      </c>
    </row>
    <row r="62" spans="1:16" x14ac:dyDescent="0.25">
      <c r="A62" s="30" t="s">
        <v>122</v>
      </c>
      <c r="B62" s="38"/>
      <c r="E62" s="39" t="s">
        <v>118</v>
      </c>
      <c r="J62" s="40"/>
    </row>
    <row r="63" spans="1:16" ht="105" x14ac:dyDescent="0.25">
      <c r="A63" s="30" t="s">
        <v>123</v>
      </c>
      <c r="B63" s="38"/>
      <c r="E63" s="41" t="s">
        <v>862</v>
      </c>
      <c r="J63" s="40"/>
    </row>
    <row r="64" spans="1:16" ht="75" x14ac:dyDescent="0.25">
      <c r="A64" s="30" t="s">
        <v>125</v>
      </c>
      <c r="B64" s="38"/>
      <c r="E64" s="32" t="s">
        <v>863</v>
      </c>
      <c r="J64" s="40"/>
    </row>
    <row r="65" spans="1:16" x14ac:dyDescent="0.25">
      <c r="A65" s="30" t="s">
        <v>116</v>
      </c>
      <c r="B65" s="30">
        <v>15</v>
      </c>
      <c r="C65" s="31" t="s">
        <v>864</v>
      </c>
      <c r="D65" s="30" t="s">
        <v>118</v>
      </c>
      <c r="E65" s="32" t="s">
        <v>865</v>
      </c>
      <c r="F65" s="33" t="s">
        <v>830</v>
      </c>
      <c r="G65" s="34">
        <v>1787</v>
      </c>
      <c r="H65" s="35">
        <v>0</v>
      </c>
      <c r="I65" s="36">
        <f>ROUND(G65*H65,P4)</f>
        <v>0</v>
      </c>
      <c r="J65" s="33" t="s">
        <v>121</v>
      </c>
      <c r="O65" s="37">
        <f>I65*0.21</f>
        <v>0</v>
      </c>
      <c r="P65">
        <v>3</v>
      </c>
    </row>
    <row r="66" spans="1:16" x14ac:dyDescent="0.25">
      <c r="A66" s="30" t="s">
        <v>122</v>
      </c>
      <c r="B66" s="38"/>
      <c r="E66" s="39" t="s">
        <v>118</v>
      </c>
      <c r="J66" s="40"/>
    </row>
    <row r="67" spans="1:16" ht="120" x14ac:dyDescent="0.25">
      <c r="A67" s="30" t="s">
        <v>123</v>
      </c>
      <c r="B67" s="38"/>
      <c r="E67" s="41" t="s">
        <v>866</v>
      </c>
      <c r="J67" s="40"/>
    </row>
    <row r="68" spans="1:16" ht="30" x14ac:dyDescent="0.25">
      <c r="A68" s="30" t="s">
        <v>125</v>
      </c>
      <c r="B68" s="38"/>
      <c r="E68" s="32" t="s">
        <v>859</v>
      </c>
      <c r="J68" s="40"/>
    </row>
    <row r="69" spans="1:16" x14ac:dyDescent="0.25">
      <c r="A69" s="30" t="s">
        <v>116</v>
      </c>
      <c r="B69" s="30">
        <v>16</v>
      </c>
      <c r="C69" s="31" t="s">
        <v>867</v>
      </c>
      <c r="D69" s="30" t="s">
        <v>118</v>
      </c>
      <c r="E69" s="32" t="s">
        <v>868</v>
      </c>
      <c r="F69" s="33" t="s">
        <v>142</v>
      </c>
      <c r="G69" s="34">
        <v>251</v>
      </c>
      <c r="H69" s="35">
        <v>0</v>
      </c>
      <c r="I69" s="36">
        <f>ROUND(G69*H69,P4)</f>
        <v>0</v>
      </c>
      <c r="J69" s="33" t="s">
        <v>121</v>
      </c>
      <c r="O69" s="37">
        <f>I69*0.21</f>
        <v>0</v>
      </c>
      <c r="P69">
        <v>3</v>
      </c>
    </row>
    <row r="70" spans="1:16" x14ac:dyDescent="0.25">
      <c r="A70" s="30" t="s">
        <v>122</v>
      </c>
      <c r="B70" s="38"/>
      <c r="E70" s="39" t="s">
        <v>118</v>
      </c>
      <c r="J70" s="40"/>
    </row>
    <row r="71" spans="1:16" ht="105" x14ac:dyDescent="0.25">
      <c r="A71" s="30" t="s">
        <v>123</v>
      </c>
      <c r="B71" s="38"/>
      <c r="E71" s="41" t="s">
        <v>869</v>
      </c>
      <c r="J71" s="40"/>
    </row>
    <row r="72" spans="1:16" ht="75" x14ac:dyDescent="0.25">
      <c r="A72" s="30" t="s">
        <v>125</v>
      </c>
      <c r="B72" s="38"/>
      <c r="E72" s="32" t="s">
        <v>863</v>
      </c>
      <c r="J72" s="40"/>
    </row>
    <row r="73" spans="1:16" x14ac:dyDescent="0.25">
      <c r="A73" s="30" t="s">
        <v>116</v>
      </c>
      <c r="B73" s="30">
        <v>17</v>
      </c>
      <c r="C73" s="31" t="s">
        <v>870</v>
      </c>
      <c r="D73" s="30" t="s">
        <v>118</v>
      </c>
      <c r="E73" s="32" t="s">
        <v>871</v>
      </c>
      <c r="F73" s="33" t="s">
        <v>830</v>
      </c>
      <c r="G73" s="34">
        <v>21865</v>
      </c>
      <c r="H73" s="35">
        <v>0</v>
      </c>
      <c r="I73" s="36">
        <f>ROUND(G73*H73,P4)</f>
        <v>0</v>
      </c>
      <c r="J73" s="33" t="s">
        <v>121</v>
      </c>
      <c r="O73" s="37">
        <f>I73*0.21</f>
        <v>0</v>
      </c>
      <c r="P73">
        <v>3</v>
      </c>
    </row>
    <row r="74" spans="1:16" x14ac:dyDescent="0.25">
      <c r="A74" s="30" t="s">
        <v>122</v>
      </c>
      <c r="B74" s="38"/>
      <c r="E74" s="39" t="s">
        <v>118</v>
      </c>
      <c r="J74" s="40"/>
    </row>
    <row r="75" spans="1:16" ht="120" x14ac:dyDescent="0.25">
      <c r="A75" s="30" t="s">
        <v>123</v>
      </c>
      <c r="B75" s="38"/>
      <c r="E75" s="41" t="s">
        <v>872</v>
      </c>
      <c r="J75" s="40"/>
    </row>
    <row r="76" spans="1:16" ht="30" x14ac:dyDescent="0.25">
      <c r="A76" s="30" t="s">
        <v>125</v>
      </c>
      <c r="B76" s="38"/>
      <c r="E76" s="32" t="s">
        <v>859</v>
      </c>
      <c r="J76" s="40"/>
    </row>
    <row r="77" spans="1:16" x14ac:dyDescent="0.25">
      <c r="A77" s="30" t="s">
        <v>116</v>
      </c>
      <c r="B77" s="30">
        <v>18</v>
      </c>
      <c r="C77" s="31" t="s">
        <v>873</v>
      </c>
      <c r="D77" s="30" t="s">
        <v>118</v>
      </c>
      <c r="E77" s="32" t="s">
        <v>874</v>
      </c>
      <c r="F77" s="33" t="s">
        <v>284</v>
      </c>
      <c r="G77" s="34">
        <v>78</v>
      </c>
      <c r="H77" s="35">
        <v>0</v>
      </c>
      <c r="I77" s="36">
        <f>ROUND(G77*H77,P4)</f>
        <v>0</v>
      </c>
      <c r="J77" s="33" t="s">
        <v>121</v>
      </c>
      <c r="O77" s="37">
        <f>I77*0.21</f>
        <v>0</v>
      </c>
      <c r="P77">
        <v>3</v>
      </c>
    </row>
    <row r="78" spans="1:16" x14ac:dyDescent="0.25">
      <c r="A78" s="30" t="s">
        <v>122</v>
      </c>
      <c r="B78" s="38"/>
      <c r="E78" s="39" t="s">
        <v>118</v>
      </c>
      <c r="J78" s="40"/>
    </row>
    <row r="79" spans="1:16" ht="30" x14ac:dyDescent="0.25">
      <c r="A79" s="30" t="s">
        <v>123</v>
      </c>
      <c r="B79" s="38"/>
      <c r="E79" s="41" t="s">
        <v>875</v>
      </c>
      <c r="J79" s="40"/>
    </row>
    <row r="80" spans="1:16" ht="75" x14ac:dyDescent="0.25">
      <c r="A80" s="30" t="s">
        <v>125</v>
      </c>
      <c r="B80" s="38"/>
      <c r="E80" s="32" t="s">
        <v>863</v>
      </c>
      <c r="J80" s="40"/>
    </row>
    <row r="81" spans="1:16" x14ac:dyDescent="0.25">
      <c r="A81" s="30" t="s">
        <v>116</v>
      </c>
      <c r="B81" s="30">
        <v>19</v>
      </c>
      <c r="C81" s="31" t="s">
        <v>876</v>
      </c>
      <c r="D81" s="30" t="s">
        <v>118</v>
      </c>
      <c r="E81" s="32" t="s">
        <v>877</v>
      </c>
      <c r="F81" s="33" t="s">
        <v>817</v>
      </c>
      <c r="G81" s="34">
        <v>5148</v>
      </c>
      <c r="H81" s="35">
        <v>0</v>
      </c>
      <c r="I81" s="36">
        <f>ROUND(G81*H81,P4)</f>
        <v>0</v>
      </c>
      <c r="J81" s="33" t="s">
        <v>121</v>
      </c>
      <c r="O81" s="37">
        <f>I81*0.21</f>
        <v>0</v>
      </c>
      <c r="P81">
        <v>3</v>
      </c>
    </row>
    <row r="82" spans="1:16" x14ac:dyDescent="0.25">
      <c r="A82" s="30" t="s">
        <v>122</v>
      </c>
      <c r="B82" s="38"/>
      <c r="E82" s="39" t="s">
        <v>118</v>
      </c>
      <c r="J82" s="40"/>
    </row>
    <row r="83" spans="1:16" ht="45" x14ac:dyDescent="0.25">
      <c r="A83" s="30" t="s">
        <v>123</v>
      </c>
      <c r="B83" s="38"/>
      <c r="E83" s="41" t="s">
        <v>878</v>
      </c>
      <c r="J83" s="40"/>
    </row>
    <row r="84" spans="1:16" ht="30" x14ac:dyDescent="0.25">
      <c r="A84" s="30" t="s">
        <v>125</v>
      </c>
      <c r="B84" s="38"/>
      <c r="E84" s="32" t="s">
        <v>879</v>
      </c>
      <c r="J84" s="40"/>
    </row>
    <row r="85" spans="1:16" ht="30" x14ac:dyDescent="0.25">
      <c r="A85" s="30" t="s">
        <v>116</v>
      </c>
      <c r="B85" s="30">
        <v>20</v>
      </c>
      <c r="C85" s="31" t="s">
        <v>880</v>
      </c>
      <c r="D85" s="30" t="s">
        <v>118</v>
      </c>
      <c r="E85" s="32" t="s">
        <v>881</v>
      </c>
      <c r="F85" s="33" t="s">
        <v>142</v>
      </c>
      <c r="G85" s="34">
        <v>1</v>
      </c>
      <c r="H85" s="35">
        <v>0</v>
      </c>
      <c r="I85" s="36">
        <f>ROUND(G85*H85,P4)</f>
        <v>0</v>
      </c>
      <c r="J85" s="33" t="s">
        <v>156</v>
      </c>
      <c r="O85" s="37">
        <f>I85*0.21</f>
        <v>0</v>
      </c>
      <c r="P85">
        <v>3</v>
      </c>
    </row>
    <row r="86" spans="1:16" x14ac:dyDescent="0.25">
      <c r="A86" s="30" t="s">
        <v>122</v>
      </c>
      <c r="B86" s="38"/>
      <c r="E86" s="39" t="s">
        <v>118</v>
      </c>
      <c r="J86" s="40"/>
    </row>
    <row r="87" spans="1:16" ht="30" x14ac:dyDescent="0.25">
      <c r="A87" s="30" t="s">
        <v>123</v>
      </c>
      <c r="B87" s="38"/>
      <c r="E87" s="41" t="s">
        <v>882</v>
      </c>
      <c r="J87" s="40"/>
    </row>
    <row r="88" spans="1:16" ht="75" x14ac:dyDescent="0.25">
      <c r="A88" s="30" t="s">
        <v>125</v>
      </c>
      <c r="B88" s="38"/>
      <c r="E88" s="32" t="s">
        <v>883</v>
      </c>
      <c r="J88" s="40"/>
    </row>
    <row r="89" spans="1:16" ht="30" x14ac:dyDescent="0.25">
      <c r="A89" s="30" t="s">
        <v>116</v>
      </c>
      <c r="B89" s="30">
        <v>21</v>
      </c>
      <c r="C89" s="31" t="s">
        <v>884</v>
      </c>
      <c r="D89" s="30" t="s">
        <v>118</v>
      </c>
      <c r="E89" s="32" t="s">
        <v>885</v>
      </c>
      <c r="F89" s="33" t="s">
        <v>830</v>
      </c>
      <c r="G89" s="34">
        <v>60</v>
      </c>
      <c r="H89" s="35">
        <v>0</v>
      </c>
      <c r="I89" s="36">
        <f>ROUND(G89*H89,P4)</f>
        <v>0</v>
      </c>
      <c r="J89" s="33" t="s">
        <v>156</v>
      </c>
      <c r="O89" s="37">
        <f>I89*0.21</f>
        <v>0</v>
      </c>
      <c r="P89">
        <v>3</v>
      </c>
    </row>
    <row r="90" spans="1:16" x14ac:dyDescent="0.25">
      <c r="A90" s="30" t="s">
        <v>122</v>
      </c>
      <c r="B90" s="38"/>
      <c r="E90" s="39" t="s">
        <v>118</v>
      </c>
      <c r="J90" s="40"/>
    </row>
    <row r="91" spans="1:16" ht="30" x14ac:dyDescent="0.25">
      <c r="A91" s="30" t="s">
        <v>123</v>
      </c>
      <c r="B91" s="38"/>
      <c r="E91" s="41" t="s">
        <v>886</v>
      </c>
      <c r="J91" s="40"/>
    </row>
    <row r="92" spans="1:16" ht="30" x14ac:dyDescent="0.25">
      <c r="A92" s="30" t="s">
        <v>125</v>
      </c>
      <c r="B92" s="38"/>
      <c r="E92" s="32" t="s">
        <v>887</v>
      </c>
      <c r="J92" s="40"/>
    </row>
    <row r="93" spans="1:16" ht="30" x14ac:dyDescent="0.25">
      <c r="A93" s="30" t="s">
        <v>116</v>
      </c>
      <c r="B93" s="30">
        <v>22</v>
      </c>
      <c r="C93" s="31" t="s">
        <v>888</v>
      </c>
      <c r="D93" s="30" t="s">
        <v>118</v>
      </c>
      <c r="E93" s="32" t="s">
        <v>889</v>
      </c>
      <c r="F93" s="33" t="s">
        <v>142</v>
      </c>
      <c r="G93" s="34">
        <v>1</v>
      </c>
      <c r="H93" s="35">
        <v>0</v>
      </c>
      <c r="I93" s="36">
        <f>ROUND(G93*H93,P4)</f>
        <v>0</v>
      </c>
      <c r="J93" s="33" t="s">
        <v>156</v>
      </c>
      <c r="O93" s="37">
        <f>I93*0.21</f>
        <v>0</v>
      </c>
      <c r="P93">
        <v>3</v>
      </c>
    </row>
    <row r="94" spans="1:16" x14ac:dyDescent="0.25">
      <c r="A94" s="30" t="s">
        <v>122</v>
      </c>
      <c r="B94" s="38"/>
      <c r="E94" s="39" t="s">
        <v>118</v>
      </c>
      <c r="J94" s="40"/>
    </row>
    <row r="95" spans="1:16" ht="30" x14ac:dyDescent="0.25">
      <c r="A95" s="30" t="s">
        <v>123</v>
      </c>
      <c r="B95" s="38"/>
      <c r="E95" s="41" t="s">
        <v>890</v>
      </c>
      <c r="J95" s="40"/>
    </row>
    <row r="96" spans="1:16" ht="75" x14ac:dyDescent="0.25">
      <c r="A96" s="30" t="s">
        <v>125</v>
      </c>
      <c r="B96" s="38"/>
      <c r="E96" s="32" t="s">
        <v>891</v>
      </c>
      <c r="J96" s="40"/>
    </row>
    <row r="97" spans="1:16" ht="30" x14ac:dyDescent="0.25">
      <c r="A97" s="30" t="s">
        <v>116</v>
      </c>
      <c r="B97" s="30">
        <v>23</v>
      </c>
      <c r="C97" s="31" t="s">
        <v>892</v>
      </c>
      <c r="D97" s="30" t="s">
        <v>118</v>
      </c>
      <c r="E97" s="32" t="s">
        <v>893</v>
      </c>
      <c r="F97" s="33" t="s">
        <v>142</v>
      </c>
      <c r="G97" s="34">
        <v>1</v>
      </c>
      <c r="H97" s="35">
        <v>0</v>
      </c>
      <c r="I97" s="36">
        <f>ROUND(G97*H97,P4)</f>
        <v>0</v>
      </c>
      <c r="J97" s="33" t="s">
        <v>156</v>
      </c>
      <c r="O97" s="37">
        <f>I97*0.21</f>
        <v>0</v>
      </c>
      <c r="P97">
        <v>3</v>
      </c>
    </row>
    <row r="98" spans="1:16" x14ac:dyDescent="0.25">
      <c r="A98" s="30" t="s">
        <v>122</v>
      </c>
      <c r="B98" s="38"/>
      <c r="E98" s="39" t="s">
        <v>118</v>
      </c>
      <c r="J98" s="40"/>
    </row>
    <row r="99" spans="1:16" ht="30" x14ac:dyDescent="0.25">
      <c r="A99" s="30" t="s">
        <v>123</v>
      </c>
      <c r="B99" s="38"/>
      <c r="E99" s="41" t="s">
        <v>890</v>
      </c>
      <c r="J99" s="40"/>
    </row>
    <row r="100" spans="1:16" ht="75" x14ac:dyDescent="0.25">
      <c r="A100" s="30" t="s">
        <v>125</v>
      </c>
      <c r="B100" s="38"/>
      <c r="E100" s="32" t="s">
        <v>891</v>
      </c>
      <c r="J100" s="40"/>
    </row>
    <row r="101" spans="1:16" ht="30" x14ac:dyDescent="0.25">
      <c r="A101" s="30" t="s">
        <v>116</v>
      </c>
      <c r="B101" s="30">
        <v>24</v>
      </c>
      <c r="C101" s="31" t="s">
        <v>894</v>
      </c>
      <c r="D101" s="30" t="s">
        <v>118</v>
      </c>
      <c r="E101" s="32" t="s">
        <v>895</v>
      </c>
      <c r="F101" s="33" t="s">
        <v>830</v>
      </c>
      <c r="G101" s="34">
        <v>60</v>
      </c>
      <c r="H101" s="35">
        <v>0</v>
      </c>
      <c r="I101" s="36">
        <f>ROUND(G101*H101,P4)</f>
        <v>0</v>
      </c>
      <c r="J101" s="33" t="s">
        <v>156</v>
      </c>
      <c r="O101" s="37">
        <f>I101*0.21</f>
        <v>0</v>
      </c>
      <c r="P101">
        <v>3</v>
      </c>
    </row>
    <row r="102" spans="1:16" x14ac:dyDescent="0.25">
      <c r="A102" s="30" t="s">
        <v>122</v>
      </c>
      <c r="B102" s="38"/>
      <c r="E102" s="39" t="s">
        <v>118</v>
      </c>
      <c r="J102" s="40"/>
    </row>
    <row r="103" spans="1:16" ht="30" x14ac:dyDescent="0.25">
      <c r="A103" s="30" t="s">
        <v>123</v>
      </c>
      <c r="B103" s="38"/>
      <c r="E103" s="41" t="s">
        <v>886</v>
      </c>
      <c r="J103" s="40"/>
    </row>
    <row r="104" spans="1:16" ht="30" x14ac:dyDescent="0.25">
      <c r="A104" s="30" t="s">
        <v>125</v>
      </c>
      <c r="B104" s="38"/>
      <c r="E104" s="32" t="s">
        <v>887</v>
      </c>
      <c r="J104" s="40"/>
    </row>
    <row r="105" spans="1:16" ht="30" x14ac:dyDescent="0.25">
      <c r="A105" s="30" t="s">
        <v>116</v>
      </c>
      <c r="B105" s="30">
        <v>25</v>
      </c>
      <c r="C105" s="31" t="s">
        <v>896</v>
      </c>
      <c r="D105" s="30" t="s">
        <v>118</v>
      </c>
      <c r="E105" s="32" t="s">
        <v>897</v>
      </c>
      <c r="F105" s="33" t="s">
        <v>830</v>
      </c>
      <c r="G105" s="34">
        <v>60</v>
      </c>
      <c r="H105" s="35">
        <v>0</v>
      </c>
      <c r="I105" s="36">
        <f>ROUND(G105*H105,P4)</f>
        <v>0</v>
      </c>
      <c r="J105" s="33" t="s">
        <v>156</v>
      </c>
      <c r="O105" s="37">
        <f>I105*0.21</f>
        <v>0</v>
      </c>
      <c r="P105">
        <v>3</v>
      </c>
    </row>
    <row r="106" spans="1:16" x14ac:dyDescent="0.25">
      <c r="A106" s="30" t="s">
        <v>122</v>
      </c>
      <c r="B106" s="38"/>
      <c r="E106" s="39" t="s">
        <v>118</v>
      </c>
      <c r="J106" s="40"/>
    </row>
    <row r="107" spans="1:16" ht="30" x14ac:dyDescent="0.25">
      <c r="A107" s="30" t="s">
        <v>123</v>
      </c>
      <c r="B107" s="38"/>
      <c r="E107" s="41" t="s">
        <v>886</v>
      </c>
      <c r="J107" s="40"/>
    </row>
    <row r="108" spans="1:16" ht="30" x14ac:dyDescent="0.25">
      <c r="A108" s="30" t="s">
        <v>125</v>
      </c>
      <c r="B108" s="42"/>
      <c r="C108" s="43"/>
      <c r="D108" s="43"/>
      <c r="E108" s="32" t="s">
        <v>887</v>
      </c>
      <c r="F108" s="43"/>
      <c r="G108" s="43"/>
      <c r="H108" s="43"/>
      <c r="I108" s="43"/>
      <c r="J108" s="44"/>
    </row>
  </sheetData>
  <sheetProtection algorithmName="SHA-512" hashValue="4Nmf1AoOLQ7t75uIXZTPHBMDUOCtj1gK+m9Qk8/4e/XfUJogqfXFMiNi4raTHxHGzEKX2E6fAuSvxdU/4DAtyg==" saltValue="vju4n8y4k0nlaPaaCXnBFzmvPDSDbM82P9VVXrv6onwV1hRKAbhTqcnxWUeRHmJQTUPJrrzm8MnjtK7nLsC2OQ=="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P59"/>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51</v>
      </c>
      <c r="I3" s="19">
        <f>SUMIFS(I8:I59,A8:A59,"SD")</f>
        <v>0</v>
      </c>
      <c r="J3" s="15"/>
      <c r="O3">
        <v>0</v>
      </c>
      <c r="P3">
        <v>2</v>
      </c>
    </row>
    <row r="4" spans="1:16" x14ac:dyDescent="0.25">
      <c r="A4" s="3" t="s">
        <v>100</v>
      </c>
      <c r="B4" s="16" t="s">
        <v>101</v>
      </c>
      <c r="C4" s="47" t="s">
        <v>51</v>
      </c>
      <c r="D4" s="48"/>
      <c r="E4" s="17" t="s">
        <v>52</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SUMIFS(I9:I22,A9:A22,"P")</f>
        <v>0</v>
      </c>
      <c r="J8" s="29"/>
    </row>
    <row r="9" spans="1:16" x14ac:dyDescent="0.25">
      <c r="A9" s="30" t="s">
        <v>116</v>
      </c>
      <c r="B9" s="30">
        <v>1</v>
      </c>
      <c r="C9" s="31" t="s">
        <v>136</v>
      </c>
      <c r="D9" s="30" t="s">
        <v>118</v>
      </c>
      <c r="E9" s="32" t="s">
        <v>137</v>
      </c>
      <c r="F9" s="33" t="s">
        <v>138</v>
      </c>
      <c r="G9" s="34">
        <v>1500</v>
      </c>
      <c r="H9" s="35">
        <v>0</v>
      </c>
      <c r="I9" s="36">
        <f>ROUND(G9*H9,P4)</f>
        <v>0</v>
      </c>
      <c r="J9" s="33" t="s">
        <v>121</v>
      </c>
      <c r="O9" s="37">
        <f>I9*0.21</f>
        <v>0</v>
      </c>
      <c r="P9">
        <v>3</v>
      </c>
    </row>
    <row r="10" spans="1:16" x14ac:dyDescent="0.25">
      <c r="A10" s="30" t="s">
        <v>122</v>
      </c>
      <c r="B10" s="38"/>
      <c r="E10" s="39" t="s">
        <v>118</v>
      </c>
      <c r="J10" s="40"/>
    </row>
    <row r="11" spans="1:16" ht="30" x14ac:dyDescent="0.25">
      <c r="A11" s="30" t="s">
        <v>123</v>
      </c>
      <c r="B11" s="38"/>
      <c r="E11" s="41" t="s">
        <v>898</v>
      </c>
      <c r="J11" s="40"/>
    </row>
    <row r="12" spans="1:16" ht="45" x14ac:dyDescent="0.25">
      <c r="A12" s="30" t="s">
        <v>125</v>
      </c>
      <c r="B12" s="38"/>
      <c r="E12" s="32" t="s">
        <v>139</v>
      </c>
      <c r="J12" s="40"/>
    </row>
    <row r="13" spans="1:16" x14ac:dyDescent="0.25">
      <c r="A13" s="30" t="s">
        <v>116</v>
      </c>
      <c r="B13" s="30">
        <v>2</v>
      </c>
      <c r="C13" s="31" t="s">
        <v>140</v>
      </c>
      <c r="D13" s="30" t="s">
        <v>118</v>
      </c>
      <c r="E13" s="32" t="s">
        <v>141</v>
      </c>
      <c r="F13" s="33" t="s">
        <v>142</v>
      </c>
      <c r="G13" s="34">
        <v>1</v>
      </c>
      <c r="H13" s="35">
        <v>0</v>
      </c>
      <c r="I13" s="36">
        <f>ROUND(G13*H13,P4)</f>
        <v>0</v>
      </c>
      <c r="J13" s="33" t="s">
        <v>121</v>
      </c>
      <c r="O13" s="37">
        <f>I13*0.21</f>
        <v>0</v>
      </c>
      <c r="P13">
        <v>3</v>
      </c>
    </row>
    <row r="14" spans="1:16" ht="30" x14ac:dyDescent="0.25">
      <c r="A14" s="30" t="s">
        <v>122</v>
      </c>
      <c r="B14" s="38"/>
      <c r="E14" s="32" t="s">
        <v>143</v>
      </c>
      <c r="J14" s="40"/>
    </row>
    <row r="15" spans="1:16" ht="195" x14ac:dyDescent="0.25">
      <c r="A15" s="30" t="s">
        <v>125</v>
      </c>
      <c r="B15" s="38"/>
      <c r="E15" s="32" t="s">
        <v>145</v>
      </c>
      <c r="J15" s="40"/>
    </row>
    <row r="16" spans="1:16" x14ac:dyDescent="0.25">
      <c r="A16" s="30" t="s">
        <v>116</v>
      </c>
      <c r="B16" s="30">
        <v>3</v>
      </c>
      <c r="C16" s="31" t="s">
        <v>149</v>
      </c>
      <c r="D16" s="30" t="s">
        <v>118</v>
      </c>
      <c r="E16" s="32" t="s">
        <v>150</v>
      </c>
      <c r="F16" s="33" t="s">
        <v>142</v>
      </c>
      <c r="G16" s="34">
        <v>5</v>
      </c>
      <c r="H16" s="35">
        <v>0</v>
      </c>
      <c r="I16" s="36">
        <f>ROUND(G16*H16,P4)</f>
        <v>0</v>
      </c>
      <c r="J16" s="33" t="s">
        <v>121</v>
      </c>
      <c r="O16" s="37">
        <f>I16*0.21</f>
        <v>0</v>
      </c>
      <c r="P16">
        <v>3</v>
      </c>
    </row>
    <row r="17" spans="1:16" ht="30" x14ac:dyDescent="0.25">
      <c r="A17" s="30" t="s">
        <v>122</v>
      </c>
      <c r="B17" s="38"/>
      <c r="E17" s="32" t="s">
        <v>143</v>
      </c>
      <c r="J17" s="40"/>
    </row>
    <row r="18" spans="1:16" ht="195" x14ac:dyDescent="0.25">
      <c r="A18" s="30" t="s">
        <v>125</v>
      </c>
      <c r="B18" s="38"/>
      <c r="E18" s="32" t="s">
        <v>145</v>
      </c>
      <c r="J18" s="40"/>
    </row>
    <row r="19" spans="1:16" x14ac:dyDescent="0.25">
      <c r="A19" s="30" t="s">
        <v>116</v>
      </c>
      <c r="B19" s="30">
        <v>0</v>
      </c>
      <c r="C19" s="31" t="s">
        <v>374</v>
      </c>
      <c r="D19" s="30" t="s">
        <v>118</v>
      </c>
      <c r="E19" s="32" t="s">
        <v>375</v>
      </c>
      <c r="F19" s="33" t="s">
        <v>120</v>
      </c>
      <c r="G19" s="34">
        <v>0</v>
      </c>
      <c r="H19" s="35">
        <v>0</v>
      </c>
      <c r="I19" s="36">
        <f>ROUND(G19*H19,P4)</f>
        <v>0</v>
      </c>
      <c r="J19" s="33" t="s">
        <v>121</v>
      </c>
      <c r="O19" s="37">
        <f>I19*0.21</f>
        <v>0</v>
      </c>
      <c r="P19">
        <v>3</v>
      </c>
    </row>
    <row r="20" spans="1:16" x14ac:dyDescent="0.25">
      <c r="A20" s="30" t="s">
        <v>122</v>
      </c>
      <c r="B20" s="38"/>
      <c r="E20" s="39" t="s">
        <v>118</v>
      </c>
      <c r="J20" s="40"/>
    </row>
    <row r="21" spans="1:16" ht="30" x14ac:dyDescent="0.25">
      <c r="A21" s="30" t="s">
        <v>123</v>
      </c>
      <c r="B21" s="38"/>
      <c r="E21" s="41" t="s">
        <v>899</v>
      </c>
      <c r="J21" s="40"/>
    </row>
    <row r="22" spans="1:16" ht="409.5" x14ac:dyDescent="0.25">
      <c r="A22" s="30" t="s">
        <v>125</v>
      </c>
      <c r="B22" s="38"/>
      <c r="E22" s="32" t="s">
        <v>378</v>
      </c>
      <c r="J22" s="40"/>
    </row>
    <row r="23" spans="1:16" x14ac:dyDescent="0.25">
      <c r="A23" s="24" t="s">
        <v>113</v>
      </c>
      <c r="B23" s="25"/>
      <c r="C23" s="26" t="s">
        <v>210</v>
      </c>
      <c r="D23" s="27"/>
      <c r="E23" s="24" t="s">
        <v>900</v>
      </c>
      <c r="F23" s="27"/>
      <c r="G23" s="27"/>
      <c r="H23" s="27"/>
      <c r="I23" s="28">
        <f>SUMIFS(I24:I27,A24:A27,"P")</f>
        <v>0</v>
      </c>
      <c r="J23" s="29"/>
    </row>
    <row r="24" spans="1:16" x14ac:dyDescent="0.25">
      <c r="A24" s="30" t="s">
        <v>116</v>
      </c>
      <c r="B24" s="30">
        <v>0</v>
      </c>
      <c r="C24" s="31" t="s">
        <v>489</v>
      </c>
      <c r="D24" s="30" t="s">
        <v>118</v>
      </c>
      <c r="E24" s="32" t="s">
        <v>490</v>
      </c>
      <c r="F24" s="33" t="s">
        <v>120</v>
      </c>
      <c r="G24" s="34">
        <v>0</v>
      </c>
      <c r="H24" s="35">
        <v>0</v>
      </c>
      <c r="I24" s="36">
        <f>ROUND(G24*H24,P4)</f>
        <v>0</v>
      </c>
      <c r="J24" s="33" t="s">
        <v>121</v>
      </c>
      <c r="O24" s="37">
        <f>I24*0.21</f>
        <v>0</v>
      </c>
      <c r="P24">
        <v>3</v>
      </c>
    </row>
    <row r="25" spans="1:16" x14ac:dyDescent="0.25">
      <c r="A25" s="30" t="s">
        <v>122</v>
      </c>
      <c r="B25" s="38"/>
      <c r="E25" s="32" t="s">
        <v>901</v>
      </c>
      <c r="J25" s="40"/>
    </row>
    <row r="26" spans="1:16" ht="30" x14ac:dyDescent="0.25">
      <c r="A26" s="30" t="s">
        <v>123</v>
      </c>
      <c r="B26" s="38"/>
      <c r="E26" s="41" t="s">
        <v>902</v>
      </c>
      <c r="J26" s="40"/>
    </row>
    <row r="27" spans="1:16" ht="409.5" x14ac:dyDescent="0.25">
      <c r="A27" s="30" t="s">
        <v>125</v>
      </c>
      <c r="B27" s="38"/>
      <c r="E27" s="32" t="s">
        <v>493</v>
      </c>
      <c r="J27" s="40"/>
    </row>
    <row r="28" spans="1:16" x14ac:dyDescent="0.25">
      <c r="A28" s="24" t="s">
        <v>113</v>
      </c>
      <c r="B28" s="25"/>
      <c r="C28" s="26" t="s">
        <v>903</v>
      </c>
      <c r="D28" s="27"/>
      <c r="E28" s="24" t="s">
        <v>904</v>
      </c>
      <c r="F28" s="27"/>
      <c r="G28" s="27"/>
      <c r="H28" s="27"/>
      <c r="I28" s="28">
        <f>SUMIFS(I29:I36,A29:A36,"P")</f>
        <v>0</v>
      </c>
      <c r="J28" s="29"/>
    </row>
    <row r="29" spans="1:16" x14ac:dyDescent="0.25">
      <c r="A29" s="30" t="s">
        <v>116</v>
      </c>
      <c r="B29" s="30">
        <v>4</v>
      </c>
      <c r="C29" s="31" t="s">
        <v>905</v>
      </c>
      <c r="D29" s="30" t="s">
        <v>118</v>
      </c>
      <c r="E29" s="32" t="s">
        <v>906</v>
      </c>
      <c r="F29" s="33" t="s">
        <v>907</v>
      </c>
      <c r="G29" s="34">
        <v>10</v>
      </c>
      <c r="H29" s="35">
        <v>0</v>
      </c>
      <c r="I29" s="36">
        <f>ROUND(G29*H29,P4)</f>
        <v>0</v>
      </c>
      <c r="J29" s="33" t="s">
        <v>121</v>
      </c>
      <c r="O29" s="37">
        <f>I29*0.21</f>
        <v>0</v>
      </c>
      <c r="P29">
        <v>3</v>
      </c>
    </row>
    <row r="30" spans="1:16" x14ac:dyDescent="0.25">
      <c r="A30" s="30" t="s">
        <v>122</v>
      </c>
      <c r="B30" s="38"/>
      <c r="E30" s="32" t="s">
        <v>908</v>
      </c>
      <c r="J30" s="40"/>
    </row>
    <row r="31" spans="1:16" ht="30" x14ac:dyDescent="0.25">
      <c r="A31" s="30" t="s">
        <v>123</v>
      </c>
      <c r="B31" s="38"/>
      <c r="E31" s="41" t="s">
        <v>909</v>
      </c>
      <c r="J31" s="40"/>
    </row>
    <row r="32" spans="1:16" ht="45" x14ac:dyDescent="0.25">
      <c r="A32" s="30" t="s">
        <v>125</v>
      </c>
      <c r="B32" s="38"/>
      <c r="E32" s="32" t="s">
        <v>910</v>
      </c>
      <c r="J32" s="40"/>
    </row>
    <row r="33" spans="1:16" x14ac:dyDescent="0.25">
      <c r="A33" s="30" t="s">
        <v>116</v>
      </c>
      <c r="B33" s="30">
        <v>5</v>
      </c>
      <c r="C33" s="31" t="s">
        <v>911</v>
      </c>
      <c r="D33" s="30" t="s">
        <v>118</v>
      </c>
      <c r="E33" s="32" t="s">
        <v>912</v>
      </c>
      <c r="F33" s="33" t="s">
        <v>907</v>
      </c>
      <c r="G33" s="34">
        <v>9</v>
      </c>
      <c r="H33" s="35">
        <v>0</v>
      </c>
      <c r="I33" s="36">
        <f>ROUND(G33*H33,P4)</f>
        <v>0</v>
      </c>
      <c r="J33" s="33" t="s">
        <v>121</v>
      </c>
      <c r="O33" s="37">
        <f>I33*0.21</f>
        <v>0</v>
      </c>
      <c r="P33">
        <v>3</v>
      </c>
    </row>
    <row r="34" spans="1:16" x14ac:dyDescent="0.25">
      <c r="A34" s="30" t="s">
        <v>122</v>
      </c>
      <c r="B34" s="38"/>
      <c r="E34" s="32" t="s">
        <v>908</v>
      </c>
      <c r="J34" s="40"/>
    </row>
    <row r="35" spans="1:16" ht="30" x14ac:dyDescent="0.25">
      <c r="A35" s="30" t="s">
        <v>123</v>
      </c>
      <c r="B35" s="38"/>
      <c r="E35" s="41" t="s">
        <v>913</v>
      </c>
      <c r="J35" s="40"/>
    </row>
    <row r="36" spans="1:16" ht="45" x14ac:dyDescent="0.25">
      <c r="A36" s="30" t="s">
        <v>125</v>
      </c>
      <c r="B36" s="38"/>
      <c r="E36" s="32" t="s">
        <v>914</v>
      </c>
      <c r="J36" s="40"/>
    </row>
    <row r="37" spans="1:16" x14ac:dyDescent="0.25">
      <c r="A37" s="24" t="s">
        <v>113</v>
      </c>
      <c r="B37" s="25"/>
      <c r="C37" s="26" t="s">
        <v>422</v>
      </c>
      <c r="D37" s="27"/>
      <c r="E37" s="24" t="s">
        <v>423</v>
      </c>
      <c r="F37" s="27"/>
      <c r="G37" s="27"/>
      <c r="H37" s="27"/>
      <c r="I37" s="28">
        <f>SUMIFS(I38:I45,A38:A45,"P")</f>
        <v>0</v>
      </c>
      <c r="J37" s="29"/>
    </row>
    <row r="38" spans="1:16" x14ac:dyDescent="0.25">
      <c r="A38" s="30" t="s">
        <v>116</v>
      </c>
      <c r="B38" s="30">
        <v>6</v>
      </c>
      <c r="C38" s="31" t="s">
        <v>915</v>
      </c>
      <c r="D38" s="30" t="s">
        <v>118</v>
      </c>
      <c r="E38" s="32" t="s">
        <v>916</v>
      </c>
      <c r="F38" s="33" t="s">
        <v>138</v>
      </c>
      <c r="G38" s="34">
        <v>44</v>
      </c>
      <c r="H38" s="35">
        <v>0</v>
      </c>
      <c r="I38" s="36">
        <f>ROUND(G38*H38,P4)</f>
        <v>0</v>
      </c>
      <c r="J38" s="33" t="s">
        <v>121</v>
      </c>
      <c r="O38" s="37">
        <f>I38*0.21</f>
        <v>0</v>
      </c>
      <c r="P38">
        <v>3</v>
      </c>
    </row>
    <row r="39" spans="1:16" x14ac:dyDescent="0.25">
      <c r="A39" s="30" t="s">
        <v>122</v>
      </c>
      <c r="B39" s="38"/>
      <c r="E39" s="39" t="s">
        <v>118</v>
      </c>
      <c r="J39" s="40"/>
    </row>
    <row r="40" spans="1:16" ht="30" x14ac:dyDescent="0.25">
      <c r="A40" s="30" t="s">
        <v>123</v>
      </c>
      <c r="B40" s="38"/>
      <c r="E40" s="41" t="s">
        <v>917</v>
      </c>
      <c r="J40" s="40"/>
    </row>
    <row r="41" spans="1:16" ht="105" x14ac:dyDescent="0.25">
      <c r="A41" s="30" t="s">
        <v>125</v>
      </c>
      <c r="B41" s="38"/>
      <c r="E41" s="32" t="s">
        <v>918</v>
      </c>
      <c r="J41" s="40"/>
    </row>
    <row r="42" spans="1:16" x14ac:dyDescent="0.25">
      <c r="A42" s="30" t="s">
        <v>116</v>
      </c>
      <c r="B42" s="30">
        <v>7</v>
      </c>
      <c r="C42" s="31" t="s">
        <v>919</v>
      </c>
      <c r="D42" s="30" t="s">
        <v>118</v>
      </c>
      <c r="E42" s="32" t="s">
        <v>920</v>
      </c>
      <c r="F42" s="33" t="s">
        <v>138</v>
      </c>
      <c r="G42" s="34">
        <v>6</v>
      </c>
      <c r="H42" s="35">
        <v>0</v>
      </c>
      <c r="I42" s="36">
        <f>ROUND(G42*H42,P4)</f>
        <v>0</v>
      </c>
      <c r="J42" s="33" t="s">
        <v>121</v>
      </c>
      <c r="O42" s="37">
        <f>I42*0.21</f>
        <v>0</v>
      </c>
      <c r="P42">
        <v>3</v>
      </c>
    </row>
    <row r="43" spans="1:16" x14ac:dyDescent="0.25">
      <c r="A43" s="30" t="s">
        <v>122</v>
      </c>
      <c r="B43" s="38"/>
      <c r="E43" s="32" t="s">
        <v>921</v>
      </c>
      <c r="J43" s="40"/>
    </row>
    <row r="44" spans="1:16" ht="30" x14ac:dyDescent="0.25">
      <c r="A44" s="30" t="s">
        <v>123</v>
      </c>
      <c r="B44" s="38"/>
      <c r="E44" s="41" t="s">
        <v>922</v>
      </c>
      <c r="J44" s="40"/>
    </row>
    <row r="45" spans="1:16" ht="120" x14ac:dyDescent="0.25">
      <c r="A45" s="30" t="s">
        <v>125</v>
      </c>
      <c r="B45" s="38"/>
      <c r="E45" s="32" t="s">
        <v>923</v>
      </c>
      <c r="J45" s="40"/>
    </row>
    <row r="46" spans="1:16" x14ac:dyDescent="0.25">
      <c r="A46" s="24" t="s">
        <v>113</v>
      </c>
      <c r="B46" s="25"/>
      <c r="C46" s="26" t="s">
        <v>336</v>
      </c>
      <c r="D46" s="27"/>
      <c r="E46" s="24" t="s">
        <v>924</v>
      </c>
      <c r="F46" s="27"/>
      <c r="G46" s="27"/>
      <c r="H46" s="27"/>
      <c r="I46" s="28">
        <f>SUMIFS(I47:I54,A47:A54,"P")</f>
        <v>0</v>
      </c>
      <c r="J46" s="29"/>
    </row>
    <row r="47" spans="1:16" x14ac:dyDescent="0.25">
      <c r="A47" s="30" t="s">
        <v>116</v>
      </c>
      <c r="B47" s="30">
        <v>8</v>
      </c>
      <c r="C47" s="31" t="s">
        <v>925</v>
      </c>
      <c r="D47" s="30" t="s">
        <v>118</v>
      </c>
      <c r="E47" s="32" t="s">
        <v>926</v>
      </c>
      <c r="F47" s="33" t="s">
        <v>284</v>
      </c>
      <c r="G47" s="34">
        <v>101</v>
      </c>
      <c r="H47" s="35">
        <v>0</v>
      </c>
      <c r="I47" s="36">
        <f>ROUND(G47*H47,P4)</f>
        <v>0</v>
      </c>
      <c r="J47" s="33" t="s">
        <v>121</v>
      </c>
      <c r="O47" s="37">
        <f>I47*0.21</f>
        <v>0</v>
      </c>
      <c r="P47">
        <v>3</v>
      </c>
    </row>
    <row r="48" spans="1:16" x14ac:dyDescent="0.25">
      <c r="A48" s="30" t="s">
        <v>122</v>
      </c>
      <c r="B48" s="38"/>
      <c r="E48" s="32" t="s">
        <v>927</v>
      </c>
      <c r="J48" s="40"/>
    </row>
    <row r="49" spans="1:16" ht="30" x14ac:dyDescent="0.25">
      <c r="A49" s="30" t="s">
        <v>123</v>
      </c>
      <c r="B49" s="38"/>
      <c r="E49" s="41" t="s">
        <v>928</v>
      </c>
      <c r="J49" s="40"/>
    </row>
    <row r="50" spans="1:16" ht="180" x14ac:dyDescent="0.25">
      <c r="A50" s="30" t="s">
        <v>125</v>
      </c>
      <c r="B50" s="38"/>
      <c r="E50" s="32" t="s">
        <v>929</v>
      </c>
      <c r="J50" s="40"/>
    </row>
    <row r="51" spans="1:16" x14ac:dyDescent="0.25">
      <c r="A51" s="30" t="s">
        <v>116</v>
      </c>
      <c r="B51" s="30">
        <v>9</v>
      </c>
      <c r="C51" s="31" t="s">
        <v>930</v>
      </c>
      <c r="D51" s="30" t="s">
        <v>118</v>
      </c>
      <c r="E51" s="32" t="s">
        <v>931</v>
      </c>
      <c r="F51" s="33" t="s">
        <v>932</v>
      </c>
      <c r="G51" s="34">
        <v>250</v>
      </c>
      <c r="H51" s="35">
        <v>0</v>
      </c>
      <c r="I51" s="36">
        <f>ROUND(G51*H51,P4)</f>
        <v>0</v>
      </c>
      <c r="J51" s="33" t="s">
        <v>121</v>
      </c>
      <c r="O51" s="37">
        <f>I51*0.21</f>
        <v>0</v>
      </c>
      <c r="P51">
        <v>3</v>
      </c>
    </row>
    <row r="52" spans="1:16" x14ac:dyDescent="0.25">
      <c r="A52" s="30" t="s">
        <v>122</v>
      </c>
      <c r="B52" s="38"/>
      <c r="E52" s="32" t="s">
        <v>927</v>
      </c>
      <c r="J52" s="40"/>
    </row>
    <row r="53" spans="1:16" ht="30" x14ac:dyDescent="0.25">
      <c r="A53" s="30" t="s">
        <v>123</v>
      </c>
      <c r="B53" s="38"/>
      <c r="E53" s="41" t="s">
        <v>933</v>
      </c>
      <c r="J53" s="40"/>
    </row>
    <row r="54" spans="1:16" ht="270" x14ac:dyDescent="0.25">
      <c r="A54" s="30" t="s">
        <v>125</v>
      </c>
      <c r="B54" s="38"/>
      <c r="E54" s="32" t="s">
        <v>934</v>
      </c>
      <c r="J54" s="40"/>
    </row>
    <row r="55" spans="1:16" x14ac:dyDescent="0.25">
      <c r="A55" s="24" t="s">
        <v>113</v>
      </c>
      <c r="B55" s="25"/>
      <c r="C55" s="26" t="s">
        <v>224</v>
      </c>
      <c r="D55" s="27"/>
      <c r="E55" s="24" t="s">
        <v>225</v>
      </c>
      <c r="F55" s="27"/>
      <c r="G55" s="27"/>
      <c r="H55" s="27"/>
      <c r="I55" s="28">
        <f>SUMIFS(I56:I59,A56:A59,"P")</f>
        <v>0</v>
      </c>
      <c r="J55" s="29"/>
    </row>
    <row r="56" spans="1:16" ht="30" x14ac:dyDescent="0.25">
      <c r="A56" s="30" t="s">
        <v>116</v>
      </c>
      <c r="B56" s="30">
        <v>10</v>
      </c>
      <c r="C56" s="31" t="s">
        <v>226</v>
      </c>
      <c r="D56" s="30" t="s">
        <v>227</v>
      </c>
      <c r="E56" s="32" t="s">
        <v>228</v>
      </c>
      <c r="F56" s="33" t="s">
        <v>229</v>
      </c>
      <c r="G56" s="34">
        <v>1.262</v>
      </c>
      <c r="H56" s="35">
        <v>0</v>
      </c>
      <c r="I56" s="36">
        <f>ROUND(G56*H56,P4)</f>
        <v>0</v>
      </c>
      <c r="J56" s="33" t="s">
        <v>156</v>
      </c>
      <c r="O56" s="37">
        <f>I56*0.21</f>
        <v>0</v>
      </c>
      <c r="P56">
        <v>3</v>
      </c>
    </row>
    <row r="57" spans="1:16" ht="45" x14ac:dyDescent="0.25">
      <c r="A57" s="30" t="s">
        <v>122</v>
      </c>
      <c r="B57" s="38"/>
      <c r="E57" s="32" t="s">
        <v>551</v>
      </c>
      <c r="J57" s="40"/>
    </row>
    <row r="58" spans="1:16" ht="30" x14ac:dyDescent="0.25">
      <c r="A58" s="30" t="s">
        <v>123</v>
      </c>
      <c r="B58" s="38"/>
      <c r="E58" s="41" t="s">
        <v>935</v>
      </c>
      <c r="J58" s="40"/>
    </row>
    <row r="59" spans="1:16" ht="90" x14ac:dyDescent="0.25">
      <c r="A59" s="30" t="s">
        <v>125</v>
      </c>
      <c r="B59" s="42"/>
      <c r="C59" s="43"/>
      <c r="D59" s="43"/>
      <c r="E59" s="32" t="s">
        <v>550</v>
      </c>
      <c r="F59" s="43"/>
      <c r="G59" s="43"/>
      <c r="H59" s="43"/>
      <c r="I59" s="43"/>
      <c r="J59" s="44"/>
    </row>
  </sheetData>
  <sheetProtection algorithmName="SHA-512" hashValue="pJ3zXfxfopm8rG/FGIAC9b/Q/iSp8COCS7K8hhyW27MfLaJ08Ai1Oy+U7dVWa2x4qpVlmPt7i88qKFYXIOqAXg==" saltValue="/KTifqI3SHvq6e0xvIzFUzXX40d5oRFsQfenofNBf6UGVTFYUBwN8EGlTTstaA4JFtslAhZbhE4nqB2Xi35adA=="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P316"/>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53</v>
      </c>
      <c r="I3" s="19">
        <f>SUMIFS(I8:I316,A8:A316,"SD")</f>
        <v>0</v>
      </c>
      <c r="J3" s="15"/>
      <c r="O3">
        <v>0</v>
      </c>
      <c r="P3">
        <v>2</v>
      </c>
    </row>
    <row r="4" spans="1:16" ht="30" x14ac:dyDescent="0.25">
      <c r="A4" s="3" t="s">
        <v>100</v>
      </c>
      <c r="B4" s="16" t="s">
        <v>101</v>
      </c>
      <c r="C4" s="47" t="s">
        <v>53</v>
      </c>
      <c r="D4" s="48"/>
      <c r="E4" s="17" t="s">
        <v>54</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152</v>
      </c>
      <c r="D8" s="27"/>
      <c r="E8" s="24" t="s">
        <v>936</v>
      </c>
      <c r="F8" s="27"/>
      <c r="G8" s="27"/>
      <c r="H8" s="27"/>
      <c r="I8" s="28">
        <f>SUMIFS(I9:I26,A9:A26,"P")</f>
        <v>0</v>
      </c>
      <c r="J8" s="29"/>
    </row>
    <row r="9" spans="1:16" ht="30" x14ac:dyDescent="0.25">
      <c r="A9" s="30" t="s">
        <v>116</v>
      </c>
      <c r="B9" s="30">
        <v>1</v>
      </c>
      <c r="C9" s="31" t="s">
        <v>937</v>
      </c>
      <c r="D9" s="30" t="s">
        <v>118</v>
      </c>
      <c r="E9" s="32" t="s">
        <v>938</v>
      </c>
      <c r="F9" s="33" t="s">
        <v>939</v>
      </c>
      <c r="G9" s="34">
        <v>1</v>
      </c>
      <c r="H9" s="35">
        <v>0</v>
      </c>
      <c r="I9" s="36">
        <f>ROUND(G9*H9,P4)</f>
        <v>0</v>
      </c>
      <c r="J9" s="33" t="s">
        <v>121</v>
      </c>
      <c r="O9" s="37">
        <f>I9*0.21</f>
        <v>0</v>
      </c>
      <c r="P9">
        <v>3</v>
      </c>
    </row>
    <row r="10" spans="1:16" ht="30" x14ac:dyDescent="0.25">
      <c r="A10" s="30" t="s">
        <v>122</v>
      </c>
      <c r="B10" s="38"/>
      <c r="E10" s="32" t="s">
        <v>940</v>
      </c>
      <c r="J10" s="40"/>
    </row>
    <row r="11" spans="1:16" ht="30" x14ac:dyDescent="0.25">
      <c r="A11" s="30" t="s">
        <v>125</v>
      </c>
      <c r="B11" s="38"/>
      <c r="E11" s="32" t="s">
        <v>941</v>
      </c>
      <c r="J11" s="40"/>
    </row>
    <row r="12" spans="1:16" x14ac:dyDescent="0.25">
      <c r="A12" s="30" t="s">
        <v>116</v>
      </c>
      <c r="B12" s="30">
        <v>2</v>
      </c>
      <c r="C12" s="31" t="s">
        <v>942</v>
      </c>
      <c r="D12" s="30" t="s">
        <v>118</v>
      </c>
      <c r="E12" s="32" t="s">
        <v>943</v>
      </c>
      <c r="F12" s="33" t="s">
        <v>939</v>
      </c>
      <c r="G12" s="34">
        <v>1</v>
      </c>
      <c r="H12" s="35">
        <v>0</v>
      </c>
      <c r="I12" s="36">
        <f>ROUND(G12*H12,P4)</f>
        <v>0</v>
      </c>
      <c r="J12" s="33" t="s">
        <v>121</v>
      </c>
      <c r="O12" s="37">
        <f>I12*0.21</f>
        <v>0</v>
      </c>
      <c r="P12">
        <v>3</v>
      </c>
    </row>
    <row r="13" spans="1:16" ht="30" x14ac:dyDescent="0.25">
      <c r="A13" s="30" t="s">
        <v>122</v>
      </c>
      <c r="B13" s="38"/>
      <c r="E13" s="32" t="s">
        <v>944</v>
      </c>
      <c r="J13" s="40"/>
    </row>
    <row r="14" spans="1:16" ht="30" x14ac:dyDescent="0.25">
      <c r="A14" s="30" t="s">
        <v>125</v>
      </c>
      <c r="B14" s="38"/>
      <c r="E14" s="32" t="s">
        <v>941</v>
      </c>
      <c r="J14" s="40"/>
    </row>
    <row r="15" spans="1:16" x14ac:dyDescent="0.25">
      <c r="A15" s="30" t="s">
        <v>116</v>
      </c>
      <c r="B15" s="30">
        <v>3</v>
      </c>
      <c r="C15" s="31" t="s">
        <v>945</v>
      </c>
      <c r="D15" s="30" t="s">
        <v>118</v>
      </c>
      <c r="E15" s="32" t="s">
        <v>946</v>
      </c>
      <c r="F15" s="33" t="s">
        <v>142</v>
      </c>
      <c r="G15" s="34">
        <v>1</v>
      </c>
      <c r="H15" s="35">
        <v>0</v>
      </c>
      <c r="I15" s="36">
        <f>ROUND(G15*H15,P4)</f>
        <v>0</v>
      </c>
      <c r="J15" s="33" t="s">
        <v>121</v>
      </c>
      <c r="O15" s="37">
        <f>I15*0.21</f>
        <v>0</v>
      </c>
      <c r="P15">
        <v>3</v>
      </c>
    </row>
    <row r="16" spans="1:16" ht="45" x14ac:dyDescent="0.25">
      <c r="A16" s="30" t="s">
        <v>122</v>
      </c>
      <c r="B16" s="38"/>
      <c r="E16" s="32" t="s">
        <v>947</v>
      </c>
      <c r="J16" s="40"/>
    </row>
    <row r="17" spans="1:16" ht="30" x14ac:dyDescent="0.25">
      <c r="A17" s="30" t="s">
        <v>125</v>
      </c>
      <c r="B17" s="38"/>
      <c r="E17" s="32" t="s">
        <v>941</v>
      </c>
      <c r="J17" s="40"/>
    </row>
    <row r="18" spans="1:16" x14ac:dyDescent="0.25">
      <c r="A18" s="30" t="s">
        <v>116</v>
      </c>
      <c r="B18" s="30">
        <v>4</v>
      </c>
      <c r="C18" s="31" t="s">
        <v>948</v>
      </c>
      <c r="D18" s="30" t="s">
        <v>118</v>
      </c>
      <c r="E18" s="32" t="s">
        <v>949</v>
      </c>
      <c r="F18" s="33" t="s">
        <v>142</v>
      </c>
      <c r="G18" s="34">
        <v>1</v>
      </c>
      <c r="H18" s="35">
        <v>0</v>
      </c>
      <c r="I18" s="36">
        <f>ROUND(G18*H18,P4)</f>
        <v>0</v>
      </c>
      <c r="J18" s="33" t="s">
        <v>121</v>
      </c>
      <c r="O18" s="37">
        <f>I18*0.21</f>
        <v>0</v>
      </c>
      <c r="P18">
        <v>3</v>
      </c>
    </row>
    <row r="19" spans="1:16" x14ac:dyDescent="0.25">
      <c r="A19" s="30" t="s">
        <v>122</v>
      </c>
      <c r="B19" s="38"/>
      <c r="E19" s="39" t="s">
        <v>118</v>
      </c>
      <c r="J19" s="40"/>
    </row>
    <row r="20" spans="1:16" ht="30" x14ac:dyDescent="0.25">
      <c r="A20" s="30" t="s">
        <v>125</v>
      </c>
      <c r="B20" s="38"/>
      <c r="E20" s="32" t="s">
        <v>941</v>
      </c>
      <c r="J20" s="40"/>
    </row>
    <row r="21" spans="1:16" x14ac:dyDescent="0.25">
      <c r="A21" s="30" t="s">
        <v>116</v>
      </c>
      <c r="B21" s="30">
        <v>5</v>
      </c>
      <c r="C21" s="31" t="s">
        <v>950</v>
      </c>
      <c r="D21" s="30" t="s">
        <v>118</v>
      </c>
      <c r="E21" s="32" t="s">
        <v>951</v>
      </c>
      <c r="F21" s="33" t="s">
        <v>142</v>
      </c>
      <c r="G21" s="34">
        <v>1</v>
      </c>
      <c r="H21" s="35">
        <v>0</v>
      </c>
      <c r="I21" s="36">
        <f>ROUND(G21*H21,P4)</f>
        <v>0</v>
      </c>
      <c r="J21" s="33" t="s">
        <v>121</v>
      </c>
      <c r="O21" s="37">
        <f>I21*0.21</f>
        <v>0</v>
      </c>
      <c r="P21">
        <v>3</v>
      </c>
    </row>
    <row r="22" spans="1:16" x14ac:dyDescent="0.25">
      <c r="A22" s="30" t="s">
        <v>122</v>
      </c>
      <c r="B22" s="38"/>
      <c r="E22" s="32" t="s">
        <v>952</v>
      </c>
      <c r="J22" s="40"/>
    </row>
    <row r="23" spans="1:16" ht="90" x14ac:dyDescent="0.25">
      <c r="A23" s="30" t="s">
        <v>125</v>
      </c>
      <c r="B23" s="38"/>
      <c r="E23" s="32" t="s">
        <v>953</v>
      </c>
      <c r="J23" s="40"/>
    </row>
    <row r="24" spans="1:16" x14ac:dyDescent="0.25">
      <c r="A24" s="30" t="s">
        <v>116</v>
      </c>
      <c r="B24" s="30">
        <v>6</v>
      </c>
      <c r="C24" s="31" t="s">
        <v>954</v>
      </c>
      <c r="D24" s="30" t="s">
        <v>118</v>
      </c>
      <c r="E24" s="32" t="s">
        <v>955</v>
      </c>
      <c r="F24" s="33" t="s">
        <v>142</v>
      </c>
      <c r="G24" s="34">
        <v>1</v>
      </c>
      <c r="H24" s="35">
        <v>0</v>
      </c>
      <c r="I24" s="36">
        <f>ROUND(G24*H24,P4)</f>
        <v>0</v>
      </c>
      <c r="J24" s="33" t="s">
        <v>121</v>
      </c>
      <c r="O24" s="37">
        <f>I24*0.21</f>
        <v>0</v>
      </c>
      <c r="P24">
        <v>3</v>
      </c>
    </row>
    <row r="25" spans="1:16" x14ac:dyDescent="0.25">
      <c r="A25" s="30" t="s">
        <v>122</v>
      </c>
      <c r="B25" s="38"/>
      <c r="E25" s="32" t="s">
        <v>956</v>
      </c>
      <c r="J25" s="40"/>
    </row>
    <row r="26" spans="1:16" ht="30" x14ac:dyDescent="0.25">
      <c r="A26" s="30" t="s">
        <v>125</v>
      </c>
      <c r="B26" s="38"/>
      <c r="E26" s="32" t="s">
        <v>941</v>
      </c>
      <c r="J26" s="40"/>
    </row>
    <row r="27" spans="1:16" x14ac:dyDescent="0.25">
      <c r="A27" s="24" t="s">
        <v>113</v>
      </c>
      <c r="B27" s="25"/>
      <c r="C27" s="26" t="s">
        <v>114</v>
      </c>
      <c r="D27" s="27"/>
      <c r="E27" s="24" t="s">
        <v>115</v>
      </c>
      <c r="F27" s="27"/>
      <c r="G27" s="27"/>
      <c r="H27" s="27"/>
      <c r="I27" s="28">
        <f>SUMIFS(I28:I67,A28:A67,"P")</f>
        <v>0</v>
      </c>
      <c r="J27" s="29"/>
    </row>
    <row r="28" spans="1:16" x14ac:dyDescent="0.25">
      <c r="A28" s="30" t="s">
        <v>116</v>
      </c>
      <c r="B28" s="30">
        <v>7</v>
      </c>
      <c r="C28" s="31" t="s">
        <v>665</v>
      </c>
      <c r="D28" s="30" t="s">
        <v>118</v>
      </c>
      <c r="E28" s="32" t="s">
        <v>666</v>
      </c>
      <c r="F28" s="33" t="s">
        <v>120</v>
      </c>
      <c r="G28" s="34">
        <v>7.6</v>
      </c>
      <c r="H28" s="35">
        <v>0</v>
      </c>
      <c r="I28" s="36">
        <f>ROUND(G28*H28,P4)</f>
        <v>0</v>
      </c>
      <c r="J28" s="33" t="s">
        <v>121</v>
      </c>
      <c r="O28" s="37">
        <f>I28*0.21</f>
        <v>0</v>
      </c>
      <c r="P28">
        <v>3</v>
      </c>
    </row>
    <row r="29" spans="1:16" ht="30" x14ac:dyDescent="0.25">
      <c r="A29" s="30" t="s">
        <v>122</v>
      </c>
      <c r="B29" s="38"/>
      <c r="E29" s="32" t="s">
        <v>143</v>
      </c>
      <c r="J29" s="40"/>
    </row>
    <row r="30" spans="1:16" ht="30" x14ac:dyDescent="0.25">
      <c r="A30" s="30" t="s">
        <v>123</v>
      </c>
      <c r="B30" s="38"/>
      <c r="E30" s="41" t="s">
        <v>957</v>
      </c>
      <c r="J30" s="40"/>
    </row>
    <row r="31" spans="1:16" ht="90" x14ac:dyDescent="0.25">
      <c r="A31" s="30" t="s">
        <v>125</v>
      </c>
      <c r="B31" s="38"/>
      <c r="E31" s="32" t="s">
        <v>170</v>
      </c>
      <c r="J31" s="40"/>
    </row>
    <row r="32" spans="1:16" ht="30" x14ac:dyDescent="0.25">
      <c r="A32" s="30" t="s">
        <v>116</v>
      </c>
      <c r="B32" s="30">
        <v>8</v>
      </c>
      <c r="C32" s="31" t="s">
        <v>166</v>
      </c>
      <c r="D32" s="30" t="s">
        <v>118</v>
      </c>
      <c r="E32" s="32" t="s">
        <v>167</v>
      </c>
      <c r="F32" s="33" t="s">
        <v>120</v>
      </c>
      <c r="G32" s="34">
        <v>13.3</v>
      </c>
      <c r="H32" s="35">
        <v>0</v>
      </c>
      <c r="I32" s="36">
        <f>ROUND(G32*H32,P4)</f>
        <v>0</v>
      </c>
      <c r="J32" s="33" t="s">
        <v>121</v>
      </c>
      <c r="O32" s="37">
        <f>I32*0.21</f>
        <v>0</v>
      </c>
      <c r="P32">
        <v>3</v>
      </c>
    </row>
    <row r="33" spans="1:16" x14ac:dyDescent="0.25">
      <c r="A33" s="30" t="s">
        <v>122</v>
      </c>
      <c r="B33" s="38"/>
      <c r="E33" s="39" t="s">
        <v>118</v>
      </c>
      <c r="J33" s="40"/>
    </row>
    <row r="34" spans="1:16" ht="30" x14ac:dyDescent="0.25">
      <c r="A34" s="30" t="s">
        <v>123</v>
      </c>
      <c r="B34" s="38"/>
      <c r="E34" s="41" t="s">
        <v>958</v>
      </c>
      <c r="J34" s="40"/>
    </row>
    <row r="35" spans="1:16" ht="90" x14ac:dyDescent="0.25">
      <c r="A35" s="30" t="s">
        <v>125</v>
      </c>
      <c r="B35" s="38"/>
      <c r="E35" s="32" t="s">
        <v>170</v>
      </c>
      <c r="J35" s="40"/>
    </row>
    <row r="36" spans="1:16" x14ac:dyDescent="0.25">
      <c r="A36" s="30" t="s">
        <v>116</v>
      </c>
      <c r="B36" s="30">
        <v>9</v>
      </c>
      <c r="C36" s="31" t="s">
        <v>180</v>
      </c>
      <c r="D36" s="30" t="s">
        <v>118</v>
      </c>
      <c r="E36" s="32" t="s">
        <v>181</v>
      </c>
      <c r="F36" s="33" t="s">
        <v>120</v>
      </c>
      <c r="G36" s="34">
        <v>698.2</v>
      </c>
      <c r="H36" s="35">
        <v>0</v>
      </c>
      <c r="I36" s="36">
        <f>ROUND(G36*H36,P4)</f>
        <v>0</v>
      </c>
      <c r="J36" s="33" t="s">
        <v>121</v>
      </c>
      <c r="O36" s="37">
        <f>I36*0.21</f>
        <v>0</v>
      </c>
      <c r="P36">
        <v>3</v>
      </c>
    </row>
    <row r="37" spans="1:16" x14ac:dyDescent="0.25">
      <c r="A37" s="30" t="s">
        <v>122</v>
      </c>
      <c r="B37" s="38"/>
      <c r="E37" s="32" t="s">
        <v>959</v>
      </c>
      <c r="J37" s="40"/>
    </row>
    <row r="38" spans="1:16" ht="30" x14ac:dyDescent="0.25">
      <c r="A38" s="30" t="s">
        <v>123</v>
      </c>
      <c r="B38" s="38"/>
      <c r="E38" s="41" t="s">
        <v>960</v>
      </c>
      <c r="J38" s="40"/>
    </row>
    <row r="39" spans="1:16" ht="405" x14ac:dyDescent="0.25">
      <c r="A39" s="30" t="s">
        <v>125</v>
      </c>
      <c r="B39" s="38"/>
      <c r="E39" s="32" t="s">
        <v>184</v>
      </c>
      <c r="J39" s="40"/>
    </row>
    <row r="40" spans="1:16" x14ac:dyDescent="0.25">
      <c r="A40" s="30" t="s">
        <v>116</v>
      </c>
      <c r="B40" s="30">
        <v>10</v>
      </c>
      <c r="C40" s="31" t="s">
        <v>374</v>
      </c>
      <c r="D40" s="30" t="s">
        <v>172</v>
      </c>
      <c r="E40" s="32" t="s">
        <v>375</v>
      </c>
      <c r="F40" s="33" t="s">
        <v>120</v>
      </c>
      <c r="G40" s="34">
        <v>698.2</v>
      </c>
      <c r="H40" s="35">
        <v>0</v>
      </c>
      <c r="I40" s="36">
        <f>ROUND(G40*H40,P4)</f>
        <v>0</v>
      </c>
      <c r="J40" s="33" t="s">
        <v>121</v>
      </c>
      <c r="O40" s="37">
        <f>I40*0.21</f>
        <v>0</v>
      </c>
      <c r="P40">
        <v>3</v>
      </c>
    </row>
    <row r="41" spans="1:16" x14ac:dyDescent="0.25">
      <c r="A41" s="30" t="s">
        <v>122</v>
      </c>
      <c r="B41" s="38"/>
      <c r="E41" s="32" t="s">
        <v>961</v>
      </c>
      <c r="J41" s="40"/>
    </row>
    <row r="42" spans="1:16" ht="30" x14ac:dyDescent="0.25">
      <c r="A42" s="30" t="s">
        <v>123</v>
      </c>
      <c r="B42" s="38"/>
      <c r="E42" s="41" t="s">
        <v>960</v>
      </c>
      <c r="J42" s="40"/>
    </row>
    <row r="43" spans="1:16" ht="409.5" x14ac:dyDescent="0.25">
      <c r="A43" s="30" t="s">
        <v>125</v>
      </c>
      <c r="B43" s="38"/>
      <c r="E43" s="32" t="s">
        <v>378</v>
      </c>
      <c r="J43" s="40"/>
    </row>
    <row r="44" spans="1:16" x14ac:dyDescent="0.25">
      <c r="A44" s="30" t="s">
        <v>116</v>
      </c>
      <c r="B44" s="30">
        <v>11</v>
      </c>
      <c r="C44" s="31" t="s">
        <v>374</v>
      </c>
      <c r="D44" s="30" t="s">
        <v>177</v>
      </c>
      <c r="E44" s="32" t="s">
        <v>375</v>
      </c>
      <c r="F44" s="33" t="s">
        <v>120</v>
      </c>
      <c r="G44" s="34">
        <v>1133.5609999999999</v>
      </c>
      <c r="H44" s="35">
        <v>0</v>
      </c>
      <c r="I44" s="36">
        <f>ROUND(G44*H44,P4)</f>
        <v>0</v>
      </c>
      <c r="J44" s="33" t="s">
        <v>121</v>
      </c>
      <c r="O44" s="37">
        <f>I44*0.21</f>
        <v>0</v>
      </c>
      <c r="P44">
        <v>3</v>
      </c>
    </row>
    <row r="45" spans="1:16" x14ac:dyDescent="0.25">
      <c r="A45" s="30" t="s">
        <v>122</v>
      </c>
      <c r="B45" s="38"/>
      <c r="E45" s="32" t="s">
        <v>962</v>
      </c>
      <c r="J45" s="40"/>
    </row>
    <row r="46" spans="1:16" ht="75" x14ac:dyDescent="0.25">
      <c r="A46" s="30" t="s">
        <v>123</v>
      </c>
      <c r="B46" s="38"/>
      <c r="E46" s="41" t="s">
        <v>963</v>
      </c>
      <c r="J46" s="40"/>
    </row>
    <row r="47" spans="1:16" ht="409.5" x14ac:dyDescent="0.25">
      <c r="A47" s="30" t="s">
        <v>125</v>
      </c>
      <c r="B47" s="38"/>
      <c r="E47" s="32" t="s">
        <v>378</v>
      </c>
      <c r="J47" s="40"/>
    </row>
    <row r="48" spans="1:16" x14ac:dyDescent="0.25">
      <c r="A48" s="30" t="s">
        <v>116</v>
      </c>
      <c r="B48" s="30">
        <v>12</v>
      </c>
      <c r="C48" s="31" t="s">
        <v>964</v>
      </c>
      <c r="D48" s="30" t="s">
        <v>118</v>
      </c>
      <c r="E48" s="32" t="s">
        <v>965</v>
      </c>
      <c r="F48" s="33" t="s">
        <v>120</v>
      </c>
      <c r="G48" s="34">
        <v>203.529</v>
      </c>
      <c r="H48" s="35">
        <v>0</v>
      </c>
      <c r="I48" s="36">
        <f>ROUND(G48*H48,P4)</f>
        <v>0</v>
      </c>
      <c r="J48" s="33" t="s">
        <v>121</v>
      </c>
      <c r="O48" s="37">
        <f>I48*0.21</f>
        <v>0</v>
      </c>
      <c r="P48">
        <v>3</v>
      </c>
    </row>
    <row r="49" spans="1:16" x14ac:dyDescent="0.25">
      <c r="A49" s="30" t="s">
        <v>122</v>
      </c>
      <c r="B49" s="38"/>
      <c r="E49" s="32" t="s">
        <v>962</v>
      </c>
      <c r="J49" s="40"/>
    </row>
    <row r="50" spans="1:16" ht="30" x14ac:dyDescent="0.25">
      <c r="A50" s="30" t="s">
        <v>123</v>
      </c>
      <c r="B50" s="38"/>
      <c r="E50" s="41" t="s">
        <v>966</v>
      </c>
      <c r="J50" s="40"/>
    </row>
    <row r="51" spans="1:16" ht="409.5" x14ac:dyDescent="0.25">
      <c r="A51" s="30" t="s">
        <v>125</v>
      </c>
      <c r="B51" s="38"/>
      <c r="E51" s="32" t="s">
        <v>967</v>
      </c>
      <c r="J51" s="40"/>
    </row>
    <row r="52" spans="1:16" x14ac:dyDescent="0.25">
      <c r="A52" s="30" t="s">
        <v>116</v>
      </c>
      <c r="B52" s="30">
        <v>13</v>
      </c>
      <c r="C52" s="31" t="s">
        <v>132</v>
      </c>
      <c r="D52" s="30" t="s">
        <v>118</v>
      </c>
      <c r="E52" s="32" t="s">
        <v>133</v>
      </c>
      <c r="F52" s="33" t="s">
        <v>120</v>
      </c>
      <c r="G52" s="34">
        <v>698.2</v>
      </c>
      <c r="H52" s="35">
        <v>0</v>
      </c>
      <c r="I52" s="36">
        <f>ROUND(G52*H52,P4)</f>
        <v>0</v>
      </c>
      <c r="J52" s="33" t="s">
        <v>121</v>
      </c>
      <c r="O52" s="37">
        <f>I52*0.21</f>
        <v>0</v>
      </c>
      <c r="P52">
        <v>3</v>
      </c>
    </row>
    <row r="53" spans="1:16" x14ac:dyDescent="0.25">
      <c r="A53" s="30" t="s">
        <v>122</v>
      </c>
      <c r="B53" s="38"/>
      <c r="E53" s="32" t="s">
        <v>968</v>
      </c>
      <c r="J53" s="40"/>
    </row>
    <row r="54" spans="1:16" ht="30" x14ac:dyDescent="0.25">
      <c r="A54" s="30" t="s">
        <v>123</v>
      </c>
      <c r="B54" s="38"/>
      <c r="E54" s="41" t="s">
        <v>960</v>
      </c>
      <c r="J54" s="40"/>
    </row>
    <row r="55" spans="1:16" ht="255" x14ac:dyDescent="0.25">
      <c r="A55" s="30" t="s">
        <v>125</v>
      </c>
      <c r="B55" s="38"/>
      <c r="E55" s="32" t="s">
        <v>135</v>
      </c>
      <c r="J55" s="40"/>
    </row>
    <row r="56" spans="1:16" x14ac:dyDescent="0.25">
      <c r="A56" s="30" t="s">
        <v>116</v>
      </c>
      <c r="B56" s="30">
        <v>14</v>
      </c>
      <c r="C56" s="31" t="s">
        <v>969</v>
      </c>
      <c r="D56" s="30" t="s">
        <v>118</v>
      </c>
      <c r="E56" s="32" t="s">
        <v>970</v>
      </c>
      <c r="F56" s="33" t="s">
        <v>120</v>
      </c>
      <c r="G56" s="34">
        <v>18.399999999999999</v>
      </c>
      <c r="H56" s="35">
        <v>0</v>
      </c>
      <c r="I56" s="36">
        <f>ROUND(G56*H56,P4)</f>
        <v>0</v>
      </c>
      <c r="J56" s="33" t="s">
        <v>121</v>
      </c>
      <c r="O56" s="37">
        <f>I56*0.21</f>
        <v>0</v>
      </c>
      <c r="P56">
        <v>3</v>
      </c>
    </row>
    <row r="57" spans="1:16" x14ac:dyDescent="0.25">
      <c r="A57" s="30" t="s">
        <v>122</v>
      </c>
      <c r="B57" s="38"/>
      <c r="E57" s="32" t="s">
        <v>971</v>
      </c>
      <c r="J57" s="40"/>
    </row>
    <row r="58" spans="1:16" ht="30" x14ac:dyDescent="0.25">
      <c r="A58" s="30" t="s">
        <v>123</v>
      </c>
      <c r="B58" s="38"/>
      <c r="E58" s="41" t="s">
        <v>972</v>
      </c>
      <c r="J58" s="40"/>
    </row>
    <row r="59" spans="1:16" ht="390" x14ac:dyDescent="0.25">
      <c r="A59" s="30" t="s">
        <v>125</v>
      </c>
      <c r="B59" s="38"/>
      <c r="E59" s="32" t="s">
        <v>190</v>
      </c>
      <c r="J59" s="40"/>
    </row>
    <row r="60" spans="1:16" x14ac:dyDescent="0.25">
      <c r="A60" s="30" t="s">
        <v>116</v>
      </c>
      <c r="B60" s="30">
        <v>15</v>
      </c>
      <c r="C60" s="31" t="s">
        <v>973</v>
      </c>
      <c r="D60" s="30" t="s">
        <v>118</v>
      </c>
      <c r="E60" s="32" t="s">
        <v>974</v>
      </c>
      <c r="F60" s="33" t="s">
        <v>120</v>
      </c>
      <c r="G60" s="34">
        <v>698.2</v>
      </c>
      <c r="H60" s="35">
        <v>0</v>
      </c>
      <c r="I60" s="36">
        <f>ROUND(G60*H60,P4)</f>
        <v>0</v>
      </c>
      <c r="J60" s="33" t="s">
        <v>121</v>
      </c>
      <c r="O60" s="37">
        <f>I60*0.21</f>
        <v>0</v>
      </c>
      <c r="P60">
        <v>3</v>
      </c>
    </row>
    <row r="61" spans="1:16" x14ac:dyDescent="0.25">
      <c r="A61" s="30" t="s">
        <v>122</v>
      </c>
      <c r="B61" s="38"/>
      <c r="E61" s="32" t="s">
        <v>975</v>
      </c>
      <c r="J61" s="40"/>
    </row>
    <row r="62" spans="1:16" ht="45" x14ac:dyDescent="0.25">
      <c r="A62" s="30" t="s">
        <v>123</v>
      </c>
      <c r="B62" s="38"/>
      <c r="E62" s="41" t="s">
        <v>976</v>
      </c>
      <c r="J62" s="40"/>
    </row>
    <row r="63" spans="1:16" ht="345" x14ac:dyDescent="0.25">
      <c r="A63" s="30" t="s">
        <v>125</v>
      </c>
      <c r="B63" s="38"/>
      <c r="E63" s="32" t="s">
        <v>977</v>
      </c>
      <c r="J63" s="40"/>
    </row>
    <row r="64" spans="1:16" x14ac:dyDescent="0.25">
      <c r="A64" s="30" t="s">
        <v>116</v>
      </c>
      <c r="B64" s="30">
        <v>16</v>
      </c>
      <c r="C64" s="31" t="s">
        <v>379</v>
      </c>
      <c r="D64" s="30" t="s">
        <v>118</v>
      </c>
      <c r="E64" s="32" t="s">
        <v>380</v>
      </c>
      <c r="F64" s="33" t="s">
        <v>120</v>
      </c>
      <c r="G64" s="34">
        <v>138</v>
      </c>
      <c r="H64" s="35">
        <v>0</v>
      </c>
      <c r="I64" s="36">
        <f>ROUND(G64*H64,P4)</f>
        <v>0</v>
      </c>
      <c r="J64" s="33" t="s">
        <v>121</v>
      </c>
      <c r="O64" s="37">
        <f>I64*0.21</f>
        <v>0</v>
      </c>
      <c r="P64">
        <v>3</v>
      </c>
    </row>
    <row r="65" spans="1:16" ht="30" x14ac:dyDescent="0.25">
      <c r="A65" s="30" t="s">
        <v>122</v>
      </c>
      <c r="B65" s="38"/>
      <c r="E65" s="32" t="s">
        <v>978</v>
      </c>
      <c r="J65" s="40"/>
    </row>
    <row r="66" spans="1:16" ht="30" x14ac:dyDescent="0.25">
      <c r="A66" s="30" t="s">
        <v>123</v>
      </c>
      <c r="B66" s="38"/>
      <c r="E66" s="41" t="s">
        <v>979</v>
      </c>
      <c r="J66" s="40"/>
    </row>
    <row r="67" spans="1:16" ht="330" x14ac:dyDescent="0.25">
      <c r="A67" s="30" t="s">
        <v>125</v>
      </c>
      <c r="B67" s="38"/>
      <c r="E67" s="32" t="s">
        <v>383</v>
      </c>
      <c r="J67" s="40"/>
    </row>
    <row r="68" spans="1:16" x14ac:dyDescent="0.25">
      <c r="A68" s="24" t="s">
        <v>113</v>
      </c>
      <c r="B68" s="25"/>
      <c r="C68" s="26" t="s">
        <v>210</v>
      </c>
      <c r="D68" s="27"/>
      <c r="E68" s="24" t="s">
        <v>900</v>
      </c>
      <c r="F68" s="27"/>
      <c r="G68" s="27"/>
      <c r="H68" s="27"/>
      <c r="I68" s="28">
        <f>SUMIFS(I69:I104,A69:A104,"P")</f>
        <v>0</v>
      </c>
      <c r="J68" s="29"/>
    </row>
    <row r="69" spans="1:16" x14ac:dyDescent="0.25">
      <c r="A69" s="30" t="s">
        <v>116</v>
      </c>
      <c r="B69" s="30">
        <v>17</v>
      </c>
      <c r="C69" s="31" t="s">
        <v>980</v>
      </c>
      <c r="D69" s="30" t="s">
        <v>118</v>
      </c>
      <c r="E69" s="32" t="s">
        <v>981</v>
      </c>
      <c r="F69" s="33" t="s">
        <v>284</v>
      </c>
      <c r="G69" s="34">
        <v>33.799999999999997</v>
      </c>
      <c r="H69" s="35">
        <v>0</v>
      </c>
      <c r="I69" s="36">
        <f>ROUND(G69*H69,P4)</f>
        <v>0</v>
      </c>
      <c r="J69" s="33" t="s">
        <v>121</v>
      </c>
      <c r="O69" s="37">
        <f>I69*0.21</f>
        <v>0</v>
      </c>
      <c r="P69">
        <v>3</v>
      </c>
    </row>
    <row r="70" spans="1:16" x14ac:dyDescent="0.25">
      <c r="A70" s="30" t="s">
        <v>122</v>
      </c>
      <c r="B70" s="38"/>
      <c r="E70" s="32" t="s">
        <v>982</v>
      </c>
      <c r="J70" s="40"/>
    </row>
    <row r="71" spans="1:16" ht="30" x14ac:dyDescent="0.25">
      <c r="A71" s="30" t="s">
        <v>123</v>
      </c>
      <c r="B71" s="38"/>
      <c r="E71" s="41" t="s">
        <v>983</v>
      </c>
      <c r="J71" s="40"/>
    </row>
    <row r="72" spans="1:16" ht="195" x14ac:dyDescent="0.25">
      <c r="A72" s="30" t="s">
        <v>125</v>
      </c>
      <c r="B72" s="38"/>
      <c r="E72" s="32" t="s">
        <v>286</v>
      </c>
      <c r="J72" s="40"/>
    </row>
    <row r="73" spans="1:16" x14ac:dyDescent="0.25">
      <c r="A73" s="30" t="s">
        <v>116</v>
      </c>
      <c r="B73" s="30">
        <v>18</v>
      </c>
      <c r="C73" s="31" t="s">
        <v>984</v>
      </c>
      <c r="D73" s="30" t="s">
        <v>118</v>
      </c>
      <c r="E73" s="32" t="s">
        <v>985</v>
      </c>
      <c r="F73" s="33" t="s">
        <v>120</v>
      </c>
      <c r="G73" s="34">
        <v>0.43099999999999999</v>
      </c>
      <c r="H73" s="35">
        <v>0</v>
      </c>
      <c r="I73" s="36">
        <f>ROUND(G73*H73,P4)</f>
        <v>0</v>
      </c>
      <c r="J73" s="33" t="s">
        <v>121</v>
      </c>
      <c r="O73" s="37">
        <f>I73*0.21</f>
        <v>0</v>
      </c>
      <c r="P73">
        <v>3</v>
      </c>
    </row>
    <row r="74" spans="1:16" x14ac:dyDescent="0.25">
      <c r="A74" s="30" t="s">
        <v>122</v>
      </c>
      <c r="B74" s="38"/>
      <c r="E74" s="32" t="s">
        <v>986</v>
      </c>
      <c r="J74" s="40"/>
    </row>
    <row r="75" spans="1:16" ht="30" x14ac:dyDescent="0.25">
      <c r="A75" s="30" t="s">
        <v>123</v>
      </c>
      <c r="B75" s="38"/>
      <c r="E75" s="41" t="s">
        <v>987</v>
      </c>
      <c r="J75" s="40"/>
    </row>
    <row r="76" spans="1:16" ht="75" x14ac:dyDescent="0.25">
      <c r="A76" s="30" t="s">
        <v>125</v>
      </c>
      <c r="B76" s="38"/>
      <c r="E76" s="32" t="s">
        <v>988</v>
      </c>
      <c r="J76" s="40"/>
    </row>
    <row r="77" spans="1:16" x14ac:dyDescent="0.25">
      <c r="A77" s="30" t="s">
        <v>116</v>
      </c>
      <c r="B77" s="30">
        <v>19</v>
      </c>
      <c r="C77" s="31" t="s">
        <v>989</v>
      </c>
      <c r="D77" s="30" t="s">
        <v>118</v>
      </c>
      <c r="E77" s="32" t="s">
        <v>990</v>
      </c>
      <c r="F77" s="33" t="s">
        <v>229</v>
      </c>
      <c r="G77" s="34">
        <v>4.1920000000000002</v>
      </c>
      <c r="H77" s="35">
        <v>0</v>
      </c>
      <c r="I77" s="36">
        <f>ROUND(G77*H77,P4)</f>
        <v>0</v>
      </c>
      <c r="J77" s="33" t="s">
        <v>121</v>
      </c>
      <c r="O77" s="37">
        <f>I77*0.21</f>
        <v>0</v>
      </c>
      <c r="P77">
        <v>3</v>
      </c>
    </row>
    <row r="78" spans="1:16" x14ac:dyDescent="0.25">
      <c r="A78" s="30" t="s">
        <v>122</v>
      </c>
      <c r="B78" s="38"/>
      <c r="E78" s="32" t="s">
        <v>991</v>
      </c>
      <c r="J78" s="40"/>
    </row>
    <row r="79" spans="1:16" ht="30" x14ac:dyDescent="0.25">
      <c r="A79" s="30" t="s">
        <v>123</v>
      </c>
      <c r="B79" s="38"/>
      <c r="E79" s="41" t="s">
        <v>992</v>
      </c>
      <c r="J79" s="40"/>
    </row>
    <row r="80" spans="1:16" ht="60" x14ac:dyDescent="0.25">
      <c r="A80" s="30" t="s">
        <v>125</v>
      </c>
      <c r="B80" s="38"/>
      <c r="E80" s="32" t="s">
        <v>993</v>
      </c>
      <c r="J80" s="40"/>
    </row>
    <row r="81" spans="1:16" x14ac:dyDescent="0.25">
      <c r="A81" s="30" t="s">
        <v>116</v>
      </c>
      <c r="B81" s="30">
        <v>20</v>
      </c>
      <c r="C81" s="31" t="s">
        <v>994</v>
      </c>
      <c r="D81" s="30" t="s">
        <v>118</v>
      </c>
      <c r="E81" s="32" t="s">
        <v>995</v>
      </c>
      <c r="F81" s="33" t="s">
        <v>138</v>
      </c>
      <c r="G81" s="34">
        <v>128</v>
      </c>
      <c r="H81" s="35">
        <v>0</v>
      </c>
      <c r="I81" s="36">
        <f>ROUND(G81*H81,P4)</f>
        <v>0</v>
      </c>
      <c r="J81" s="33" t="s">
        <v>121</v>
      </c>
      <c r="O81" s="37">
        <f>I81*0.21</f>
        <v>0</v>
      </c>
      <c r="P81">
        <v>3</v>
      </c>
    </row>
    <row r="82" spans="1:16" x14ac:dyDescent="0.25">
      <c r="A82" s="30" t="s">
        <v>122</v>
      </c>
      <c r="B82" s="38"/>
      <c r="E82" s="32" t="s">
        <v>996</v>
      </c>
      <c r="J82" s="40"/>
    </row>
    <row r="83" spans="1:16" ht="30" x14ac:dyDescent="0.25">
      <c r="A83" s="30" t="s">
        <v>123</v>
      </c>
      <c r="B83" s="38"/>
      <c r="E83" s="41" t="s">
        <v>997</v>
      </c>
      <c r="J83" s="40"/>
    </row>
    <row r="84" spans="1:16" ht="30" x14ac:dyDescent="0.25">
      <c r="A84" s="30" t="s">
        <v>125</v>
      </c>
      <c r="B84" s="38"/>
      <c r="E84" s="32" t="s">
        <v>998</v>
      </c>
      <c r="J84" s="40"/>
    </row>
    <row r="85" spans="1:16" x14ac:dyDescent="0.25">
      <c r="A85" s="30" t="s">
        <v>116</v>
      </c>
      <c r="B85" s="30">
        <v>21</v>
      </c>
      <c r="C85" s="31" t="s">
        <v>999</v>
      </c>
      <c r="D85" s="30" t="s">
        <v>118</v>
      </c>
      <c r="E85" s="32" t="s">
        <v>1000</v>
      </c>
      <c r="F85" s="33" t="s">
        <v>229</v>
      </c>
      <c r="G85" s="34">
        <v>4.1920000000000002</v>
      </c>
      <c r="H85" s="35">
        <v>0</v>
      </c>
      <c r="I85" s="36">
        <f>ROUND(G85*H85,P4)</f>
        <v>0</v>
      </c>
      <c r="J85" s="33" t="s">
        <v>121</v>
      </c>
      <c r="O85" s="37">
        <f>I85*0.21</f>
        <v>0</v>
      </c>
      <c r="P85">
        <v>3</v>
      </c>
    </row>
    <row r="86" spans="1:16" x14ac:dyDescent="0.25">
      <c r="A86" s="30" t="s">
        <v>122</v>
      </c>
      <c r="B86" s="38"/>
      <c r="E86" s="32" t="s">
        <v>1001</v>
      </c>
      <c r="J86" s="40"/>
    </row>
    <row r="87" spans="1:16" ht="30" x14ac:dyDescent="0.25">
      <c r="A87" s="30" t="s">
        <v>123</v>
      </c>
      <c r="B87" s="38"/>
      <c r="E87" s="41" t="s">
        <v>992</v>
      </c>
      <c r="J87" s="40"/>
    </row>
    <row r="88" spans="1:16" x14ac:dyDescent="0.25">
      <c r="A88" s="30" t="s">
        <v>125</v>
      </c>
      <c r="B88" s="38"/>
      <c r="E88" s="32" t="s">
        <v>1002</v>
      </c>
      <c r="J88" s="40"/>
    </row>
    <row r="89" spans="1:16" x14ac:dyDescent="0.25">
      <c r="A89" s="30" t="s">
        <v>116</v>
      </c>
      <c r="B89" s="30">
        <v>22</v>
      </c>
      <c r="C89" s="31" t="s">
        <v>1003</v>
      </c>
      <c r="D89" s="30" t="s">
        <v>118</v>
      </c>
      <c r="E89" s="32" t="s">
        <v>1004</v>
      </c>
      <c r="F89" s="33" t="s">
        <v>284</v>
      </c>
      <c r="G89" s="34">
        <v>160</v>
      </c>
      <c r="H89" s="35">
        <v>0</v>
      </c>
      <c r="I89" s="36">
        <f>ROUND(G89*H89,P4)</f>
        <v>0</v>
      </c>
      <c r="J89" s="33" t="s">
        <v>121</v>
      </c>
      <c r="O89" s="37">
        <f>I89*0.21</f>
        <v>0</v>
      </c>
      <c r="P89">
        <v>3</v>
      </c>
    </row>
    <row r="90" spans="1:16" x14ac:dyDescent="0.25">
      <c r="A90" s="30" t="s">
        <v>122</v>
      </c>
      <c r="B90" s="38"/>
      <c r="E90" s="32" t="s">
        <v>1005</v>
      </c>
      <c r="J90" s="40"/>
    </row>
    <row r="91" spans="1:16" ht="30" x14ac:dyDescent="0.25">
      <c r="A91" s="30" t="s">
        <v>123</v>
      </c>
      <c r="B91" s="38"/>
      <c r="E91" s="41" t="s">
        <v>1006</v>
      </c>
      <c r="J91" s="40"/>
    </row>
    <row r="92" spans="1:16" ht="225" x14ac:dyDescent="0.25">
      <c r="A92" s="30" t="s">
        <v>125</v>
      </c>
      <c r="B92" s="38"/>
      <c r="E92" s="32" t="s">
        <v>1007</v>
      </c>
      <c r="J92" s="40"/>
    </row>
    <row r="93" spans="1:16" x14ac:dyDescent="0.25">
      <c r="A93" s="30" t="s">
        <v>116</v>
      </c>
      <c r="B93" s="30">
        <v>23</v>
      </c>
      <c r="C93" s="31" t="s">
        <v>494</v>
      </c>
      <c r="D93" s="30" t="s">
        <v>118</v>
      </c>
      <c r="E93" s="32" t="s">
        <v>495</v>
      </c>
      <c r="F93" s="33" t="s">
        <v>120</v>
      </c>
      <c r="G93" s="34">
        <v>128.22</v>
      </c>
      <c r="H93" s="35">
        <v>0</v>
      </c>
      <c r="I93" s="36">
        <f>ROUND(G93*H93,P4)</f>
        <v>0</v>
      </c>
      <c r="J93" s="33" t="s">
        <v>121</v>
      </c>
      <c r="O93" s="37">
        <f>I93*0.21</f>
        <v>0</v>
      </c>
      <c r="P93">
        <v>3</v>
      </c>
    </row>
    <row r="94" spans="1:16" x14ac:dyDescent="0.25">
      <c r="A94" s="30" t="s">
        <v>122</v>
      </c>
      <c r="B94" s="38"/>
      <c r="E94" s="32" t="s">
        <v>1008</v>
      </c>
      <c r="J94" s="40"/>
    </row>
    <row r="95" spans="1:16" ht="30" x14ac:dyDescent="0.25">
      <c r="A95" s="30" t="s">
        <v>123</v>
      </c>
      <c r="B95" s="38"/>
      <c r="E95" s="41" t="s">
        <v>1009</v>
      </c>
      <c r="J95" s="40"/>
    </row>
    <row r="96" spans="1:16" ht="409.5" x14ac:dyDescent="0.25">
      <c r="A96" s="30" t="s">
        <v>125</v>
      </c>
      <c r="B96" s="38"/>
      <c r="E96" s="32" t="s">
        <v>493</v>
      </c>
      <c r="J96" s="40"/>
    </row>
    <row r="97" spans="1:16" x14ac:dyDescent="0.25">
      <c r="A97" s="30" t="s">
        <v>116</v>
      </c>
      <c r="B97" s="30">
        <v>24</v>
      </c>
      <c r="C97" s="31" t="s">
        <v>1010</v>
      </c>
      <c r="D97" s="30" t="s">
        <v>118</v>
      </c>
      <c r="E97" s="32" t="s">
        <v>1011</v>
      </c>
      <c r="F97" s="33" t="s">
        <v>229</v>
      </c>
      <c r="G97" s="34">
        <v>15.385999999999999</v>
      </c>
      <c r="H97" s="35">
        <v>0</v>
      </c>
      <c r="I97" s="36">
        <f>ROUND(G97*H97,P4)</f>
        <v>0</v>
      </c>
      <c r="J97" s="33" t="s">
        <v>121</v>
      </c>
      <c r="O97" s="37">
        <f>I97*0.21</f>
        <v>0</v>
      </c>
      <c r="P97">
        <v>3</v>
      </c>
    </row>
    <row r="98" spans="1:16" x14ac:dyDescent="0.25">
      <c r="A98" s="30" t="s">
        <v>122</v>
      </c>
      <c r="B98" s="38"/>
      <c r="E98" s="32" t="s">
        <v>1012</v>
      </c>
      <c r="J98" s="40"/>
    </row>
    <row r="99" spans="1:16" ht="30" x14ac:dyDescent="0.25">
      <c r="A99" s="30" t="s">
        <v>123</v>
      </c>
      <c r="B99" s="38"/>
      <c r="E99" s="41" t="s">
        <v>1013</v>
      </c>
      <c r="J99" s="40"/>
    </row>
    <row r="100" spans="1:16" ht="330" x14ac:dyDescent="0.25">
      <c r="A100" s="30" t="s">
        <v>125</v>
      </c>
      <c r="B100" s="38"/>
      <c r="E100" s="32" t="s">
        <v>502</v>
      </c>
      <c r="J100" s="40"/>
    </row>
    <row r="101" spans="1:16" x14ac:dyDescent="0.25">
      <c r="A101" s="30" t="s">
        <v>116</v>
      </c>
      <c r="B101" s="30">
        <v>25</v>
      </c>
      <c r="C101" s="31" t="s">
        <v>400</v>
      </c>
      <c r="D101" s="30" t="s">
        <v>118</v>
      </c>
      <c r="E101" s="32" t="s">
        <v>401</v>
      </c>
      <c r="F101" s="33" t="s">
        <v>138</v>
      </c>
      <c r="G101" s="34">
        <v>36.479999999999997</v>
      </c>
      <c r="H101" s="35">
        <v>0</v>
      </c>
      <c r="I101" s="36">
        <f>ROUND(G101*H101,P4)</f>
        <v>0</v>
      </c>
      <c r="J101" s="33" t="s">
        <v>121</v>
      </c>
      <c r="O101" s="37">
        <f>I101*0.21</f>
        <v>0</v>
      </c>
      <c r="P101">
        <v>3</v>
      </c>
    </row>
    <row r="102" spans="1:16" ht="30" x14ac:dyDescent="0.25">
      <c r="A102" s="30" t="s">
        <v>122</v>
      </c>
      <c r="B102" s="38"/>
      <c r="E102" s="32" t="s">
        <v>1014</v>
      </c>
      <c r="J102" s="40"/>
    </row>
    <row r="103" spans="1:16" ht="30" x14ac:dyDescent="0.25">
      <c r="A103" s="30" t="s">
        <v>123</v>
      </c>
      <c r="B103" s="38"/>
      <c r="E103" s="41" t="s">
        <v>1015</v>
      </c>
      <c r="J103" s="40"/>
    </row>
    <row r="104" spans="1:16" ht="120" x14ac:dyDescent="0.25">
      <c r="A104" s="30" t="s">
        <v>125</v>
      </c>
      <c r="B104" s="38"/>
      <c r="E104" s="32" t="s">
        <v>404</v>
      </c>
      <c r="J104" s="40"/>
    </row>
    <row r="105" spans="1:16" x14ac:dyDescent="0.25">
      <c r="A105" s="24" t="s">
        <v>113</v>
      </c>
      <c r="B105" s="25"/>
      <c r="C105" s="26" t="s">
        <v>903</v>
      </c>
      <c r="D105" s="27"/>
      <c r="E105" s="24" t="s">
        <v>1016</v>
      </c>
      <c r="F105" s="27"/>
      <c r="G105" s="27"/>
      <c r="H105" s="27"/>
      <c r="I105" s="28">
        <f>SUMIFS(I106:I133,A106:A133,"P")</f>
        <v>0</v>
      </c>
      <c r="J105" s="29"/>
    </row>
    <row r="106" spans="1:16" x14ac:dyDescent="0.25">
      <c r="A106" s="30" t="s">
        <v>116</v>
      </c>
      <c r="B106" s="30">
        <v>26</v>
      </c>
      <c r="C106" s="31" t="s">
        <v>1017</v>
      </c>
      <c r="D106" s="30" t="s">
        <v>118</v>
      </c>
      <c r="E106" s="32" t="s">
        <v>1018</v>
      </c>
      <c r="F106" s="33" t="s">
        <v>1019</v>
      </c>
      <c r="G106" s="34">
        <v>636</v>
      </c>
      <c r="H106" s="35">
        <v>0</v>
      </c>
      <c r="I106" s="36">
        <f>ROUND(G106*H106,P4)</f>
        <v>0</v>
      </c>
      <c r="J106" s="33" t="s">
        <v>121</v>
      </c>
      <c r="O106" s="37">
        <f>I106*0.21</f>
        <v>0</v>
      </c>
      <c r="P106">
        <v>3</v>
      </c>
    </row>
    <row r="107" spans="1:16" x14ac:dyDescent="0.25">
      <c r="A107" s="30" t="s">
        <v>122</v>
      </c>
      <c r="B107" s="38"/>
      <c r="E107" s="39" t="s">
        <v>118</v>
      </c>
      <c r="J107" s="40"/>
    </row>
    <row r="108" spans="1:16" ht="30" x14ac:dyDescent="0.25">
      <c r="A108" s="30" t="s">
        <v>123</v>
      </c>
      <c r="B108" s="38"/>
      <c r="E108" s="41" t="s">
        <v>1020</v>
      </c>
      <c r="J108" s="40"/>
    </row>
    <row r="109" spans="1:16" ht="45" x14ac:dyDescent="0.25">
      <c r="A109" s="30" t="s">
        <v>125</v>
      </c>
      <c r="B109" s="38"/>
      <c r="E109" s="32" t="s">
        <v>1021</v>
      </c>
      <c r="J109" s="40"/>
    </row>
    <row r="110" spans="1:16" x14ac:dyDescent="0.25">
      <c r="A110" s="30" t="s">
        <v>116</v>
      </c>
      <c r="B110" s="30">
        <v>27</v>
      </c>
      <c r="C110" s="31" t="s">
        <v>1022</v>
      </c>
      <c r="D110" s="30" t="s">
        <v>118</v>
      </c>
      <c r="E110" s="32" t="s">
        <v>1023</v>
      </c>
      <c r="F110" s="33" t="s">
        <v>120</v>
      </c>
      <c r="G110" s="34">
        <v>33.542000000000002</v>
      </c>
      <c r="H110" s="35">
        <v>0</v>
      </c>
      <c r="I110" s="36">
        <f>ROUND(G110*H110,P4)</f>
        <v>0</v>
      </c>
      <c r="J110" s="33" t="s">
        <v>121</v>
      </c>
      <c r="O110" s="37">
        <f>I110*0.21</f>
        <v>0</v>
      </c>
      <c r="P110">
        <v>3</v>
      </c>
    </row>
    <row r="111" spans="1:16" ht="30" x14ac:dyDescent="0.25">
      <c r="A111" s="30" t="s">
        <v>122</v>
      </c>
      <c r="B111" s="38"/>
      <c r="E111" s="32" t="s">
        <v>1024</v>
      </c>
      <c r="J111" s="40"/>
    </row>
    <row r="112" spans="1:16" ht="30" x14ac:dyDescent="0.25">
      <c r="A112" s="30" t="s">
        <v>123</v>
      </c>
      <c r="B112" s="38"/>
      <c r="E112" s="41" t="s">
        <v>1025</v>
      </c>
      <c r="J112" s="40"/>
    </row>
    <row r="113" spans="1:16" ht="409.5" x14ac:dyDescent="0.25">
      <c r="A113" s="30" t="s">
        <v>125</v>
      </c>
      <c r="B113" s="38"/>
      <c r="E113" s="32" t="s">
        <v>1026</v>
      </c>
      <c r="J113" s="40"/>
    </row>
    <row r="114" spans="1:16" x14ac:dyDescent="0.25">
      <c r="A114" s="30" t="s">
        <v>116</v>
      </c>
      <c r="B114" s="30">
        <v>28</v>
      </c>
      <c r="C114" s="31" t="s">
        <v>1027</v>
      </c>
      <c r="D114" s="30" t="s">
        <v>118</v>
      </c>
      <c r="E114" s="32" t="s">
        <v>1028</v>
      </c>
      <c r="F114" s="33" t="s">
        <v>229</v>
      </c>
      <c r="G114" s="34">
        <v>4.0250000000000004</v>
      </c>
      <c r="H114" s="35">
        <v>0</v>
      </c>
      <c r="I114" s="36">
        <f>ROUND(G114*H114,P4)</f>
        <v>0</v>
      </c>
      <c r="J114" s="33" t="s">
        <v>121</v>
      </c>
      <c r="O114" s="37">
        <f>I114*0.21</f>
        <v>0</v>
      </c>
      <c r="P114">
        <v>3</v>
      </c>
    </row>
    <row r="115" spans="1:16" x14ac:dyDescent="0.25">
      <c r="A115" s="30" t="s">
        <v>122</v>
      </c>
      <c r="B115" s="38"/>
      <c r="E115" s="32" t="s">
        <v>1029</v>
      </c>
      <c r="J115" s="40"/>
    </row>
    <row r="116" spans="1:16" ht="30" x14ac:dyDescent="0.25">
      <c r="A116" s="30" t="s">
        <v>123</v>
      </c>
      <c r="B116" s="38"/>
      <c r="E116" s="41" t="s">
        <v>1030</v>
      </c>
      <c r="J116" s="40"/>
    </row>
    <row r="117" spans="1:16" ht="300" x14ac:dyDescent="0.25">
      <c r="A117" s="30" t="s">
        <v>125</v>
      </c>
      <c r="B117" s="38"/>
      <c r="E117" s="32" t="s">
        <v>1031</v>
      </c>
      <c r="J117" s="40"/>
    </row>
    <row r="118" spans="1:16" x14ac:dyDescent="0.25">
      <c r="A118" s="30" t="s">
        <v>116</v>
      </c>
      <c r="B118" s="30">
        <v>29</v>
      </c>
      <c r="C118" s="31" t="s">
        <v>1032</v>
      </c>
      <c r="D118" s="30" t="s">
        <v>118</v>
      </c>
      <c r="E118" s="32" t="s">
        <v>1033</v>
      </c>
      <c r="F118" s="33" t="s">
        <v>120</v>
      </c>
      <c r="G118" s="34">
        <v>206.04</v>
      </c>
      <c r="H118" s="35">
        <v>0</v>
      </c>
      <c r="I118" s="36">
        <f>ROUND(G118*H118,P4)</f>
        <v>0</v>
      </c>
      <c r="J118" s="33" t="s">
        <v>121</v>
      </c>
      <c r="O118" s="37">
        <f>I118*0.21</f>
        <v>0</v>
      </c>
      <c r="P118">
        <v>3</v>
      </c>
    </row>
    <row r="119" spans="1:16" ht="45" x14ac:dyDescent="0.25">
      <c r="A119" s="30" t="s">
        <v>122</v>
      </c>
      <c r="B119" s="38"/>
      <c r="E119" s="32" t="s">
        <v>1034</v>
      </c>
      <c r="J119" s="40"/>
    </row>
    <row r="120" spans="1:16" ht="30" x14ac:dyDescent="0.25">
      <c r="A120" s="30" t="s">
        <v>123</v>
      </c>
      <c r="B120" s="38"/>
      <c r="E120" s="41" t="s">
        <v>1035</v>
      </c>
      <c r="J120" s="40"/>
    </row>
    <row r="121" spans="1:16" ht="409.5" x14ac:dyDescent="0.25">
      <c r="A121" s="30" t="s">
        <v>125</v>
      </c>
      <c r="B121" s="38"/>
      <c r="E121" s="32" t="s">
        <v>409</v>
      </c>
      <c r="J121" s="40"/>
    </row>
    <row r="122" spans="1:16" x14ac:dyDescent="0.25">
      <c r="A122" s="30" t="s">
        <v>116</v>
      </c>
      <c r="B122" s="30">
        <v>30</v>
      </c>
      <c r="C122" s="31" t="s">
        <v>1036</v>
      </c>
      <c r="D122" s="30" t="s">
        <v>118</v>
      </c>
      <c r="E122" s="32" t="s">
        <v>1037</v>
      </c>
      <c r="F122" s="33" t="s">
        <v>229</v>
      </c>
      <c r="G122" s="34">
        <v>24.725000000000001</v>
      </c>
      <c r="H122" s="35">
        <v>0</v>
      </c>
      <c r="I122" s="36">
        <f>ROUND(G122*H122,P4)</f>
        <v>0</v>
      </c>
      <c r="J122" s="33" t="s">
        <v>121</v>
      </c>
      <c r="O122" s="37">
        <f>I122*0.21</f>
        <v>0</v>
      </c>
      <c r="P122">
        <v>3</v>
      </c>
    </row>
    <row r="123" spans="1:16" x14ac:dyDescent="0.25">
      <c r="A123" s="30" t="s">
        <v>122</v>
      </c>
      <c r="B123" s="38"/>
      <c r="E123" s="32" t="s">
        <v>1012</v>
      </c>
      <c r="J123" s="40"/>
    </row>
    <row r="124" spans="1:16" ht="30" x14ac:dyDescent="0.25">
      <c r="A124" s="30" t="s">
        <v>123</v>
      </c>
      <c r="B124" s="38"/>
      <c r="E124" s="41" t="s">
        <v>1038</v>
      </c>
      <c r="J124" s="40"/>
    </row>
    <row r="125" spans="1:16" ht="330" x14ac:dyDescent="0.25">
      <c r="A125" s="30" t="s">
        <v>125</v>
      </c>
      <c r="B125" s="38"/>
      <c r="E125" s="32" t="s">
        <v>502</v>
      </c>
      <c r="J125" s="40"/>
    </row>
    <row r="126" spans="1:16" x14ac:dyDescent="0.25">
      <c r="A126" s="30" t="s">
        <v>116</v>
      </c>
      <c r="B126" s="30">
        <v>31</v>
      </c>
      <c r="C126" s="31" t="s">
        <v>1039</v>
      </c>
      <c r="D126" s="30" t="s">
        <v>118</v>
      </c>
      <c r="E126" s="32" t="s">
        <v>1040</v>
      </c>
      <c r="F126" s="33" t="s">
        <v>120</v>
      </c>
      <c r="G126" s="34">
        <v>49.32</v>
      </c>
      <c r="H126" s="35">
        <v>0</v>
      </c>
      <c r="I126" s="36">
        <f>ROUND(G126*H126,P4)</f>
        <v>0</v>
      </c>
      <c r="J126" s="33" t="s">
        <v>121</v>
      </c>
      <c r="O126" s="37">
        <f>I126*0.21</f>
        <v>0</v>
      </c>
      <c r="P126">
        <v>3</v>
      </c>
    </row>
    <row r="127" spans="1:16" x14ac:dyDescent="0.25">
      <c r="A127" s="30" t="s">
        <v>122</v>
      </c>
      <c r="B127" s="38"/>
      <c r="E127" s="32" t="s">
        <v>1041</v>
      </c>
      <c r="J127" s="40"/>
    </row>
    <row r="128" spans="1:16" ht="30" x14ac:dyDescent="0.25">
      <c r="A128" s="30" t="s">
        <v>123</v>
      </c>
      <c r="B128" s="38"/>
      <c r="E128" s="41" t="s">
        <v>1042</v>
      </c>
      <c r="J128" s="40"/>
    </row>
    <row r="129" spans="1:16" ht="409.5" x14ac:dyDescent="0.25">
      <c r="A129" s="30" t="s">
        <v>125</v>
      </c>
      <c r="B129" s="38"/>
      <c r="E129" s="32" t="s">
        <v>409</v>
      </c>
      <c r="J129" s="40"/>
    </row>
    <row r="130" spans="1:16" x14ac:dyDescent="0.25">
      <c r="A130" s="30" t="s">
        <v>116</v>
      </c>
      <c r="B130" s="30">
        <v>32</v>
      </c>
      <c r="C130" s="31" t="s">
        <v>1043</v>
      </c>
      <c r="D130" s="30" t="s">
        <v>118</v>
      </c>
      <c r="E130" s="32" t="s">
        <v>1044</v>
      </c>
      <c r="F130" s="33" t="s">
        <v>229</v>
      </c>
      <c r="G130" s="34">
        <v>6.9050000000000002</v>
      </c>
      <c r="H130" s="35">
        <v>0</v>
      </c>
      <c r="I130" s="36">
        <f>ROUND(G130*H130,P4)</f>
        <v>0</v>
      </c>
      <c r="J130" s="33" t="s">
        <v>121</v>
      </c>
      <c r="O130" s="37">
        <f>I130*0.21</f>
        <v>0</v>
      </c>
      <c r="P130">
        <v>3</v>
      </c>
    </row>
    <row r="131" spans="1:16" x14ac:dyDescent="0.25">
      <c r="A131" s="30" t="s">
        <v>122</v>
      </c>
      <c r="B131" s="38"/>
      <c r="E131" s="32" t="s">
        <v>1012</v>
      </c>
      <c r="J131" s="40"/>
    </row>
    <row r="132" spans="1:16" ht="30" x14ac:dyDescent="0.25">
      <c r="A132" s="30" t="s">
        <v>123</v>
      </c>
      <c r="B132" s="38"/>
      <c r="E132" s="41" t="s">
        <v>1045</v>
      </c>
      <c r="J132" s="40"/>
    </row>
    <row r="133" spans="1:16" ht="330" x14ac:dyDescent="0.25">
      <c r="A133" s="30" t="s">
        <v>125</v>
      </c>
      <c r="B133" s="38"/>
      <c r="E133" s="32" t="s">
        <v>502</v>
      </c>
      <c r="J133" s="40"/>
    </row>
    <row r="134" spans="1:16" x14ac:dyDescent="0.25">
      <c r="A134" s="24" t="s">
        <v>113</v>
      </c>
      <c r="B134" s="25"/>
      <c r="C134" s="26" t="s">
        <v>296</v>
      </c>
      <c r="D134" s="27"/>
      <c r="E134" s="24" t="s">
        <v>297</v>
      </c>
      <c r="F134" s="27"/>
      <c r="G134" s="27"/>
      <c r="H134" s="27"/>
      <c r="I134" s="28">
        <f>SUMIFS(I135:I169,A135:A169,"P")</f>
        <v>0</v>
      </c>
      <c r="J134" s="29"/>
    </row>
    <row r="135" spans="1:16" x14ac:dyDescent="0.25">
      <c r="A135" s="30" t="s">
        <v>116</v>
      </c>
      <c r="B135" s="30">
        <v>33</v>
      </c>
      <c r="C135" s="31" t="s">
        <v>1046</v>
      </c>
      <c r="D135" s="30" t="s">
        <v>118</v>
      </c>
      <c r="E135" s="32" t="s">
        <v>1047</v>
      </c>
      <c r="F135" s="33" t="s">
        <v>120</v>
      </c>
      <c r="G135" s="34">
        <v>23.8</v>
      </c>
      <c r="H135" s="35">
        <v>0</v>
      </c>
      <c r="I135" s="36">
        <f>ROUND(G135*H135,P4)</f>
        <v>0</v>
      </c>
      <c r="J135" s="33" t="s">
        <v>121</v>
      </c>
      <c r="O135" s="37">
        <f>I135*0.21</f>
        <v>0</v>
      </c>
      <c r="P135">
        <v>3</v>
      </c>
    </row>
    <row r="136" spans="1:16" ht="30" x14ac:dyDescent="0.25">
      <c r="A136" s="30" t="s">
        <v>122</v>
      </c>
      <c r="B136" s="38"/>
      <c r="E136" s="32" t="s">
        <v>1048</v>
      </c>
      <c r="J136" s="40"/>
    </row>
    <row r="137" spans="1:16" ht="30" x14ac:dyDescent="0.25">
      <c r="A137" s="30" t="s">
        <v>123</v>
      </c>
      <c r="B137" s="38"/>
      <c r="E137" s="41" t="s">
        <v>1049</v>
      </c>
      <c r="J137" s="40"/>
    </row>
    <row r="138" spans="1:16" ht="409.5" x14ac:dyDescent="0.25">
      <c r="A138" s="30" t="s">
        <v>125</v>
      </c>
      <c r="B138" s="38"/>
      <c r="E138" s="32" t="s">
        <v>409</v>
      </c>
      <c r="J138" s="40"/>
    </row>
    <row r="139" spans="1:16" x14ac:dyDescent="0.25">
      <c r="A139" s="30" t="s">
        <v>116</v>
      </c>
      <c r="B139" s="30">
        <v>34</v>
      </c>
      <c r="C139" s="31" t="s">
        <v>1050</v>
      </c>
      <c r="D139" s="30" t="s">
        <v>118</v>
      </c>
      <c r="E139" s="32" t="s">
        <v>1051</v>
      </c>
      <c r="F139" s="33" t="s">
        <v>229</v>
      </c>
      <c r="G139" s="34">
        <v>3.3319999999999999</v>
      </c>
      <c r="H139" s="35">
        <v>0</v>
      </c>
      <c r="I139" s="36">
        <f>ROUND(G139*H139,P4)</f>
        <v>0</v>
      </c>
      <c r="J139" s="33" t="s">
        <v>121</v>
      </c>
      <c r="O139" s="37">
        <f>I139*0.21</f>
        <v>0</v>
      </c>
      <c r="P139">
        <v>3</v>
      </c>
    </row>
    <row r="140" spans="1:16" x14ac:dyDescent="0.25">
      <c r="A140" s="30" t="s">
        <v>122</v>
      </c>
      <c r="B140" s="38"/>
      <c r="E140" s="32" t="s">
        <v>1012</v>
      </c>
      <c r="J140" s="40"/>
    </row>
    <row r="141" spans="1:16" ht="30" x14ac:dyDescent="0.25">
      <c r="A141" s="30" t="s">
        <v>123</v>
      </c>
      <c r="B141" s="38"/>
      <c r="E141" s="41" t="s">
        <v>1052</v>
      </c>
      <c r="J141" s="40"/>
    </row>
    <row r="142" spans="1:16" ht="330" x14ac:dyDescent="0.25">
      <c r="A142" s="30" t="s">
        <v>125</v>
      </c>
      <c r="B142" s="38"/>
      <c r="E142" s="32" t="s">
        <v>502</v>
      </c>
      <c r="J142" s="40"/>
    </row>
    <row r="143" spans="1:16" ht="30" x14ac:dyDescent="0.25">
      <c r="A143" s="30" t="s">
        <v>116</v>
      </c>
      <c r="B143" s="30">
        <v>35</v>
      </c>
      <c r="C143" s="31" t="s">
        <v>1053</v>
      </c>
      <c r="D143" s="30" t="s">
        <v>118</v>
      </c>
      <c r="E143" s="32" t="s">
        <v>1054</v>
      </c>
      <c r="F143" s="33" t="s">
        <v>120</v>
      </c>
      <c r="G143" s="34">
        <v>461.32</v>
      </c>
      <c r="H143" s="35">
        <v>0</v>
      </c>
      <c r="I143" s="36">
        <f>ROUND(G143*H143,P4)</f>
        <v>0</v>
      </c>
      <c r="J143" s="33" t="s">
        <v>121</v>
      </c>
      <c r="O143" s="37">
        <f>I143*0.21</f>
        <v>0</v>
      </c>
      <c r="P143">
        <v>3</v>
      </c>
    </row>
    <row r="144" spans="1:16" x14ac:dyDescent="0.25">
      <c r="A144" s="30" t="s">
        <v>122</v>
      </c>
      <c r="B144" s="38"/>
      <c r="E144" s="32" t="s">
        <v>1055</v>
      </c>
      <c r="J144" s="40"/>
    </row>
    <row r="145" spans="1:16" ht="30" x14ac:dyDescent="0.25">
      <c r="A145" s="30" t="s">
        <v>123</v>
      </c>
      <c r="B145" s="38"/>
      <c r="E145" s="41" t="s">
        <v>1056</v>
      </c>
      <c r="J145" s="40"/>
    </row>
    <row r="146" spans="1:16" ht="409.5" x14ac:dyDescent="0.25">
      <c r="A146" s="30" t="s">
        <v>125</v>
      </c>
      <c r="B146" s="38"/>
      <c r="E146" s="32" t="s">
        <v>409</v>
      </c>
      <c r="J146" s="40"/>
    </row>
    <row r="147" spans="1:16" x14ac:dyDescent="0.25">
      <c r="A147" s="30" t="s">
        <v>116</v>
      </c>
      <c r="B147" s="30">
        <v>36</v>
      </c>
      <c r="C147" s="31" t="s">
        <v>1057</v>
      </c>
      <c r="D147" s="30" t="s">
        <v>118</v>
      </c>
      <c r="E147" s="32" t="s">
        <v>1058</v>
      </c>
      <c r="F147" s="33" t="s">
        <v>229</v>
      </c>
      <c r="G147" s="34">
        <v>55.357999999999997</v>
      </c>
      <c r="H147" s="35">
        <v>0</v>
      </c>
      <c r="I147" s="36">
        <f>ROUND(G147*H147,P4)</f>
        <v>0</v>
      </c>
      <c r="J147" s="33" t="s">
        <v>121</v>
      </c>
      <c r="O147" s="37">
        <f>I147*0.21</f>
        <v>0</v>
      </c>
      <c r="P147">
        <v>3</v>
      </c>
    </row>
    <row r="148" spans="1:16" x14ac:dyDescent="0.25">
      <c r="A148" s="30" t="s">
        <v>122</v>
      </c>
      <c r="B148" s="38"/>
      <c r="E148" s="32" t="s">
        <v>1059</v>
      </c>
      <c r="J148" s="40"/>
    </row>
    <row r="149" spans="1:16" ht="30" x14ac:dyDescent="0.25">
      <c r="A149" s="30" t="s">
        <v>123</v>
      </c>
      <c r="B149" s="38"/>
      <c r="E149" s="41" t="s">
        <v>1060</v>
      </c>
      <c r="J149" s="40"/>
    </row>
    <row r="150" spans="1:16" ht="330" x14ac:dyDescent="0.25">
      <c r="A150" s="30" t="s">
        <v>125</v>
      </c>
      <c r="B150" s="38"/>
      <c r="E150" s="32" t="s">
        <v>1061</v>
      </c>
      <c r="J150" s="40"/>
    </row>
    <row r="151" spans="1:16" x14ac:dyDescent="0.25">
      <c r="A151" s="30" t="s">
        <v>116</v>
      </c>
      <c r="B151" s="30">
        <v>37</v>
      </c>
      <c r="C151" s="31" t="s">
        <v>1062</v>
      </c>
      <c r="D151" s="30" t="s">
        <v>118</v>
      </c>
      <c r="E151" s="32" t="s">
        <v>1063</v>
      </c>
      <c r="F151" s="33" t="s">
        <v>229</v>
      </c>
      <c r="G151" s="34">
        <v>10.428000000000001</v>
      </c>
      <c r="H151" s="35">
        <v>0</v>
      </c>
      <c r="I151" s="36">
        <f>ROUND(G151*H151,P4)</f>
        <v>0</v>
      </c>
      <c r="J151" s="33" t="s">
        <v>121</v>
      </c>
      <c r="O151" s="37">
        <f>I151*0.21</f>
        <v>0</v>
      </c>
      <c r="P151">
        <v>3</v>
      </c>
    </row>
    <row r="152" spans="1:16" ht="30" x14ac:dyDescent="0.25">
      <c r="A152" s="30" t="s">
        <v>122</v>
      </c>
      <c r="B152" s="38"/>
      <c r="E152" s="32" t="s">
        <v>1064</v>
      </c>
      <c r="J152" s="40"/>
    </row>
    <row r="153" spans="1:16" ht="30" x14ac:dyDescent="0.25">
      <c r="A153" s="30" t="s">
        <v>123</v>
      </c>
      <c r="B153" s="38"/>
      <c r="E153" s="41" t="s">
        <v>1065</v>
      </c>
      <c r="J153" s="40"/>
    </row>
    <row r="154" spans="1:16" ht="345" x14ac:dyDescent="0.25">
      <c r="A154" s="30" t="s">
        <v>125</v>
      </c>
      <c r="B154" s="38"/>
      <c r="E154" s="32" t="s">
        <v>1066</v>
      </c>
      <c r="J154" s="40"/>
    </row>
    <row r="155" spans="1:16" x14ac:dyDescent="0.25">
      <c r="A155" s="30" t="s">
        <v>116</v>
      </c>
      <c r="B155" s="30">
        <v>38</v>
      </c>
      <c r="C155" s="31" t="s">
        <v>1067</v>
      </c>
      <c r="D155" s="30" t="s">
        <v>118</v>
      </c>
      <c r="E155" s="32" t="s">
        <v>1068</v>
      </c>
      <c r="F155" s="33" t="s">
        <v>142</v>
      </c>
      <c r="G155" s="34">
        <v>4</v>
      </c>
      <c r="H155" s="35">
        <v>0</v>
      </c>
      <c r="I155" s="36">
        <f>ROUND(G155*H155,P4)</f>
        <v>0</v>
      </c>
      <c r="J155" s="33" t="s">
        <v>121</v>
      </c>
      <c r="O155" s="37">
        <f>I155*0.21</f>
        <v>0</v>
      </c>
      <c r="P155">
        <v>3</v>
      </c>
    </row>
    <row r="156" spans="1:16" x14ac:dyDescent="0.25">
      <c r="A156" s="30" t="s">
        <v>122</v>
      </c>
      <c r="B156" s="38"/>
      <c r="E156" s="32" t="s">
        <v>1069</v>
      </c>
      <c r="J156" s="40"/>
    </row>
    <row r="157" spans="1:16" ht="285" x14ac:dyDescent="0.25">
      <c r="A157" s="30" t="s">
        <v>125</v>
      </c>
      <c r="B157" s="38"/>
      <c r="E157" s="32" t="s">
        <v>1070</v>
      </c>
      <c r="J157" s="40"/>
    </row>
    <row r="158" spans="1:16" x14ac:dyDescent="0.25">
      <c r="A158" s="30" t="s">
        <v>116</v>
      </c>
      <c r="B158" s="30">
        <v>39</v>
      </c>
      <c r="C158" s="31" t="s">
        <v>1071</v>
      </c>
      <c r="D158" s="30" t="s">
        <v>118</v>
      </c>
      <c r="E158" s="32" t="s">
        <v>1072</v>
      </c>
      <c r="F158" s="33" t="s">
        <v>120</v>
      </c>
      <c r="G158" s="34">
        <v>2.2799999999999998</v>
      </c>
      <c r="H158" s="35">
        <v>0</v>
      </c>
      <c r="I158" s="36">
        <f>ROUND(G158*H158,P4)</f>
        <v>0</v>
      </c>
      <c r="J158" s="33" t="s">
        <v>121</v>
      </c>
      <c r="O158" s="37">
        <f>I158*0.21</f>
        <v>0</v>
      </c>
      <c r="P158">
        <v>3</v>
      </c>
    </row>
    <row r="159" spans="1:16" x14ac:dyDescent="0.25">
      <c r="A159" s="30" t="s">
        <v>122</v>
      </c>
      <c r="B159" s="38"/>
      <c r="E159" s="32" t="s">
        <v>1073</v>
      </c>
      <c r="J159" s="40"/>
    </row>
    <row r="160" spans="1:16" ht="30" x14ac:dyDescent="0.25">
      <c r="A160" s="30" t="s">
        <v>123</v>
      </c>
      <c r="B160" s="38"/>
      <c r="E160" s="41" t="s">
        <v>1074</v>
      </c>
      <c r="J160" s="40"/>
    </row>
    <row r="161" spans="1:16" ht="300" x14ac:dyDescent="0.25">
      <c r="A161" s="30" t="s">
        <v>125</v>
      </c>
      <c r="B161" s="38"/>
      <c r="E161" s="32" t="s">
        <v>1075</v>
      </c>
      <c r="J161" s="40"/>
    </row>
    <row r="162" spans="1:16" x14ac:dyDescent="0.25">
      <c r="A162" s="30" t="s">
        <v>116</v>
      </c>
      <c r="B162" s="30">
        <v>40</v>
      </c>
      <c r="C162" s="31" t="s">
        <v>405</v>
      </c>
      <c r="D162" s="30" t="s">
        <v>118</v>
      </c>
      <c r="E162" s="32" t="s">
        <v>406</v>
      </c>
      <c r="F162" s="33" t="s">
        <v>120</v>
      </c>
      <c r="G162" s="34">
        <v>35.71</v>
      </c>
      <c r="H162" s="35">
        <v>0</v>
      </c>
      <c r="I162" s="36">
        <f>ROUND(G162*H162,P4)</f>
        <v>0</v>
      </c>
      <c r="J162" s="33" t="s">
        <v>121</v>
      </c>
      <c r="O162" s="37">
        <f>I162*0.21</f>
        <v>0</v>
      </c>
      <c r="P162">
        <v>3</v>
      </c>
    </row>
    <row r="163" spans="1:16" x14ac:dyDescent="0.25">
      <c r="A163" s="30" t="s">
        <v>122</v>
      </c>
      <c r="B163" s="38"/>
      <c r="E163" s="32" t="s">
        <v>1076</v>
      </c>
      <c r="J163" s="40"/>
    </row>
    <row r="164" spans="1:16" ht="30" x14ac:dyDescent="0.25">
      <c r="A164" s="30" t="s">
        <v>123</v>
      </c>
      <c r="B164" s="38"/>
      <c r="E164" s="41" t="s">
        <v>1077</v>
      </c>
      <c r="J164" s="40"/>
    </row>
    <row r="165" spans="1:16" ht="409.5" x14ac:dyDescent="0.25">
      <c r="A165" s="30" t="s">
        <v>125</v>
      </c>
      <c r="B165" s="38"/>
      <c r="E165" s="32" t="s">
        <v>409</v>
      </c>
      <c r="J165" s="40"/>
    </row>
    <row r="166" spans="1:16" x14ac:dyDescent="0.25">
      <c r="A166" s="30" t="s">
        <v>116</v>
      </c>
      <c r="B166" s="30">
        <v>41</v>
      </c>
      <c r="C166" s="31" t="s">
        <v>507</v>
      </c>
      <c r="D166" s="30" t="s">
        <v>118</v>
      </c>
      <c r="E166" s="32" t="s">
        <v>508</v>
      </c>
      <c r="F166" s="33" t="s">
        <v>120</v>
      </c>
      <c r="G166" s="34">
        <v>150.78</v>
      </c>
      <c r="H166" s="35">
        <v>0</v>
      </c>
      <c r="I166" s="36">
        <f>ROUND(G166*H166,P4)</f>
        <v>0</v>
      </c>
      <c r="J166" s="33" t="s">
        <v>121</v>
      </c>
      <c r="O166" s="37">
        <f>I166*0.21</f>
        <v>0</v>
      </c>
      <c r="P166">
        <v>3</v>
      </c>
    </row>
    <row r="167" spans="1:16" ht="45" x14ac:dyDescent="0.25">
      <c r="A167" s="30" t="s">
        <v>122</v>
      </c>
      <c r="B167" s="38"/>
      <c r="E167" s="32" t="s">
        <v>1078</v>
      </c>
      <c r="J167" s="40"/>
    </row>
    <row r="168" spans="1:16" ht="30" x14ac:dyDescent="0.25">
      <c r="A168" s="30" t="s">
        <v>123</v>
      </c>
      <c r="B168" s="38"/>
      <c r="E168" s="41" t="s">
        <v>1079</v>
      </c>
      <c r="J168" s="40"/>
    </row>
    <row r="169" spans="1:16" ht="180" x14ac:dyDescent="0.25">
      <c r="A169" s="30" t="s">
        <v>125</v>
      </c>
      <c r="B169" s="38"/>
      <c r="E169" s="32" t="s">
        <v>511</v>
      </c>
      <c r="J169" s="40"/>
    </row>
    <row r="170" spans="1:16" x14ac:dyDescent="0.25">
      <c r="A170" s="24" t="s">
        <v>113</v>
      </c>
      <c r="B170" s="25"/>
      <c r="C170" s="26" t="s">
        <v>216</v>
      </c>
      <c r="D170" s="27"/>
      <c r="E170" s="24" t="s">
        <v>217</v>
      </c>
      <c r="F170" s="27"/>
      <c r="G170" s="27"/>
      <c r="H170" s="27"/>
      <c r="I170" s="28">
        <f>SUMIFS(I171:I214,A171:A214,"P")</f>
        <v>0</v>
      </c>
      <c r="J170" s="29"/>
    </row>
    <row r="171" spans="1:16" x14ac:dyDescent="0.25">
      <c r="A171" s="30" t="s">
        <v>116</v>
      </c>
      <c r="B171" s="30">
        <v>42</v>
      </c>
      <c r="C171" s="31" t="s">
        <v>1080</v>
      </c>
      <c r="D171" s="30" t="s">
        <v>118</v>
      </c>
      <c r="E171" s="32" t="s">
        <v>1081</v>
      </c>
      <c r="F171" s="33" t="s">
        <v>138</v>
      </c>
      <c r="G171" s="34">
        <v>38</v>
      </c>
      <c r="H171" s="35">
        <v>0</v>
      </c>
      <c r="I171" s="36">
        <f>ROUND(G171*H171,P4)</f>
        <v>0</v>
      </c>
      <c r="J171" s="33" t="s">
        <v>121</v>
      </c>
      <c r="O171" s="37">
        <f>I171*0.21</f>
        <v>0</v>
      </c>
      <c r="P171">
        <v>3</v>
      </c>
    </row>
    <row r="172" spans="1:16" x14ac:dyDescent="0.25">
      <c r="A172" s="30" t="s">
        <v>122</v>
      </c>
      <c r="B172" s="38"/>
      <c r="E172" s="39" t="s">
        <v>118</v>
      </c>
      <c r="J172" s="40"/>
    </row>
    <row r="173" spans="1:16" ht="30" x14ac:dyDescent="0.25">
      <c r="A173" s="30" t="s">
        <v>123</v>
      </c>
      <c r="B173" s="38"/>
      <c r="E173" s="41" t="s">
        <v>1082</v>
      </c>
      <c r="J173" s="40"/>
    </row>
    <row r="174" spans="1:16" ht="150" x14ac:dyDescent="0.25">
      <c r="A174" s="30" t="s">
        <v>125</v>
      </c>
      <c r="B174" s="38"/>
      <c r="E174" s="32" t="s">
        <v>1083</v>
      </c>
      <c r="J174" s="40"/>
    </row>
    <row r="175" spans="1:16" x14ac:dyDescent="0.25">
      <c r="A175" s="30" t="s">
        <v>116</v>
      </c>
      <c r="B175" s="30">
        <v>43</v>
      </c>
      <c r="C175" s="31" t="s">
        <v>309</v>
      </c>
      <c r="D175" s="30" t="s">
        <v>118</v>
      </c>
      <c r="E175" s="32" t="s">
        <v>310</v>
      </c>
      <c r="F175" s="33" t="s">
        <v>138</v>
      </c>
      <c r="G175" s="34">
        <v>38</v>
      </c>
      <c r="H175" s="35">
        <v>0</v>
      </c>
      <c r="I175" s="36">
        <f>ROUND(G175*H175,P4)</f>
        <v>0</v>
      </c>
      <c r="J175" s="33" t="s">
        <v>121</v>
      </c>
      <c r="O175" s="37">
        <f>I175*0.21</f>
        <v>0</v>
      </c>
      <c r="P175">
        <v>3</v>
      </c>
    </row>
    <row r="176" spans="1:16" x14ac:dyDescent="0.25">
      <c r="A176" s="30" t="s">
        <v>122</v>
      </c>
      <c r="B176" s="38"/>
      <c r="E176" s="32" t="s">
        <v>1084</v>
      </c>
      <c r="J176" s="40"/>
    </row>
    <row r="177" spans="1:16" ht="30" x14ac:dyDescent="0.25">
      <c r="A177" s="30" t="s">
        <v>123</v>
      </c>
      <c r="B177" s="38"/>
      <c r="E177" s="41" t="s">
        <v>1082</v>
      </c>
      <c r="J177" s="40"/>
    </row>
    <row r="178" spans="1:16" ht="60" x14ac:dyDescent="0.25">
      <c r="A178" s="30" t="s">
        <v>125</v>
      </c>
      <c r="B178" s="38"/>
      <c r="E178" s="32" t="s">
        <v>221</v>
      </c>
      <c r="J178" s="40"/>
    </row>
    <row r="179" spans="1:16" x14ac:dyDescent="0.25">
      <c r="A179" s="30" t="s">
        <v>116</v>
      </c>
      <c r="B179" s="30">
        <v>44</v>
      </c>
      <c r="C179" s="31" t="s">
        <v>315</v>
      </c>
      <c r="D179" s="30" t="s">
        <v>118</v>
      </c>
      <c r="E179" s="32" t="s">
        <v>316</v>
      </c>
      <c r="F179" s="33" t="s">
        <v>138</v>
      </c>
      <c r="G179" s="34">
        <v>38</v>
      </c>
      <c r="H179" s="35">
        <v>0</v>
      </c>
      <c r="I179" s="36">
        <f>ROUND(G179*H179,P4)</f>
        <v>0</v>
      </c>
      <c r="J179" s="33" t="s">
        <v>121</v>
      </c>
      <c r="O179" s="37">
        <f>I179*0.21</f>
        <v>0</v>
      </c>
      <c r="P179">
        <v>3</v>
      </c>
    </row>
    <row r="180" spans="1:16" x14ac:dyDescent="0.25">
      <c r="A180" s="30" t="s">
        <v>122</v>
      </c>
      <c r="B180" s="38"/>
      <c r="E180" s="39" t="s">
        <v>118</v>
      </c>
      <c r="J180" s="40"/>
    </row>
    <row r="181" spans="1:16" ht="30" x14ac:dyDescent="0.25">
      <c r="A181" s="30" t="s">
        <v>123</v>
      </c>
      <c r="B181" s="38"/>
      <c r="E181" s="41" t="s">
        <v>1082</v>
      </c>
      <c r="J181" s="40"/>
    </row>
    <row r="182" spans="1:16" ht="75" x14ac:dyDescent="0.25">
      <c r="A182" s="30" t="s">
        <v>125</v>
      </c>
      <c r="B182" s="38"/>
      <c r="E182" s="32" t="s">
        <v>318</v>
      </c>
      <c r="J182" s="40"/>
    </row>
    <row r="183" spans="1:16" x14ac:dyDescent="0.25">
      <c r="A183" s="30" t="s">
        <v>116</v>
      </c>
      <c r="B183" s="30">
        <v>45</v>
      </c>
      <c r="C183" s="31" t="s">
        <v>1085</v>
      </c>
      <c r="D183" s="30" t="s">
        <v>118</v>
      </c>
      <c r="E183" s="32" t="s">
        <v>1086</v>
      </c>
      <c r="F183" s="33" t="s">
        <v>138</v>
      </c>
      <c r="G183" s="34">
        <v>634.88800000000003</v>
      </c>
      <c r="H183" s="35">
        <v>0</v>
      </c>
      <c r="I183" s="36">
        <f>ROUND(G183*H183,P4)</f>
        <v>0</v>
      </c>
      <c r="J183" s="33" t="s">
        <v>121</v>
      </c>
      <c r="O183" s="37">
        <f>I183*0.21</f>
        <v>0</v>
      </c>
      <c r="P183">
        <v>3</v>
      </c>
    </row>
    <row r="184" spans="1:16" x14ac:dyDescent="0.25">
      <c r="A184" s="30" t="s">
        <v>122</v>
      </c>
      <c r="B184" s="38"/>
      <c r="E184" s="39" t="s">
        <v>118</v>
      </c>
      <c r="J184" s="40"/>
    </row>
    <row r="185" spans="1:16" ht="30" x14ac:dyDescent="0.25">
      <c r="A185" s="30" t="s">
        <v>123</v>
      </c>
      <c r="B185" s="38"/>
      <c r="E185" s="41" t="s">
        <v>1087</v>
      </c>
      <c r="J185" s="40"/>
    </row>
    <row r="186" spans="1:16" ht="75" x14ac:dyDescent="0.25">
      <c r="A186" s="30" t="s">
        <v>125</v>
      </c>
      <c r="B186" s="38"/>
      <c r="E186" s="32" t="s">
        <v>318</v>
      </c>
      <c r="J186" s="40"/>
    </row>
    <row r="187" spans="1:16" ht="30" x14ac:dyDescent="0.25">
      <c r="A187" s="30" t="s">
        <v>116</v>
      </c>
      <c r="B187" s="30">
        <v>46</v>
      </c>
      <c r="C187" s="31" t="s">
        <v>1088</v>
      </c>
      <c r="D187" s="30" t="s">
        <v>118</v>
      </c>
      <c r="E187" s="32" t="s">
        <v>1089</v>
      </c>
      <c r="F187" s="33" t="s">
        <v>138</v>
      </c>
      <c r="G187" s="34">
        <v>38</v>
      </c>
      <c r="H187" s="35">
        <v>0</v>
      </c>
      <c r="I187" s="36">
        <f>ROUND(G187*H187,P4)</f>
        <v>0</v>
      </c>
      <c r="J187" s="33" t="s">
        <v>121</v>
      </c>
      <c r="O187" s="37">
        <f>I187*0.21</f>
        <v>0</v>
      </c>
      <c r="P187">
        <v>3</v>
      </c>
    </row>
    <row r="188" spans="1:16" x14ac:dyDescent="0.25">
      <c r="A188" s="30" t="s">
        <v>122</v>
      </c>
      <c r="B188" s="38"/>
      <c r="E188" s="39" t="s">
        <v>118</v>
      </c>
      <c r="J188" s="40"/>
    </row>
    <row r="189" spans="1:16" ht="30" x14ac:dyDescent="0.25">
      <c r="A189" s="30" t="s">
        <v>123</v>
      </c>
      <c r="B189" s="38"/>
      <c r="E189" s="41" t="s">
        <v>1082</v>
      </c>
      <c r="J189" s="40"/>
    </row>
    <row r="190" spans="1:16" ht="165" x14ac:dyDescent="0.25">
      <c r="A190" s="30" t="s">
        <v>125</v>
      </c>
      <c r="B190" s="38"/>
      <c r="E190" s="32" t="s">
        <v>325</v>
      </c>
      <c r="J190" s="40"/>
    </row>
    <row r="191" spans="1:16" x14ac:dyDescent="0.25">
      <c r="A191" s="30" t="s">
        <v>116</v>
      </c>
      <c r="B191" s="30">
        <v>47</v>
      </c>
      <c r="C191" s="31" t="s">
        <v>1090</v>
      </c>
      <c r="D191" s="30" t="s">
        <v>118</v>
      </c>
      <c r="E191" s="32" t="s">
        <v>1091</v>
      </c>
      <c r="F191" s="33" t="s">
        <v>138</v>
      </c>
      <c r="G191" s="34">
        <v>536.98800000000006</v>
      </c>
      <c r="H191" s="35">
        <v>0</v>
      </c>
      <c r="I191" s="36">
        <f>ROUND(G191*H191,P4)</f>
        <v>0</v>
      </c>
      <c r="J191" s="33" t="s">
        <v>121</v>
      </c>
      <c r="O191" s="37">
        <f>I191*0.21</f>
        <v>0</v>
      </c>
      <c r="P191">
        <v>3</v>
      </c>
    </row>
    <row r="192" spans="1:16" ht="30" x14ac:dyDescent="0.25">
      <c r="A192" s="30" t="s">
        <v>122</v>
      </c>
      <c r="B192" s="38"/>
      <c r="E192" s="32" t="s">
        <v>1092</v>
      </c>
      <c r="J192" s="40"/>
    </row>
    <row r="193" spans="1:16" ht="30" x14ac:dyDescent="0.25">
      <c r="A193" s="30" t="s">
        <v>123</v>
      </c>
      <c r="B193" s="38"/>
      <c r="E193" s="41" t="s">
        <v>1093</v>
      </c>
      <c r="J193" s="40"/>
    </row>
    <row r="194" spans="1:16" ht="165" x14ac:dyDescent="0.25">
      <c r="A194" s="30" t="s">
        <v>125</v>
      </c>
      <c r="B194" s="38"/>
      <c r="E194" s="32" t="s">
        <v>325</v>
      </c>
      <c r="J194" s="40"/>
    </row>
    <row r="195" spans="1:16" x14ac:dyDescent="0.25">
      <c r="A195" s="30" t="s">
        <v>116</v>
      </c>
      <c r="B195" s="30">
        <v>48</v>
      </c>
      <c r="C195" s="31" t="s">
        <v>1094</v>
      </c>
      <c r="D195" s="30" t="s">
        <v>118</v>
      </c>
      <c r="E195" s="32" t="s">
        <v>1095</v>
      </c>
      <c r="F195" s="33" t="s">
        <v>138</v>
      </c>
      <c r="G195" s="34">
        <v>38</v>
      </c>
      <c r="H195" s="35">
        <v>0</v>
      </c>
      <c r="I195" s="36">
        <f>ROUND(G195*H195,P4)</f>
        <v>0</v>
      </c>
      <c r="J195" s="33" t="s">
        <v>121</v>
      </c>
      <c r="O195" s="37">
        <f>I195*0.21</f>
        <v>0</v>
      </c>
      <c r="P195">
        <v>3</v>
      </c>
    </row>
    <row r="196" spans="1:16" x14ac:dyDescent="0.25">
      <c r="A196" s="30" t="s">
        <v>122</v>
      </c>
      <c r="B196" s="38"/>
      <c r="E196" s="39" t="s">
        <v>118</v>
      </c>
      <c r="J196" s="40"/>
    </row>
    <row r="197" spans="1:16" ht="30" x14ac:dyDescent="0.25">
      <c r="A197" s="30" t="s">
        <v>123</v>
      </c>
      <c r="B197" s="38"/>
      <c r="E197" s="41" t="s">
        <v>1082</v>
      </c>
      <c r="J197" s="40"/>
    </row>
    <row r="198" spans="1:16" ht="165" x14ac:dyDescent="0.25">
      <c r="A198" s="30" t="s">
        <v>125</v>
      </c>
      <c r="B198" s="38"/>
      <c r="E198" s="32" t="s">
        <v>325</v>
      </c>
      <c r="J198" s="40"/>
    </row>
    <row r="199" spans="1:16" ht="30" x14ac:dyDescent="0.25">
      <c r="A199" s="30" t="s">
        <v>116</v>
      </c>
      <c r="B199" s="30">
        <v>49</v>
      </c>
      <c r="C199" s="31" t="s">
        <v>1096</v>
      </c>
      <c r="D199" s="30" t="s">
        <v>118</v>
      </c>
      <c r="E199" s="32" t="s">
        <v>1097</v>
      </c>
      <c r="F199" s="33" t="s">
        <v>138</v>
      </c>
      <c r="G199" s="34">
        <v>38</v>
      </c>
      <c r="H199" s="35">
        <v>0</v>
      </c>
      <c r="I199" s="36">
        <f>ROUND(G199*H199,P4)</f>
        <v>0</v>
      </c>
      <c r="J199" s="33" t="s">
        <v>121</v>
      </c>
      <c r="O199" s="37">
        <f>I199*0.21</f>
        <v>0</v>
      </c>
      <c r="P199">
        <v>3</v>
      </c>
    </row>
    <row r="200" spans="1:16" x14ac:dyDescent="0.25">
      <c r="A200" s="30" t="s">
        <v>122</v>
      </c>
      <c r="B200" s="38"/>
      <c r="E200" s="39" t="s">
        <v>118</v>
      </c>
      <c r="J200" s="40"/>
    </row>
    <row r="201" spans="1:16" ht="30" x14ac:dyDescent="0.25">
      <c r="A201" s="30" t="s">
        <v>123</v>
      </c>
      <c r="B201" s="38"/>
      <c r="E201" s="41" t="s">
        <v>1082</v>
      </c>
      <c r="J201" s="40"/>
    </row>
    <row r="202" spans="1:16" ht="165" x14ac:dyDescent="0.25">
      <c r="A202" s="30" t="s">
        <v>125</v>
      </c>
      <c r="B202" s="38"/>
      <c r="E202" s="32" t="s">
        <v>325</v>
      </c>
      <c r="J202" s="40"/>
    </row>
    <row r="203" spans="1:16" x14ac:dyDescent="0.25">
      <c r="A203" s="30" t="s">
        <v>116</v>
      </c>
      <c r="B203" s="30">
        <v>50</v>
      </c>
      <c r="C203" s="31" t="s">
        <v>1098</v>
      </c>
      <c r="D203" s="30" t="s">
        <v>118</v>
      </c>
      <c r="E203" s="32" t="s">
        <v>1099</v>
      </c>
      <c r="F203" s="33" t="s">
        <v>138</v>
      </c>
      <c r="G203" s="34">
        <v>580.78800000000001</v>
      </c>
      <c r="H203" s="35">
        <v>0</v>
      </c>
      <c r="I203" s="36">
        <f>ROUND(G203*H203,P4)</f>
        <v>0</v>
      </c>
      <c r="J203" s="33" t="s">
        <v>121</v>
      </c>
      <c r="O203" s="37">
        <f>I203*0.21</f>
        <v>0</v>
      </c>
      <c r="P203">
        <v>3</v>
      </c>
    </row>
    <row r="204" spans="1:16" x14ac:dyDescent="0.25">
      <c r="A204" s="30" t="s">
        <v>122</v>
      </c>
      <c r="B204" s="38"/>
      <c r="E204" s="32" t="s">
        <v>1100</v>
      </c>
      <c r="J204" s="40"/>
    </row>
    <row r="205" spans="1:16" ht="30" x14ac:dyDescent="0.25">
      <c r="A205" s="30" t="s">
        <v>123</v>
      </c>
      <c r="B205" s="38"/>
      <c r="E205" s="41" t="s">
        <v>1101</v>
      </c>
      <c r="J205" s="40"/>
    </row>
    <row r="206" spans="1:16" ht="165" x14ac:dyDescent="0.25">
      <c r="A206" s="30" t="s">
        <v>125</v>
      </c>
      <c r="B206" s="38"/>
      <c r="E206" s="32" t="s">
        <v>325</v>
      </c>
      <c r="J206" s="40"/>
    </row>
    <row r="207" spans="1:16" x14ac:dyDescent="0.25">
      <c r="A207" s="30" t="s">
        <v>116</v>
      </c>
      <c r="B207" s="30">
        <v>51</v>
      </c>
      <c r="C207" s="31" t="s">
        <v>1102</v>
      </c>
      <c r="D207" s="30" t="s">
        <v>118</v>
      </c>
      <c r="E207" s="32" t="s">
        <v>1103</v>
      </c>
      <c r="F207" s="33" t="s">
        <v>284</v>
      </c>
      <c r="G207" s="34">
        <v>216.4</v>
      </c>
      <c r="H207" s="35">
        <v>0</v>
      </c>
      <c r="I207" s="36">
        <f>ROUND(G207*H207,P4)</f>
        <v>0</v>
      </c>
      <c r="J207" s="33" t="s">
        <v>121</v>
      </c>
      <c r="O207" s="37">
        <f>I207*0.21</f>
        <v>0</v>
      </c>
      <c r="P207">
        <v>3</v>
      </c>
    </row>
    <row r="208" spans="1:16" x14ac:dyDescent="0.25">
      <c r="A208" s="30" t="s">
        <v>122</v>
      </c>
      <c r="B208" s="38"/>
      <c r="E208" s="39" t="s">
        <v>118</v>
      </c>
      <c r="J208" s="40"/>
    </row>
    <row r="209" spans="1:16" ht="30" x14ac:dyDescent="0.25">
      <c r="A209" s="30" t="s">
        <v>123</v>
      </c>
      <c r="B209" s="38"/>
      <c r="E209" s="41" t="s">
        <v>1104</v>
      </c>
      <c r="J209" s="40"/>
    </row>
    <row r="210" spans="1:16" ht="45" x14ac:dyDescent="0.25">
      <c r="A210" s="30" t="s">
        <v>125</v>
      </c>
      <c r="B210" s="38"/>
      <c r="E210" s="32" t="s">
        <v>1105</v>
      </c>
      <c r="J210" s="40"/>
    </row>
    <row r="211" spans="1:16" x14ac:dyDescent="0.25">
      <c r="A211" s="30" t="s">
        <v>116</v>
      </c>
      <c r="B211" s="30">
        <v>52</v>
      </c>
      <c r="C211" s="31" t="s">
        <v>1106</v>
      </c>
      <c r="D211" s="30" t="s">
        <v>118</v>
      </c>
      <c r="E211" s="32" t="s">
        <v>1107</v>
      </c>
      <c r="F211" s="33" t="s">
        <v>284</v>
      </c>
      <c r="G211" s="34">
        <v>180.2</v>
      </c>
      <c r="H211" s="35">
        <v>0</v>
      </c>
      <c r="I211" s="36">
        <f>ROUND(G211*H211,P4)</f>
        <v>0</v>
      </c>
      <c r="J211" s="33" t="s">
        <v>121</v>
      </c>
      <c r="O211" s="37">
        <f>I211*0.21</f>
        <v>0</v>
      </c>
      <c r="P211">
        <v>3</v>
      </c>
    </row>
    <row r="212" spans="1:16" x14ac:dyDescent="0.25">
      <c r="A212" s="30" t="s">
        <v>122</v>
      </c>
      <c r="B212" s="38"/>
      <c r="E212" s="39" t="s">
        <v>118</v>
      </c>
      <c r="J212" s="40"/>
    </row>
    <row r="213" spans="1:16" ht="30" x14ac:dyDescent="0.25">
      <c r="A213" s="30" t="s">
        <v>123</v>
      </c>
      <c r="B213" s="38"/>
      <c r="E213" s="41" t="s">
        <v>1108</v>
      </c>
      <c r="J213" s="40"/>
    </row>
    <row r="214" spans="1:16" ht="45" x14ac:dyDescent="0.25">
      <c r="A214" s="30" t="s">
        <v>125</v>
      </c>
      <c r="B214" s="38"/>
      <c r="E214" s="32" t="s">
        <v>1105</v>
      </c>
      <c r="J214" s="40"/>
    </row>
    <row r="215" spans="1:16" x14ac:dyDescent="0.25">
      <c r="A215" s="24" t="s">
        <v>113</v>
      </c>
      <c r="B215" s="25"/>
      <c r="C215" s="26" t="s">
        <v>525</v>
      </c>
      <c r="D215" s="27"/>
      <c r="E215" s="24" t="s">
        <v>526</v>
      </c>
      <c r="F215" s="27"/>
      <c r="G215" s="27"/>
      <c r="H215" s="27"/>
      <c r="I215" s="28">
        <f>SUMIFS(I216:I219,A216:A219,"P")</f>
        <v>0</v>
      </c>
      <c r="J215" s="29"/>
    </row>
    <row r="216" spans="1:16" x14ac:dyDescent="0.25">
      <c r="A216" s="30" t="s">
        <v>116</v>
      </c>
      <c r="B216" s="30">
        <v>53</v>
      </c>
      <c r="C216" s="31" t="s">
        <v>1109</v>
      </c>
      <c r="D216" s="30" t="s">
        <v>118</v>
      </c>
      <c r="E216" s="32" t="s">
        <v>1110</v>
      </c>
      <c r="F216" s="33" t="s">
        <v>138</v>
      </c>
      <c r="G216" s="34">
        <v>54.1</v>
      </c>
      <c r="H216" s="35">
        <v>0</v>
      </c>
      <c r="I216" s="36">
        <f>ROUND(G216*H216,P4)</f>
        <v>0</v>
      </c>
      <c r="J216" s="33" t="s">
        <v>121</v>
      </c>
      <c r="O216" s="37">
        <f>I216*0.21</f>
        <v>0</v>
      </c>
      <c r="P216">
        <v>3</v>
      </c>
    </row>
    <row r="217" spans="1:16" x14ac:dyDescent="0.25">
      <c r="A217" s="30" t="s">
        <v>122</v>
      </c>
      <c r="B217" s="38"/>
      <c r="E217" s="39" t="s">
        <v>118</v>
      </c>
      <c r="J217" s="40"/>
    </row>
    <row r="218" spans="1:16" ht="30" x14ac:dyDescent="0.25">
      <c r="A218" s="30" t="s">
        <v>123</v>
      </c>
      <c r="B218" s="38"/>
      <c r="E218" s="41" t="s">
        <v>1111</v>
      </c>
      <c r="J218" s="40"/>
    </row>
    <row r="219" spans="1:16" ht="30" x14ac:dyDescent="0.25">
      <c r="A219" s="30" t="s">
        <v>125</v>
      </c>
      <c r="B219" s="38"/>
      <c r="E219" s="32" t="s">
        <v>1112</v>
      </c>
      <c r="J219" s="40"/>
    </row>
    <row r="220" spans="1:16" x14ac:dyDescent="0.25">
      <c r="A220" s="24" t="s">
        <v>113</v>
      </c>
      <c r="B220" s="25"/>
      <c r="C220" s="26" t="s">
        <v>422</v>
      </c>
      <c r="D220" s="27"/>
      <c r="E220" s="24" t="s">
        <v>423</v>
      </c>
      <c r="F220" s="27"/>
      <c r="G220" s="27"/>
      <c r="H220" s="27"/>
      <c r="I220" s="28">
        <f>SUMIFS(I221:I236,A221:A236,"P")</f>
        <v>0</v>
      </c>
      <c r="J220" s="29"/>
    </row>
    <row r="221" spans="1:16" x14ac:dyDescent="0.25">
      <c r="A221" s="30" t="s">
        <v>116</v>
      </c>
      <c r="B221" s="30">
        <v>54</v>
      </c>
      <c r="C221" s="31" t="s">
        <v>1113</v>
      </c>
      <c r="D221" s="30" t="s">
        <v>118</v>
      </c>
      <c r="E221" s="32" t="s">
        <v>1114</v>
      </c>
      <c r="F221" s="33" t="s">
        <v>138</v>
      </c>
      <c r="G221" s="34">
        <v>65.7</v>
      </c>
      <c r="H221" s="35">
        <v>0</v>
      </c>
      <c r="I221" s="36">
        <f>ROUND(G221*H221,P4)</f>
        <v>0</v>
      </c>
      <c r="J221" s="33" t="s">
        <v>121</v>
      </c>
      <c r="O221" s="37">
        <f>I221*0.21</f>
        <v>0</v>
      </c>
      <c r="P221">
        <v>3</v>
      </c>
    </row>
    <row r="222" spans="1:16" x14ac:dyDescent="0.25">
      <c r="A222" s="30" t="s">
        <v>122</v>
      </c>
      <c r="B222" s="38"/>
      <c r="E222" s="32" t="s">
        <v>1115</v>
      </c>
      <c r="J222" s="40"/>
    </row>
    <row r="223" spans="1:16" ht="30" x14ac:dyDescent="0.25">
      <c r="A223" s="30" t="s">
        <v>123</v>
      </c>
      <c r="B223" s="38"/>
      <c r="E223" s="41" t="s">
        <v>1116</v>
      </c>
      <c r="J223" s="40"/>
    </row>
    <row r="224" spans="1:16" ht="285" x14ac:dyDescent="0.25">
      <c r="A224" s="30" t="s">
        <v>125</v>
      </c>
      <c r="B224" s="38"/>
      <c r="E224" s="32" t="s">
        <v>1117</v>
      </c>
      <c r="J224" s="40"/>
    </row>
    <row r="225" spans="1:16" ht="30" x14ac:dyDescent="0.25">
      <c r="A225" s="30" t="s">
        <v>116</v>
      </c>
      <c r="B225" s="30">
        <v>55</v>
      </c>
      <c r="C225" s="31" t="s">
        <v>1118</v>
      </c>
      <c r="D225" s="30" t="s">
        <v>118</v>
      </c>
      <c r="E225" s="32" t="s">
        <v>1119</v>
      </c>
      <c r="F225" s="33" t="s">
        <v>138</v>
      </c>
      <c r="G225" s="34">
        <v>645.84</v>
      </c>
      <c r="H225" s="35">
        <v>0</v>
      </c>
      <c r="I225" s="36">
        <f>ROUND(G225*H225,P4)</f>
        <v>0</v>
      </c>
      <c r="J225" s="33" t="s">
        <v>121</v>
      </c>
      <c r="O225" s="37">
        <f>I225*0.21</f>
        <v>0</v>
      </c>
      <c r="P225">
        <v>3</v>
      </c>
    </row>
    <row r="226" spans="1:16" x14ac:dyDescent="0.25">
      <c r="A226" s="30" t="s">
        <v>122</v>
      </c>
      <c r="B226" s="38"/>
      <c r="E226" s="32" t="s">
        <v>1120</v>
      </c>
      <c r="J226" s="40"/>
    </row>
    <row r="227" spans="1:16" ht="30" x14ac:dyDescent="0.25">
      <c r="A227" s="30" t="s">
        <v>123</v>
      </c>
      <c r="B227" s="38"/>
      <c r="E227" s="41" t="s">
        <v>1121</v>
      </c>
      <c r="J227" s="40"/>
    </row>
    <row r="228" spans="1:16" ht="300" x14ac:dyDescent="0.25">
      <c r="A228" s="30" t="s">
        <v>125</v>
      </c>
      <c r="B228" s="38"/>
      <c r="E228" s="32" t="s">
        <v>1122</v>
      </c>
      <c r="J228" s="40"/>
    </row>
    <row r="229" spans="1:16" x14ac:dyDescent="0.25">
      <c r="A229" s="30" t="s">
        <v>116</v>
      </c>
      <c r="B229" s="30">
        <v>56</v>
      </c>
      <c r="C229" s="31" t="s">
        <v>1123</v>
      </c>
      <c r="D229" s="30" t="s">
        <v>118</v>
      </c>
      <c r="E229" s="32" t="s">
        <v>1124</v>
      </c>
      <c r="F229" s="33" t="s">
        <v>138</v>
      </c>
      <c r="G229" s="34">
        <v>59.51</v>
      </c>
      <c r="H229" s="35">
        <v>0</v>
      </c>
      <c r="I229" s="36">
        <f>ROUND(G229*H229,P4)</f>
        <v>0</v>
      </c>
      <c r="J229" s="33" t="s">
        <v>121</v>
      </c>
      <c r="O229" s="37">
        <f>I229*0.21</f>
        <v>0</v>
      </c>
      <c r="P229">
        <v>3</v>
      </c>
    </row>
    <row r="230" spans="1:16" x14ac:dyDescent="0.25">
      <c r="A230" s="30" t="s">
        <v>122</v>
      </c>
      <c r="B230" s="38"/>
      <c r="E230" s="39" t="s">
        <v>118</v>
      </c>
      <c r="J230" s="40"/>
    </row>
    <row r="231" spans="1:16" ht="30" x14ac:dyDescent="0.25">
      <c r="A231" s="30" t="s">
        <v>123</v>
      </c>
      <c r="B231" s="38"/>
      <c r="E231" s="41" t="s">
        <v>1125</v>
      </c>
      <c r="J231" s="40"/>
    </row>
    <row r="232" spans="1:16" ht="60" x14ac:dyDescent="0.25">
      <c r="A232" s="30" t="s">
        <v>125</v>
      </c>
      <c r="B232" s="38"/>
      <c r="E232" s="32" t="s">
        <v>1126</v>
      </c>
      <c r="J232" s="40"/>
    </row>
    <row r="233" spans="1:16" x14ac:dyDescent="0.25">
      <c r="A233" s="30" t="s">
        <v>116</v>
      </c>
      <c r="B233" s="30">
        <v>57</v>
      </c>
      <c r="C233" s="31" t="s">
        <v>1127</v>
      </c>
      <c r="D233" s="30" t="s">
        <v>118</v>
      </c>
      <c r="E233" s="32" t="s">
        <v>1128</v>
      </c>
      <c r="F233" s="33" t="s">
        <v>138</v>
      </c>
      <c r="G233" s="34">
        <v>37.869999999999997</v>
      </c>
      <c r="H233" s="35">
        <v>0</v>
      </c>
      <c r="I233" s="36">
        <f>ROUND(G233*H233,P4)</f>
        <v>0</v>
      </c>
      <c r="J233" s="33" t="s">
        <v>121</v>
      </c>
      <c r="O233" s="37">
        <f>I233*0.21</f>
        <v>0</v>
      </c>
      <c r="P233">
        <v>3</v>
      </c>
    </row>
    <row r="234" spans="1:16" x14ac:dyDescent="0.25">
      <c r="A234" s="30" t="s">
        <v>122</v>
      </c>
      <c r="B234" s="38"/>
      <c r="E234" s="39" t="s">
        <v>118</v>
      </c>
      <c r="J234" s="40"/>
    </row>
    <row r="235" spans="1:16" ht="30" x14ac:dyDescent="0.25">
      <c r="A235" s="30" t="s">
        <v>123</v>
      </c>
      <c r="B235" s="38"/>
      <c r="E235" s="41" t="s">
        <v>1129</v>
      </c>
      <c r="J235" s="40"/>
    </row>
    <row r="236" spans="1:16" ht="60" x14ac:dyDescent="0.25">
      <c r="A236" s="30" t="s">
        <v>125</v>
      </c>
      <c r="B236" s="38"/>
      <c r="E236" s="32" t="s">
        <v>1126</v>
      </c>
      <c r="J236" s="40"/>
    </row>
    <row r="237" spans="1:16" x14ac:dyDescent="0.25">
      <c r="A237" s="24" t="s">
        <v>113</v>
      </c>
      <c r="B237" s="25"/>
      <c r="C237" s="26" t="s">
        <v>330</v>
      </c>
      <c r="D237" s="27"/>
      <c r="E237" s="24" t="s">
        <v>1130</v>
      </c>
      <c r="F237" s="27"/>
      <c r="G237" s="27"/>
      <c r="H237" s="27"/>
      <c r="I237" s="28">
        <f>SUMIFS(I238:I254,A238:A254,"P")</f>
        <v>0</v>
      </c>
      <c r="J237" s="29"/>
    </row>
    <row r="238" spans="1:16" x14ac:dyDescent="0.25">
      <c r="A238" s="30" t="s">
        <v>116</v>
      </c>
      <c r="B238" s="30">
        <v>58</v>
      </c>
      <c r="C238" s="31" t="s">
        <v>1131</v>
      </c>
      <c r="D238" s="30" t="s">
        <v>118</v>
      </c>
      <c r="E238" s="32" t="s">
        <v>1132</v>
      </c>
      <c r="F238" s="33" t="s">
        <v>284</v>
      </c>
      <c r="G238" s="34">
        <v>38</v>
      </c>
      <c r="H238" s="35">
        <v>0</v>
      </c>
      <c r="I238" s="36">
        <f>ROUND(G238*H238,P4)</f>
        <v>0</v>
      </c>
      <c r="J238" s="33" t="s">
        <v>121</v>
      </c>
      <c r="O238" s="37">
        <f>I238*0.21</f>
        <v>0</v>
      </c>
      <c r="P238">
        <v>3</v>
      </c>
    </row>
    <row r="239" spans="1:16" x14ac:dyDescent="0.25">
      <c r="A239" s="30" t="s">
        <v>122</v>
      </c>
      <c r="B239" s="38"/>
      <c r="E239" s="32" t="s">
        <v>1133</v>
      </c>
      <c r="J239" s="40"/>
    </row>
    <row r="240" spans="1:16" ht="30" x14ac:dyDescent="0.25">
      <c r="A240" s="30" t="s">
        <v>123</v>
      </c>
      <c r="B240" s="38"/>
      <c r="E240" s="41" t="s">
        <v>1134</v>
      </c>
      <c r="J240" s="40"/>
    </row>
    <row r="241" spans="1:16" ht="330" x14ac:dyDescent="0.25">
      <c r="A241" s="30" t="s">
        <v>125</v>
      </c>
      <c r="B241" s="38"/>
      <c r="E241" s="32" t="s">
        <v>1135</v>
      </c>
      <c r="J241" s="40"/>
    </row>
    <row r="242" spans="1:16" x14ac:dyDescent="0.25">
      <c r="A242" s="30" t="s">
        <v>116</v>
      </c>
      <c r="B242" s="30">
        <v>59</v>
      </c>
      <c r="C242" s="31" t="s">
        <v>1136</v>
      </c>
      <c r="D242" s="30" t="s">
        <v>118</v>
      </c>
      <c r="E242" s="32" t="s">
        <v>1137</v>
      </c>
      <c r="F242" s="33" t="s">
        <v>284</v>
      </c>
      <c r="G242" s="34">
        <v>236</v>
      </c>
      <c r="H242" s="35">
        <v>0</v>
      </c>
      <c r="I242" s="36">
        <f>ROUND(G242*H242,P4)</f>
        <v>0</v>
      </c>
      <c r="J242" s="33" t="s">
        <v>121</v>
      </c>
      <c r="O242" s="37">
        <f>I242*0.21</f>
        <v>0</v>
      </c>
      <c r="P242">
        <v>3</v>
      </c>
    </row>
    <row r="243" spans="1:16" x14ac:dyDescent="0.25">
      <c r="A243" s="30" t="s">
        <v>122</v>
      </c>
      <c r="B243" s="38"/>
      <c r="E243" s="32" t="s">
        <v>1138</v>
      </c>
      <c r="J243" s="40"/>
    </row>
    <row r="244" spans="1:16" ht="30" x14ac:dyDescent="0.25">
      <c r="A244" s="30" t="s">
        <v>123</v>
      </c>
      <c r="B244" s="38"/>
      <c r="E244" s="41" t="s">
        <v>1139</v>
      </c>
      <c r="J244" s="40"/>
    </row>
    <row r="245" spans="1:16" ht="300" x14ac:dyDescent="0.25">
      <c r="A245" s="30" t="s">
        <v>125</v>
      </c>
      <c r="B245" s="38"/>
      <c r="E245" s="32" t="s">
        <v>1140</v>
      </c>
      <c r="J245" s="40"/>
    </row>
    <row r="246" spans="1:16" x14ac:dyDescent="0.25">
      <c r="A246" s="30" t="s">
        <v>116</v>
      </c>
      <c r="B246" s="30">
        <v>60</v>
      </c>
      <c r="C246" s="31" t="s">
        <v>1141</v>
      </c>
      <c r="D246" s="30" t="s">
        <v>118</v>
      </c>
      <c r="E246" s="32" t="s">
        <v>1142</v>
      </c>
      <c r="F246" s="33" t="s">
        <v>142</v>
      </c>
      <c r="G246" s="34">
        <v>5</v>
      </c>
      <c r="H246" s="35">
        <v>0</v>
      </c>
      <c r="I246" s="36">
        <f>ROUND(G246*H246,P4)</f>
        <v>0</v>
      </c>
      <c r="J246" s="33" t="s">
        <v>156</v>
      </c>
      <c r="O246" s="37">
        <f>I246*0.21</f>
        <v>0</v>
      </c>
      <c r="P246">
        <v>3</v>
      </c>
    </row>
    <row r="247" spans="1:16" x14ac:dyDescent="0.25">
      <c r="A247" s="30" t="s">
        <v>122</v>
      </c>
      <c r="B247" s="38"/>
      <c r="E247" s="39" t="s">
        <v>118</v>
      </c>
      <c r="J247" s="40"/>
    </row>
    <row r="248" spans="1:16" ht="240" x14ac:dyDescent="0.25">
      <c r="A248" s="30" t="s">
        <v>125</v>
      </c>
      <c r="B248" s="38"/>
      <c r="E248" s="32" t="s">
        <v>1143</v>
      </c>
      <c r="J248" s="40"/>
    </row>
    <row r="249" spans="1:16" x14ac:dyDescent="0.25">
      <c r="A249" s="30" t="s">
        <v>116</v>
      </c>
      <c r="B249" s="30">
        <v>61</v>
      </c>
      <c r="C249" s="31" t="s">
        <v>1144</v>
      </c>
      <c r="D249" s="30" t="s">
        <v>118</v>
      </c>
      <c r="E249" s="32" t="s">
        <v>1145</v>
      </c>
      <c r="F249" s="33" t="s">
        <v>142</v>
      </c>
      <c r="G249" s="34">
        <v>4</v>
      </c>
      <c r="H249" s="35">
        <v>0</v>
      </c>
      <c r="I249" s="36">
        <f>ROUND(G249*H249,P4)</f>
        <v>0</v>
      </c>
      <c r="J249" s="33" t="s">
        <v>156</v>
      </c>
      <c r="O249" s="37">
        <f>I249*0.21</f>
        <v>0</v>
      </c>
      <c r="P249">
        <v>3</v>
      </c>
    </row>
    <row r="250" spans="1:16" x14ac:dyDescent="0.25">
      <c r="A250" s="30" t="s">
        <v>122</v>
      </c>
      <c r="B250" s="38"/>
      <c r="E250" s="39" t="s">
        <v>118</v>
      </c>
      <c r="J250" s="40"/>
    </row>
    <row r="251" spans="1:16" ht="240" x14ac:dyDescent="0.25">
      <c r="A251" s="30" t="s">
        <v>125</v>
      </c>
      <c r="B251" s="38"/>
      <c r="E251" s="32" t="s">
        <v>1143</v>
      </c>
      <c r="J251" s="40"/>
    </row>
    <row r="252" spans="1:16" x14ac:dyDescent="0.25">
      <c r="A252" s="30" t="s">
        <v>116</v>
      </c>
      <c r="B252" s="30">
        <v>62</v>
      </c>
      <c r="C252" s="31" t="s">
        <v>1146</v>
      </c>
      <c r="D252" s="30" t="s">
        <v>118</v>
      </c>
      <c r="E252" s="32" t="s">
        <v>1147</v>
      </c>
      <c r="F252" s="33" t="s">
        <v>142</v>
      </c>
      <c r="G252" s="34">
        <v>1</v>
      </c>
      <c r="H252" s="35">
        <v>0</v>
      </c>
      <c r="I252" s="36">
        <f>ROUND(G252*H252,P4)</f>
        <v>0</v>
      </c>
      <c r="J252" s="33" t="s">
        <v>156</v>
      </c>
      <c r="O252" s="37">
        <f>I252*0.21</f>
        <v>0</v>
      </c>
      <c r="P252">
        <v>3</v>
      </c>
    </row>
    <row r="253" spans="1:16" x14ac:dyDescent="0.25">
      <c r="A253" s="30" t="s">
        <v>122</v>
      </c>
      <c r="B253" s="38"/>
      <c r="E253" s="39" t="s">
        <v>118</v>
      </c>
      <c r="J253" s="40"/>
    </row>
    <row r="254" spans="1:16" ht="240" x14ac:dyDescent="0.25">
      <c r="A254" s="30" t="s">
        <v>125</v>
      </c>
      <c r="B254" s="38"/>
      <c r="E254" s="32" t="s">
        <v>1143</v>
      </c>
      <c r="J254" s="40"/>
    </row>
    <row r="255" spans="1:16" x14ac:dyDescent="0.25">
      <c r="A255" s="24" t="s">
        <v>113</v>
      </c>
      <c r="B255" s="25"/>
      <c r="C255" s="26" t="s">
        <v>336</v>
      </c>
      <c r="D255" s="27"/>
      <c r="E255" s="24" t="s">
        <v>924</v>
      </c>
      <c r="F255" s="27"/>
      <c r="G255" s="27"/>
      <c r="H255" s="27"/>
      <c r="I255" s="28">
        <f>SUMIFS(I256:I311,A256:A311,"P")</f>
        <v>0</v>
      </c>
      <c r="J255" s="29"/>
    </row>
    <row r="256" spans="1:16" x14ac:dyDescent="0.25">
      <c r="A256" s="30" t="s">
        <v>116</v>
      </c>
      <c r="B256" s="30">
        <v>63</v>
      </c>
      <c r="C256" s="31" t="s">
        <v>1148</v>
      </c>
      <c r="D256" s="30" t="s">
        <v>118</v>
      </c>
      <c r="E256" s="32" t="s">
        <v>1149</v>
      </c>
      <c r="F256" s="33" t="s">
        <v>284</v>
      </c>
      <c r="G256" s="34">
        <v>118</v>
      </c>
      <c r="H256" s="35">
        <v>0</v>
      </c>
      <c r="I256" s="36">
        <f>ROUND(G256*H256,P4)</f>
        <v>0</v>
      </c>
      <c r="J256" s="33" t="s">
        <v>121</v>
      </c>
      <c r="O256" s="37">
        <f>I256*0.21</f>
        <v>0</v>
      </c>
      <c r="P256">
        <v>3</v>
      </c>
    </row>
    <row r="257" spans="1:16" ht="45" x14ac:dyDescent="0.25">
      <c r="A257" s="30" t="s">
        <v>122</v>
      </c>
      <c r="B257" s="38"/>
      <c r="E257" s="32" t="s">
        <v>1150</v>
      </c>
      <c r="J257" s="40"/>
    </row>
    <row r="258" spans="1:16" ht="30" x14ac:dyDescent="0.25">
      <c r="A258" s="30" t="s">
        <v>123</v>
      </c>
      <c r="B258" s="38"/>
      <c r="E258" s="41" t="s">
        <v>1151</v>
      </c>
      <c r="J258" s="40"/>
    </row>
    <row r="259" spans="1:16" ht="135" x14ac:dyDescent="0.25">
      <c r="A259" s="30" t="s">
        <v>125</v>
      </c>
      <c r="B259" s="38"/>
      <c r="E259" s="32" t="s">
        <v>1152</v>
      </c>
      <c r="J259" s="40"/>
    </row>
    <row r="260" spans="1:16" x14ac:dyDescent="0.25">
      <c r="A260" s="30" t="s">
        <v>116</v>
      </c>
      <c r="B260" s="30">
        <v>64</v>
      </c>
      <c r="C260" s="31" t="s">
        <v>1153</v>
      </c>
      <c r="D260" s="30" t="s">
        <v>118</v>
      </c>
      <c r="E260" s="32" t="s">
        <v>1154</v>
      </c>
      <c r="F260" s="33" t="s">
        <v>284</v>
      </c>
      <c r="G260" s="34">
        <v>130</v>
      </c>
      <c r="H260" s="35">
        <v>0</v>
      </c>
      <c r="I260" s="36">
        <f>ROUND(G260*H260,P4)</f>
        <v>0</v>
      </c>
      <c r="J260" s="33" t="s">
        <v>121</v>
      </c>
      <c r="O260" s="37">
        <f>I260*0.21</f>
        <v>0</v>
      </c>
      <c r="P260">
        <v>3</v>
      </c>
    </row>
    <row r="261" spans="1:16" ht="30" x14ac:dyDescent="0.25">
      <c r="A261" s="30" t="s">
        <v>122</v>
      </c>
      <c r="B261" s="38"/>
      <c r="E261" s="32" t="s">
        <v>1155</v>
      </c>
      <c r="J261" s="40"/>
    </row>
    <row r="262" spans="1:16" ht="30" x14ac:dyDescent="0.25">
      <c r="A262" s="30" t="s">
        <v>123</v>
      </c>
      <c r="B262" s="38"/>
      <c r="E262" s="41" t="s">
        <v>1156</v>
      </c>
      <c r="J262" s="40"/>
    </row>
    <row r="263" spans="1:16" ht="105" x14ac:dyDescent="0.25">
      <c r="A263" s="30" t="s">
        <v>125</v>
      </c>
      <c r="B263" s="38"/>
      <c r="E263" s="32" t="s">
        <v>1157</v>
      </c>
      <c r="J263" s="40"/>
    </row>
    <row r="264" spans="1:16" ht="30" x14ac:dyDescent="0.25">
      <c r="A264" s="30" t="s">
        <v>116</v>
      </c>
      <c r="B264" s="30">
        <v>65</v>
      </c>
      <c r="C264" s="31" t="s">
        <v>1158</v>
      </c>
      <c r="D264" s="30" t="s">
        <v>118</v>
      </c>
      <c r="E264" s="32" t="s">
        <v>1159</v>
      </c>
      <c r="F264" s="33" t="s">
        <v>284</v>
      </c>
      <c r="G264" s="34">
        <v>130</v>
      </c>
      <c r="H264" s="35">
        <v>0</v>
      </c>
      <c r="I264" s="36">
        <f>ROUND(G264*H264,P4)</f>
        <v>0</v>
      </c>
      <c r="J264" s="33" t="s">
        <v>121</v>
      </c>
      <c r="O264" s="37">
        <f>I264*0.21</f>
        <v>0</v>
      </c>
      <c r="P264">
        <v>3</v>
      </c>
    </row>
    <row r="265" spans="1:16" x14ac:dyDescent="0.25">
      <c r="A265" s="30" t="s">
        <v>122</v>
      </c>
      <c r="B265" s="38"/>
      <c r="E265" s="32" t="s">
        <v>1160</v>
      </c>
      <c r="J265" s="40"/>
    </row>
    <row r="266" spans="1:16" ht="90" x14ac:dyDescent="0.25">
      <c r="A266" s="30" t="s">
        <v>125</v>
      </c>
      <c r="B266" s="38"/>
      <c r="E266" s="32" t="s">
        <v>814</v>
      </c>
      <c r="J266" s="40"/>
    </row>
    <row r="267" spans="1:16" ht="30" x14ac:dyDescent="0.25">
      <c r="A267" s="30" t="s">
        <v>116</v>
      </c>
      <c r="B267" s="30">
        <v>66</v>
      </c>
      <c r="C267" s="31" t="s">
        <v>1161</v>
      </c>
      <c r="D267" s="30" t="s">
        <v>118</v>
      </c>
      <c r="E267" s="32" t="s">
        <v>1162</v>
      </c>
      <c r="F267" s="33" t="s">
        <v>284</v>
      </c>
      <c r="G267" s="34">
        <v>130</v>
      </c>
      <c r="H267" s="35">
        <v>0</v>
      </c>
      <c r="I267" s="36">
        <f>ROUND(G267*H267,P4)</f>
        <v>0</v>
      </c>
      <c r="J267" s="33" t="s">
        <v>121</v>
      </c>
      <c r="O267" s="37">
        <f>I267*0.21</f>
        <v>0</v>
      </c>
      <c r="P267">
        <v>3</v>
      </c>
    </row>
    <row r="268" spans="1:16" x14ac:dyDescent="0.25">
      <c r="A268" s="30" t="s">
        <v>122</v>
      </c>
      <c r="B268" s="38"/>
      <c r="E268" s="32" t="s">
        <v>1163</v>
      </c>
      <c r="J268" s="40"/>
    </row>
    <row r="269" spans="1:16" ht="45" x14ac:dyDescent="0.25">
      <c r="A269" s="30" t="s">
        <v>125</v>
      </c>
      <c r="B269" s="38"/>
      <c r="E269" s="32" t="s">
        <v>623</v>
      </c>
      <c r="J269" s="40"/>
    </row>
    <row r="270" spans="1:16" x14ac:dyDescent="0.25">
      <c r="A270" s="30" t="s">
        <v>116</v>
      </c>
      <c r="B270" s="30">
        <v>67</v>
      </c>
      <c r="C270" s="31" t="s">
        <v>1164</v>
      </c>
      <c r="D270" s="30" t="s">
        <v>118</v>
      </c>
      <c r="E270" s="32" t="s">
        <v>1165</v>
      </c>
      <c r="F270" s="33" t="s">
        <v>142</v>
      </c>
      <c r="G270" s="34">
        <v>22</v>
      </c>
      <c r="H270" s="35">
        <v>0</v>
      </c>
      <c r="I270" s="36">
        <f>ROUND(G270*H270,P4)</f>
        <v>0</v>
      </c>
      <c r="J270" s="33" t="s">
        <v>121</v>
      </c>
      <c r="O270" s="37">
        <f>I270*0.21</f>
        <v>0</v>
      </c>
      <c r="P270">
        <v>3</v>
      </c>
    </row>
    <row r="271" spans="1:16" x14ac:dyDescent="0.25">
      <c r="A271" s="30" t="s">
        <v>122</v>
      </c>
      <c r="B271" s="38"/>
      <c r="E271" s="32" t="s">
        <v>1166</v>
      </c>
      <c r="J271" s="40"/>
    </row>
    <row r="272" spans="1:16" ht="30" x14ac:dyDescent="0.25">
      <c r="A272" s="30" t="s">
        <v>123</v>
      </c>
      <c r="B272" s="38"/>
      <c r="E272" s="41" t="s">
        <v>1167</v>
      </c>
      <c r="J272" s="40"/>
    </row>
    <row r="273" spans="1:16" ht="45" x14ac:dyDescent="0.25">
      <c r="A273" s="30" t="s">
        <v>125</v>
      </c>
      <c r="B273" s="38"/>
      <c r="E273" s="32" t="s">
        <v>1168</v>
      </c>
      <c r="J273" s="40"/>
    </row>
    <row r="274" spans="1:16" x14ac:dyDescent="0.25">
      <c r="A274" s="30" t="s">
        <v>116</v>
      </c>
      <c r="B274" s="30">
        <v>68</v>
      </c>
      <c r="C274" s="31" t="s">
        <v>447</v>
      </c>
      <c r="D274" s="30" t="s">
        <v>118</v>
      </c>
      <c r="E274" s="32" t="s">
        <v>1169</v>
      </c>
      <c r="F274" s="33" t="s">
        <v>284</v>
      </c>
      <c r="G274" s="34">
        <v>108.2</v>
      </c>
      <c r="H274" s="35">
        <v>0</v>
      </c>
      <c r="I274" s="36">
        <f>ROUND(G274*H274,P4)</f>
        <v>0</v>
      </c>
      <c r="J274" s="33" t="s">
        <v>121</v>
      </c>
      <c r="O274" s="37">
        <f>I274*0.21</f>
        <v>0</v>
      </c>
      <c r="P274">
        <v>3</v>
      </c>
    </row>
    <row r="275" spans="1:16" x14ac:dyDescent="0.25">
      <c r="A275" s="30" t="s">
        <v>122</v>
      </c>
      <c r="B275" s="38"/>
      <c r="E275" s="39" t="s">
        <v>118</v>
      </c>
      <c r="J275" s="40"/>
    </row>
    <row r="276" spans="1:16" ht="30" x14ac:dyDescent="0.25">
      <c r="A276" s="30" t="s">
        <v>123</v>
      </c>
      <c r="B276" s="38"/>
      <c r="E276" s="41" t="s">
        <v>1170</v>
      </c>
      <c r="J276" s="40"/>
    </row>
    <row r="277" spans="1:16" ht="30" x14ac:dyDescent="0.25">
      <c r="A277" s="30" t="s">
        <v>125</v>
      </c>
      <c r="B277" s="38"/>
      <c r="E277" s="32" t="s">
        <v>356</v>
      </c>
      <c r="J277" s="40"/>
    </row>
    <row r="278" spans="1:16" x14ac:dyDescent="0.25">
      <c r="A278" s="30" t="s">
        <v>116</v>
      </c>
      <c r="B278" s="30">
        <v>69</v>
      </c>
      <c r="C278" s="31" t="s">
        <v>1171</v>
      </c>
      <c r="D278" s="30" t="s">
        <v>118</v>
      </c>
      <c r="E278" s="32" t="s">
        <v>1172</v>
      </c>
      <c r="F278" s="33" t="s">
        <v>284</v>
      </c>
      <c r="G278" s="34">
        <v>30.4</v>
      </c>
      <c r="H278" s="35">
        <v>0</v>
      </c>
      <c r="I278" s="36">
        <f>ROUND(G278*H278,P4)</f>
        <v>0</v>
      </c>
      <c r="J278" s="33" t="s">
        <v>121</v>
      </c>
      <c r="O278" s="37">
        <f>I278*0.21</f>
        <v>0</v>
      </c>
      <c r="P278">
        <v>3</v>
      </c>
    </row>
    <row r="279" spans="1:16" ht="30" x14ac:dyDescent="0.25">
      <c r="A279" s="30" t="s">
        <v>122</v>
      </c>
      <c r="B279" s="38"/>
      <c r="E279" s="32" t="s">
        <v>1173</v>
      </c>
      <c r="J279" s="40"/>
    </row>
    <row r="280" spans="1:16" ht="30" x14ac:dyDescent="0.25">
      <c r="A280" s="30" t="s">
        <v>123</v>
      </c>
      <c r="B280" s="38"/>
      <c r="E280" s="41" t="s">
        <v>1174</v>
      </c>
      <c r="J280" s="40"/>
    </row>
    <row r="281" spans="1:16" ht="390" x14ac:dyDescent="0.25">
      <c r="A281" s="30" t="s">
        <v>125</v>
      </c>
      <c r="B281" s="38"/>
      <c r="E281" s="32" t="s">
        <v>1175</v>
      </c>
      <c r="J281" s="40"/>
    </row>
    <row r="282" spans="1:16" x14ac:dyDescent="0.25">
      <c r="A282" s="30" t="s">
        <v>116</v>
      </c>
      <c r="B282" s="30">
        <v>70</v>
      </c>
      <c r="C282" s="31" t="s">
        <v>1176</v>
      </c>
      <c r="D282" s="30" t="s">
        <v>118</v>
      </c>
      <c r="E282" s="32" t="s">
        <v>1177</v>
      </c>
      <c r="F282" s="33" t="s">
        <v>142</v>
      </c>
      <c r="G282" s="34">
        <v>1</v>
      </c>
      <c r="H282" s="35">
        <v>0</v>
      </c>
      <c r="I282" s="36">
        <f>ROUND(G282*H282,P4)</f>
        <v>0</v>
      </c>
      <c r="J282" s="33" t="s">
        <v>121</v>
      </c>
      <c r="O282" s="37">
        <f>I282*0.21</f>
        <v>0</v>
      </c>
      <c r="P282">
        <v>3</v>
      </c>
    </row>
    <row r="283" spans="1:16" x14ac:dyDescent="0.25">
      <c r="A283" s="30" t="s">
        <v>122</v>
      </c>
      <c r="B283" s="38"/>
      <c r="E283" s="39" t="s">
        <v>118</v>
      </c>
      <c r="J283" s="40"/>
    </row>
    <row r="284" spans="1:16" ht="180" x14ac:dyDescent="0.25">
      <c r="A284" s="30" t="s">
        <v>125</v>
      </c>
      <c r="B284" s="38"/>
      <c r="E284" s="32" t="s">
        <v>1178</v>
      </c>
      <c r="J284" s="40"/>
    </row>
    <row r="285" spans="1:16" x14ac:dyDescent="0.25">
      <c r="A285" s="30" t="s">
        <v>116</v>
      </c>
      <c r="B285" s="30">
        <v>71</v>
      </c>
      <c r="C285" s="31" t="s">
        <v>1179</v>
      </c>
      <c r="D285" s="30" t="s">
        <v>118</v>
      </c>
      <c r="E285" s="32" t="s">
        <v>1180</v>
      </c>
      <c r="F285" s="33" t="s">
        <v>142</v>
      </c>
      <c r="G285" s="34">
        <v>1</v>
      </c>
      <c r="H285" s="35">
        <v>0</v>
      </c>
      <c r="I285" s="36">
        <f>ROUND(G285*H285,P4)</f>
        <v>0</v>
      </c>
      <c r="J285" s="33" t="s">
        <v>121</v>
      </c>
      <c r="O285" s="37">
        <f>I285*0.21</f>
        <v>0</v>
      </c>
      <c r="P285">
        <v>3</v>
      </c>
    </row>
    <row r="286" spans="1:16" x14ac:dyDescent="0.25">
      <c r="A286" s="30" t="s">
        <v>122</v>
      </c>
      <c r="B286" s="38"/>
      <c r="E286" s="39" t="s">
        <v>118</v>
      </c>
      <c r="J286" s="40"/>
    </row>
    <row r="287" spans="1:16" ht="180" x14ac:dyDescent="0.25">
      <c r="A287" s="30" t="s">
        <v>125</v>
      </c>
      <c r="B287" s="38"/>
      <c r="E287" s="32" t="s">
        <v>1178</v>
      </c>
      <c r="J287" s="40"/>
    </row>
    <row r="288" spans="1:16" x14ac:dyDescent="0.25">
      <c r="A288" s="30" t="s">
        <v>116</v>
      </c>
      <c r="B288" s="30">
        <v>72</v>
      </c>
      <c r="C288" s="31" t="s">
        <v>1181</v>
      </c>
      <c r="D288" s="30" t="s">
        <v>118</v>
      </c>
      <c r="E288" s="32" t="s">
        <v>1182</v>
      </c>
      <c r="F288" s="33" t="s">
        <v>284</v>
      </c>
      <c r="G288" s="34">
        <v>9.1999999999999993</v>
      </c>
      <c r="H288" s="35">
        <v>0</v>
      </c>
      <c r="I288" s="36">
        <f>ROUND(G288*H288,P4)</f>
        <v>0</v>
      </c>
      <c r="J288" s="33" t="s">
        <v>121</v>
      </c>
      <c r="O288" s="37">
        <f>I288*0.21</f>
        <v>0</v>
      </c>
      <c r="P288">
        <v>3</v>
      </c>
    </row>
    <row r="289" spans="1:16" ht="30" x14ac:dyDescent="0.25">
      <c r="A289" s="30" t="s">
        <v>122</v>
      </c>
      <c r="B289" s="38"/>
      <c r="E289" s="32" t="s">
        <v>1183</v>
      </c>
      <c r="J289" s="40"/>
    </row>
    <row r="290" spans="1:16" ht="30" x14ac:dyDescent="0.25">
      <c r="A290" s="30" t="s">
        <v>123</v>
      </c>
      <c r="B290" s="38"/>
      <c r="E290" s="41" t="s">
        <v>1184</v>
      </c>
      <c r="J290" s="40"/>
    </row>
    <row r="291" spans="1:16" ht="105" x14ac:dyDescent="0.25">
      <c r="A291" s="30" t="s">
        <v>125</v>
      </c>
      <c r="B291" s="38"/>
      <c r="E291" s="32" t="s">
        <v>1185</v>
      </c>
      <c r="J291" s="40"/>
    </row>
    <row r="292" spans="1:16" x14ac:dyDescent="0.25">
      <c r="A292" s="30" t="s">
        <v>116</v>
      </c>
      <c r="B292" s="30">
        <v>73</v>
      </c>
      <c r="C292" s="31" t="s">
        <v>1186</v>
      </c>
      <c r="D292" s="30" t="s">
        <v>118</v>
      </c>
      <c r="E292" s="32" t="s">
        <v>1187</v>
      </c>
      <c r="F292" s="33" t="s">
        <v>142</v>
      </c>
      <c r="G292" s="34">
        <v>6</v>
      </c>
      <c r="H292" s="35">
        <v>0</v>
      </c>
      <c r="I292" s="36">
        <f>ROUND(G292*H292,P4)</f>
        <v>0</v>
      </c>
      <c r="J292" s="33" t="s">
        <v>121</v>
      </c>
      <c r="O292" s="37">
        <f>I292*0.21</f>
        <v>0</v>
      </c>
      <c r="P292">
        <v>3</v>
      </c>
    </row>
    <row r="293" spans="1:16" x14ac:dyDescent="0.25">
      <c r="A293" s="30" t="s">
        <v>122</v>
      </c>
      <c r="B293" s="38"/>
      <c r="E293" s="32" t="s">
        <v>1188</v>
      </c>
      <c r="J293" s="40"/>
    </row>
    <row r="294" spans="1:16" ht="45" x14ac:dyDescent="0.25">
      <c r="A294" s="30" t="s">
        <v>125</v>
      </c>
      <c r="B294" s="38"/>
      <c r="E294" s="32" t="s">
        <v>1189</v>
      </c>
      <c r="J294" s="40"/>
    </row>
    <row r="295" spans="1:16" x14ac:dyDescent="0.25">
      <c r="A295" s="30" t="s">
        <v>116</v>
      </c>
      <c r="B295" s="30">
        <v>77</v>
      </c>
      <c r="C295" s="31" t="s">
        <v>1190</v>
      </c>
      <c r="D295" s="30" t="s">
        <v>118</v>
      </c>
      <c r="E295" s="32" t="s">
        <v>1191</v>
      </c>
      <c r="F295" s="33" t="s">
        <v>142</v>
      </c>
      <c r="G295" s="34">
        <v>2</v>
      </c>
      <c r="H295" s="35">
        <v>0</v>
      </c>
      <c r="I295" s="36">
        <f>ROUND(G295*H295,P4)</f>
        <v>0</v>
      </c>
      <c r="J295" s="33" t="s">
        <v>121</v>
      </c>
      <c r="O295" s="37">
        <f>I295*0.21</f>
        <v>0</v>
      </c>
      <c r="P295">
        <v>3</v>
      </c>
    </row>
    <row r="296" spans="1:16" ht="30" x14ac:dyDescent="0.25">
      <c r="A296" s="30" t="s">
        <v>122</v>
      </c>
      <c r="B296" s="38"/>
      <c r="E296" s="32" t="s">
        <v>1192</v>
      </c>
      <c r="J296" s="40"/>
    </row>
    <row r="297" spans="1:16" ht="45" x14ac:dyDescent="0.25">
      <c r="A297" s="30" t="s">
        <v>125</v>
      </c>
      <c r="B297" s="38"/>
      <c r="E297" s="32" t="s">
        <v>1189</v>
      </c>
      <c r="J297" s="40"/>
    </row>
    <row r="298" spans="1:16" x14ac:dyDescent="0.25">
      <c r="A298" s="30" t="s">
        <v>116</v>
      </c>
      <c r="B298" s="30">
        <v>74</v>
      </c>
      <c r="C298" s="31" t="s">
        <v>1193</v>
      </c>
      <c r="D298" s="30" t="s">
        <v>118</v>
      </c>
      <c r="E298" s="32" t="s">
        <v>1194</v>
      </c>
      <c r="F298" s="33" t="s">
        <v>1019</v>
      </c>
      <c r="G298" s="34">
        <v>800</v>
      </c>
      <c r="H298" s="35">
        <v>0</v>
      </c>
      <c r="I298" s="36">
        <f>ROUND(G298*H298,P4)</f>
        <v>0</v>
      </c>
      <c r="J298" s="33" t="s">
        <v>121</v>
      </c>
      <c r="O298" s="37">
        <f>I298*0.21</f>
        <v>0</v>
      </c>
      <c r="P298">
        <v>3</v>
      </c>
    </row>
    <row r="299" spans="1:16" x14ac:dyDescent="0.25">
      <c r="A299" s="30" t="s">
        <v>122</v>
      </c>
      <c r="B299" s="38"/>
      <c r="E299" s="32" t="s">
        <v>1195</v>
      </c>
      <c r="J299" s="40"/>
    </row>
    <row r="300" spans="1:16" ht="30" x14ac:dyDescent="0.25">
      <c r="A300" s="30" t="s">
        <v>123</v>
      </c>
      <c r="B300" s="38"/>
      <c r="E300" s="41" t="s">
        <v>1196</v>
      </c>
      <c r="J300" s="40"/>
    </row>
    <row r="301" spans="1:16" ht="409.5" x14ac:dyDescent="0.25">
      <c r="A301" s="30" t="s">
        <v>125</v>
      </c>
      <c r="B301" s="38"/>
      <c r="E301" s="32" t="s">
        <v>1197</v>
      </c>
      <c r="J301" s="40"/>
    </row>
    <row r="302" spans="1:16" x14ac:dyDescent="0.25">
      <c r="A302" s="30" t="s">
        <v>116</v>
      </c>
      <c r="B302" s="30">
        <v>75</v>
      </c>
      <c r="C302" s="31" t="s">
        <v>1198</v>
      </c>
      <c r="D302" s="30" t="s">
        <v>118</v>
      </c>
      <c r="E302" s="32" t="s">
        <v>1199</v>
      </c>
      <c r="F302" s="33" t="s">
        <v>142</v>
      </c>
      <c r="G302" s="34">
        <v>4</v>
      </c>
      <c r="H302" s="35">
        <v>0</v>
      </c>
      <c r="I302" s="36">
        <f>ROUND(G302*H302,P4)</f>
        <v>0</v>
      </c>
      <c r="J302" s="33" t="s">
        <v>121</v>
      </c>
      <c r="O302" s="37">
        <f>I302*0.21</f>
        <v>0</v>
      </c>
      <c r="P302">
        <v>3</v>
      </c>
    </row>
    <row r="303" spans="1:16" x14ac:dyDescent="0.25">
      <c r="A303" s="30" t="s">
        <v>122</v>
      </c>
      <c r="B303" s="38"/>
      <c r="E303" s="32" t="s">
        <v>1200</v>
      </c>
      <c r="J303" s="40"/>
    </row>
    <row r="304" spans="1:16" ht="345" x14ac:dyDescent="0.25">
      <c r="A304" s="30" t="s">
        <v>125</v>
      </c>
      <c r="B304" s="38"/>
      <c r="E304" s="32" t="s">
        <v>1201</v>
      </c>
      <c r="J304" s="40"/>
    </row>
    <row r="305" spans="1:16" x14ac:dyDescent="0.25">
      <c r="A305" s="30" t="s">
        <v>116</v>
      </c>
      <c r="B305" s="30">
        <v>76</v>
      </c>
      <c r="C305" s="31" t="s">
        <v>1202</v>
      </c>
      <c r="D305" s="30" t="s">
        <v>118</v>
      </c>
      <c r="E305" s="32" t="s">
        <v>1203</v>
      </c>
      <c r="F305" s="33" t="s">
        <v>142</v>
      </c>
      <c r="G305" s="34">
        <v>5</v>
      </c>
      <c r="H305" s="35">
        <v>0</v>
      </c>
      <c r="I305" s="36">
        <f>ROUND(G305*H305,P4)</f>
        <v>0</v>
      </c>
      <c r="J305" s="33" t="s">
        <v>121</v>
      </c>
      <c r="O305" s="37">
        <f>I305*0.21</f>
        <v>0</v>
      </c>
      <c r="P305">
        <v>3</v>
      </c>
    </row>
    <row r="306" spans="1:16" x14ac:dyDescent="0.25">
      <c r="A306" s="30" t="s">
        <v>122</v>
      </c>
      <c r="B306" s="38"/>
      <c r="E306" s="32" t="s">
        <v>1204</v>
      </c>
      <c r="J306" s="40"/>
    </row>
    <row r="307" spans="1:16" ht="345" x14ac:dyDescent="0.25">
      <c r="A307" s="30" t="s">
        <v>125</v>
      </c>
      <c r="B307" s="38"/>
      <c r="E307" s="32" t="s">
        <v>1205</v>
      </c>
      <c r="J307" s="40"/>
    </row>
    <row r="308" spans="1:16" x14ac:dyDescent="0.25">
      <c r="A308" s="30" t="s">
        <v>116</v>
      </c>
      <c r="B308" s="30">
        <v>78</v>
      </c>
      <c r="C308" s="31" t="s">
        <v>1206</v>
      </c>
      <c r="D308" s="30" t="s">
        <v>118</v>
      </c>
      <c r="E308" s="32" t="s">
        <v>1207</v>
      </c>
      <c r="F308" s="33" t="s">
        <v>1019</v>
      </c>
      <c r="G308" s="34">
        <v>18.2</v>
      </c>
      <c r="H308" s="35">
        <v>0</v>
      </c>
      <c r="I308" s="36">
        <f>ROUND(G308*H308,P4)</f>
        <v>0</v>
      </c>
      <c r="J308" s="33" t="s">
        <v>156</v>
      </c>
      <c r="O308" s="37">
        <f>I308*0.21</f>
        <v>0</v>
      </c>
      <c r="P308">
        <v>3</v>
      </c>
    </row>
    <row r="309" spans="1:16" x14ac:dyDescent="0.25">
      <c r="A309" s="30" t="s">
        <v>122</v>
      </c>
      <c r="B309" s="38"/>
      <c r="E309" s="32" t="s">
        <v>1208</v>
      </c>
      <c r="J309" s="40"/>
    </row>
    <row r="310" spans="1:16" ht="45" x14ac:dyDescent="0.25">
      <c r="A310" s="30" t="s">
        <v>123</v>
      </c>
      <c r="B310" s="38"/>
      <c r="E310" s="41" t="s">
        <v>1209</v>
      </c>
      <c r="J310" s="40"/>
    </row>
    <row r="311" spans="1:16" ht="409.5" x14ac:dyDescent="0.25">
      <c r="A311" s="30" t="s">
        <v>125</v>
      </c>
      <c r="B311" s="38"/>
      <c r="E311" s="32" t="s">
        <v>1210</v>
      </c>
      <c r="J311" s="40"/>
    </row>
    <row r="312" spans="1:16" x14ac:dyDescent="0.25">
      <c r="A312" s="24" t="s">
        <v>113</v>
      </c>
      <c r="B312" s="25"/>
      <c r="C312" s="26" t="s">
        <v>224</v>
      </c>
      <c r="D312" s="27"/>
      <c r="E312" s="24" t="s">
        <v>225</v>
      </c>
      <c r="F312" s="27"/>
      <c r="G312" s="27"/>
      <c r="H312" s="27"/>
      <c r="I312" s="28">
        <f>SUMIFS(I313:I316,A313:A316,"P")</f>
        <v>0</v>
      </c>
      <c r="J312" s="29"/>
    </row>
    <row r="313" spans="1:16" ht="30" x14ac:dyDescent="0.25">
      <c r="A313" s="30" t="s">
        <v>116</v>
      </c>
      <c r="B313" s="30">
        <v>79</v>
      </c>
      <c r="C313" s="31" t="s">
        <v>226</v>
      </c>
      <c r="D313" s="30" t="s">
        <v>227</v>
      </c>
      <c r="E313" s="32" t="s">
        <v>228</v>
      </c>
      <c r="F313" s="33" t="s">
        <v>229</v>
      </c>
      <c r="G313" s="34">
        <v>2782.192</v>
      </c>
      <c r="H313" s="35">
        <v>0</v>
      </c>
      <c r="I313" s="36">
        <f>ROUND(G313*H313,P4)</f>
        <v>0</v>
      </c>
      <c r="J313" s="33" t="s">
        <v>156</v>
      </c>
      <c r="O313" s="37">
        <f>I313*0.21</f>
        <v>0</v>
      </c>
      <c r="P313">
        <v>3</v>
      </c>
    </row>
    <row r="314" spans="1:16" ht="45" x14ac:dyDescent="0.25">
      <c r="A314" s="30" t="s">
        <v>122</v>
      </c>
      <c r="B314" s="38"/>
      <c r="E314" s="32" t="s">
        <v>551</v>
      </c>
      <c r="J314" s="40"/>
    </row>
    <row r="315" spans="1:16" ht="60" x14ac:dyDescent="0.25">
      <c r="A315" s="30" t="s">
        <v>123</v>
      </c>
      <c r="B315" s="38"/>
      <c r="E315" s="41" t="s">
        <v>1211</v>
      </c>
      <c r="J315" s="40"/>
    </row>
    <row r="316" spans="1:16" ht="90" x14ac:dyDescent="0.25">
      <c r="A316" s="30" t="s">
        <v>125</v>
      </c>
      <c r="B316" s="42"/>
      <c r="C316" s="43"/>
      <c r="D316" s="43"/>
      <c r="E316" s="32" t="s">
        <v>550</v>
      </c>
      <c r="F316" s="43"/>
      <c r="G316" s="43"/>
      <c r="H316" s="43"/>
      <c r="I316" s="43"/>
      <c r="J316" s="44"/>
    </row>
  </sheetData>
  <sheetProtection algorithmName="SHA-512" hashValue="7U7l98iLYv0O8o2/ewlvCgu4+KOMgqwXasclxKbJlwb32a1eqlTgIeEfN3JZNSaVyJ4o9JHDCa7pNvvsrMhSpQ==" saltValue="LsQwkd/ZC+cWMbS1JrKfzBTnAj9E5Xx+CoA0p8qYNexgHlO0Q5SsLGEqN3IMTNU9pDDw6stog4yetnym3RvI4w=="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P6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55</v>
      </c>
      <c r="I3" s="19">
        <f>SUMIFS(I8:I64,A8:A64,"SD")</f>
        <v>0</v>
      </c>
      <c r="J3" s="15"/>
      <c r="O3">
        <v>0</v>
      </c>
      <c r="P3">
        <v>2</v>
      </c>
    </row>
    <row r="4" spans="1:16" x14ac:dyDescent="0.25">
      <c r="A4" s="3" t="s">
        <v>100</v>
      </c>
      <c r="B4" s="16" t="s">
        <v>101</v>
      </c>
      <c r="C4" s="47" t="s">
        <v>55</v>
      </c>
      <c r="D4" s="48"/>
      <c r="E4" s="17" t="s">
        <v>56</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SUMIFS(I9:I28,A9:A28,"P")</f>
        <v>0</v>
      </c>
      <c r="J8" s="29"/>
    </row>
    <row r="9" spans="1:16" x14ac:dyDescent="0.25">
      <c r="A9" s="30" t="s">
        <v>116</v>
      </c>
      <c r="B9" s="30">
        <v>1</v>
      </c>
      <c r="C9" s="31" t="s">
        <v>180</v>
      </c>
      <c r="D9" s="30" t="s">
        <v>118</v>
      </c>
      <c r="E9" s="32" t="s">
        <v>181</v>
      </c>
      <c r="F9" s="33" t="s">
        <v>120</v>
      </c>
      <c r="G9" s="34">
        <v>200.203</v>
      </c>
      <c r="H9" s="35">
        <v>0</v>
      </c>
      <c r="I9" s="36">
        <f>ROUND(G9*H9,P4)</f>
        <v>0</v>
      </c>
      <c r="J9" s="33" t="s">
        <v>121</v>
      </c>
      <c r="O9" s="37">
        <f>I9*0.21</f>
        <v>0</v>
      </c>
      <c r="P9">
        <v>3</v>
      </c>
    </row>
    <row r="10" spans="1:16" x14ac:dyDescent="0.25">
      <c r="A10" s="30" t="s">
        <v>122</v>
      </c>
      <c r="B10" s="38"/>
      <c r="E10" s="32" t="s">
        <v>959</v>
      </c>
      <c r="J10" s="40"/>
    </row>
    <row r="11" spans="1:16" ht="30" x14ac:dyDescent="0.25">
      <c r="A11" s="30" t="s">
        <v>123</v>
      </c>
      <c r="B11" s="38"/>
      <c r="E11" s="41" t="s">
        <v>1212</v>
      </c>
      <c r="J11" s="40"/>
    </row>
    <row r="12" spans="1:16" ht="405" x14ac:dyDescent="0.25">
      <c r="A12" s="30" t="s">
        <v>125</v>
      </c>
      <c r="B12" s="38"/>
      <c r="E12" s="32" t="s">
        <v>184</v>
      </c>
      <c r="J12" s="40"/>
    </row>
    <row r="13" spans="1:16" x14ac:dyDescent="0.25">
      <c r="A13" s="30" t="s">
        <v>116</v>
      </c>
      <c r="B13" s="30">
        <v>2</v>
      </c>
      <c r="C13" s="31" t="s">
        <v>374</v>
      </c>
      <c r="D13" s="30" t="s">
        <v>172</v>
      </c>
      <c r="E13" s="32" t="s">
        <v>375</v>
      </c>
      <c r="F13" s="33" t="s">
        <v>120</v>
      </c>
      <c r="G13" s="34">
        <v>200.203</v>
      </c>
      <c r="H13" s="35">
        <v>0</v>
      </c>
      <c r="I13" s="36">
        <f>ROUND(G13*H13,P4)</f>
        <v>0</v>
      </c>
      <c r="J13" s="33" t="s">
        <v>121</v>
      </c>
      <c r="O13" s="37">
        <f>I13*0.21</f>
        <v>0</v>
      </c>
      <c r="P13">
        <v>3</v>
      </c>
    </row>
    <row r="14" spans="1:16" x14ac:dyDescent="0.25">
      <c r="A14" s="30" t="s">
        <v>122</v>
      </c>
      <c r="B14" s="38"/>
      <c r="E14" s="32" t="s">
        <v>1213</v>
      </c>
      <c r="J14" s="40"/>
    </row>
    <row r="15" spans="1:16" ht="30" x14ac:dyDescent="0.25">
      <c r="A15" s="30" t="s">
        <v>123</v>
      </c>
      <c r="B15" s="38"/>
      <c r="E15" s="41" t="s">
        <v>1212</v>
      </c>
      <c r="J15" s="40"/>
    </row>
    <row r="16" spans="1:16" ht="409.5" x14ac:dyDescent="0.25">
      <c r="A16" s="30" t="s">
        <v>125</v>
      </c>
      <c r="B16" s="38"/>
      <c r="E16" s="32" t="s">
        <v>378</v>
      </c>
      <c r="J16" s="40"/>
    </row>
    <row r="17" spans="1:16" x14ac:dyDescent="0.25">
      <c r="A17" s="30" t="s">
        <v>116</v>
      </c>
      <c r="B17" s="30">
        <v>3</v>
      </c>
      <c r="C17" s="31" t="s">
        <v>374</v>
      </c>
      <c r="D17" s="30" t="s">
        <v>177</v>
      </c>
      <c r="E17" s="32" t="s">
        <v>375</v>
      </c>
      <c r="F17" s="33" t="s">
        <v>120</v>
      </c>
      <c r="G17" s="34">
        <v>94.525000000000006</v>
      </c>
      <c r="H17" s="35">
        <v>0</v>
      </c>
      <c r="I17" s="36">
        <f>ROUND(G17*H17,P4)</f>
        <v>0</v>
      </c>
      <c r="J17" s="33" t="s">
        <v>121</v>
      </c>
      <c r="O17" s="37">
        <f>I17*0.21</f>
        <v>0</v>
      </c>
      <c r="P17">
        <v>3</v>
      </c>
    </row>
    <row r="18" spans="1:16" x14ac:dyDescent="0.25">
      <c r="A18" s="30" t="s">
        <v>122</v>
      </c>
      <c r="B18" s="38"/>
      <c r="E18" s="32" t="s">
        <v>1214</v>
      </c>
      <c r="J18" s="40"/>
    </row>
    <row r="19" spans="1:16" ht="75" x14ac:dyDescent="0.25">
      <c r="A19" s="30" t="s">
        <v>123</v>
      </c>
      <c r="B19" s="38"/>
      <c r="E19" s="41" t="s">
        <v>1215</v>
      </c>
      <c r="J19" s="40"/>
    </row>
    <row r="20" spans="1:16" ht="409.5" x14ac:dyDescent="0.25">
      <c r="A20" s="30" t="s">
        <v>125</v>
      </c>
      <c r="B20" s="38"/>
      <c r="E20" s="32" t="s">
        <v>378</v>
      </c>
      <c r="J20" s="40"/>
    </row>
    <row r="21" spans="1:16" x14ac:dyDescent="0.25">
      <c r="A21" s="30" t="s">
        <v>116</v>
      </c>
      <c r="B21" s="30">
        <v>4</v>
      </c>
      <c r="C21" s="31" t="s">
        <v>132</v>
      </c>
      <c r="D21" s="30" t="s">
        <v>118</v>
      </c>
      <c r="E21" s="32" t="s">
        <v>133</v>
      </c>
      <c r="F21" s="33" t="s">
        <v>120</v>
      </c>
      <c r="G21" s="34">
        <v>200.203</v>
      </c>
      <c r="H21" s="35">
        <v>0</v>
      </c>
      <c r="I21" s="36">
        <f>ROUND(G21*H21,P4)</f>
        <v>0</v>
      </c>
      <c r="J21" s="33" t="s">
        <v>121</v>
      </c>
      <c r="O21" s="37">
        <f>I21*0.21</f>
        <v>0</v>
      </c>
      <c r="P21">
        <v>3</v>
      </c>
    </row>
    <row r="22" spans="1:16" x14ac:dyDescent="0.25">
      <c r="A22" s="30" t="s">
        <v>122</v>
      </c>
      <c r="B22" s="38"/>
      <c r="E22" s="32" t="s">
        <v>968</v>
      </c>
      <c r="J22" s="40"/>
    </row>
    <row r="23" spans="1:16" ht="30" x14ac:dyDescent="0.25">
      <c r="A23" s="30" t="s">
        <v>123</v>
      </c>
      <c r="B23" s="38"/>
      <c r="E23" s="41" t="s">
        <v>1212</v>
      </c>
      <c r="J23" s="40"/>
    </row>
    <row r="24" spans="1:16" ht="255" x14ac:dyDescent="0.25">
      <c r="A24" s="30" t="s">
        <v>125</v>
      </c>
      <c r="B24" s="38"/>
      <c r="E24" s="32" t="s">
        <v>135</v>
      </c>
      <c r="J24" s="40"/>
    </row>
    <row r="25" spans="1:16" x14ac:dyDescent="0.25">
      <c r="A25" s="30" t="s">
        <v>116</v>
      </c>
      <c r="B25" s="30">
        <v>5</v>
      </c>
      <c r="C25" s="31" t="s">
        <v>973</v>
      </c>
      <c r="D25" s="30" t="s">
        <v>118</v>
      </c>
      <c r="E25" s="32" t="s">
        <v>974</v>
      </c>
      <c r="F25" s="33" t="s">
        <v>120</v>
      </c>
      <c r="G25" s="34">
        <v>200.203</v>
      </c>
      <c r="H25" s="35">
        <v>0</v>
      </c>
      <c r="I25" s="36">
        <f>ROUND(G25*H25,P4)</f>
        <v>0</v>
      </c>
      <c r="J25" s="33" t="s">
        <v>121</v>
      </c>
      <c r="O25" s="37">
        <f>I25*0.21</f>
        <v>0</v>
      </c>
      <c r="P25">
        <v>3</v>
      </c>
    </row>
    <row r="26" spans="1:16" x14ac:dyDescent="0.25">
      <c r="A26" s="30" t="s">
        <v>122</v>
      </c>
      <c r="B26" s="38"/>
      <c r="E26" s="39" t="s">
        <v>118</v>
      </c>
      <c r="J26" s="40"/>
    </row>
    <row r="27" spans="1:16" ht="45" x14ac:dyDescent="0.25">
      <c r="A27" s="30" t="s">
        <v>123</v>
      </c>
      <c r="B27" s="38"/>
      <c r="E27" s="41" t="s">
        <v>1216</v>
      </c>
      <c r="J27" s="40"/>
    </row>
    <row r="28" spans="1:16" ht="345" x14ac:dyDescent="0.25">
      <c r="A28" s="30" t="s">
        <v>125</v>
      </c>
      <c r="B28" s="38"/>
      <c r="E28" s="32" t="s">
        <v>977</v>
      </c>
      <c r="J28" s="40"/>
    </row>
    <row r="29" spans="1:16" x14ac:dyDescent="0.25">
      <c r="A29" s="24" t="s">
        <v>113</v>
      </c>
      <c r="B29" s="25"/>
      <c r="C29" s="26" t="s">
        <v>210</v>
      </c>
      <c r="D29" s="27"/>
      <c r="E29" s="24" t="s">
        <v>900</v>
      </c>
      <c r="F29" s="27"/>
      <c r="G29" s="27"/>
      <c r="H29" s="27"/>
      <c r="I29" s="28">
        <f>SUMIFS(I30:I33,A30:A33,"P")</f>
        <v>0</v>
      </c>
      <c r="J29" s="29"/>
    </row>
    <row r="30" spans="1:16" x14ac:dyDescent="0.25">
      <c r="A30" s="30" t="s">
        <v>116</v>
      </c>
      <c r="B30" s="30">
        <v>6</v>
      </c>
      <c r="C30" s="31" t="s">
        <v>400</v>
      </c>
      <c r="D30" s="30" t="s">
        <v>118</v>
      </c>
      <c r="E30" s="32" t="s">
        <v>401</v>
      </c>
      <c r="F30" s="33" t="s">
        <v>138</v>
      </c>
      <c r="G30" s="34">
        <v>131.358</v>
      </c>
      <c r="H30" s="35">
        <v>0</v>
      </c>
      <c r="I30" s="36">
        <f>ROUND(G30*H30,P4)</f>
        <v>0</v>
      </c>
      <c r="J30" s="33" t="s">
        <v>121</v>
      </c>
      <c r="O30" s="37">
        <f>I30*0.21</f>
        <v>0</v>
      </c>
      <c r="P30">
        <v>3</v>
      </c>
    </row>
    <row r="31" spans="1:16" x14ac:dyDescent="0.25">
      <c r="A31" s="30" t="s">
        <v>122</v>
      </c>
      <c r="B31" s="38"/>
      <c r="E31" s="32" t="s">
        <v>1217</v>
      </c>
      <c r="J31" s="40"/>
    </row>
    <row r="32" spans="1:16" ht="30" x14ac:dyDescent="0.25">
      <c r="A32" s="30" t="s">
        <v>123</v>
      </c>
      <c r="B32" s="38"/>
      <c r="E32" s="41" t="s">
        <v>1218</v>
      </c>
      <c r="J32" s="40"/>
    </row>
    <row r="33" spans="1:16" ht="120" x14ac:dyDescent="0.25">
      <c r="A33" s="30" t="s">
        <v>125</v>
      </c>
      <c r="B33" s="38"/>
      <c r="E33" s="32" t="s">
        <v>404</v>
      </c>
      <c r="J33" s="40"/>
    </row>
    <row r="34" spans="1:16" x14ac:dyDescent="0.25">
      <c r="A34" s="24" t="s">
        <v>113</v>
      </c>
      <c r="B34" s="25"/>
      <c r="C34" s="26" t="s">
        <v>903</v>
      </c>
      <c r="D34" s="27"/>
      <c r="E34" s="24" t="s">
        <v>1016</v>
      </c>
      <c r="F34" s="27"/>
      <c r="G34" s="27"/>
      <c r="H34" s="27"/>
      <c r="I34" s="28">
        <f>SUMIFS(I35:I38,A35:A38,"P")</f>
        <v>0</v>
      </c>
      <c r="J34" s="29"/>
    </row>
    <row r="35" spans="1:16" x14ac:dyDescent="0.25">
      <c r="A35" s="30" t="s">
        <v>116</v>
      </c>
      <c r="B35" s="30">
        <v>7</v>
      </c>
      <c r="C35" s="31" t="s">
        <v>1219</v>
      </c>
      <c r="D35" s="30" t="s">
        <v>118</v>
      </c>
      <c r="E35" s="32" t="s">
        <v>1220</v>
      </c>
      <c r="F35" s="33" t="s">
        <v>138</v>
      </c>
      <c r="G35" s="34">
        <v>123</v>
      </c>
      <c r="H35" s="35">
        <v>0</v>
      </c>
      <c r="I35" s="36">
        <f>ROUND(G35*H35,P4)</f>
        <v>0</v>
      </c>
      <c r="J35" s="33" t="s">
        <v>121</v>
      </c>
      <c r="O35" s="37">
        <f>I35*0.21</f>
        <v>0</v>
      </c>
      <c r="P35">
        <v>3</v>
      </c>
    </row>
    <row r="36" spans="1:16" x14ac:dyDescent="0.25">
      <c r="A36" s="30" t="s">
        <v>122</v>
      </c>
      <c r="B36" s="38"/>
      <c r="E36" s="39" t="s">
        <v>118</v>
      </c>
      <c r="J36" s="40"/>
    </row>
    <row r="37" spans="1:16" ht="30" x14ac:dyDescent="0.25">
      <c r="A37" s="30" t="s">
        <v>123</v>
      </c>
      <c r="B37" s="38"/>
      <c r="E37" s="41" t="s">
        <v>1221</v>
      </c>
      <c r="J37" s="40"/>
    </row>
    <row r="38" spans="1:16" ht="135" x14ac:dyDescent="0.25">
      <c r="A38" s="30" t="s">
        <v>125</v>
      </c>
      <c r="B38" s="38"/>
      <c r="E38" s="32" t="s">
        <v>1222</v>
      </c>
      <c r="J38" s="40"/>
    </row>
    <row r="39" spans="1:16" x14ac:dyDescent="0.25">
      <c r="A39" s="24" t="s">
        <v>113</v>
      </c>
      <c r="B39" s="25"/>
      <c r="C39" s="26" t="s">
        <v>296</v>
      </c>
      <c r="D39" s="27"/>
      <c r="E39" s="24" t="s">
        <v>297</v>
      </c>
      <c r="F39" s="27"/>
      <c r="G39" s="27"/>
      <c r="H39" s="27"/>
      <c r="I39" s="28">
        <f>SUMIFS(I40:I55,A40:A55,"P")</f>
        <v>0</v>
      </c>
      <c r="J39" s="29"/>
    </row>
    <row r="40" spans="1:16" x14ac:dyDescent="0.25">
      <c r="A40" s="30" t="s">
        <v>116</v>
      </c>
      <c r="B40" s="30">
        <v>8</v>
      </c>
      <c r="C40" s="31" t="s">
        <v>1223</v>
      </c>
      <c r="D40" s="30" t="s">
        <v>118</v>
      </c>
      <c r="E40" s="32" t="s">
        <v>1224</v>
      </c>
      <c r="F40" s="33" t="s">
        <v>120</v>
      </c>
      <c r="G40" s="34">
        <v>3.2</v>
      </c>
      <c r="H40" s="35">
        <v>0</v>
      </c>
      <c r="I40" s="36">
        <f>ROUND(G40*H40,P4)</f>
        <v>0</v>
      </c>
      <c r="J40" s="33" t="s">
        <v>121</v>
      </c>
      <c r="O40" s="37">
        <f>I40*0.21</f>
        <v>0</v>
      </c>
      <c r="P40">
        <v>3</v>
      </c>
    </row>
    <row r="41" spans="1:16" x14ac:dyDescent="0.25">
      <c r="A41" s="30" t="s">
        <v>122</v>
      </c>
      <c r="B41" s="38"/>
      <c r="E41" s="39" t="s">
        <v>118</v>
      </c>
      <c r="J41" s="40"/>
    </row>
    <row r="42" spans="1:16" ht="30" x14ac:dyDescent="0.25">
      <c r="A42" s="30" t="s">
        <v>123</v>
      </c>
      <c r="B42" s="38"/>
      <c r="E42" s="41" t="s">
        <v>1225</v>
      </c>
      <c r="J42" s="40"/>
    </row>
    <row r="43" spans="1:16" ht="409.5" x14ac:dyDescent="0.25">
      <c r="A43" s="30" t="s">
        <v>125</v>
      </c>
      <c r="B43" s="38"/>
      <c r="E43" s="32" t="s">
        <v>409</v>
      </c>
      <c r="J43" s="40"/>
    </row>
    <row r="44" spans="1:16" x14ac:dyDescent="0.25">
      <c r="A44" s="30" t="s">
        <v>116</v>
      </c>
      <c r="B44" s="30">
        <v>9</v>
      </c>
      <c r="C44" s="31" t="s">
        <v>410</v>
      </c>
      <c r="D44" s="30" t="s">
        <v>172</v>
      </c>
      <c r="E44" s="32" t="s">
        <v>411</v>
      </c>
      <c r="F44" s="33" t="s">
        <v>120</v>
      </c>
      <c r="G44" s="34">
        <v>25.6</v>
      </c>
      <c r="H44" s="35">
        <v>0</v>
      </c>
      <c r="I44" s="36">
        <f>ROUND(G44*H44,P4)</f>
        <v>0</v>
      </c>
      <c r="J44" s="33" t="s">
        <v>121</v>
      </c>
      <c r="O44" s="37">
        <f>I44*0.21</f>
        <v>0</v>
      </c>
      <c r="P44">
        <v>3</v>
      </c>
    </row>
    <row r="45" spans="1:16" x14ac:dyDescent="0.25">
      <c r="A45" s="30" t="s">
        <v>122</v>
      </c>
      <c r="B45" s="38"/>
      <c r="E45" s="32" t="s">
        <v>1226</v>
      </c>
      <c r="J45" s="40"/>
    </row>
    <row r="46" spans="1:16" ht="30" x14ac:dyDescent="0.25">
      <c r="A46" s="30" t="s">
        <v>123</v>
      </c>
      <c r="B46" s="38"/>
      <c r="E46" s="41" t="s">
        <v>1227</v>
      </c>
      <c r="J46" s="40"/>
    </row>
    <row r="47" spans="1:16" ht="60" x14ac:dyDescent="0.25">
      <c r="A47" s="30" t="s">
        <v>125</v>
      </c>
      <c r="B47" s="38"/>
      <c r="E47" s="32" t="s">
        <v>414</v>
      </c>
      <c r="J47" s="40"/>
    </row>
    <row r="48" spans="1:16" x14ac:dyDescent="0.25">
      <c r="A48" s="30" t="s">
        <v>116</v>
      </c>
      <c r="B48" s="30">
        <v>10</v>
      </c>
      <c r="C48" s="31" t="s">
        <v>410</v>
      </c>
      <c r="D48" s="30" t="s">
        <v>177</v>
      </c>
      <c r="E48" s="32" t="s">
        <v>411</v>
      </c>
      <c r="F48" s="33" t="s">
        <v>120</v>
      </c>
      <c r="G48" s="34">
        <v>33.094999999999999</v>
      </c>
      <c r="H48" s="35">
        <v>0</v>
      </c>
      <c r="I48" s="36">
        <f>ROUND(G48*H48,P4)</f>
        <v>0</v>
      </c>
      <c r="J48" s="33" t="s">
        <v>121</v>
      </c>
      <c r="O48" s="37">
        <f>I48*0.21</f>
        <v>0</v>
      </c>
      <c r="P48">
        <v>3</v>
      </c>
    </row>
    <row r="49" spans="1:16" x14ac:dyDescent="0.25">
      <c r="A49" s="30" t="s">
        <v>122</v>
      </c>
      <c r="B49" s="38"/>
      <c r="E49" s="32" t="s">
        <v>1228</v>
      </c>
      <c r="J49" s="40"/>
    </row>
    <row r="50" spans="1:16" ht="30" x14ac:dyDescent="0.25">
      <c r="A50" s="30" t="s">
        <v>123</v>
      </c>
      <c r="B50" s="38"/>
      <c r="E50" s="41" t="s">
        <v>1229</v>
      </c>
      <c r="J50" s="40"/>
    </row>
    <row r="51" spans="1:16" ht="60" x14ac:dyDescent="0.25">
      <c r="A51" s="30" t="s">
        <v>125</v>
      </c>
      <c r="B51" s="38"/>
      <c r="E51" s="32" t="s">
        <v>414</v>
      </c>
      <c r="J51" s="40"/>
    </row>
    <row r="52" spans="1:16" x14ac:dyDescent="0.25">
      <c r="A52" s="30" t="s">
        <v>116</v>
      </c>
      <c r="B52" s="30">
        <v>11</v>
      </c>
      <c r="C52" s="31" t="s">
        <v>507</v>
      </c>
      <c r="D52" s="30" t="s">
        <v>118</v>
      </c>
      <c r="E52" s="32" t="s">
        <v>508</v>
      </c>
      <c r="F52" s="33" t="s">
        <v>120</v>
      </c>
      <c r="G52" s="34">
        <v>3.2</v>
      </c>
      <c r="H52" s="35">
        <v>0</v>
      </c>
      <c r="I52" s="36">
        <f>ROUND(G52*H52,P4)</f>
        <v>0</v>
      </c>
      <c r="J52" s="33" t="s">
        <v>121</v>
      </c>
      <c r="O52" s="37">
        <f>I52*0.21</f>
        <v>0</v>
      </c>
      <c r="P52">
        <v>3</v>
      </c>
    </row>
    <row r="53" spans="1:16" x14ac:dyDescent="0.25">
      <c r="A53" s="30" t="s">
        <v>122</v>
      </c>
      <c r="B53" s="38"/>
      <c r="E53" s="39" t="s">
        <v>118</v>
      </c>
      <c r="J53" s="40"/>
    </row>
    <row r="54" spans="1:16" ht="30" x14ac:dyDescent="0.25">
      <c r="A54" s="30" t="s">
        <v>123</v>
      </c>
      <c r="B54" s="38"/>
      <c r="E54" s="41" t="s">
        <v>1230</v>
      </c>
      <c r="J54" s="40"/>
    </row>
    <row r="55" spans="1:16" ht="180" x14ac:dyDescent="0.25">
      <c r="A55" s="30" t="s">
        <v>125</v>
      </c>
      <c r="B55" s="38"/>
      <c r="E55" s="32" t="s">
        <v>511</v>
      </c>
      <c r="J55" s="40"/>
    </row>
    <row r="56" spans="1:16" x14ac:dyDescent="0.25">
      <c r="A56" s="24" t="s">
        <v>113</v>
      </c>
      <c r="B56" s="25"/>
      <c r="C56" s="26" t="s">
        <v>330</v>
      </c>
      <c r="D56" s="27"/>
      <c r="E56" s="24" t="s">
        <v>1130</v>
      </c>
      <c r="F56" s="27"/>
      <c r="G56" s="27"/>
      <c r="H56" s="27"/>
      <c r="I56" s="28">
        <f>SUMIFS(I57:I59,A57:A59,"P")</f>
        <v>0</v>
      </c>
      <c r="J56" s="29"/>
    </row>
    <row r="57" spans="1:16" x14ac:dyDescent="0.25">
      <c r="A57" s="30" t="s">
        <v>116</v>
      </c>
      <c r="B57" s="30">
        <v>12</v>
      </c>
      <c r="C57" s="31" t="s">
        <v>1231</v>
      </c>
      <c r="D57" s="30" t="s">
        <v>118</v>
      </c>
      <c r="E57" s="32" t="s">
        <v>1232</v>
      </c>
      <c r="F57" s="33" t="s">
        <v>284</v>
      </c>
      <c r="G57" s="34">
        <v>64</v>
      </c>
      <c r="H57" s="35">
        <v>0</v>
      </c>
      <c r="I57" s="36">
        <f>ROUND(G57*H57,P4)</f>
        <v>0</v>
      </c>
      <c r="J57" s="33" t="s">
        <v>121</v>
      </c>
      <c r="O57" s="37">
        <f>I57*0.21</f>
        <v>0</v>
      </c>
      <c r="P57">
        <v>3</v>
      </c>
    </row>
    <row r="58" spans="1:16" x14ac:dyDescent="0.25">
      <c r="A58" s="30" t="s">
        <v>122</v>
      </c>
      <c r="B58" s="38"/>
      <c r="E58" s="39" t="s">
        <v>118</v>
      </c>
      <c r="J58" s="40"/>
    </row>
    <row r="59" spans="1:16" ht="315" x14ac:dyDescent="0.25">
      <c r="A59" s="30" t="s">
        <v>125</v>
      </c>
      <c r="B59" s="38"/>
      <c r="E59" s="32" t="s">
        <v>1233</v>
      </c>
      <c r="J59" s="40"/>
    </row>
    <row r="60" spans="1:16" x14ac:dyDescent="0.25">
      <c r="A60" s="24" t="s">
        <v>113</v>
      </c>
      <c r="B60" s="25"/>
      <c r="C60" s="26" t="s">
        <v>224</v>
      </c>
      <c r="D60" s="27"/>
      <c r="E60" s="24" t="s">
        <v>225</v>
      </c>
      <c r="F60" s="27"/>
      <c r="G60" s="27"/>
      <c r="H60" s="27"/>
      <c r="I60" s="28">
        <f>SUMIFS(I61:I64,A61:A64,"P")</f>
        <v>0</v>
      </c>
      <c r="J60" s="29"/>
    </row>
    <row r="61" spans="1:16" ht="30" x14ac:dyDescent="0.25">
      <c r="A61" s="30" t="s">
        <v>116</v>
      </c>
      <c r="B61" s="30">
        <v>13</v>
      </c>
      <c r="C61" s="31" t="s">
        <v>226</v>
      </c>
      <c r="D61" s="30" t="s">
        <v>227</v>
      </c>
      <c r="E61" s="32" t="s">
        <v>228</v>
      </c>
      <c r="F61" s="33" t="s">
        <v>229</v>
      </c>
      <c r="G61" s="34">
        <v>189.05</v>
      </c>
      <c r="H61" s="35">
        <v>0</v>
      </c>
      <c r="I61" s="36">
        <f>ROUND(G61*H61,P4)</f>
        <v>0</v>
      </c>
      <c r="J61" s="33" t="s">
        <v>156</v>
      </c>
      <c r="O61" s="37">
        <f>I61*0.21</f>
        <v>0</v>
      </c>
      <c r="P61">
        <v>3</v>
      </c>
    </row>
    <row r="62" spans="1:16" ht="45" x14ac:dyDescent="0.25">
      <c r="A62" s="30" t="s">
        <v>122</v>
      </c>
      <c r="B62" s="38"/>
      <c r="E62" s="32" t="s">
        <v>551</v>
      </c>
      <c r="J62" s="40"/>
    </row>
    <row r="63" spans="1:16" ht="30" x14ac:dyDescent="0.25">
      <c r="A63" s="30" t="s">
        <v>123</v>
      </c>
      <c r="B63" s="38"/>
      <c r="E63" s="41" t="s">
        <v>1234</v>
      </c>
      <c r="J63" s="40"/>
    </row>
    <row r="64" spans="1:16" ht="90" x14ac:dyDescent="0.25">
      <c r="A64" s="30" t="s">
        <v>125</v>
      </c>
      <c r="B64" s="42"/>
      <c r="C64" s="43"/>
      <c r="D64" s="43"/>
      <c r="E64" s="32" t="s">
        <v>550</v>
      </c>
      <c r="F64" s="43"/>
      <c r="G64" s="43"/>
      <c r="H64" s="43"/>
      <c r="I64" s="43"/>
      <c r="J64" s="44"/>
    </row>
  </sheetData>
  <sheetProtection algorithmName="SHA-512" hashValue="pMvsSzA6BI7gqJYxnl+Zf61yMQ3dZxqkWgTAGi+EIrGZN+viKdZG5uj29zly0a43wGeG5C+hnlxjmbVQs28H9A==" saltValue="wJik5PUqjmPjg8PsaaPXt5v0ZWm+L962AxVQI7AW9hk4ilzAD+pKwm/qJupGN9klBTEMC6SzOa24ouZaghx38w=="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P79"/>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57</v>
      </c>
      <c r="I3" s="19">
        <f>SUMIFS(I8:I79,A8:A79,"SD")</f>
        <v>0</v>
      </c>
      <c r="J3" s="15"/>
      <c r="O3">
        <v>0</v>
      </c>
      <c r="P3">
        <v>2</v>
      </c>
    </row>
    <row r="4" spans="1:16" x14ac:dyDescent="0.25">
      <c r="A4" s="3" t="s">
        <v>100</v>
      </c>
      <c r="B4" s="16" t="s">
        <v>101</v>
      </c>
      <c r="C4" s="47" t="s">
        <v>57</v>
      </c>
      <c r="D4" s="48"/>
      <c r="E4" s="17" t="s">
        <v>58</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SUMIFS(I9:I40,A9:A40,"P")</f>
        <v>0</v>
      </c>
      <c r="J8" s="29"/>
    </row>
    <row r="9" spans="1:16" x14ac:dyDescent="0.25">
      <c r="A9" s="30" t="s">
        <v>116</v>
      </c>
      <c r="B9" s="30">
        <v>1</v>
      </c>
      <c r="C9" s="31" t="s">
        <v>180</v>
      </c>
      <c r="D9" s="30" t="s">
        <v>118</v>
      </c>
      <c r="E9" s="32" t="s">
        <v>181</v>
      </c>
      <c r="F9" s="33" t="s">
        <v>120</v>
      </c>
      <c r="G9" s="34">
        <v>355.14</v>
      </c>
      <c r="H9" s="35">
        <v>0</v>
      </c>
      <c r="I9" s="36">
        <f>ROUND(G9*H9,P4)</f>
        <v>0</v>
      </c>
      <c r="J9" s="33" t="s">
        <v>121</v>
      </c>
      <c r="O9" s="37">
        <f>I9*0.21</f>
        <v>0</v>
      </c>
      <c r="P9">
        <v>3</v>
      </c>
    </row>
    <row r="10" spans="1:16" x14ac:dyDescent="0.25">
      <c r="A10" s="30" t="s">
        <v>122</v>
      </c>
      <c r="B10" s="38"/>
      <c r="E10" s="32" t="s">
        <v>959</v>
      </c>
      <c r="J10" s="40"/>
    </row>
    <row r="11" spans="1:16" ht="30" x14ac:dyDescent="0.25">
      <c r="A11" s="30" t="s">
        <v>123</v>
      </c>
      <c r="B11" s="38"/>
      <c r="E11" s="41" t="s">
        <v>1235</v>
      </c>
      <c r="J11" s="40"/>
    </row>
    <row r="12" spans="1:16" ht="405" x14ac:dyDescent="0.25">
      <c r="A12" s="30" t="s">
        <v>125</v>
      </c>
      <c r="B12" s="38"/>
      <c r="E12" s="32" t="s">
        <v>184</v>
      </c>
      <c r="J12" s="40"/>
    </row>
    <row r="13" spans="1:16" x14ac:dyDescent="0.25">
      <c r="A13" s="30" t="s">
        <v>116</v>
      </c>
      <c r="B13" s="30">
        <v>2</v>
      </c>
      <c r="C13" s="31" t="s">
        <v>374</v>
      </c>
      <c r="D13" s="30" t="s">
        <v>118</v>
      </c>
      <c r="E13" s="32" t="s">
        <v>375</v>
      </c>
      <c r="F13" s="33" t="s">
        <v>120</v>
      </c>
      <c r="G13" s="34">
        <v>45</v>
      </c>
      <c r="H13" s="35">
        <v>0</v>
      </c>
      <c r="I13" s="36">
        <f>ROUND(G13*H13,P4)</f>
        <v>0</v>
      </c>
      <c r="J13" s="33" t="s">
        <v>121</v>
      </c>
      <c r="O13" s="37">
        <f>I13*0.21</f>
        <v>0</v>
      </c>
      <c r="P13">
        <v>3</v>
      </c>
    </row>
    <row r="14" spans="1:16" x14ac:dyDescent="0.25">
      <c r="A14" s="30" t="s">
        <v>122</v>
      </c>
      <c r="B14" s="38"/>
      <c r="E14" s="32" t="s">
        <v>1214</v>
      </c>
      <c r="J14" s="40"/>
    </row>
    <row r="15" spans="1:16" ht="30" x14ac:dyDescent="0.25">
      <c r="A15" s="30" t="s">
        <v>123</v>
      </c>
      <c r="B15" s="38"/>
      <c r="E15" s="41" t="s">
        <v>1236</v>
      </c>
      <c r="J15" s="40"/>
    </row>
    <row r="16" spans="1:16" ht="409.5" x14ac:dyDescent="0.25">
      <c r="A16" s="30" t="s">
        <v>125</v>
      </c>
      <c r="B16" s="38"/>
      <c r="E16" s="32" t="s">
        <v>378</v>
      </c>
      <c r="J16" s="40"/>
    </row>
    <row r="17" spans="1:16" x14ac:dyDescent="0.25">
      <c r="A17" s="30" t="s">
        <v>116</v>
      </c>
      <c r="B17" s="30">
        <v>3</v>
      </c>
      <c r="C17" s="31" t="s">
        <v>556</v>
      </c>
      <c r="D17" s="30" t="s">
        <v>172</v>
      </c>
      <c r="E17" s="32" t="s">
        <v>557</v>
      </c>
      <c r="F17" s="33" t="s">
        <v>120</v>
      </c>
      <c r="G17" s="34">
        <v>355.14</v>
      </c>
      <c r="H17" s="35">
        <v>0</v>
      </c>
      <c r="I17" s="36">
        <f>ROUND(G17*H17,P4)</f>
        <v>0</v>
      </c>
      <c r="J17" s="33" t="s">
        <v>121</v>
      </c>
      <c r="O17" s="37">
        <f>I17*0.21</f>
        <v>0</v>
      </c>
      <c r="P17">
        <v>3</v>
      </c>
    </row>
    <row r="18" spans="1:16" x14ac:dyDescent="0.25">
      <c r="A18" s="30" t="s">
        <v>122</v>
      </c>
      <c r="B18" s="38"/>
      <c r="E18" s="32" t="s">
        <v>1213</v>
      </c>
      <c r="J18" s="40"/>
    </row>
    <row r="19" spans="1:16" ht="30" x14ac:dyDescent="0.25">
      <c r="A19" s="30" t="s">
        <v>123</v>
      </c>
      <c r="B19" s="38"/>
      <c r="E19" s="41" t="s">
        <v>1237</v>
      </c>
      <c r="J19" s="40"/>
    </row>
    <row r="20" spans="1:16" ht="409.5" x14ac:dyDescent="0.25">
      <c r="A20" s="30" t="s">
        <v>125</v>
      </c>
      <c r="B20" s="38"/>
      <c r="E20" s="32" t="s">
        <v>378</v>
      </c>
      <c r="J20" s="40"/>
    </row>
    <row r="21" spans="1:16" x14ac:dyDescent="0.25">
      <c r="A21" s="30" t="s">
        <v>116</v>
      </c>
      <c r="B21" s="30">
        <v>4</v>
      </c>
      <c r="C21" s="31" t="s">
        <v>556</v>
      </c>
      <c r="D21" s="30" t="s">
        <v>177</v>
      </c>
      <c r="E21" s="32" t="s">
        <v>557</v>
      </c>
      <c r="F21" s="33" t="s">
        <v>120</v>
      </c>
      <c r="G21" s="34">
        <v>631.86</v>
      </c>
      <c r="H21" s="35">
        <v>0</v>
      </c>
      <c r="I21" s="36">
        <f>ROUND(G21*H21,P4)</f>
        <v>0</v>
      </c>
      <c r="J21" s="33" t="s">
        <v>121</v>
      </c>
      <c r="O21" s="37">
        <f>I21*0.21</f>
        <v>0</v>
      </c>
      <c r="P21">
        <v>3</v>
      </c>
    </row>
    <row r="22" spans="1:16" x14ac:dyDescent="0.25">
      <c r="A22" s="30" t="s">
        <v>122</v>
      </c>
      <c r="B22" s="38"/>
      <c r="E22" s="32" t="s">
        <v>1214</v>
      </c>
      <c r="J22" s="40"/>
    </row>
    <row r="23" spans="1:16" ht="30" x14ac:dyDescent="0.25">
      <c r="A23" s="30" t="s">
        <v>123</v>
      </c>
      <c r="B23" s="38"/>
      <c r="E23" s="41" t="s">
        <v>1238</v>
      </c>
      <c r="J23" s="40"/>
    </row>
    <row r="24" spans="1:16" ht="409.5" x14ac:dyDescent="0.25">
      <c r="A24" s="30" t="s">
        <v>125</v>
      </c>
      <c r="B24" s="38"/>
      <c r="E24" s="32" t="s">
        <v>378</v>
      </c>
      <c r="J24" s="40"/>
    </row>
    <row r="25" spans="1:16" x14ac:dyDescent="0.25">
      <c r="A25" s="30" t="s">
        <v>116</v>
      </c>
      <c r="B25" s="30">
        <v>5</v>
      </c>
      <c r="C25" s="31" t="s">
        <v>132</v>
      </c>
      <c r="D25" s="30" t="s">
        <v>118</v>
      </c>
      <c r="E25" s="32" t="s">
        <v>133</v>
      </c>
      <c r="F25" s="33" t="s">
        <v>120</v>
      </c>
      <c r="G25" s="34">
        <v>355.14</v>
      </c>
      <c r="H25" s="35">
        <v>0</v>
      </c>
      <c r="I25" s="36">
        <f>ROUND(G25*H25,P4)</f>
        <v>0</v>
      </c>
      <c r="J25" s="33" t="s">
        <v>121</v>
      </c>
      <c r="O25" s="37">
        <f>I25*0.21</f>
        <v>0</v>
      </c>
      <c r="P25">
        <v>3</v>
      </c>
    </row>
    <row r="26" spans="1:16" x14ac:dyDescent="0.25">
      <c r="A26" s="30" t="s">
        <v>122</v>
      </c>
      <c r="B26" s="38"/>
      <c r="E26" s="32" t="s">
        <v>968</v>
      </c>
      <c r="J26" s="40"/>
    </row>
    <row r="27" spans="1:16" ht="30" x14ac:dyDescent="0.25">
      <c r="A27" s="30" t="s">
        <v>123</v>
      </c>
      <c r="B27" s="38"/>
      <c r="E27" s="41" t="s">
        <v>1235</v>
      </c>
      <c r="J27" s="40"/>
    </row>
    <row r="28" spans="1:16" ht="255" x14ac:dyDescent="0.25">
      <c r="A28" s="30" t="s">
        <v>125</v>
      </c>
      <c r="B28" s="38"/>
      <c r="E28" s="32" t="s">
        <v>135</v>
      </c>
      <c r="J28" s="40"/>
    </row>
    <row r="29" spans="1:16" x14ac:dyDescent="0.25">
      <c r="A29" s="30" t="s">
        <v>116</v>
      </c>
      <c r="B29" s="30">
        <v>6</v>
      </c>
      <c r="C29" s="31" t="s">
        <v>973</v>
      </c>
      <c r="D29" s="30" t="s">
        <v>118</v>
      </c>
      <c r="E29" s="32" t="s">
        <v>974</v>
      </c>
      <c r="F29" s="33" t="s">
        <v>120</v>
      </c>
      <c r="G29" s="34">
        <v>355.14</v>
      </c>
      <c r="H29" s="35">
        <v>0</v>
      </c>
      <c r="I29" s="36">
        <f>ROUND(G29*H29,P4)</f>
        <v>0</v>
      </c>
      <c r="J29" s="33" t="s">
        <v>121</v>
      </c>
      <c r="O29" s="37">
        <f>I29*0.21</f>
        <v>0</v>
      </c>
      <c r="P29">
        <v>3</v>
      </c>
    </row>
    <row r="30" spans="1:16" x14ac:dyDescent="0.25">
      <c r="A30" s="30" t="s">
        <v>122</v>
      </c>
      <c r="B30" s="38"/>
      <c r="E30" s="39" t="s">
        <v>118</v>
      </c>
      <c r="J30" s="40"/>
    </row>
    <row r="31" spans="1:16" ht="30" x14ac:dyDescent="0.25">
      <c r="A31" s="30" t="s">
        <v>123</v>
      </c>
      <c r="B31" s="38"/>
      <c r="E31" s="41" t="s">
        <v>1239</v>
      </c>
      <c r="J31" s="40"/>
    </row>
    <row r="32" spans="1:16" ht="345" x14ac:dyDescent="0.25">
      <c r="A32" s="30" t="s">
        <v>125</v>
      </c>
      <c r="B32" s="38"/>
      <c r="E32" s="32" t="s">
        <v>977</v>
      </c>
      <c r="J32" s="40"/>
    </row>
    <row r="33" spans="1:16" x14ac:dyDescent="0.25">
      <c r="A33" s="30" t="s">
        <v>116</v>
      </c>
      <c r="B33" s="30">
        <v>7</v>
      </c>
      <c r="C33" s="31" t="s">
        <v>264</v>
      </c>
      <c r="D33" s="30" t="s">
        <v>172</v>
      </c>
      <c r="E33" s="32" t="s">
        <v>265</v>
      </c>
      <c r="F33" s="33" t="s">
        <v>120</v>
      </c>
      <c r="G33" s="34">
        <v>276</v>
      </c>
      <c r="H33" s="35">
        <v>0</v>
      </c>
      <c r="I33" s="36">
        <f>ROUND(G33*H33,P4)</f>
        <v>0</v>
      </c>
      <c r="J33" s="33" t="s">
        <v>121</v>
      </c>
      <c r="O33" s="37">
        <f>I33*0.21</f>
        <v>0</v>
      </c>
      <c r="P33">
        <v>3</v>
      </c>
    </row>
    <row r="34" spans="1:16" x14ac:dyDescent="0.25">
      <c r="A34" s="30" t="s">
        <v>122</v>
      </c>
      <c r="B34" s="38"/>
      <c r="E34" s="32" t="s">
        <v>1240</v>
      </c>
      <c r="J34" s="40"/>
    </row>
    <row r="35" spans="1:16" ht="30" x14ac:dyDescent="0.25">
      <c r="A35" s="30" t="s">
        <v>123</v>
      </c>
      <c r="B35" s="38"/>
      <c r="E35" s="41" t="s">
        <v>1241</v>
      </c>
      <c r="J35" s="40"/>
    </row>
    <row r="36" spans="1:16" ht="409.5" x14ac:dyDescent="0.25">
      <c r="A36" s="30" t="s">
        <v>125</v>
      </c>
      <c r="B36" s="38"/>
      <c r="E36" s="32" t="s">
        <v>268</v>
      </c>
      <c r="J36" s="40"/>
    </row>
    <row r="37" spans="1:16" x14ac:dyDescent="0.25">
      <c r="A37" s="30" t="s">
        <v>116</v>
      </c>
      <c r="B37" s="30">
        <v>8</v>
      </c>
      <c r="C37" s="31" t="s">
        <v>264</v>
      </c>
      <c r="D37" s="30" t="s">
        <v>177</v>
      </c>
      <c r="E37" s="32" t="s">
        <v>265</v>
      </c>
      <c r="F37" s="33" t="s">
        <v>120</v>
      </c>
      <c r="G37" s="34">
        <v>9.8699999999999992</v>
      </c>
      <c r="H37" s="35">
        <v>0</v>
      </c>
      <c r="I37" s="36">
        <f>ROUND(G37*H37,P4)</f>
        <v>0</v>
      </c>
      <c r="J37" s="33" t="s">
        <v>121</v>
      </c>
      <c r="O37" s="37">
        <f>I37*0.21</f>
        <v>0</v>
      </c>
      <c r="P37">
        <v>3</v>
      </c>
    </row>
    <row r="38" spans="1:16" x14ac:dyDescent="0.25">
      <c r="A38" s="30" t="s">
        <v>122</v>
      </c>
      <c r="B38" s="38"/>
      <c r="E38" s="32" t="s">
        <v>1242</v>
      </c>
      <c r="J38" s="40"/>
    </row>
    <row r="39" spans="1:16" ht="30" x14ac:dyDescent="0.25">
      <c r="A39" s="30" t="s">
        <v>123</v>
      </c>
      <c r="B39" s="38"/>
      <c r="E39" s="41" t="s">
        <v>1243</v>
      </c>
      <c r="J39" s="40"/>
    </row>
    <row r="40" spans="1:16" ht="409.5" x14ac:dyDescent="0.25">
      <c r="A40" s="30" t="s">
        <v>125</v>
      </c>
      <c r="B40" s="38"/>
      <c r="E40" s="32" t="s">
        <v>268</v>
      </c>
      <c r="J40" s="40"/>
    </row>
    <row r="41" spans="1:16" x14ac:dyDescent="0.25">
      <c r="A41" s="24" t="s">
        <v>113</v>
      </c>
      <c r="B41" s="25"/>
      <c r="C41" s="26" t="s">
        <v>296</v>
      </c>
      <c r="D41" s="27"/>
      <c r="E41" s="24" t="s">
        <v>297</v>
      </c>
      <c r="F41" s="27"/>
      <c r="G41" s="27"/>
      <c r="H41" s="27"/>
      <c r="I41" s="28">
        <f>SUMIFS(I42:I45,A42:A45,"P")</f>
        <v>0</v>
      </c>
      <c r="J41" s="29"/>
    </row>
    <row r="42" spans="1:16" x14ac:dyDescent="0.25">
      <c r="A42" s="30" t="s">
        <v>116</v>
      </c>
      <c r="B42" s="30">
        <v>9</v>
      </c>
      <c r="C42" s="31" t="s">
        <v>507</v>
      </c>
      <c r="D42" s="30" t="s">
        <v>118</v>
      </c>
      <c r="E42" s="32" t="s">
        <v>508</v>
      </c>
      <c r="F42" s="33" t="s">
        <v>120</v>
      </c>
      <c r="G42" s="34">
        <v>1.5</v>
      </c>
      <c r="H42" s="35">
        <v>0</v>
      </c>
      <c r="I42" s="36">
        <f>ROUND(G42*H42,P4)</f>
        <v>0</v>
      </c>
      <c r="J42" s="33" t="s">
        <v>121</v>
      </c>
      <c r="O42" s="37">
        <f>I42*0.21</f>
        <v>0</v>
      </c>
      <c r="P42">
        <v>3</v>
      </c>
    </row>
    <row r="43" spans="1:16" x14ac:dyDescent="0.25">
      <c r="A43" s="30" t="s">
        <v>122</v>
      </c>
      <c r="B43" s="38"/>
      <c r="E43" s="32" t="s">
        <v>1244</v>
      </c>
      <c r="J43" s="40"/>
    </row>
    <row r="44" spans="1:16" ht="30" x14ac:dyDescent="0.25">
      <c r="A44" s="30" t="s">
        <v>123</v>
      </c>
      <c r="B44" s="38"/>
      <c r="E44" s="41" t="s">
        <v>1245</v>
      </c>
      <c r="J44" s="40"/>
    </row>
    <row r="45" spans="1:16" ht="180" x14ac:dyDescent="0.25">
      <c r="A45" s="30" t="s">
        <v>125</v>
      </c>
      <c r="B45" s="38"/>
      <c r="E45" s="32" t="s">
        <v>511</v>
      </c>
      <c r="J45" s="40"/>
    </row>
    <row r="46" spans="1:16" x14ac:dyDescent="0.25">
      <c r="A46" s="24" t="s">
        <v>113</v>
      </c>
      <c r="B46" s="25"/>
      <c r="C46" s="26" t="s">
        <v>330</v>
      </c>
      <c r="D46" s="27"/>
      <c r="E46" s="24" t="s">
        <v>331</v>
      </c>
      <c r="F46" s="27"/>
      <c r="G46" s="27"/>
      <c r="H46" s="27"/>
      <c r="I46" s="28">
        <f>SUMIFS(I47:I74,A47:A74,"P")</f>
        <v>0</v>
      </c>
      <c r="J46" s="29"/>
    </row>
    <row r="47" spans="1:16" x14ac:dyDescent="0.25">
      <c r="A47" s="30" t="s">
        <v>116</v>
      </c>
      <c r="B47" s="30">
        <v>10</v>
      </c>
      <c r="C47" s="31" t="s">
        <v>1246</v>
      </c>
      <c r="D47" s="30" t="s">
        <v>118</v>
      </c>
      <c r="E47" s="32" t="s">
        <v>1247</v>
      </c>
      <c r="F47" s="33" t="s">
        <v>284</v>
      </c>
      <c r="G47" s="34">
        <v>79</v>
      </c>
      <c r="H47" s="35">
        <v>0</v>
      </c>
      <c r="I47" s="36">
        <f>ROUND(G47*H47,P4)</f>
        <v>0</v>
      </c>
      <c r="J47" s="33" t="s">
        <v>121</v>
      </c>
      <c r="O47" s="37">
        <f>I47*0.21</f>
        <v>0</v>
      </c>
      <c r="P47">
        <v>3</v>
      </c>
    </row>
    <row r="48" spans="1:16" x14ac:dyDescent="0.25">
      <c r="A48" s="30" t="s">
        <v>122</v>
      </c>
      <c r="B48" s="38"/>
      <c r="E48" s="32" t="s">
        <v>1248</v>
      </c>
      <c r="J48" s="40"/>
    </row>
    <row r="49" spans="1:16" ht="30" x14ac:dyDescent="0.25">
      <c r="A49" s="30" t="s">
        <v>123</v>
      </c>
      <c r="B49" s="38"/>
      <c r="E49" s="41" t="s">
        <v>1249</v>
      </c>
      <c r="J49" s="40"/>
    </row>
    <row r="50" spans="1:16" ht="330" x14ac:dyDescent="0.25">
      <c r="A50" s="30" t="s">
        <v>125</v>
      </c>
      <c r="B50" s="38"/>
      <c r="E50" s="32" t="s">
        <v>1135</v>
      </c>
      <c r="J50" s="40"/>
    </row>
    <row r="51" spans="1:16" x14ac:dyDescent="0.25">
      <c r="A51" s="30" t="s">
        <v>116</v>
      </c>
      <c r="B51" s="30">
        <v>11</v>
      </c>
      <c r="C51" s="31" t="s">
        <v>1250</v>
      </c>
      <c r="D51" s="30" t="s">
        <v>118</v>
      </c>
      <c r="E51" s="32" t="s">
        <v>1251</v>
      </c>
      <c r="F51" s="33" t="s">
        <v>284</v>
      </c>
      <c r="G51" s="34">
        <v>315.60000000000002</v>
      </c>
      <c r="H51" s="35">
        <v>0</v>
      </c>
      <c r="I51" s="36">
        <f>ROUND(G51*H51,P4)</f>
        <v>0</v>
      </c>
      <c r="J51" s="33" t="s">
        <v>121</v>
      </c>
      <c r="O51" s="37">
        <f>I51*0.21</f>
        <v>0</v>
      </c>
      <c r="P51">
        <v>3</v>
      </c>
    </row>
    <row r="52" spans="1:16" x14ac:dyDescent="0.25">
      <c r="A52" s="30" t="s">
        <v>122</v>
      </c>
      <c r="B52" s="38"/>
      <c r="E52" s="32" t="s">
        <v>1252</v>
      </c>
      <c r="J52" s="40"/>
    </row>
    <row r="53" spans="1:16" ht="30" x14ac:dyDescent="0.25">
      <c r="A53" s="30" t="s">
        <v>123</v>
      </c>
      <c r="B53" s="38"/>
      <c r="E53" s="41" t="s">
        <v>1253</v>
      </c>
      <c r="J53" s="40"/>
    </row>
    <row r="54" spans="1:16" ht="330" x14ac:dyDescent="0.25">
      <c r="A54" s="30" t="s">
        <v>125</v>
      </c>
      <c r="B54" s="38"/>
      <c r="E54" s="32" t="s">
        <v>1135</v>
      </c>
      <c r="J54" s="40"/>
    </row>
    <row r="55" spans="1:16" x14ac:dyDescent="0.25">
      <c r="A55" s="30" t="s">
        <v>116</v>
      </c>
      <c r="B55" s="30">
        <v>12</v>
      </c>
      <c r="C55" s="31" t="s">
        <v>1231</v>
      </c>
      <c r="D55" s="30" t="s">
        <v>118</v>
      </c>
      <c r="E55" s="32" t="s">
        <v>1232</v>
      </c>
      <c r="F55" s="33" t="s">
        <v>284</v>
      </c>
      <c r="G55" s="34">
        <v>394.6</v>
      </c>
      <c r="H55" s="35">
        <v>0</v>
      </c>
      <c r="I55" s="36">
        <f>ROUND(G55*H55,P4)</f>
        <v>0</v>
      </c>
      <c r="J55" s="33" t="s">
        <v>121</v>
      </c>
      <c r="O55" s="37">
        <f>I55*0.21</f>
        <v>0</v>
      </c>
      <c r="P55">
        <v>3</v>
      </c>
    </row>
    <row r="56" spans="1:16" x14ac:dyDescent="0.25">
      <c r="A56" s="30" t="s">
        <v>122</v>
      </c>
      <c r="B56" s="38"/>
      <c r="E56" s="32" t="s">
        <v>1254</v>
      </c>
      <c r="J56" s="40"/>
    </row>
    <row r="57" spans="1:16" ht="30" x14ac:dyDescent="0.25">
      <c r="A57" s="30" t="s">
        <v>123</v>
      </c>
      <c r="B57" s="38"/>
      <c r="E57" s="41" t="s">
        <v>1255</v>
      </c>
      <c r="J57" s="40"/>
    </row>
    <row r="58" spans="1:16" ht="315" x14ac:dyDescent="0.25">
      <c r="A58" s="30" t="s">
        <v>125</v>
      </c>
      <c r="B58" s="38"/>
      <c r="E58" s="32" t="s">
        <v>1233</v>
      </c>
      <c r="J58" s="40"/>
    </row>
    <row r="59" spans="1:16" x14ac:dyDescent="0.25">
      <c r="A59" s="30" t="s">
        <v>116</v>
      </c>
      <c r="B59" s="30">
        <v>13</v>
      </c>
      <c r="C59" s="31" t="s">
        <v>1256</v>
      </c>
      <c r="D59" s="30" t="s">
        <v>118</v>
      </c>
      <c r="E59" s="32" t="s">
        <v>1257</v>
      </c>
      <c r="F59" s="33" t="s">
        <v>142</v>
      </c>
      <c r="G59" s="34">
        <v>8</v>
      </c>
      <c r="H59" s="35">
        <v>0</v>
      </c>
      <c r="I59" s="36">
        <f>ROUND(G59*H59,P4)</f>
        <v>0</v>
      </c>
      <c r="J59" s="33" t="s">
        <v>121</v>
      </c>
      <c r="O59" s="37">
        <f>I59*0.21</f>
        <v>0</v>
      </c>
      <c r="P59">
        <v>3</v>
      </c>
    </row>
    <row r="60" spans="1:16" x14ac:dyDescent="0.25">
      <c r="A60" s="30" t="s">
        <v>122</v>
      </c>
      <c r="B60" s="38"/>
      <c r="E60" s="32" t="s">
        <v>1258</v>
      </c>
      <c r="J60" s="40"/>
    </row>
    <row r="61" spans="1:16" ht="30" x14ac:dyDescent="0.25">
      <c r="A61" s="30" t="s">
        <v>123</v>
      </c>
      <c r="B61" s="38"/>
      <c r="E61" s="41" t="s">
        <v>1259</v>
      </c>
      <c r="J61" s="40"/>
    </row>
    <row r="62" spans="1:16" ht="345" x14ac:dyDescent="0.25">
      <c r="A62" s="30" t="s">
        <v>125</v>
      </c>
      <c r="B62" s="38"/>
      <c r="E62" s="32" t="s">
        <v>1260</v>
      </c>
      <c r="J62" s="40"/>
    </row>
    <row r="63" spans="1:16" x14ac:dyDescent="0.25">
      <c r="A63" s="30" t="s">
        <v>116</v>
      </c>
      <c r="B63" s="30">
        <v>14</v>
      </c>
      <c r="C63" s="31" t="s">
        <v>1261</v>
      </c>
      <c r="D63" s="30" t="s">
        <v>118</v>
      </c>
      <c r="E63" s="32" t="s">
        <v>1262</v>
      </c>
      <c r="F63" s="33" t="s">
        <v>142</v>
      </c>
      <c r="G63" s="34">
        <v>1</v>
      </c>
      <c r="H63" s="35">
        <v>0</v>
      </c>
      <c r="I63" s="36">
        <f>ROUND(G63*H63,P4)</f>
        <v>0</v>
      </c>
      <c r="J63" s="33" t="s">
        <v>121</v>
      </c>
      <c r="O63" s="37">
        <f>I63*0.21</f>
        <v>0</v>
      </c>
      <c r="P63">
        <v>3</v>
      </c>
    </row>
    <row r="64" spans="1:16" x14ac:dyDescent="0.25">
      <c r="A64" s="30" t="s">
        <v>122</v>
      </c>
      <c r="B64" s="38"/>
      <c r="E64" s="39" t="s">
        <v>118</v>
      </c>
      <c r="J64" s="40"/>
    </row>
    <row r="65" spans="1:16" ht="30" x14ac:dyDescent="0.25">
      <c r="A65" s="30" t="s">
        <v>123</v>
      </c>
      <c r="B65" s="38"/>
      <c r="E65" s="41" t="s">
        <v>1263</v>
      </c>
      <c r="J65" s="40"/>
    </row>
    <row r="66" spans="1:16" ht="105" x14ac:dyDescent="0.25">
      <c r="A66" s="30" t="s">
        <v>125</v>
      </c>
      <c r="B66" s="38"/>
      <c r="E66" s="32" t="s">
        <v>1264</v>
      </c>
      <c r="J66" s="40"/>
    </row>
    <row r="67" spans="1:16" x14ac:dyDescent="0.25">
      <c r="A67" s="30" t="s">
        <v>116</v>
      </c>
      <c r="B67" s="30">
        <v>15</v>
      </c>
      <c r="C67" s="31" t="s">
        <v>1265</v>
      </c>
      <c r="D67" s="30" t="s">
        <v>118</v>
      </c>
      <c r="E67" s="32" t="s">
        <v>1266</v>
      </c>
      <c r="F67" s="33" t="s">
        <v>284</v>
      </c>
      <c r="G67" s="34">
        <v>394.6</v>
      </c>
      <c r="H67" s="35">
        <v>0</v>
      </c>
      <c r="I67" s="36">
        <f>ROUND(G67*H67,P4)</f>
        <v>0</v>
      </c>
      <c r="J67" s="33" t="s">
        <v>121</v>
      </c>
      <c r="O67" s="37">
        <f>I67*0.21</f>
        <v>0</v>
      </c>
      <c r="P67">
        <v>3</v>
      </c>
    </row>
    <row r="68" spans="1:16" x14ac:dyDescent="0.25">
      <c r="A68" s="30" t="s">
        <v>122</v>
      </c>
      <c r="B68" s="38"/>
      <c r="E68" s="39" t="s">
        <v>118</v>
      </c>
      <c r="J68" s="40"/>
    </row>
    <row r="69" spans="1:16" ht="30" x14ac:dyDescent="0.25">
      <c r="A69" s="30" t="s">
        <v>123</v>
      </c>
      <c r="B69" s="38"/>
      <c r="E69" s="41" t="s">
        <v>1255</v>
      </c>
      <c r="J69" s="40"/>
    </row>
    <row r="70" spans="1:16" ht="45" x14ac:dyDescent="0.25">
      <c r="A70" s="30" t="s">
        <v>125</v>
      </c>
      <c r="B70" s="38"/>
      <c r="E70" s="32" t="s">
        <v>1267</v>
      </c>
      <c r="J70" s="40"/>
    </row>
    <row r="71" spans="1:16" x14ac:dyDescent="0.25">
      <c r="A71" s="30" t="s">
        <v>116</v>
      </c>
      <c r="B71" s="30">
        <v>16</v>
      </c>
      <c r="C71" s="31" t="s">
        <v>1268</v>
      </c>
      <c r="D71" s="30" t="s">
        <v>118</v>
      </c>
      <c r="E71" s="32" t="s">
        <v>1269</v>
      </c>
      <c r="F71" s="33" t="s">
        <v>284</v>
      </c>
      <c r="G71" s="34">
        <v>394.6</v>
      </c>
      <c r="H71" s="35">
        <v>0</v>
      </c>
      <c r="I71" s="36">
        <f>ROUND(G71*H71,P4)</f>
        <v>0</v>
      </c>
      <c r="J71" s="33" t="s">
        <v>121</v>
      </c>
      <c r="O71" s="37">
        <f>I71*0.21</f>
        <v>0</v>
      </c>
      <c r="P71">
        <v>3</v>
      </c>
    </row>
    <row r="72" spans="1:16" x14ac:dyDescent="0.25">
      <c r="A72" s="30" t="s">
        <v>122</v>
      </c>
      <c r="B72" s="38"/>
      <c r="E72" s="39" t="s">
        <v>118</v>
      </c>
      <c r="J72" s="40"/>
    </row>
    <row r="73" spans="1:16" ht="30" x14ac:dyDescent="0.25">
      <c r="A73" s="30" t="s">
        <v>123</v>
      </c>
      <c r="B73" s="38"/>
      <c r="E73" s="41" t="s">
        <v>1255</v>
      </c>
      <c r="J73" s="40"/>
    </row>
    <row r="74" spans="1:16" ht="75" x14ac:dyDescent="0.25">
      <c r="A74" s="30" t="s">
        <v>125</v>
      </c>
      <c r="B74" s="38"/>
      <c r="E74" s="32" t="s">
        <v>1270</v>
      </c>
      <c r="J74" s="40"/>
    </row>
    <row r="75" spans="1:16" x14ac:dyDescent="0.25">
      <c r="A75" s="24" t="s">
        <v>113</v>
      </c>
      <c r="B75" s="25"/>
      <c r="C75" s="26" t="s">
        <v>224</v>
      </c>
      <c r="D75" s="27"/>
      <c r="E75" s="24" t="s">
        <v>225</v>
      </c>
      <c r="F75" s="27"/>
      <c r="G75" s="27"/>
      <c r="H75" s="27"/>
      <c r="I75" s="28">
        <f>SUMIFS(I76:I79,A76:A79,"P")</f>
        <v>0</v>
      </c>
      <c r="J75" s="29"/>
    </row>
    <row r="76" spans="1:16" ht="30" x14ac:dyDescent="0.25">
      <c r="A76" s="30" t="s">
        <v>116</v>
      </c>
      <c r="B76" s="30">
        <v>17</v>
      </c>
      <c r="C76" s="31" t="s">
        <v>226</v>
      </c>
      <c r="D76" s="30" t="s">
        <v>227</v>
      </c>
      <c r="E76" s="32" t="s">
        <v>228</v>
      </c>
      <c r="F76" s="33" t="s">
        <v>229</v>
      </c>
      <c r="G76" s="34">
        <v>1353.72</v>
      </c>
      <c r="H76" s="35">
        <v>0</v>
      </c>
      <c r="I76" s="36">
        <f>ROUND(G76*H76,P4)</f>
        <v>0</v>
      </c>
      <c r="J76" s="33" t="s">
        <v>156</v>
      </c>
      <c r="O76" s="37">
        <f>I76*0.21</f>
        <v>0</v>
      </c>
      <c r="P76">
        <v>3</v>
      </c>
    </row>
    <row r="77" spans="1:16" ht="45" x14ac:dyDescent="0.25">
      <c r="A77" s="30" t="s">
        <v>122</v>
      </c>
      <c r="B77" s="38"/>
      <c r="E77" s="32" t="s">
        <v>551</v>
      </c>
      <c r="J77" s="40"/>
    </row>
    <row r="78" spans="1:16" ht="30" x14ac:dyDescent="0.25">
      <c r="A78" s="30" t="s">
        <v>123</v>
      </c>
      <c r="B78" s="38"/>
      <c r="E78" s="41" t="s">
        <v>1271</v>
      </c>
      <c r="J78" s="40"/>
    </row>
    <row r="79" spans="1:16" ht="90" x14ac:dyDescent="0.25">
      <c r="A79" s="30" t="s">
        <v>125</v>
      </c>
      <c r="B79" s="42"/>
      <c r="C79" s="43"/>
      <c r="D79" s="43"/>
      <c r="E79" s="32" t="s">
        <v>550</v>
      </c>
      <c r="F79" s="43"/>
      <c r="G79" s="43"/>
      <c r="H79" s="43"/>
      <c r="I79" s="43"/>
      <c r="J79" s="44"/>
    </row>
  </sheetData>
  <sheetProtection algorithmName="SHA-512" hashValue="QNwYJYE1nQKORFyPRBC0w1GWxHYdk1oAGqtuxRwntDjE4M53Uj4F9S1UkH9l3gBIcf6g/n1V5/GOGg+SbheBBw==" saltValue="KH9cTO4dc2YpmhJbebpfh10zR7lq1mX8O3flPPXmG3hDKDj5rDz3O5TrYrZ5R4Nl1W2FYEppykOGFaLJH4/mUA=="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P79"/>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59</v>
      </c>
      <c r="I3" s="19">
        <f>SUMIFS(I8:I79,A8:A79,"SD")</f>
        <v>0</v>
      </c>
      <c r="J3" s="15"/>
      <c r="O3">
        <v>0</v>
      </c>
      <c r="P3">
        <v>2</v>
      </c>
    </row>
    <row r="4" spans="1:16" x14ac:dyDescent="0.25">
      <c r="A4" s="3" t="s">
        <v>100</v>
      </c>
      <c r="B4" s="16" t="s">
        <v>101</v>
      </c>
      <c r="C4" s="47" t="s">
        <v>59</v>
      </c>
      <c r="D4" s="48"/>
      <c r="E4" s="17" t="s">
        <v>60</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SUMIFS(I9:I40,A9:A40,"P")</f>
        <v>0</v>
      </c>
      <c r="J8" s="29"/>
    </row>
    <row r="9" spans="1:16" x14ac:dyDescent="0.25">
      <c r="A9" s="30" t="s">
        <v>116</v>
      </c>
      <c r="B9" s="30">
        <v>1</v>
      </c>
      <c r="C9" s="31" t="s">
        <v>180</v>
      </c>
      <c r="D9" s="30" t="s">
        <v>118</v>
      </c>
      <c r="E9" s="32" t="s">
        <v>181</v>
      </c>
      <c r="F9" s="33" t="s">
        <v>120</v>
      </c>
      <c r="G9" s="34">
        <v>99.63</v>
      </c>
      <c r="H9" s="35">
        <v>0</v>
      </c>
      <c r="I9" s="36">
        <f>ROUND(G9*H9,P4)</f>
        <v>0</v>
      </c>
      <c r="J9" s="33" t="s">
        <v>121</v>
      </c>
      <c r="O9" s="37">
        <f>I9*0.21</f>
        <v>0</v>
      </c>
      <c r="P9">
        <v>3</v>
      </c>
    </row>
    <row r="10" spans="1:16" x14ac:dyDescent="0.25">
      <c r="A10" s="30" t="s">
        <v>122</v>
      </c>
      <c r="B10" s="38"/>
      <c r="E10" s="32" t="s">
        <v>959</v>
      </c>
      <c r="J10" s="40"/>
    </row>
    <row r="11" spans="1:16" ht="30" x14ac:dyDescent="0.25">
      <c r="A11" s="30" t="s">
        <v>123</v>
      </c>
      <c r="B11" s="38"/>
      <c r="E11" s="41" t="s">
        <v>1272</v>
      </c>
      <c r="J11" s="40"/>
    </row>
    <row r="12" spans="1:16" ht="405" x14ac:dyDescent="0.25">
      <c r="A12" s="30" t="s">
        <v>125</v>
      </c>
      <c r="B12" s="38"/>
      <c r="E12" s="32" t="s">
        <v>184</v>
      </c>
      <c r="J12" s="40"/>
    </row>
    <row r="13" spans="1:16" x14ac:dyDescent="0.25">
      <c r="A13" s="30" t="s">
        <v>116</v>
      </c>
      <c r="B13" s="30">
        <v>2</v>
      </c>
      <c r="C13" s="31" t="s">
        <v>374</v>
      </c>
      <c r="D13" s="30" t="s">
        <v>118</v>
      </c>
      <c r="E13" s="32" t="s">
        <v>375</v>
      </c>
      <c r="F13" s="33" t="s">
        <v>120</v>
      </c>
      <c r="G13" s="34">
        <v>20</v>
      </c>
      <c r="H13" s="35">
        <v>0</v>
      </c>
      <c r="I13" s="36">
        <f>ROUND(G13*H13,P4)</f>
        <v>0</v>
      </c>
      <c r="J13" s="33" t="s">
        <v>121</v>
      </c>
      <c r="O13" s="37">
        <f>I13*0.21</f>
        <v>0</v>
      </c>
      <c r="P13">
        <v>3</v>
      </c>
    </row>
    <row r="14" spans="1:16" x14ac:dyDescent="0.25">
      <c r="A14" s="30" t="s">
        <v>122</v>
      </c>
      <c r="B14" s="38"/>
      <c r="E14" s="32" t="s">
        <v>1214</v>
      </c>
      <c r="J14" s="40"/>
    </row>
    <row r="15" spans="1:16" ht="30" x14ac:dyDescent="0.25">
      <c r="A15" s="30" t="s">
        <v>123</v>
      </c>
      <c r="B15" s="38"/>
      <c r="E15" s="41" t="s">
        <v>1273</v>
      </c>
      <c r="J15" s="40"/>
    </row>
    <row r="16" spans="1:16" ht="409.5" x14ac:dyDescent="0.25">
      <c r="A16" s="30" t="s">
        <v>125</v>
      </c>
      <c r="B16" s="38"/>
      <c r="E16" s="32" t="s">
        <v>378</v>
      </c>
      <c r="J16" s="40"/>
    </row>
    <row r="17" spans="1:16" x14ac:dyDescent="0.25">
      <c r="A17" s="30" t="s">
        <v>116</v>
      </c>
      <c r="B17" s="30">
        <v>3</v>
      </c>
      <c r="C17" s="31" t="s">
        <v>556</v>
      </c>
      <c r="D17" s="30" t="s">
        <v>172</v>
      </c>
      <c r="E17" s="32" t="s">
        <v>557</v>
      </c>
      <c r="F17" s="33" t="s">
        <v>120</v>
      </c>
      <c r="G17" s="34">
        <v>99.63</v>
      </c>
      <c r="H17" s="35">
        <v>0</v>
      </c>
      <c r="I17" s="36">
        <f>ROUND(G17*H17,P4)</f>
        <v>0</v>
      </c>
      <c r="J17" s="33" t="s">
        <v>121</v>
      </c>
      <c r="O17" s="37">
        <f>I17*0.21</f>
        <v>0</v>
      </c>
      <c r="P17">
        <v>3</v>
      </c>
    </row>
    <row r="18" spans="1:16" x14ac:dyDescent="0.25">
      <c r="A18" s="30" t="s">
        <v>122</v>
      </c>
      <c r="B18" s="38"/>
      <c r="E18" s="32" t="s">
        <v>1213</v>
      </c>
      <c r="J18" s="40"/>
    </row>
    <row r="19" spans="1:16" ht="30" x14ac:dyDescent="0.25">
      <c r="A19" s="30" t="s">
        <v>123</v>
      </c>
      <c r="B19" s="38"/>
      <c r="E19" s="41" t="s">
        <v>1274</v>
      </c>
      <c r="J19" s="40"/>
    </row>
    <row r="20" spans="1:16" ht="409.5" x14ac:dyDescent="0.25">
      <c r="A20" s="30" t="s">
        <v>125</v>
      </c>
      <c r="B20" s="38"/>
      <c r="E20" s="32" t="s">
        <v>378</v>
      </c>
      <c r="J20" s="40"/>
    </row>
    <row r="21" spans="1:16" x14ac:dyDescent="0.25">
      <c r="A21" s="30" t="s">
        <v>116</v>
      </c>
      <c r="B21" s="30">
        <v>4</v>
      </c>
      <c r="C21" s="31" t="s">
        <v>556</v>
      </c>
      <c r="D21" s="30" t="s">
        <v>177</v>
      </c>
      <c r="E21" s="32" t="s">
        <v>557</v>
      </c>
      <c r="F21" s="33" t="s">
        <v>120</v>
      </c>
      <c r="G21" s="34">
        <v>168.37</v>
      </c>
      <c r="H21" s="35">
        <v>0</v>
      </c>
      <c r="I21" s="36">
        <f>ROUND(G21*H21,P4)</f>
        <v>0</v>
      </c>
      <c r="J21" s="33" t="s">
        <v>121</v>
      </c>
      <c r="O21" s="37">
        <f>I21*0.21</f>
        <v>0</v>
      </c>
      <c r="P21">
        <v>3</v>
      </c>
    </row>
    <row r="22" spans="1:16" x14ac:dyDescent="0.25">
      <c r="A22" s="30" t="s">
        <v>122</v>
      </c>
      <c r="B22" s="38"/>
      <c r="E22" s="32" t="s">
        <v>1214</v>
      </c>
      <c r="J22" s="40"/>
    </row>
    <row r="23" spans="1:16" ht="30" x14ac:dyDescent="0.25">
      <c r="A23" s="30" t="s">
        <v>123</v>
      </c>
      <c r="B23" s="38"/>
      <c r="E23" s="41" t="s">
        <v>1275</v>
      </c>
      <c r="J23" s="40"/>
    </row>
    <row r="24" spans="1:16" ht="409.5" x14ac:dyDescent="0.25">
      <c r="A24" s="30" t="s">
        <v>125</v>
      </c>
      <c r="B24" s="38"/>
      <c r="E24" s="32" t="s">
        <v>378</v>
      </c>
      <c r="J24" s="40"/>
    </row>
    <row r="25" spans="1:16" x14ac:dyDescent="0.25">
      <c r="A25" s="30" t="s">
        <v>116</v>
      </c>
      <c r="B25" s="30">
        <v>5</v>
      </c>
      <c r="C25" s="31" t="s">
        <v>132</v>
      </c>
      <c r="D25" s="30" t="s">
        <v>118</v>
      </c>
      <c r="E25" s="32" t="s">
        <v>133</v>
      </c>
      <c r="F25" s="33" t="s">
        <v>120</v>
      </c>
      <c r="G25" s="34">
        <v>99.63</v>
      </c>
      <c r="H25" s="35">
        <v>0</v>
      </c>
      <c r="I25" s="36">
        <f>ROUND(G25*H25,P4)</f>
        <v>0</v>
      </c>
      <c r="J25" s="33" t="s">
        <v>121</v>
      </c>
      <c r="O25" s="37">
        <f>I25*0.21</f>
        <v>0</v>
      </c>
      <c r="P25">
        <v>3</v>
      </c>
    </row>
    <row r="26" spans="1:16" x14ac:dyDescent="0.25">
      <c r="A26" s="30" t="s">
        <v>122</v>
      </c>
      <c r="B26" s="38"/>
      <c r="E26" s="32" t="s">
        <v>968</v>
      </c>
      <c r="J26" s="40"/>
    </row>
    <row r="27" spans="1:16" ht="30" x14ac:dyDescent="0.25">
      <c r="A27" s="30" t="s">
        <v>123</v>
      </c>
      <c r="B27" s="38"/>
      <c r="E27" s="41" t="s">
        <v>1272</v>
      </c>
      <c r="J27" s="40"/>
    </row>
    <row r="28" spans="1:16" ht="255" x14ac:dyDescent="0.25">
      <c r="A28" s="30" t="s">
        <v>125</v>
      </c>
      <c r="B28" s="38"/>
      <c r="E28" s="32" t="s">
        <v>135</v>
      </c>
      <c r="J28" s="40"/>
    </row>
    <row r="29" spans="1:16" x14ac:dyDescent="0.25">
      <c r="A29" s="30" t="s">
        <v>116</v>
      </c>
      <c r="B29" s="30">
        <v>6</v>
      </c>
      <c r="C29" s="31" t="s">
        <v>973</v>
      </c>
      <c r="D29" s="30" t="s">
        <v>118</v>
      </c>
      <c r="E29" s="32" t="s">
        <v>974</v>
      </c>
      <c r="F29" s="33" t="s">
        <v>120</v>
      </c>
      <c r="G29" s="34">
        <v>99.63</v>
      </c>
      <c r="H29" s="35">
        <v>0</v>
      </c>
      <c r="I29" s="36">
        <f>ROUND(G29*H29,P4)</f>
        <v>0</v>
      </c>
      <c r="J29" s="33" t="s">
        <v>121</v>
      </c>
      <c r="O29" s="37">
        <f>I29*0.21</f>
        <v>0</v>
      </c>
      <c r="P29">
        <v>3</v>
      </c>
    </row>
    <row r="30" spans="1:16" x14ac:dyDescent="0.25">
      <c r="A30" s="30" t="s">
        <v>122</v>
      </c>
      <c r="B30" s="38"/>
      <c r="E30" s="39" t="s">
        <v>118</v>
      </c>
      <c r="J30" s="40"/>
    </row>
    <row r="31" spans="1:16" ht="30" x14ac:dyDescent="0.25">
      <c r="A31" s="30" t="s">
        <v>123</v>
      </c>
      <c r="B31" s="38"/>
      <c r="E31" s="41" t="s">
        <v>1276</v>
      </c>
      <c r="J31" s="40"/>
    </row>
    <row r="32" spans="1:16" ht="345" x14ac:dyDescent="0.25">
      <c r="A32" s="30" t="s">
        <v>125</v>
      </c>
      <c r="B32" s="38"/>
      <c r="E32" s="32" t="s">
        <v>977</v>
      </c>
      <c r="J32" s="40"/>
    </row>
    <row r="33" spans="1:16" x14ac:dyDescent="0.25">
      <c r="A33" s="30" t="s">
        <v>116</v>
      </c>
      <c r="B33" s="30">
        <v>7</v>
      </c>
      <c r="C33" s="31" t="s">
        <v>264</v>
      </c>
      <c r="D33" s="30" t="s">
        <v>172</v>
      </c>
      <c r="E33" s="32" t="s">
        <v>265</v>
      </c>
      <c r="F33" s="33" t="s">
        <v>120</v>
      </c>
      <c r="G33" s="34">
        <v>77</v>
      </c>
      <c r="H33" s="35">
        <v>0</v>
      </c>
      <c r="I33" s="36">
        <f>ROUND(G33*H33,P4)</f>
        <v>0</v>
      </c>
      <c r="J33" s="33" t="s">
        <v>121</v>
      </c>
      <c r="O33" s="37">
        <f>I33*0.21</f>
        <v>0</v>
      </c>
      <c r="P33">
        <v>3</v>
      </c>
    </row>
    <row r="34" spans="1:16" x14ac:dyDescent="0.25">
      <c r="A34" s="30" t="s">
        <v>122</v>
      </c>
      <c r="B34" s="38"/>
      <c r="E34" s="32" t="s">
        <v>1240</v>
      </c>
      <c r="J34" s="40"/>
    </row>
    <row r="35" spans="1:16" ht="30" x14ac:dyDescent="0.25">
      <c r="A35" s="30" t="s">
        <v>123</v>
      </c>
      <c r="B35" s="38"/>
      <c r="E35" s="41" t="s">
        <v>1277</v>
      </c>
      <c r="J35" s="40"/>
    </row>
    <row r="36" spans="1:16" ht="409.5" x14ac:dyDescent="0.25">
      <c r="A36" s="30" t="s">
        <v>125</v>
      </c>
      <c r="B36" s="38"/>
      <c r="E36" s="32" t="s">
        <v>268</v>
      </c>
      <c r="J36" s="40"/>
    </row>
    <row r="37" spans="1:16" x14ac:dyDescent="0.25">
      <c r="A37" s="30" t="s">
        <v>116</v>
      </c>
      <c r="B37" s="30">
        <v>8</v>
      </c>
      <c r="C37" s="31" t="s">
        <v>264</v>
      </c>
      <c r="D37" s="30" t="s">
        <v>177</v>
      </c>
      <c r="E37" s="32" t="s">
        <v>265</v>
      </c>
      <c r="F37" s="33" t="s">
        <v>120</v>
      </c>
      <c r="G37" s="34">
        <v>2.2999999999999998</v>
      </c>
      <c r="H37" s="35">
        <v>0</v>
      </c>
      <c r="I37" s="36">
        <f>ROUND(G37*H37,P4)</f>
        <v>0</v>
      </c>
      <c r="J37" s="33" t="s">
        <v>121</v>
      </c>
      <c r="O37" s="37">
        <f>I37*0.21</f>
        <v>0</v>
      </c>
      <c r="P37">
        <v>3</v>
      </c>
    </row>
    <row r="38" spans="1:16" x14ac:dyDescent="0.25">
      <c r="A38" s="30" t="s">
        <v>122</v>
      </c>
      <c r="B38" s="38"/>
      <c r="E38" s="32" t="s">
        <v>1242</v>
      </c>
      <c r="J38" s="40"/>
    </row>
    <row r="39" spans="1:16" ht="30" x14ac:dyDescent="0.25">
      <c r="A39" s="30" t="s">
        <v>123</v>
      </c>
      <c r="B39" s="38"/>
      <c r="E39" s="41" t="s">
        <v>1278</v>
      </c>
      <c r="J39" s="40"/>
    </row>
    <row r="40" spans="1:16" ht="409.5" x14ac:dyDescent="0.25">
      <c r="A40" s="30" t="s">
        <v>125</v>
      </c>
      <c r="B40" s="38"/>
      <c r="E40" s="32" t="s">
        <v>268</v>
      </c>
      <c r="J40" s="40"/>
    </row>
    <row r="41" spans="1:16" x14ac:dyDescent="0.25">
      <c r="A41" s="24" t="s">
        <v>113</v>
      </c>
      <c r="B41" s="25"/>
      <c r="C41" s="26" t="s">
        <v>296</v>
      </c>
      <c r="D41" s="27"/>
      <c r="E41" s="24" t="s">
        <v>297</v>
      </c>
      <c r="F41" s="27"/>
      <c r="G41" s="27"/>
      <c r="H41" s="27"/>
      <c r="I41" s="28">
        <f>SUMIFS(I42:I45,A42:A45,"P")</f>
        <v>0</v>
      </c>
      <c r="J41" s="29"/>
    </row>
    <row r="42" spans="1:16" x14ac:dyDescent="0.25">
      <c r="A42" s="30" t="s">
        <v>116</v>
      </c>
      <c r="B42" s="30">
        <v>9</v>
      </c>
      <c r="C42" s="31" t="s">
        <v>507</v>
      </c>
      <c r="D42" s="30" t="s">
        <v>118</v>
      </c>
      <c r="E42" s="32" t="s">
        <v>508</v>
      </c>
      <c r="F42" s="33" t="s">
        <v>120</v>
      </c>
      <c r="G42" s="34">
        <v>6</v>
      </c>
      <c r="H42" s="35">
        <v>0</v>
      </c>
      <c r="I42" s="36">
        <f>ROUND(G42*H42,P4)</f>
        <v>0</v>
      </c>
      <c r="J42" s="33" t="s">
        <v>121</v>
      </c>
      <c r="O42" s="37">
        <f>I42*0.21</f>
        <v>0</v>
      </c>
      <c r="P42">
        <v>3</v>
      </c>
    </row>
    <row r="43" spans="1:16" x14ac:dyDescent="0.25">
      <c r="A43" s="30" t="s">
        <v>122</v>
      </c>
      <c r="B43" s="38"/>
      <c r="E43" s="32" t="s">
        <v>1244</v>
      </c>
      <c r="J43" s="40"/>
    </row>
    <row r="44" spans="1:16" ht="30" x14ac:dyDescent="0.25">
      <c r="A44" s="30" t="s">
        <v>123</v>
      </c>
      <c r="B44" s="38"/>
      <c r="E44" s="41" t="s">
        <v>1279</v>
      </c>
      <c r="J44" s="40"/>
    </row>
    <row r="45" spans="1:16" ht="180" x14ac:dyDescent="0.25">
      <c r="A45" s="30" t="s">
        <v>125</v>
      </c>
      <c r="B45" s="38"/>
      <c r="E45" s="32" t="s">
        <v>511</v>
      </c>
      <c r="J45" s="40"/>
    </row>
    <row r="46" spans="1:16" x14ac:dyDescent="0.25">
      <c r="A46" s="24" t="s">
        <v>113</v>
      </c>
      <c r="B46" s="25"/>
      <c r="C46" s="26" t="s">
        <v>330</v>
      </c>
      <c r="D46" s="27"/>
      <c r="E46" s="24" t="s">
        <v>331</v>
      </c>
      <c r="F46" s="27"/>
      <c r="G46" s="27"/>
      <c r="H46" s="27"/>
      <c r="I46" s="28">
        <f>SUMIFS(I47:I74,A47:A74,"P")</f>
        <v>0</v>
      </c>
      <c r="J46" s="29"/>
    </row>
    <row r="47" spans="1:16" x14ac:dyDescent="0.25">
      <c r="A47" s="30" t="s">
        <v>116</v>
      </c>
      <c r="B47" s="30">
        <v>10</v>
      </c>
      <c r="C47" s="31" t="s">
        <v>1246</v>
      </c>
      <c r="D47" s="30" t="s">
        <v>118</v>
      </c>
      <c r="E47" s="32" t="s">
        <v>1247</v>
      </c>
      <c r="F47" s="33" t="s">
        <v>284</v>
      </c>
      <c r="G47" s="34">
        <v>110.7</v>
      </c>
      <c r="H47" s="35">
        <v>0</v>
      </c>
      <c r="I47" s="36">
        <f>ROUND(G47*H47,P4)</f>
        <v>0</v>
      </c>
      <c r="J47" s="33" t="s">
        <v>121</v>
      </c>
      <c r="O47" s="37">
        <f>I47*0.21</f>
        <v>0</v>
      </c>
      <c r="P47">
        <v>3</v>
      </c>
    </row>
    <row r="48" spans="1:16" x14ac:dyDescent="0.25">
      <c r="A48" s="30" t="s">
        <v>122</v>
      </c>
      <c r="B48" s="38"/>
      <c r="E48" s="32" t="s">
        <v>1248</v>
      </c>
      <c r="J48" s="40"/>
    </row>
    <row r="49" spans="1:16" ht="30" x14ac:dyDescent="0.25">
      <c r="A49" s="30" t="s">
        <v>123</v>
      </c>
      <c r="B49" s="38"/>
      <c r="E49" s="41" t="s">
        <v>1280</v>
      </c>
      <c r="J49" s="40"/>
    </row>
    <row r="50" spans="1:16" ht="330" x14ac:dyDescent="0.25">
      <c r="A50" s="30" t="s">
        <v>125</v>
      </c>
      <c r="B50" s="38"/>
      <c r="E50" s="32" t="s">
        <v>1135</v>
      </c>
      <c r="J50" s="40"/>
    </row>
    <row r="51" spans="1:16" x14ac:dyDescent="0.25">
      <c r="A51" s="30" t="s">
        <v>116</v>
      </c>
      <c r="B51" s="30">
        <v>11</v>
      </c>
      <c r="C51" s="31" t="s">
        <v>1231</v>
      </c>
      <c r="D51" s="30" t="s">
        <v>118</v>
      </c>
      <c r="E51" s="32" t="s">
        <v>1232</v>
      </c>
      <c r="F51" s="33" t="s">
        <v>284</v>
      </c>
      <c r="G51" s="34">
        <v>92</v>
      </c>
      <c r="H51" s="35">
        <v>0</v>
      </c>
      <c r="I51" s="36">
        <f>ROUND(G51*H51,P4)</f>
        <v>0</v>
      </c>
      <c r="J51" s="33" t="s">
        <v>121</v>
      </c>
      <c r="O51" s="37">
        <f>I51*0.21</f>
        <v>0</v>
      </c>
      <c r="P51">
        <v>3</v>
      </c>
    </row>
    <row r="52" spans="1:16" x14ac:dyDescent="0.25">
      <c r="A52" s="30" t="s">
        <v>122</v>
      </c>
      <c r="B52" s="38"/>
      <c r="E52" s="32" t="s">
        <v>1254</v>
      </c>
      <c r="J52" s="40"/>
    </row>
    <row r="53" spans="1:16" ht="30" x14ac:dyDescent="0.25">
      <c r="A53" s="30" t="s">
        <v>123</v>
      </c>
      <c r="B53" s="38"/>
      <c r="E53" s="41" t="s">
        <v>1281</v>
      </c>
      <c r="J53" s="40"/>
    </row>
    <row r="54" spans="1:16" ht="315" x14ac:dyDescent="0.25">
      <c r="A54" s="30" t="s">
        <v>125</v>
      </c>
      <c r="B54" s="38"/>
      <c r="E54" s="32" t="s">
        <v>1233</v>
      </c>
      <c r="J54" s="40"/>
    </row>
    <row r="55" spans="1:16" x14ac:dyDescent="0.25">
      <c r="A55" s="30" t="s">
        <v>116</v>
      </c>
      <c r="B55" s="30">
        <v>12</v>
      </c>
      <c r="C55" s="31" t="s">
        <v>1256</v>
      </c>
      <c r="D55" s="30" t="s">
        <v>172</v>
      </c>
      <c r="E55" s="32" t="s">
        <v>1257</v>
      </c>
      <c r="F55" s="33" t="s">
        <v>142</v>
      </c>
      <c r="G55" s="34">
        <v>1</v>
      </c>
      <c r="H55" s="35">
        <v>0</v>
      </c>
      <c r="I55" s="36">
        <f>ROUND(G55*H55,P4)</f>
        <v>0</v>
      </c>
      <c r="J55" s="33" t="s">
        <v>121</v>
      </c>
      <c r="O55" s="37">
        <f>I55*0.21</f>
        <v>0</v>
      </c>
      <c r="P55">
        <v>3</v>
      </c>
    </row>
    <row r="56" spans="1:16" x14ac:dyDescent="0.25">
      <c r="A56" s="30" t="s">
        <v>122</v>
      </c>
      <c r="B56" s="38"/>
      <c r="E56" s="32" t="s">
        <v>1282</v>
      </c>
      <c r="J56" s="40"/>
    </row>
    <row r="57" spans="1:16" ht="30" x14ac:dyDescent="0.25">
      <c r="A57" s="30" t="s">
        <v>123</v>
      </c>
      <c r="B57" s="38"/>
      <c r="E57" s="41" t="s">
        <v>1263</v>
      </c>
      <c r="J57" s="40"/>
    </row>
    <row r="58" spans="1:16" ht="345" x14ac:dyDescent="0.25">
      <c r="A58" s="30" t="s">
        <v>125</v>
      </c>
      <c r="B58" s="38"/>
      <c r="E58" s="32" t="s">
        <v>1260</v>
      </c>
      <c r="J58" s="40"/>
    </row>
    <row r="59" spans="1:16" x14ac:dyDescent="0.25">
      <c r="A59" s="30" t="s">
        <v>116</v>
      </c>
      <c r="B59" s="30">
        <v>13</v>
      </c>
      <c r="C59" s="31" t="s">
        <v>1256</v>
      </c>
      <c r="D59" s="30" t="s">
        <v>177</v>
      </c>
      <c r="E59" s="32" t="s">
        <v>1257</v>
      </c>
      <c r="F59" s="33" t="s">
        <v>142</v>
      </c>
      <c r="G59" s="34">
        <v>3</v>
      </c>
      <c r="H59" s="35">
        <v>0</v>
      </c>
      <c r="I59" s="36">
        <f>ROUND(G59*H59,P4)</f>
        <v>0</v>
      </c>
      <c r="J59" s="33" t="s">
        <v>121</v>
      </c>
      <c r="O59" s="37">
        <f>I59*0.21</f>
        <v>0</v>
      </c>
      <c r="P59">
        <v>3</v>
      </c>
    </row>
    <row r="60" spans="1:16" x14ac:dyDescent="0.25">
      <c r="A60" s="30" t="s">
        <v>122</v>
      </c>
      <c r="B60" s="38"/>
      <c r="E60" s="32" t="s">
        <v>1258</v>
      </c>
      <c r="J60" s="40"/>
    </row>
    <row r="61" spans="1:16" ht="30" x14ac:dyDescent="0.25">
      <c r="A61" s="30" t="s">
        <v>123</v>
      </c>
      <c r="B61" s="38"/>
      <c r="E61" s="41" t="s">
        <v>1283</v>
      </c>
      <c r="J61" s="40"/>
    </row>
    <row r="62" spans="1:16" ht="345" x14ac:dyDescent="0.25">
      <c r="A62" s="30" t="s">
        <v>125</v>
      </c>
      <c r="B62" s="38"/>
      <c r="E62" s="32" t="s">
        <v>1260</v>
      </c>
      <c r="J62" s="40"/>
    </row>
    <row r="63" spans="1:16" x14ac:dyDescent="0.25">
      <c r="A63" s="30" t="s">
        <v>116</v>
      </c>
      <c r="B63" s="30">
        <v>14</v>
      </c>
      <c r="C63" s="31" t="s">
        <v>332</v>
      </c>
      <c r="D63" s="30" t="s">
        <v>118</v>
      </c>
      <c r="E63" s="32" t="s">
        <v>333</v>
      </c>
      <c r="F63" s="33" t="s">
        <v>142</v>
      </c>
      <c r="G63" s="34">
        <v>3</v>
      </c>
      <c r="H63" s="35">
        <v>0</v>
      </c>
      <c r="I63" s="36">
        <f>ROUND(G63*H63,P4)</f>
        <v>0</v>
      </c>
      <c r="J63" s="33" t="s">
        <v>121</v>
      </c>
      <c r="O63" s="37">
        <f>I63*0.21</f>
        <v>0</v>
      </c>
      <c r="P63">
        <v>3</v>
      </c>
    </row>
    <row r="64" spans="1:16" x14ac:dyDescent="0.25">
      <c r="A64" s="30" t="s">
        <v>122</v>
      </c>
      <c r="B64" s="38"/>
      <c r="E64" s="39" t="s">
        <v>118</v>
      </c>
      <c r="J64" s="40"/>
    </row>
    <row r="65" spans="1:16" ht="30" x14ac:dyDescent="0.25">
      <c r="A65" s="30" t="s">
        <v>123</v>
      </c>
      <c r="B65" s="38"/>
      <c r="E65" s="41" t="s">
        <v>1283</v>
      </c>
      <c r="J65" s="40"/>
    </row>
    <row r="66" spans="1:16" ht="90" x14ac:dyDescent="0.25">
      <c r="A66" s="30" t="s">
        <v>125</v>
      </c>
      <c r="B66" s="38"/>
      <c r="E66" s="32" t="s">
        <v>335</v>
      </c>
      <c r="J66" s="40"/>
    </row>
    <row r="67" spans="1:16" x14ac:dyDescent="0.25">
      <c r="A67" s="30" t="s">
        <v>116</v>
      </c>
      <c r="B67" s="30">
        <v>15</v>
      </c>
      <c r="C67" s="31" t="s">
        <v>1265</v>
      </c>
      <c r="D67" s="30" t="s">
        <v>118</v>
      </c>
      <c r="E67" s="32" t="s">
        <v>1266</v>
      </c>
      <c r="F67" s="33" t="s">
        <v>284</v>
      </c>
      <c r="G67" s="34">
        <v>110.7</v>
      </c>
      <c r="H67" s="35">
        <v>0</v>
      </c>
      <c r="I67" s="36">
        <f>ROUND(G67*H67,P4)</f>
        <v>0</v>
      </c>
      <c r="J67" s="33" t="s">
        <v>121</v>
      </c>
      <c r="O67" s="37">
        <f>I67*0.21</f>
        <v>0</v>
      </c>
      <c r="P67">
        <v>3</v>
      </c>
    </row>
    <row r="68" spans="1:16" x14ac:dyDescent="0.25">
      <c r="A68" s="30" t="s">
        <v>122</v>
      </c>
      <c r="B68" s="38"/>
      <c r="E68" s="39" t="s">
        <v>118</v>
      </c>
      <c r="J68" s="40"/>
    </row>
    <row r="69" spans="1:16" ht="30" x14ac:dyDescent="0.25">
      <c r="A69" s="30" t="s">
        <v>123</v>
      </c>
      <c r="B69" s="38"/>
      <c r="E69" s="41" t="s">
        <v>1284</v>
      </c>
      <c r="J69" s="40"/>
    </row>
    <row r="70" spans="1:16" ht="45" x14ac:dyDescent="0.25">
      <c r="A70" s="30" t="s">
        <v>125</v>
      </c>
      <c r="B70" s="38"/>
      <c r="E70" s="32" t="s">
        <v>1267</v>
      </c>
      <c r="J70" s="40"/>
    </row>
    <row r="71" spans="1:16" x14ac:dyDescent="0.25">
      <c r="A71" s="30" t="s">
        <v>116</v>
      </c>
      <c r="B71" s="30">
        <v>16</v>
      </c>
      <c r="C71" s="31" t="s">
        <v>1268</v>
      </c>
      <c r="D71" s="30" t="s">
        <v>118</v>
      </c>
      <c r="E71" s="32" t="s">
        <v>1269</v>
      </c>
      <c r="F71" s="33" t="s">
        <v>284</v>
      </c>
      <c r="G71" s="34">
        <v>110.7</v>
      </c>
      <c r="H71" s="35">
        <v>0</v>
      </c>
      <c r="I71" s="36">
        <f>ROUND(G71*H71,P4)</f>
        <v>0</v>
      </c>
      <c r="J71" s="33" t="s">
        <v>121</v>
      </c>
      <c r="O71" s="37">
        <f>I71*0.21</f>
        <v>0</v>
      </c>
      <c r="P71">
        <v>3</v>
      </c>
    </row>
    <row r="72" spans="1:16" x14ac:dyDescent="0.25">
      <c r="A72" s="30" t="s">
        <v>122</v>
      </c>
      <c r="B72" s="38"/>
      <c r="E72" s="39" t="s">
        <v>118</v>
      </c>
      <c r="J72" s="40"/>
    </row>
    <row r="73" spans="1:16" ht="30" x14ac:dyDescent="0.25">
      <c r="A73" s="30" t="s">
        <v>123</v>
      </c>
      <c r="B73" s="38"/>
      <c r="E73" s="41" t="s">
        <v>1284</v>
      </c>
      <c r="J73" s="40"/>
    </row>
    <row r="74" spans="1:16" ht="75" x14ac:dyDescent="0.25">
      <c r="A74" s="30" t="s">
        <v>125</v>
      </c>
      <c r="B74" s="38"/>
      <c r="E74" s="32" t="s">
        <v>1270</v>
      </c>
      <c r="J74" s="40"/>
    </row>
    <row r="75" spans="1:16" x14ac:dyDescent="0.25">
      <c r="A75" s="24" t="s">
        <v>113</v>
      </c>
      <c r="B75" s="25"/>
      <c r="C75" s="26" t="s">
        <v>224</v>
      </c>
      <c r="D75" s="27"/>
      <c r="E75" s="24" t="s">
        <v>225</v>
      </c>
      <c r="F75" s="27"/>
      <c r="G75" s="27"/>
      <c r="H75" s="27"/>
      <c r="I75" s="28">
        <f>SUMIFS(I76:I79,A76:A79,"P")</f>
        <v>0</v>
      </c>
      <c r="J75" s="29"/>
    </row>
    <row r="76" spans="1:16" ht="30" x14ac:dyDescent="0.25">
      <c r="A76" s="30" t="s">
        <v>116</v>
      </c>
      <c r="B76" s="30">
        <v>17</v>
      </c>
      <c r="C76" s="31" t="s">
        <v>226</v>
      </c>
      <c r="D76" s="30" t="s">
        <v>227</v>
      </c>
      <c r="E76" s="32" t="s">
        <v>228</v>
      </c>
      <c r="F76" s="33" t="s">
        <v>229</v>
      </c>
      <c r="G76" s="34">
        <v>376.74</v>
      </c>
      <c r="H76" s="35">
        <v>0</v>
      </c>
      <c r="I76" s="36">
        <f>ROUND(G76*H76,P4)</f>
        <v>0</v>
      </c>
      <c r="J76" s="33" t="s">
        <v>156</v>
      </c>
      <c r="O76" s="37">
        <f>I76*0.21</f>
        <v>0</v>
      </c>
      <c r="P76">
        <v>3</v>
      </c>
    </row>
    <row r="77" spans="1:16" ht="45" x14ac:dyDescent="0.25">
      <c r="A77" s="30" t="s">
        <v>122</v>
      </c>
      <c r="B77" s="38"/>
      <c r="E77" s="32" t="s">
        <v>551</v>
      </c>
      <c r="J77" s="40"/>
    </row>
    <row r="78" spans="1:16" ht="30" x14ac:dyDescent="0.25">
      <c r="A78" s="30" t="s">
        <v>123</v>
      </c>
      <c r="B78" s="38"/>
      <c r="E78" s="41" t="s">
        <v>1285</v>
      </c>
      <c r="J78" s="40"/>
    </row>
    <row r="79" spans="1:16" ht="90" x14ac:dyDescent="0.25">
      <c r="A79" s="30" t="s">
        <v>125</v>
      </c>
      <c r="B79" s="42"/>
      <c r="C79" s="43"/>
      <c r="D79" s="43"/>
      <c r="E79" s="32" t="s">
        <v>550</v>
      </c>
      <c r="F79" s="43"/>
      <c r="G79" s="43"/>
      <c r="H79" s="43"/>
      <c r="I79" s="43"/>
      <c r="J79" s="44"/>
    </row>
  </sheetData>
  <sheetProtection algorithmName="SHA-512" hashValue="zi3H9OWAsM2FXU3PStGqYINNEEoKQ5XZpsyKeelj70/51UrlF/3YbLH4p0Fa1pVfqDtDnoyGfr8OBWkYRt+YJA==" saltValue="eUymd/3Qq9X2/lA9lYW07T5ATLmyGlB0NQy7Uvw/f4Qcv95IuFXxQs86K8jGbnY9NV4nC7EWW5QprOPE2Sx0AQ=="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P71"/>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61</v>
      </c>
      <c r="I3" s="19">
        <f>SUMIFS(I8:I71,A8:A71,"SD")</f>
        <v>0</v>
      </c>
      <c r="J3" s="15"/>
      <c r="O3">
        <v>0</v>
      </c>
      <c r="P3">
        <v>2</v>
      </c>
    </row>
    <row r="4" spans="1:16" x14ac:dyDescent="0.25">
      <c r="A4" s="3" t="s">
        <v>100</v>
      </c>
      <c r="B4" s="16" t="s">
        <v>101</v>
      </c>
      <c r="C4" s="47" t="s">
        <v>61</v>
      </c>
      <c r="D4" s="48"/>
      <c r="E4" s="17" t="s">
        <v>62</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SUMIFS(I9:I40,A9:A40,"P")</f>
        <v>0</v>
      </c>
      <c r="J8" s="29"/>
    </row>
    <row r="9" spans="1:16" x14ac:dyDescent="0.25">
      <c r="A9" s="30" t="s">
        <v>116</v>
      </c>
      <c r="B9" s="30">
        <v>1</v>
      </c>
      <c r="C9" s="31" t="s">
        <v>180</v>
      </c>
      <c r="D9" s="30" t="s">
        <v>118</v>
      </c>
      <c r="E9" s="32" t="s">
        <v>181</v>
      </c>
      <c r="F9" s="33" t="s">
        <v>120</v>
      </c>
      <c r="G9" s="34">
        <v>127.35</v>
      </c>
      <c r="H9" s="35">
        <v>0</v>
      </c>
      <c r="I9" s="36">
        <f>ROUND(G9*H9,P4)</f>
        <v>0</v>
      </c>
      <c r="J9" s="33" t="s">
        <v>121</v>
      </c>
      <c r="O9" s="37">
        <f>I9*0.21</f>
        <v>0</v>
      </c>
      <c r="P9">
        <v>3</v>
      </c>
    </row>
    <row r="10" spans="1:16" x14ac:dyDescent="0.25">
      <c r="A10" s="30" t="s">
        <v>122</v>
      </c>
      <c r="B10" s="38"/>
      <c r="E10" s="32" t="s">
        <v>959</v>
      </c>
      <c r="J10" s="40"/>
    </row>
    <row r="11" spans="1:16" ht="30" x14ac:dyDescent="0.25">
      <c r="A11" s="30" t="s">
        <v>123</v>
      </c>
      <c r="B11" s="38"/>
      <c r="E11" s="41" t="s">
        <v>1286</v>
      </c>
      <c r="J11" s="40"/>
    </row>
    <row r="12" spans="1:16" ht="405" x14ac:dyDescent="0.25">
      <c r="A12" s="30" t="s">
        <v>125</v>
      </c>
      <c r="B12" s="38"/>
      <c r="E12" s="32" t="s">
        <v>184</v>
      </c>
      <c r="J12" s="40"/>
    </row>
    <row r="13" spans="1:16" x14ac:dyDescent="0.25">
      <c r="A13" s="30" t="s">
        <v>116</v>
      </c>
      <c r="B13" s="30">
        <v>2</v>
      </c>
      <c r="C13" s="31" t="s">
        <v>374</v>
      </c>
      <c r="D13" s="30" t="s">
        <v>118</v>
      </c>
      <c r="E13" s="32" t="s">
        <v>375</v>
      </c>
      <c r="F13" s="33" t="s">
        <v>120</v>
      </c>
      <c r="G13" s="34">
        <v>40</v>
      </c>
      <c r="H13" s="35">
        <v>0</v>
      </c>
      <c r="I13" s="36">
        <f>ROUND(G13*H13,P4)</f>
        <v>0</v>
      </c>
      <c r="J13" s="33" t="s">
        <v>121</v>
      </c>
      <c r="O13" s="37">
        <f>I13*0.21</f>
        <v>0</v>
      </c>
      <c r="P13">
        <v>3</v>
      </c>
    </row>
    <row r="14" spans="1:16" x14ac:dyDescent="0.25">
      <c r="A14" s="30" t="s">
        <v>122</v>
      </c>
      <c r="B14" s="38"/>
      <c r="E14" s="32" t="s">
        <v>1214</v>
      </c>
      <c r="J14" s="40"/>
    </row>
    <row r="15" spans="1:16" ht="30" x14ac:dyDescent="0.25">
      <c r="A15" s="30" t="s">
        <v>123</v>
      </c>
      <c r="B15" s="38"/>
      <c r="E15" s="41" t="s">
        <v>1287</v>
      </c>
      <c r="J15" s="40"/>
    </row>
    <row r="16" spans="1:16" ht="409.5" x14ac:dyDescent="0.25">
      <c r="A16" s="30" t="s">
        <v>125</v>
      </c>
      <c r="B16" s="38"/>
      <c r="E16" s="32" t="s">
        <v>378</v>
      </c>
      <c r="J16" s="40"/>
    </row>
    <row r="17" spans="1:16" x14ac:dyDescent="0.25">
      <c r="A17" s="30" t="s">
        <v>116</v>
      </c>
      <c r="B17" s="30">
        <v>3</v>
      </c>
      <c r="C17" s="31" t="s">
        <v>556</v>
      </c>
      <c r="D17" s="30" t="s">
        <v>172</v>
      </c>
      <c r="E17" s="32" t="s">
        <v>557</v>
      </c>
      <c r="F17" s="33" t="s">
        <v>120</v>
      </c>
      <c r="G17" s="34">
        <v>127.35</v>
      </c>
      <c r="H17" s="35">
        <v>0</v>
      </c>
      <c r="I17" s="36">
        <f>ROUND(G17*H17,P4)</f>
        <v>0</v>
      </c>
      <c r="J17" s="33" t="s">
        <v>121</v>
      </c>
      <c r="O17" s="37">
        <f>I17*0.21</f>
        <v>0</v>
      </c>
      <c r="P17">
        <v>3</v>
      </c>
    </row>
    <row r="18" spans="1:16" x14ac:dyDescent="0.25">
      <c r="A18" s="30" t="s">
        <v>122</v>
      </c>
      <c r="B18" s="38"/>
      <c r="E18" s="32" t="s">
        <v>1213</v>
      </c>
      <c r="J18" s="40"/>
    </row>
    <row r="19" spans="1:16" ht="30" x14ac:dyDescent="0.25">
      <c r="A19" s="30" t="s">
        <v>123</v>
      </c>
      <c r="B19" s="38"/>
      <c r="E19" s="41" t="s">
        <v>1288</v>
      </c>
      <c r="J19" s="40"/>
    </row>
    <row r="20" spans="1:16" ht="409.5" x14ac:dyDescent="0.25">
      <c r="A20" s="30" t="s">
        <v>125</v>
      </c>
      <c r="B20" s="38"/>
      <c r="E20" s="32" t="s">
        <v>378</v>
      </c>
      <c r="J20" s="40"/>
    </row>
    <row r="21" spans="1:16" x14ac:dyDescent="0.25">
      <c r="A21" s="30" t="s">
        <v>116</v>
      </c>
      <c r="B21" s="30">
        <v>4</v>
      </c>
      <c r="C21" s="31" t="s">
        <v>556</v>
      </c>
      <c r="D21" s="30" t="s">
        <v>177</v>
      </c>
      <c r="E21" s="32" t="s">
        <v>557</v>
      </c>
      <c r="F21" s="33" t="s">
        <v>120</v>
      </c>
      <c r="G21" s="34">
        <v>226.65</v>
      </c>
      <c r="H21" s="35">
        <v>0</v>
      </c>
      <c r="I21" s="36">
        <f>ROUND(G21*H21,P4)</f>
        <v>0</v>
      </c>
      <c r="J21" s="33" t="s">
        <v>121</v>
      </c>
      <c r="O21" s="37">
        <f>I21*0.21</f>
        <v>0</v>
      </c>
      <c r="P21">
        <v>3</v>
      </c>
    </row>
    <row r="22" spans="1:16" x14ac:dyDescent="0.25">
      <c r="A22" s="30" t="s">
        <v>122</v>
      </c>
      <c r="B22" s="38"/>
      <c r="E22" s="32" t="s">
        <v>1214</v>
      </c>
      <c r="J22" s="40"/>
    </row>
    <row r="23" spans="1:16" ht="30" x14ac:dyDescent="0.25">
      <c r="A23" s="30" t="s">
        <v>123</v>
      </c>
      <c r="B23" s="38"/>
      <c r="E23" s="41" t="s">
        <v>1289</v>
      </c>
      <c r="J23" s="40"/>
    </row>
    <row r="24" spans="1:16" ht="409.5" x14ac:dyDescent="0.25">
      <c r="A24" s="30" t="s">
        <v>125</v>
      </c>
      <c r="B24" s="38"/>
      <c r="E24" s="32" t="s">
        <v>378</v>
      </c>
      <c r="J24" s="40"/>
    </row>
    <row r="25" spans="1:16" x14ac:dyDescent="0.25">
      <c r="A25" s="30" t="s">
        <v>116</v>
      </c>
      <c r="B25" s="30">
        <v>5</v>
      </c>
      <c r="C25" s="31" t="s">
        <v>132</v>
      </c>
      <c r="D25" s="30" t="s">
        <v>118</v>
      </c>
      <c r="E25" s="32" t="s">
        <v>133</v>
      </c>
      <c r="F25" s="33" t="s">
        <v>120</v>
      </c>
      <c r="G25" s="34">
        <v>127.35</v>
      </c>
      <c r="H25" s="35">
        <v>0</v>
      </c>
      <c r="I25" s="36">
        <f>ROUND(G25*H25,P4)</f>
        <v>0</v>
      </c>
      <c r="J25" s="33" t="s">
        <v>121</v>
      </c>
      <c r="O25" s="37">
        <f>I25*0.21</f>
        <v>0</v>
      </c>
      <c r="P25">
        <v>3</v>
      </c>
    </row>
    <row r="26" spans="1:16" x14ac:dyDescent="0.25">
      <c r="A26" s="30" t="s">
        <v>122</v>
      </c>
      <c r="B26" s="38"/>
      <c r="E26" s="32" t="s">
        <v>968</v>
      </c>
      <c r="J26" s="40"/>
    </row>
    <row r="27" spans="1:16" ht="30" x14ac:dyDescent="0.25">
      <c r="A27" s="30" t="s">
        <v>123</v>
      </c>
      <c r="B27" s="38"/>
      <c r="E27" s="41" t="s">
        <v>1286</v>
      </c>
      <c r="J27" s="40"/>
    </row>
    <row r="28" spans="1:16" ht="255" x14ac:dyDescent="0.25">
      <c r="A28" s="30" t="s">
        <v>125</v>
      </c>
      <c r="B28" s="38"/>
      <c r="E28" s="32" t="s">
        <v>135</v>
      </c>
      <c r="J28" s="40"/>
    </row>
    <row r="29" spans="1:16" x14ac:dyDescent="0.25">
      <c r="A29" s="30" t="s">
        <v>116</v>
      </c>
      <c r="B29" s="30">
        <v>6</v>
      </c>
      <c r="C29" s="31" t="s">
        <v>973</v>
      </c>
      <c r="D29" s="30" t="s">
        <v>118</v>
      </c>
      <c r="E29" s="32" t="s">
        <v>974</v>
      </c>
      <c r="F29" s="33" t="s">
        <v>120</v>
      </c>
      <c r="G29" s="34">
        <v>127.35</v>
      </c>
      <c r="H29" s="35">
        <v>0</v>
      </c>
      <c r="I29" s="36">
        <f>ROUND(G29*H29,P4)</f>
        <v>0</v>
      </c>
      <c r="J29" s="33" t="s">
        <v>121</v>
      </c>
      <c r="O29" s="37">
        <f>I29*0.21</f>
        <v>0</v>
      </c>
      <c r="P29">
        <v>3</v>
      </c>
    </row>
    <row r="30" spans="1:16" x14ac:dyDescent="0.25">
      <c r="A30" s="30" t="s">
        <v>122</v>
      </c>
      <c r="B30" s="38"/>
      <c r="E30" s="39" t="s">
        <v>118</v>
      </c>
      <c r="J30" s="40"/>
    </row>
    <row r="31" spans="1:16" ht="30" x14ac:dyDescent="0.25">
      <c r="A31" s="30" t="s">
        <v>123</v>
      </c>
      <c r="B31" s="38"/>
      <c r="E31" s="41" t="s">
        <v>1290</v>
      </c>
      <c r="J31" s="40"/>
    </row>
    <row r="32" spans="1:16" ht="345" x14ac:dyDescent="0.25">
      <c r="A32" s="30" t="s">
        <v>125</v>
      </c>
      <c r="B32" s="38"/>
      <c r="E32" s="32" t="s">
        <v>977</v>
      </c>
      <c r="J32" s="40"/>
    </row>
    <row r="33" spans="1:16" x14ac:dyDescent="0.25">
      <c r="A33" s="30" t="s">
        <v>116</v>
      </c>
      <c r="B33" s="30">
        <v>7</v>
      </c>
      <c r="C33" s="31" t="s">
        <v>264</v>
      </c>
      <c r="D33" s="30" t="s">
        <v>172</v>
      </c>
      <c r="E33" s="32" t="s">
        <v>265</v>
      </c>
      <c r="F33" s="33" t="s">
        <v>120</v>
      </c>
      <c r="G33" s="34">
        <v>99</v>
      </c>
      <c r="H33" s="35">
        <v>0</v>
      </c>
      <c r="I33" s="36">
        <f>ROUND(G33*H33,P4)</f>
        <v>0</v>
      </c>
      <c r="J33" s="33" t="s">
        <v>121</v>
      </c>
      <c r="O33" s="37">
        <f>I33*0.21</f>
        <v>0</v>
      </c>
      <c r="P33">
        <v>3</v>
      </c>
    </row>
    <row r="34" spans="1:16" x14ac:dyDescent="0.25">
      <c r="A34" s="30" t="s">
        <v>122</v>
      </c>
      <c r="B34" s="38"/>
      <c r="E34" s="32" t="s">
        <v>1240</v>
      </c>
      <c r="J34" s="40"/>
    </row>
    <row r="35" spans="1:16" ht="30" x14ac:dyDescent="0.25">
      <c r="A35" s="30" t="s">
        <v>123</v>
      </c>
      <c r="B35" s="38"/>
      <c r="E35" s="41" t="s">
        <v>1291</v>
      </c>
      <c r="J35" s="40"/>
    </row>
    <row r="36" spans="1:16" ht="409.5" x14ac:dyDescent="0.25">
      <c r="A36" s="30" t="s">
        <v>125</v>
      </c>
      <c r="B36" s="38"/>
      <c r="E36" s="32" t="s">
        <v>268</v>
      </c>
      <c r="J36" s="40"/>
    </row>
    <row r="37" spans="1:16" x14ac:dyDescent="0.25">
      <c r="A37" s="30" t="s">
        <v>116</v>
      </c>
      <c r="B37" s="30">
        <v>8</v>
      </c>
      <c r="C37" s="31" t="s">
        <v>264</v>
      </c>
      <c r="D37" s="30" t="s">
        <v>177</v>
      </c>
      <c r="E37" s="32" t="s">
        <v>265</v>
      </c>
      <c r="F37" s="33" t="s">
        <v>120</v>
      </c>
      <c r="G37" s="34">
        <v>3.5379999999999998</v>
      </c>
      <c r="H37" s="35">
        <v>0</v>
      </c>
      <c r="I37" s="36">
        <f>ROUND(G37*H37,P4)</f>
        <v>0</v>
      </c>
      <c r="J37" s="33" t="s">
        <v>121</v>
      </c>
      <c r="O37" s="37">
        <f>I37*0.21</f>
        <v>0</v>
      </c>
      <c r="P37">
        <v>3</v>
      </c>
    </row>
    <row r="38" spans="1:16" x14ac:dyDescent="0.25">
      <c r="A38" s="30" t="s">
        <v>122</v>
      </c>
      <c r="B38" s="38"/>
      <c r="E38" s="32" t="s">
        <v>1242</v>
      </c>
      <c r="J38" s="40"/>
    </row>
    <row r="39" spans="1:16" ht="30" x14ac:dyDescent="0.25">
      <c r="A39" s="30" t="s">
        <v>123</v>
      </c>
      <c r="B39" s="38"/>
      <c r="E39" s="41" t="s">
        <v>1292</v>
      </c>
      <c r="J39" s="40"/>
    </row>
    <row r="40" spans="1:16" ht="409.5" x14ac:dyDescent="0.25">
      <c r="A40" s="30" t="s">
        <v>125</v>
      </c>
      <c r="B40" s="38"/>
      <c r="E40" s="32" t="s">
        <v>268</v>
      </c>
      <c r="J40" s="40"/>
    </row>
    <row r="41" spans="1:16" x14ac:dyDescent="0.25">
      <c r="A41" s="24" t="s">
        <v>113</v>
      </c>
      <c r="B41" s="25"/>
      <c r="C41" s="26" t="s">
        <v>296</v>
      </c>
      <c r="D41" s="27"/>
      <c r="E41" s="24" t="s">
        <v>297</v>
      </c>
      <c r="F41" s="27"/>
      <c r="G41" s="27"/>
      <c r="H41" s="27"/>
      <c r="I41" s="28">
        <f>SUMIFS(I42:I45,A42:A45,"P")</f>
        <v>0</v>
      </c>
      <c r="J41" s="29"/>
    </row>
    <row r="42" spans="1:16" x14ac:dyDescent="0.25">
      <c r="A42" s="30" t="s">
        <v>116</v>
      </c>
      <c r="B42" s="30">
        <v>9</v>
      </c>
      <c r="C42" s="31" t="s">
        <v>507</v>
      </c>
      <c r="D42" s="30" t="s">
        <v>118</v>
      </c>
      <c r="E42" s="32" t="s">
        <v>508</v>
      </c>
      <c r="F42" s="33" t="s">
        <v>120</v>
      </c>
      <c r="G42" s="34">
        <v>6</v>
      </c>
      <c r="H42" s="35">
        <v>0</v>
      </c>
      <c r="I42" s="36">
        <f>ROUND(G42*H42,P4)</f>
        <v>0</v>
      </c>
      <c r="J42" s="33" t="s">
        <v>121</v>
      </c>
      <c r="O42" s="37">
        <f>I42*0.21</f>
        <v>0</v>
      </c>
      <c r="P42">
        <v>3</v>
      </c>
    </row>
    <row r="43" spans="1:16" x14ac:dyDescent="0.25">
      <c r="A43" s="30" t="s">
        <v>122</v>
      </c>
      <c r="B43" s="38"/>
      <c r="E43" s="32" t="s">
        <v>1244</v>
      </c>
      <c r="J43" s="40"/>
    </row>
    <row r="44" spans="1:16" ht="30" x14ac:dyDescent="0.25">
      <c r="A44" s="30" t="s">
        <v>123</v>
      </c>
      <c r="B44" s="38"/>
      <c r="E44" s="41" t="s">
        <v>1279</v>
      </c>
      <c r="J44" s="40"/>
    </row>
    <row r="45" spans="1:16" ht="180" x14ac:dyDescent="0.25">
      <c r="A45" s="30" t="s">
        <v>125</v>
      </c>
      <c r="B45" s="38"/>
      <c r="E45" s="32" t="s">
        <v>511</v>
      </c>
      <c r="J45" s="40"/>
    </row>
    <row r="46" spans="1:16" x14ac:dyDescent="0.25">
      <c r="A46" s="24" t="s">
        <v>113</v>
      </c>
      <c r="B46" s="25"/>
      <c r="C46" s="26" t="s">
        <v>330</v>
      </c>
      <c r="D46" s="27"/>
      <c r="E46" s="24" t="s">
        <v>331</v>
      </c>
      <c r="F46" s="27"/>
      <c r="G46" s="27"/>
      <c r="H46" s="27"/>
      <c r="I46" s="28">
        <f>SUMIFS(I47:I66,A47:A66,"P")</f>
        <v>0</v>
      </c>
      <c r="J46" s="29"/>
    </row>
    <row r="47" spans="1:16" x14ac:dyDescent="0.25">
      <c r="A47" s="30" t="s">
        <v>116</v>
      </c>
      <c r="B47" s="30">
        <v>10</v>
      </c>
      <c r="C47" s="31" t="s">
        <v>1246</v>
      </c>
      <c r="D47" s="30" t="s">
        <v>118</v>
      </c>
      <c r="E47" s="32" t="s">
        <v>1247</v>
      </c>
      <c r="F47" s="33" t="s">
        <v>284</v>
      </c>
      <c r="G47" s="34">
        <v>141.5</v>
      </c>
      <c r="H47" s="35">
        <v>0</v>
      </c>
      <c r="I47" s="36">
        <f>ROUND(G47*H47,P4)</f>
        <v>0</v>
      </c>
      <c r="J47" s="33" t="s">
        <v>121</v>
      </c>
      <c r="O47" s="37">
        <f>I47*0.21</f>
        <v>0</v>
      </c>
      <c r="P47">
        <v>3</v>
      </c>
    </row>
    <row r="48" spans="1:16" x14ac:dyDescent="0.25">
      <c r="A48" s="30" t="s">
        <v>122</v>
      </c>
      <c r="B48" s="38"/>
      <c r="E48" s="32" t="s">
        <v>1248</v>
      </c>
      <c r="J48" s="40"/>
    </row>
    <row r="49" spans="1:16" ht="30" x14ac:dyDescent="0.25">
      <c r="A49" s="30" t="s">
        <v>123</v>
      </c>
      <c r="B49" s="38"/>
      <c r="E49" s="41" t="s">
        <v>1293</v>
      </c>
      <c r="J49" s="40"/>
    </row>
    <row r="50" spans="1:16" ht="330" x14ac:dyDescent="0.25">
      <c r="A50" s="30" t="s">
        <v>125</v>
      </c>
      <c r="B50" s="38"/>
      <c r="E50" s="32" t="s">
        <v>1135</v>
      </c>
      <c r="J50" s="40"/>
    </row>
    <row r="51" spans="1:16" x14ac:dyDescent="0.25">
      <c r="A51" s="30" t="s">
        <v>116</v>
      </c>
      <c r="B51" s="30">
        <v>11</v>
      </c>
      <c r="C51" s="31" t="s">
        <v>1231</v>
      </c>
      <c r="D51" s="30" t="s">
        <v>118</v>
      </c>
      <c r="E51" s="32" t="s">
        <v>1232</v>
      </c>
      <c r="F51" s="33" t="s">
        <v>284</v>
      </c>
      <c r="G51" s="34">
        <v>141.5</v>
      </c>
      <c r="H51" s="35">
        <v>0</v>
      </c>
      <c r="I51" s="36">
        <f>ROUND(G51*H51,P4)</f>
        <v>0</v>
      </c>
      <c r="J51" s="33" t="s">
        <v>121</v>
      </c>
      <c r="O51" s="37">
        <f>I51*0.21</f>
        <v>0</v>
      </c>
      <c r="P51">
        <v>3</v>
      </c>
    </row>
    <row r="52" spans="1:16" x14ac:dyDescent="0.25">
      <c r="A52" s="30" t="s">
        <v>122</v>
      </c>
      <c r="B52" s="38"/>
      <c r="E52" s="32" t="s">
        <v>1254</v>
      </c>
      <c r="J52" s="40"/>
    </row>
    <row r="53" spans="1:16" ht="30" x14ac:dyDescent="0.25">
      <c r="A53" s="30" t="s">
        <v>123</v>
      </c>
      <c r="B53" s="38"/>
      <c r="E53" s="41" t="s">
        <v>1294</v>
      </c>
      <c r="J53" s="40"/>
    </row>
    <row r="54" spans="1:16" ht="315" x14ac:dyDescent="0.25">
      <c r="A54" s="30" t="s">
        <v>125</v>
      </c>
      <c r="B54" s="38"/>
      <c r="E54" s="32" t="s">
        <v>1233</v>
      </c>
      <c r="J54" s="40"/>
    </row>
    <row r="55" spans="1:16" x14ac:dyDescent="0.25">
      <c r="A55" s="30" t="s">
        <v>116</v>
      </c>
      <c r="B55" s="30">
        <v>12</v>
      </c>
      <c r="C55" s="31" t="s">
        <v>1256</v>
      </c>
      <c r="D55" s="30" t="s">
        <v>118</v>
      </c>
      <c r="E55" s="32" t="s">
        <v>1257</v>
      </c>
      <c r="F55" s="33" t="s">
        <v>142</v>
      </c>
      <c r="G55" s="34">
        <v>8</v>
      </c>
      <c r="H55" s="35">
        <v>0</v>
      </c>
      <c r="I55" s="36">
        <f>ROUND(G55*H55,P4)</f>
        <v>0</v>
      </c>
      <c r="J55" s="33" t="s">
        <v>121</v>
      </c>
      <c r="O55" s="37">
        <f>I55*0.21</f>
        <v>0</v>
      </c>
      <c r="P55">
        <v>3</v>
      </c>
    </row>
    <row r="56" spans="1:16" x14ac:dyDescent="0.25">
      <c r="A56" s="30" t="s">
        <v>122</v>
      </c>
      <c r="B56" s="38"/>
      <c r="E56" s="32" t="s">
        <v>1258</v>
      </c>
      <c r="J56" s="40"/>
    </row>
    <row r="57" spans="1:16" ht="30" x14ac:dyDescent="0.25">
      <c r="A57" s="30" t="s">
        <v>123</v>
      </c>
      <c r="B57" s="38"/>
      <c r="E57" s="41" t="s">
        <v>1259</v>
      </c>
      <c r="J57" s="40"/>
    </row>
    <row r="58" spans="1:16" ht="345" x14ac:dyDescent="0.25">
      <c r="A58" s="30" t="s">
        <v>125</v>
      </c>
      <c r="B58" s="38"/>
      <c r="E58" s="32" t="s">
        <v>1260</v>
      </c>
      <c r="J58" s="40"/>
    </row>
    <row r="59" spans="1:16" x14ac:dyDescent="0.25">
      <c r="A59" s="30" t="s">
        <v>116</v>
      </c>
      <c r="B59" s="30">
        <v>13</v>
      </c>
      <c r="C59" s="31" t="s">
        <v>1265</v>
      </c>
      <c r="D59" s="30" t="s">
        <v>118</v>
      </c>
      <c r="E59" s="32" t="s">
        <v>1266</v>
      </c>
      <c r="F59" s="33" t="s">
        <v>284</v>
      </c>
      <c r="G59" s="34">
        <v>141.5</v>
      </c>
      <c r="H59" s="35">
        <v>0</v>
      </c>
      <c r="I59" s="36">
        <f>ROUND(G59*H59,P4)</f>
        <v>0</v>
      </c>
      <c r="J59" s="33" t="s">
        <v>121</v>
      </c>
      <c r="O59" s="37">
        <f>I59*0.21</f>
        <v>0</v>
      </c>
      <c r="P59">
        <v>3</v>
      </c>
    </row>
    <row r="60" spans="1:16" x14ac:dyDescent="0.25">
      <c r="A60" s="30" t="s">
        <v>122</v>
      </c>
      <c r="B60" s="38"/>
      <c r="E60" s="39" t="s">
        <v>118</v>
      </c>
      <c r="J60" s="40"/>
    </row>
    <row r="61" spans="1:16" ht="30" x14ac:dyDescent="0.25">
      <c r="A61" s="30" t="s">
        <v>123</v>
      </c>
      <c r="B61" s="38"/>
      <c r="E61" s="41" t="s">
        <v>1294</v>
      </c>
      <c r="J61" s="40"/>
    </row>
    <row r="62" spans="1:16" ht="45" x14ac:dyDescent="0.25">
      <c r="A62" s="30" t="s">
        <v>125</v>
      </c>
      <c r="B62" s="38"/>
      <c r="E62" s="32" t="s">
        <v>1267</v>
      </c>
      <c r="J62" s="40"/>
    </row>
    <row r="63" spans="1:16" x14ac:dyDescent="0.25">
      <c r="A63" s="30" t="s">
        <v>116</v>
      </c>
      <c r="B63" s="30">
        <v>14</v>
      </c>
      <c r="C63" s="31" t="s">
        <v>1268</v>
      </c>
      <c r="D63" s="30" t="s">
        <v>118</v>
      </c>
      <c r="E63" s="32" t="s">
        <v>1269</v>
      </c>
      <c r="F63" s="33" t="s">
        <v>284</v>
      </c>
      <c r="G63" s="34">
        <v>141.5</v>
      </c>
      <c r="H63" s="35">
        <v>0</v>
      </c>
      <c r="I63" s="36">
        <f>ROUND(G63*H63,P4)</f>
        <v>0</v>
      </c>
      <c r="J63" s="33" t="s">
        <v>121</v>
      </c>
      <c r="O63" s="37">
        <f>I63*0.21</f>
        <v>0</v>
      </c>
      <c r="P63">
        <v>3</v>
      </c>
    </row>
    <row r="64" spans="1:16" x14ac:dyDescent="0.25">
      <c r="A64" s="30" t="s">
        <v>122</v>
      </c>
      <c r="B64" s="38"/>
      <c r="E64" s="39" t="s">
        <v>118</v>
      </c>
      <c r="J64" s="40"/>
    </row>
    <row r="65" spans="1:16" ht="30" x14ac:dyDescent="0.25">
      <c r="A65" s="30" t="s">
        <v>123</v>
      </c>
      <c r="B65" s="38"/>
      <c r="E65" s="41" t="s">
        <v>1294</v>
      </c>
      <c r="J65" s="40"/>
    </row>
    <row r="66" spans="1:16" ht="75" x14ac:dyDescent="0.25">
      <c r="A66" s="30" t="s">
        <v>125</v>
      </c>
      <c r="B66" s="38"/>
      <c r="E66" s="32" t="s">
        <v>1270</v>
      </c>
      <c r="J66" s="40"/>
    </row>
    <row r="67" spans="1:16" x14ac:dyDescent="0.25">
      <c r="A67" s="24" t="s">
        <v>113</v>
      </c>
      <c r="B67" s="25"/>
      <c r="C67" s="26" t="s">
        <v>224</v>
      </c>
      <c r="D67" s="27"/>
      <c r="E67" s="24" t="s">
        <v>225</v>
      </c>
      <c r="F67" s="27"/>
      <c r="G67" s="27"/>
      <c r="H67" s="27"/>
      <c r="I67" s="28">
        <f>SUMIFS(I68:I71,A68:A71,"P")</f>
        <v>0</v>
      </c>
      <c r="J67" s="29"/>
    </row>
    <row r="68" spans="1:16" ht="30" x14ac:dyDescent="0.25">
      <c r="A68" s="30" t="s">
        <v>116</v>
      </c>
      <c r="B68" s="30">
        <v>15</v>
      </c>
      <c r="C68" s="31" t="s">
        <v>226</v>
      </c>
      <c r="D68" s="30" t="s">
        <v>227</v>
      </c>
      <c r="E68" s="32" t="s">
        <v>228</v>
      </c>
      <c r="F68" s="33" t="s">
        <v>229</v>
      </c>
      <c r="G68" s="34">
        <v>533.29999999999995</v>
      </c>
      <c r="H68" s="35">
        <v>0</v>
      </c>
      <c r="I68" s="36">
        <f>ROUND(G68*H68,P4)</f>
        <v>0</v>
      </c>
      <c r="J68" s="33" t="s">
        <v>156</v>
      </c>
      <c r="O68" s="37">
        <f>I68*0.21</f>
        <v>0</v>
      </c>
      <c r="P68">
        <v>3</v>
      </c>
    </row>
    <row r="69" spans="1:16" ht="45" x14ac:dyDescent="0.25">
      <c r="A69" s="30" t="s">
        <v>122</v>
      </c>
      <c r="B69" s="38"/>
      <c r="E69" s="32" t="s">
        <v>551</v>
      </c>
      <c r="J69" s="40"/>
    </row>
    <row r="70" spans="1:16" ht="30" x14ac:dyDescent="0.25">
      <c r="A70" s="30" t="s">
        <v>123</v>
      </c>
      <c r="B70" s="38"/>
      <c r="E70" s="41" t="s">
        <v>1295</v>
      </c>
      <c r="J70" s="40"/>
    </row>
    <row r="71" spans="1:16" ht="90" x14ac:dyDescent="0.25">
      <c r="A71" s="30" t="s">
        <v>125</v>
      </c>
      <c r="B71" s="42"/>
      <c r="C71" s="43"/>
      <c r="D71" s="43"/>
      <c r="E71" s="32" t="s">
        <v>550</v>
      </c>
      <c r="F71" s="43"/>
      <c r="G71" s="43"/>
      <c r="H71" s="43"/>
      <c r="I71" s="43"/>
      <c r="J71" s="44"/>
    </row>
  </sheetData>
  <sheetProtection algorithmName="SHA-512" hashValue="lPbSq8HHwhO7a0MnaTMcigzkkZUIgaNBUFE4qBaJC9UJ3bHPUFCXd4vfnzBMqWJ2su7Iz6J/QyPMPevjQMNyxA==" saltValue="glkHDhGRaGHjQg6K9Ca/RzaSOODzqml6MzhIAf5BVHWFZLqt9mOzXkrvUAWevoufpNOzbzgx/+rINAphFbrfrQ=="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P91"/>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63</v>
      </c>
      <c r="I3" s="19">
        <f>SUMIFS(I8:I91,A8:A91,"SD")</f>
        <v>0</v>
      </c>
      <c r="J3" s="15"/>
      <c r="O3">
        <v>0</v>
      </c>
      <c r="P3">
        <v>2</v>
      </c>
    </row>
    <row r="4" spans="1:16" x14ac:dyDescent="0.25">
      <c r="A4" s="3" t="s">
        <v>100</v>
      </c>
      <c r="B4" s="16" t="s">
        <v>101</v>
      </c>
      <c r="C4" s="47" t="s">
        <v>63</v>
      </c>
      <c r="D4" s="48"/>
      <c r="E4" s="17" t="s">
        <v>64</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SUMIFS(I9:I56,A9:A56,"P")</f>
        <v>0</v>
      </c>
      <c r="J8" s="29"/>
    </row>
    <row r="9" spans="1:16" x14ac:dyDescent="0.25">
      <c r="A9" s="30" t="s">
        <v>116</v>
      </c>
      <c r="B9" s="30">
        <v>1</v>
      </c>
      <c r="C9" s="31" t="s">
        <v>117</v>
      </c>
      <c r="D9" s="30" t="s">
        <v>118</v>
      </c>
      <c r="E9" s="32" t="s">
        <v>119</v>
      </c>
      <c r="F9" s="33" t="s">
        <v>120</v>
      </c>
      <c r="G9" s="34">
        <v>17.25</v>
      </c>
      <c r="H9" s="35">
        <v>0</v>
      </c>
      <c r="I9" s="36">
        <f>ROUND(G9*H9,P4)</f>
        <v>0</v>
      </c>
      <c r="J9" s="33" t="s">
        <v>121</v>
      </c>
      <c r="O9" s="37">
        <f>I9*0.21</f>
        <v>0</v>
      </c>
      <c r="P9">
        <v>3</v>
      </c>
    </row>
    <row r="10" spans="1:16" x14ac:dyDescent="0.25">
      <c r="A10" s="30" t="s">
        <v>122</v>
      </c>
      <c r="B10" s="38"/>
      <c r="E10" s="39" t="s">
        <v>118</v>
      </c>
      <c r="J10" s="40"/>
    </row>
    <row r="11" spans="1:16" ht="30" x14ac:dyDescent="0.25">
      <c r="A11" s="30" t="s">
        <v>123</v>
      </c>
      <c r="B11" s="38"/>
      <c r="E11" s="41" t="s">
        <v>1296</v>
      </c>
      <c r="J11" s="40"/>
    </row>
    <row r="12" spans="1:16" ht="45" x14ac:dyDescent="0.25">
      <c r="A12" s="30" t="s">
        <v>125</v>
      </c>
      <c r="B12" s="38"/>
      <c r="E12" s="32" t="s">
        <v>126</v>
      </c>
      <c r="J12" s="40"/>
    </row>
    <row r="13" spans="1:16" x14ac:dyDescent="0.25">
      <c r="A13" s="30" t="s">
        <v>116</v>
      </c>
      <c r="B13" s="30">
        <v>2</v>
      </c>
      <c r="C13" s="31" t="s">
        <v>180</v>
      </c>
      <c r="D13" s="30" t="s">
        <v>118</v>
      </c>
      <c r="E13" s="32" t="s">
        <v>181</v>
      </c>
      <c r="F13" s="33" t="s">
        <v>120</v>
      </c>
      <c r="G13" s="34">
        <v>346.16</v>
      </c>
      <c r="H13" s="35">
        <v>0</v>
      </c>
      <c r="I13" s="36">
        <f>ROUND(G13*H13,P4)</f>
        <v>0</v>
      </c>
      <c r="J13" s="33" t="s">
        <v>121</v>
      </c>
      <c r="O13" s="37">
        <f>I13*0.21</f>
        <v>0</v>
      </c>
      <c r="P13">
        <v>3</v>
      </c>
    </row>
    <row r="14" spans="1:16" x14ac:dyDescent="0.25">
      <c r="A14" s="30" t="s">
        <v>122</v>
      </c>
      <c r="B14" s="38"/>
      <c r="E14" s="32" t="s">
        <v>959</v>
      </c>
      <c r="J14" s="40"/>
    </row>
    <row r="15" spans="1:16" ht="30" x14ac:dyDescent="0.25">
      <c r="A15" s="30" t="s">
        <v>123</v>
      </c>
      <c r="B15" s="38"/>
      <c r="E15" s="41" t="s">
        <v>1297</v>
      </c>
      <c r="J15" s="40"/>
    </row>
    <row r="16" spans="1:16" ht="405" x14ac:dyDescent="0.25">
      <c r="A16" s="30" t="s">
        <v>125</v>
      </c>
      <c r="B16" s="38"/>
      <c r="E16" s="32" t="s">
        <v>184</v>
      </c>
      <c r="J16" s="40"/>
    </row>
    <row r="17" spans="1:16" x14ac:dyDescent="0.25">
      <c r="A17" s="30" t="s">
        <v>116</v>
      </c>
      <c r="B17" s="30">
        <v>3</v>
      </c>
      <c r="C17" s="31" t="s">
        <v>374</v>
      </c>
      <c r="D17" s="30" t="s">
        <v>118</v>
      </c>
      <c r="E17" s="32" t="s">
        <v>375</v>
      </c>
      <c r="F17" s="33" t="s">
        <v>120</v>
      </c>
      <c r="G17" s="34">
        <v>34</v>
      </c>
      <c r="H17" s="35">
        <v>0</v>
      </c>
      <c r="I17" s="36">
        <f>ROUND(G17*H17,P4)</f>
        <v>0</v>
      </c>
      <c r="J17" s="33" t="s">
        <v>121</v>
      </c>
      <c r="O17" s="37">
        <f>I17*0.21</f>
        <v>0</v>
      </c>
      <c r="P17">
        <v>3</v>
      </c>
    </row>
    <row r="18" spans="1:16" x14ac:dyDescent="0.25">
      <c r="A18" s="30" t="s">
        <v>122</v>
      </c>
      <c r="B18" s="38"/>
      <c r="E18" s="32" t="s">
        <v>1214</v>
      </c>
      <c r="J18" s="40"/>
    </row>
    <row r="19" spans="1:16" ht="30" x14ac:dyDescent="0.25">
      <c r="A19" s="30" t="s">
        <v>123</v>
      </c>
      <c r="B19" s="38"/>
      <c r="E19" s="41" t="s">
        <v>1298</v>
      </c>
      <c r="J19" s="40"/>
    </row>
    <row r="20" spans="1:16" ht="409.5" x14ac:dyDescent="0.25">
      <c r="A20" s="30" t="s">
        <v>125</v>
      </c>
      <c r="B20" s="38"/>
      <c r="E20" s="32" t="s">
        <v>378</v>
      </c>
      <c r="J20" s="40"/>
    </row>
    <row r="21" spans="1:16" x14ac:dyDescent="0.25">
      <c r="A21" s="30" t="s">
        <v>116</v>
      </c>
      <c r="B21" s="30">
        <v>4</v>
      </c>
      <c r="C21" s="31" t="s">
        <v>556</v>
      </c>
      <c r="D21" s="30" t="s">
        <v>172</v>
      </c>
      <c r="E21" s="32" t="s">
        <v>557</v>
      </c>
      <c r="F21" s="33" t="s">
        <v>120</v>
      </c>
      <c r="G21" s="34">
        <v>346.16</v>
      </c>
      <c r="H21" s="35">
        <v>0</v>
      </c>
      <c r="I21" s="36">
        <f>ROUND(G21*H21,P4)</f>
        <v>0</v>
      </c>
      <c r="J21" s="33" t="s">
        <v>121</v>
      </c>
      <c r="O21" s="37">
        <f>I21*0.21</f>
        <v>0</v>
      </c>
      <c r="P21">
        <v>3</v>
      </c>
    </row>
    <row r="22" spans="1:16" x14ac:dyDescent="0.25">
      <c r="A22" s="30" t="s">
        <v>122</v>
      </c>
      <c r="B22" s="38"/>
      <c r="E22" s="32" t="s">
        <v>1213</v>
      </c>
      <c r="J22" s="40"/>
    </row>
    <row r="23" spans="1:16" ht="30" x14ac:dyDescent="0.25">
      <c r="A23" s="30" t="s">
        <v>123</v>
      </c>
      <c r="B23" s="38"/>
      <c r="E23" s="41" t="s">
        <v>1299</v>
      </c>
      <c r="J23" s="40"/>
    </row>
    <row r="24" spans="1:16" ht="409.5" x14ac:dyDescent="0.25">
      <c r="A24" s="30" t="s">
        <v>125</v>
      </c>
      <c r="B24" s="38"/>
      <c r="E24" s="32" t="s">
        <v>378</v>
      </c>
      <c r="J24" s="40"/>
    </row>
    <row r="25" spans="1:16" x14ac:dyDescent="0.25">
      <c r="A25" s="30" t="s">
        <v>116</v>
      </c>
      <c r="B25" s="30">
        <v>5</v>
      </c>
      <c r="C25" s="31" t="s">
        <v>556</v>
      </c>
      <c r="D25" s="30" t="s">
        <v>177</v>
      </c>
      <c r="E25" s="32" t="s">
        <v>557</v>
      </c>
      <c r="F25" s="33" t="s">
        <v>120</v>
      </c>
      <c r="G25" s="34">
        <v>39.840000000000003</v>
      </c>
      <c r="H25" s="35">
        <v>0</v>
      </c>
      <c r="I25" s="36">
        <f>ROUND(G25*H25,P4)</f>
        <v>0</v>
      </c>
      <c r="J25" s="33" t="s">
        <v>121</v>
      </c>
      <c r="O25" s="37">
        <f>I25*0.21</f>
        <v>0</v>
      </c>
      <c r="P25">
        <v>3</v>
      </c>
    </row>
    <row r="26" spans="1:16" x14ac:dyDescent="0.25">
      <c r="A26" s="30" t="s">
        <v>122</v>
      </c>
      <c r="B26" s="38"/>
      <c r="E26" s="32" t="s">
        <v>1214</v>
      </c>
      <c r="J26" s="40"/>
    </row>
    <row r="27" spans="1:16" ht="30" x14ac:dyDescent="0.25">
      <c r="A27" s="30" t="s">
        <v>123</v>
      </c>
      <c r="B27" s="38"/>
      <c r="E27" s="41" t="s">
        <v>1300</v>
      </c>
      <c r="J27" s="40"/>
    </row>
    <row r="28" spans="1:16" ht="409.5" x14ac:dyDescent="0.25">
      <c r="A28" s="30" t="s">
        <v>125</v>
      </c>
      <c r="B28" s="38"/>
      <c r="E28" s="32" t="s">
        <v>378</v>
      </c>
      <c r="J28" s="40"/>
    </row>
    <row r="29" spans="1:16" x14ac:dyDescent="0.25">
      <c r="A29" s="30" t="s">
        <v>116</v>
      </c>
      <c r="B29" s="30">
        <v>6</v>
      </c>
      <c r="C29" s="31" t="s">
        <v>132</v>
      </c>
      <c r="D29" s="30" t="s">
        <v>118</v>
      </c>
      <c r="E29" s="32" t="s">
        <v>133</v>
      </c>
      <c r="F29" s="33" t="s">
        <v>120</v>
      </c>
      <c r="G29" s="34">
        <v>346.16</v>
      </c>
      <c r="H29" s="35">
        <v>0</v>
      </c>
      <c r="I29" s="36">
        <f>ROUND(G29*H29,P4)</f>
        <v>0</v>
      </c>
      <c r="J29" s="33" t="s">
        <v>121</v>
      </c>
      <c r="O29" s="37">
        <f>I29*0.21</f>
        <v>0</v>
      </c>
      <c r="P29">
        <v>3</v>
      </c>
    </row>
    <row r="30" spans="1:16" x14ac:dyDescent="0.25">
      <c r="A30" s="30" t="s">
        <v>122</v>
      </c>
      <c r="B30" s="38"/>
      <c r="E30" s="32" t="s">
        <v>968</v>
      </c>
      <c r="J30" s="40"/>
    </row>
    <row r="31" spans="1:16" ht="30" x14ac:dyDescent="0.25">
      <c r="A31" s="30" t="s">
        <v>123</v>
      </c>
      <c r="B31" s="38"/>
      <c r="E31" s="41" t="s">
        <v>1297</v>
      </c>
      <c r="J31" s="40"/>
    </row>
    <row r="32" spans="1:16" ht="255" x14ac:dyDescent="0.25">
      <c r="A32" s="30" t="s">
        <v>125</v>
      </c>
      <c r="B32" s="38"/>
      <c r="E32" s="32" t="s">
        <v>135</v>
      </c>
      <c r="J32" s="40"/>
    </row>
    <row r="33" spans="1:16" x14ac:dyDescent="0.25">
      <c r="A33" s="30" t="s">
        <v>116</v>
      </c>
      <c r="B33" s="30">
        <v>7</v>
      </c>
      <c r="C33" s="31" t="s">
        <v>973</v>
      </c>
      <c r="D33" s="30" t="s">
        <v>118</v>
      </c>
      <c r="E33" s="32" t="s">
        <v>974</v>
      </c>
      <c r="F33" s="33" t="s">
        <v>120</v>
      </c>
      <c r="G33" s="34">
        <v>346.16</v>
      </c>
      <c r="H33" s="35">
        <v>0</v>
      </c>
      <c r="I33" s="36">
        <f>ROUND(G33*H33,P4)</f>
        <v>0</v>
      </c>
      <c r="J33" s="33" t="s">
        <v>121</v>
      </c>
      <c r="O33" s="37">
        <f>I33*0.21</f>
        <v>0</v>
      </c>
      <c r="P33">
        <v>3</v>
      </c>
    </row>
    <row r="34" spans="1:16" x14ac:dyDescent="0.25">
      <c r="A34" s="30" t="s">
        <v>122</v>
      </c>
      <c r="B34" s="38"/>
      <c r="E34" s="39" t="s">
        <v>118</v>
      </c>
      <c r="J34" s="40"/>
    </row>
    <row r="35" spans="1:16" ht="30" x14ac:dyDescent="0.25">
      <c r="A35" s="30" t="s">
        <v>123</v>
      </c>
      <c r="B35" s="38"/>
      <c r="E35" s="41" t="s">
        <v>1301</v>
      </c>
      <c r="J35" s="40"/>
    </row>
    <row r="36" spans="1:16" ht="345" x14ac:dyDescent="0.25">
      <c r="A36" s="30" t="s">
        <v>125</v>
      </c>
      <c r="B36" s="38"/>
      <c r="E36" s="32" t="s">
        <v>977</v>
      </c>
      <c r="J36" s="40"/>
    </row>
    <row r="37" spans="1:16" x14ac:dyDescent="0.25">
      <c r="A37" s="30" t="s">
        <v>116</v>
      </c>
      <c r="B37" s="30">
        <v>8</v>
      </c>
      <c r="C37" s="31" t="s">
        <v>264</v>
      </c>
      <c r="D37" s="30" t="s">
        <v>172</v>
      </c>
      <c r="E37" s="32" t="s">
        <v>265</v>
      </c>
      <c r="F37" s="33" t="s">
        <v>120</v>
      </c>
      <c r="G37" s="34">
        <v>55</v>
      </c>
      <c r="H37" s="35">
        <v>0</v>
      </c>
      <c r="I37" s="36">
        <f>ROUND(G37*H37,P4)</f>
        <v>0</v>
      </c>
      <c r="J37" s="33" t="s">
        <v>121</v>
      </c>
      <c r="O37" s="37">
        <f>I37*0.21</f>
        <v>0</v>
      </c>
      <c r="P37">
        <v>3</v>
      </c>
    </row>
    <row r="38" spans="1:16" x14ac:dyDescent="0.25">
      <c r="A38" s="30" t="s">
        <v>122</v>
      </c>
      <c r="B38" s="38"/>
      <c r="E38" s="32" t="s">
        <v>1240</v>
      </c>
      <c r="J38" s="40"/>
    </row>
    <row r="39" spans="1:16" ht="30" x14ac:dyDescent="0.25">
      <c r="A39" s="30" t="s">
        <v>123</v>
      </c>
      <c r="B39" s="38"/>
      <c r="E39" s="41" t="s">
        <v>1302</v>
      </c>
      <c r="J39" s="40"/>
    </row>
    <row r="40" spans="1:16" ht="409.5" x14ac:dyDescent="0.25">
      <c r="A40" s="30" t="s">
        <v>125</v>
      </c>
      <c r="B40" s="38"/>
      <c r="E40" s="32" t="s">
        <v>268</v>
      </c>
      <c r="J40" s="40"/>
    </row>
    <row r="41" spans="1:16" x14ac:dyDescent="0.25">
      <c r="A41" s="30" t="s">
        <v>116</v>
      </c>
      <c r="B41" s="30">
        <v>9</v>
      </c>
      <c r="C41" s="31" t="s">
        <v>264</v>
      </c>
      <c r="D41" s="30" t="s">
        <v>177</v>
      </c>
      <c r="E41" s="32" t="s">
        <v>265</v>
      </c>
      <c r="F41" s="33" t="s">
        <v>120</v>
      </c>
      <c r="G41" s="34">
        <v>1.84</v>
      </c>
      <c r="H41" s="35">
        <v>0</v>
      </c>
      <c r="I41" s="36">
        <f>ROUND(G41*H41,P4)</f>
        <v>0</v>
      </c>
      <c r="J41" s="33" t="s">
        <v>121</v>
      </c>
      <c r="O41" s="37">
        <f>I41*0.21</f>
        <v>0</v>
      </c>
      <c r="P41">
        <v>3</v>
      </c>
    </row>
    <row r="42" spans="1:16" x14ac:dyDescent="0.25">
      <c r="A42" s="30" t="s">
        <v>122</v>
      </c>
      <c r="B42" s="38"/>
      <c r="E42" s="32" t="s">
        <v>1242</v>
      </c>
      <c r="J42" s="40"/>
    </row>
    <row r="43" spans="1:16" ht="30" x14ac:dyDescent="0.25">
      <c r="A43" s="30" t="s">
        <v>123</v>
      </c>
      <c r="B43" s="38"/>
      <c r="E43" s="41" t="s">
        <v>1303</v>
      </c>
      <c r="J43" s="40"/>
    </row>
    <row r="44" spans="1:16" ht="409.5" x14ac:dyDescent="0.25">
      <c r="A44" s="30" t="s">
        <v>125</v>
      </c>
      <c r="B44" s="38"/>
      <c r="E44" s="32" t="s">
        <v>268</v>
      </c>
      <c r="J44" s="40"/>
    </row>
    <row r="45" spans="1:16" x14ac:dyDescent="0.25">
      <c r="A45" s="30" t="s">
        <v>116</v>
      </c>
      <c r="B45" s="30">
        <v>10</v>
      </c>
      <c r="C45" s="31" t="s">
        <v>1304</v>
      </c>
      <c r="D45" s="30" t="s">
        <v>118</v>
      </c>
      <c r="E45" s="32" t="s">
        <v>1305</v>
      </c>
      <c r="F45" s="33" t="s">
        <v>138</v>
      </c>
      <c r="G45" s="34">
        <v>86.25</v>
      </c>
      <c r="H45" s="35">
        <v>0</v>
      </c>
      <c r="I45" s="36">
        <f>ROUND(G45*H45,P4)</f>
        <v>0</v>
      </c>
      <c r="J45" s="33" t="s">
        <v>121</v>
      </c>
      <c r="O45" s="37">
        <f>I45*0.21</f>
        <v>0</v>
      </c>
      <c r="P45">
        <v>3</v>
      </c>
    </row>
    <row r="46" spans="1:16" x14ac:dyDescent="0.25">
      <c r="A46" s="30" t="s">
        <v>122</v>
      </c>
      <c r="B46" s="38"/>
      <c r="E46" s="39" t="s">
        <v>118</v>
      </c>
      <c r="J46" s="40"/>
    </row>
    <row r="47" spans="1:16" ht="30" x14ac:dyDescent="0.25">
      <c r="A47" s="30" t="s">
        <v>123</v>
      </c>
      <c r="B47" s="38"/>
      <c r="E47" s="41" t="s">
        <v>1306</v>
      </c>
      <c r="J47" s="40"/>
    </row>
    <row r="48" spans="1:16" ht="45" x14ac:dyDescent="0.25">
      <c r="A48" s="30" t="s">
        <v>125</v>
      </c>
      <c r="B48" s="38"/>
      <c r="E48" s="32" t="s">
        <v>1307</v>
      </c>
      <c r="J48" s="40"/>
    </row>
    <row r="49" spans="1:16" x14ac:dyDescent="0.25">
      <c r="A49" s="30" t="s">
        <v>116</v>
      </c>
      <c r="B49" s="30">
        <v>11</v>
      </c>
      <c r="C49" s="31" t="s">
        <v>203</v>
      </c>
      <c r="D49" s="30" t="s">
        <v>118</v>
      </c>
      <c r="E49" s="32" t="s">
        <v>204</v>
      </c>
      <c r="F49" s="33" t="s">
        <v>138</v>
      </c>
      <c r="G49" s="34">
        <v>86.25</v>
      </c>
      <c r="H49" s="35">
        <v>0</v>
      </c>
      <c r="I49" s="36">
        <f>ROUND(G49*H49,P4)</f>
        <v>0</v>
      </c>
      <c r="J49" s="33" t="s">
        <v>121</v>
      </c>
      <c r="O49" s="37">
        <f>I49*0.21</f>
        <v>0</v>
      </c>
      <c r="P49">
        <v>3</v>
      </c>
    </row>
    <row r="50" spans="1:16" x14ac:dyDescent="0.25">
      <c r="A50" s="30" t="s">
        <v>122</v>
      </c>
      <c r="B50" s="38"/>
      <c r="E50" s="39" t="s">
        <v>118</v>
      </c>
      <c r="J50" s="40"/>
    </row>
    <row r="51" spans="1:16" ht="30" x14ac:dyDescent="0.25">
      <c r="A51" s="30" t="s">
        <v>123</v>
      </c>
      <c r="B51" s="38"/>
      <c r="E51" s="41" t="s">
        <v>1308</v>
      </c>
      <c r="J51" s="40"/>
    </row>
    <row r="52" spans="1:16" ht="30" x14ac:dyDescent="0.25">
      <c r="A52" s="30" t="s">
        <v>125</v>
      </c>
      <c r="B52" s="38"/>
      <c r="E52" s="32" t="s">
        <v>206</v>
      </c>
      <c r="J52" s="40"/>
    </row>
    <row r="53" spans="1:16" x14ac:dyDescent="0.25">
      <c r="A53" s="30" t="s">
        <v>116</v>
      </c>
      <c r="B53" s="30">
        <v>12</v>
      </c>
      <c r="C53" s="31" t="s">
        <v>207</v>
      </c>
      <c r="D53" s="30" t="s">
        <v>118</v>
      </c>
      <c r="E53" s="32" t="s">
        <v>208</v>
      </c>
      <c r="F53" s="33" t="s">
        <v>138</v>
      </c>
      <c r="G53" s="34">
        <v>86.25</v>
      </c>
      <c r="H53" s="35">
        <v>0</v>
      </c>
      <c r="I53" s="36">
        <f>ROUND(G53*H53,P4)</f>
        <v>0</v>
      </c>
      <c r="J53" s="33" t="s">
        <v>121</v>
      </c>
      <c r="O53" s="37">
        <f>I53*0.21</f>
        <v>0</v>
      </c>
      <c r="P53">
        <v>3</v>
      </c>
    </row>
    <row r="54" spans="1:16" x14ac:dyDescent="0.25">
      <c r="A54" s="30" t="s">
        <v>122</v>
      </c>
      <c r="B54" s="38"/>
      <c r="E54" s="39" t="s">
        <v>118</v>
      </c>
      <c r="J54" s="40"/>
    </row>
    <row r="55" spans="1:16" ht="30" x14ac:dyDescent="0.25">
      <c r="A55" s="30" t="s">
        <v>123</v>
      </c>
      <c r="B55" s="38"/>
      <c r="E55" s="41" t="s">
        <v>1308</v>
      </c>
      <c r="J55" s="40"/>
    </row>
    <row r="56" spans="1:16" ht="45" x14ac:dyDescent="0.25">
      <c r="A56" s="30" t="s">
        <v>125</v>
      </c>
      <c r="B56" s="38"/>
      <c r="E56" s="32" t="s">
        <v>209</v>
      </c>
      <c r="J56" s="40"/>
    </row>
    <row r="57" spans="1:16" x14ac:dyDescent="0.25">
      <c r="A57" s="24" t="s">
        <v>113</v>
      </c>
      <c r="B57" s="25"/>
      <c r="C57" s="26" t="s">
        <v>296</v>
      </c>
      <c r="D57" s="27"/>
      <c r="E57" s="24" t="s">
        <v>297</v>
      </c>
      <c r="F57" s="27"/>
      <c r="G57" s="27"/>
      <c r="H57" s="27"/>
      <c r="I57" s="28">
        <f>SUMIFS(I58:I61,A58:A61,"P")</f>
        <v>0</v>
      </c>
      <c r="J57" s="29"/>
    </row>
    <row r="58" spans="1:16" x14ac:dyDescent="0.25">
      <c r="A58" s="30" t="s">
        <v>116</v>
      </c>
      <c r="B58" s="30">
        <v>13</v>
      </c>
      <c r="C58" s="31" t="s">
        <v>507</v>
      </c>
      <c r="D58" s="30" t="s">
        <v>118</v>
      </c>
      <c r="E58" s="32" t="s">
        <v>508</v>
      </c>
      <c r="F58" s="33" t="s">
        <v>120</v>
      </c>
      <c r="G58" s="34">
        <v>3</v>
      </c>
      <c r="H58" s="35">
        <v>0</v>
      </c>
      <c r="I58" s="36">
        <f>ROUND(G58*H58,P4)</f>
        <v>0</v>
      </c>
      <c r="J58" s="33" t="s">
        <v>121</v>
      </c>
      <c r="O58" s="37">
        <f>I58*0.21</f>
        <v>0</v>
      </c>
      <c r="P58">
        <v>3</v>
      </c>
    </row>
    <row r="59" spans="1:16" x14ac:dyDescent="0.25">
      <c r="A59" s="30" t="s">
        <v>122</v>
      </c>
      <c r="B59" s="38"/>
      <c r="E59" s="32" t="s">
        <v>1244</v>
      </c>
      <c r="J59" s="40"/>
    </row>
    <row r="60" spans="1:16" ht="30" x14ac:dyDescent="0.25">
      <c r="A60" s="30" t="s">
        <v>123</v>
      </c>
      <c r="B60" s="38"/>
      <c r="E60" s="41" t="s">
        <v>1309</v>
      </c>
      <c r="J60" s="40"/>
    </row>
    <row r="61" spans="1:16" ht="180" x14ac:dyDescent="0.25">
      <c r="A61" s="30" t="s">
        <v>125</v>
      </c>
      <c r="B61" s="38"/>
      <c r="E61" s="32" t="s">
        <v>511</v>
      </c>
      <c r="J61" s="40"/>
    </row>
    <row r="62" spans="1:16" x14ac:dyDescent="0.25">
      <c r="A62" s="24" t="s">
        <v>113</v>
      </c>
      <c r="B62" s="25"/>
      <c r="C62" s="26" t="s">
        <v>330</v>
      </c>
      <c r="D62" s="27"/>
      <c r="E62" s="24" t="s">
        <v>331</v>
      </c>
      <c r="F62" s="27"/>
      <c r="G62" s="27"/>
      <c r="H62" s="27"/>
      <c r="I62" s="28">
        <f>SUMIFS(I63:I86,A63:A86,"P")</f>
        <v>0</v>
      </c>
      <c r="J62" s="29"/>
    </row>
    <row r="63" spans="1:16" x14ac:dyDescent="0.25">
      <c r="A63" s="30" t="s">
        <v>116</v>
      </c>
      <c r="B63" s="30">
        <v>14</v>
      </c>
      <c r="C63" s="31" t="s">
        <v>1246</v>
      </c>
      <c r="D63" s="30" t="s">
        <v>118</v>
      </c>
      <c r="E63" s="32" t="s">
        <v>1247</v>
      </c>
      <c r="F63" s="33" t="s">
        <v>284</v>
      </c>
      <c r="G63" s="34">
        <v>76.900000000000006</v>
      </c>
      <c r="H63" s="35">
        <v>0</v>
      </c>
      <c r="I63" s="36">
        <f>ROUND(G63*H63,P4)</f>
        <v>0</v>
      </c>
      <c r="J63" s="33" t="s">
        <v>121</v>
      </c>
      <c r="O63" s="37">
        <f>I63*0.21</f>
        <v>0</v>
      </c>
      <c r="P63">
        <v>3</v>
      </c>
    </row>
    <row r="64" spans="1:16" x14ac:dyDescent="0.25">
      <c r="A64" s="30" t="s">
        <v>122</v>
      </c>
      <c r="B64" s="38"/>
      <c r="E64" s="32" t="s">
        <v>1248</v>
      </c>
      <c r="J64" s="40"/>
    </row>
    <row r="65" spans="1:16" ht="30" x14ac:dyDescent="0.25">
      <c r="A65" s="30" t="s">
        <v>123</v>
      </c>
      <c r="B65" s="38"/>
      <c r="E65" s="41" t="s">
        <v>1310</v>
      </c>
      <c r="J65" s="40"/>
    </row>
    <row r="66" spans="1:16" ht="330" x14ac:dyDescent="0.25">
      <c r="A66" s="30" t="s">
        <v>125</v>
      </c>
      <c r="B66" s="38"/>
      <c r="E66" s="32" t="s">
        <v>1135</v>
      </c>
      <c r="J66" s="40"/>
    </row>
    <row r="67" spans="1:16" x14ac:dyDescent="0.25">
      <c r="A67" s="30" t="s">
        <v>116</v>
      </c>
      <c r="B67" s="30">
        <v>15</v>
      </c>
      <c r="C67" s="31" t="s">
        <v>1231</v>
      </c>
      <c r="D67" s="30" t="s">
        <v>118</v>
      </c>
      <c r="E67" s="32" t="s">
        <v>1232</v>
      </c>
      <c r="F67" s="33" t="s">
        <v>284</v>
      </c>
      <c r="G67" s="34">
        <v>73.5</v>
      </c>
      <c r="H67" s="35">
        <v>0</v>
      </c>
      <c r="I67" s="36">
        <f>ROUND(G67*H67,P4)</f>
        <v>0</v>
      </c>
      <c r="J67" s="33" t="s">
        <v>121</v>
      </c>
      <c r="O67" s="37">
        <f>I67*0.21</f>
        <v>0</v>
      </c>
      <c r="P67">
        <v>3</v>
      </c>
    </row>
    <row r="68" spans="1:16" x14ac:dyDescent="0.25">
      <c r="A68" s="30" t="s">
        <v>122</v>
      </c>
      <c r="B68" s="38"/>
      <c r="E68" s="32" t="s">
        <v>1254</v>
      </c>
      <c r="J68" s="40"/>
    </row>
    <row r="69" spans="1:16" ht="30" x14ac:dyDescent="0.25">
      <c r="A69" s="30" t="s">
        <v>123</v>
      </c>
      <c r="B69" s="38"/>
      <c r="E69" s="41" t="s">
        <v>1311</v>
      </c>
      <c r="J69" s="40"/>
    </row>
    <row r="70" spans="1:16" ht="315" x14ac:dyDescent="0.25">
      <c r="A70" s="30" t="s">
        <v>125</v>
      </c>
      <c r="B70" s="38"/>
      <c r="E70" s="32" t="s">
        <v>1233</v>
      </c>
      <c r="J70" s="40"/>
    </row>
    <row r="71" spans="1:16" x14ac:dyDescent="0.25">
      <c r="A71" s="30" t="s">
        <v>116</v>
      </c>
      <c r="B71" s="30">
        <v>16</v>
      </c>
      <c r="C71" s="31" t="s">
        <v>1312</v>
      </c>
      <c r="D71" s="30" t="s">
        <v>118</v>
      </c>
      <c r="E71" s="32" t="s">
        <v>1313</v>
      </c>
      <c r="F71" s="33" t="s">
        <v>142</v>
      </c>
      <c r="G71" s="34">
        <v>1</v>
      </c>
      <c r="H71" s="35">
        <v>0</v>
      </c>
      <c r="I71" s="36">
        <f>ROUND(G71*H71,P4)</f>
        <v>0</v>
      </c>
      <c r="J71" s="33" t="s">
        <v>121</v>
      </c>
      <c r="O71" s="37">
        <f>I71*0.21</f>
        <v>0</v>
      </c>
      <c r="P71">
        <v>3</v>
      </c>
    </row>
    <row r="72" spans="1:16" x14ac:dyDescent="0.25">
      <c r="A72" s="30" t="s">
        <v>122</v>
      </c>
      <c r="B72" s="38"/>
      <c r="E72" s="32" t="s">
        <v>1314</v>
      </c>
      <c r="J72" s="40"/>
    </row>
    <row r="73" spans="1:16" ht="30" x14ac:dyDescent="0.25">
      <c r="A73" s="30" t="s">
        <v>123</v>
      </c>
      <c r="B73" s="38"/>
      <c r="E73" s="41" t="s">
        <v>1263</v>
      </c>
      <c r="J73" s="40"/>
    </row>
    <row r="74" spans="1:16" ht="375" x14ac:dyDescent="0.25">
      <c r="A74" s="30" t="s">
        <v>125</v>
      </c>
      <c r="B74" s="38"/>
      <c r="E74" s="32" t="s">
        <v>1315</v>
      </c>
      <c r="J74" s="40"/>
    </row>
    <row r="75" spans="1:16" x14ac:dyDescent="0.25">
      <c r="A75" s="30" t="s">
        <v>116</v>
      </c>
      <c r="B75" s="30">
        <v>17</v>
      </c>
      <c r="C75" s="31" t="s">
        <v>1316</v>
      </c>
      <c r="D75" s="30" t="s">
        <v>118</v>
      </c>
      <c r="E75" s="32" t="s">
        <v>1317</v>
      </c>
      <c r="F75" s="33" t="s">
        <v>142</v>
      </c>
      <c r="G75" s="34">
        <v>3</v>
      </c>
      <c r="H75" s="35">
        <v>0</v>
      </c>
      <c r="I75" s="36">
        <f>ROUND(G75*H75,P4)</f>
        <v>0</v>
      </c>
      <c r="J75" s="33" t="s">
        <v>121</v>
      </c>
      <c r="O75" s="37">
        <f>I75*0.21</f>
        <v>0</v>
      </c>
      <c r="P75">
        <v>3</v>
      </c>
    </row>
    <row r="76" spans="1:16" x14ac:dyDescent="0.25">
      <c r="A76" s="30" t="s">
        <v>122</v>
      </c>
      <c r="B76" s="38"/>
      <c r="E76" s="32" t="s">
        <v>1318</v>
      </c>
      <c r="J76" s="40"/>
    </row>
    <row r="77" spans="1:16" ht="30" x14ac:dyDescent="0.25">
      <c r="A77" s="30" t="s">
        <v>123</v>
      </c>
      <c r="B77" s="38"/>
      <c r="E77" s="41" t="s">
        <v>1283</v>
      </c>
      <c r="J77" s="40"/>
    </row>
    <row r="78" spans="1:16" ht="90" x14ac:dyDescent="0.25">
      <c r="A78" s="30" t="s">
        <v>125</v>
      </c>
      <c r="B78" s="38"/>
      <c r="E78" s="32" t="s">
        <v>335</v>
      </c>
      <c r="J78" s="40"/>
    </row>
    <row r="79" spans="1:16" x14ac:dyDescent="0.25">
      <c r="A79" s="30" t="s">
        <v>116</v>
      </c>
      <c r="B79" s="30">
        <v>18</v>
      </c>
      <c r="C79" s="31" t="s">
        <v>1265</v>
      </c>
      <c r="D79" s="30" t="s">
        <v>118</v>
      </c>
      <c r="E79" s="32" t="s">
        <v>1266</v>
      </c>
      <c r="F79" s="33" t="s">
        <v>284</v>
      </c>
      <c r="G79" s="34">
        <v>73.5</v>
      </c>
      <c r="H79" s="35">
        <v>0</v>
      </c>
      <c r="I79" s="36">
        <f>ROUND(G79*H79,P4)</f>
        <v>0</v>
      </c>
      <c r="J79" s="33" t="s">
        <v>121</v>
      </c>
      <c r="O79" s="37">
        <f>I79*0.21</f>
        <v>0</v>
      </c>
      <c r="P79">
        <v>3</v>
      </c>
    </row>
    <row r="80" spans="1:16" x14ac:dyDescent="0.25">
      <c r="A80" s="30" t="s">
        <v>122</v>
      </c>
      <c r="B80" s="38"/>
      <c r="E80" s="39" t="s">
        <v>118</v>
      </c>
      <c r="J80" s="40"/>
    </row>
    <row r="81" spans="1:16" ht="30" x14ac:dyDescent="0.25">
      <c r="A81" s="30" t="s">
        <v>123</v>
      </c>
      <c r="B81" s="38"/>
      <c r="E81" s="41" t="s">
        <v>1311</v>
      </c>
      <c r="J81" s="40"/>
    </row>
    <row r="82" spans="1:16" ht="45" x14ac:dyDescent="0.25">
      <c r="A82" s="30" t="s">
        <v>125</v>
      </c>
      <c r="B82" s="38"/>
      <c r="E82" s="32" t="s">
        <v>1267</v>
      </c>
      <c r="J82" s="40"/>
    </row>
    <row r="83" spans="1:16" x14ac:dyDescent="0.25">
      <c r="A83" s="30" t="s">
        <v>116</v>
      </c>
      <c r="B83" s="30">
        <v>19</v>
      </c>
      <c r="C83" s="31" t="s">
        <v>1268</v>
      </c>
      <c r="D83" s="30" t="s">
        <v>118</v>
      </c>
      <c r="E83" s="32" t="s">
        <v>1269</v>
      </c>
      <c r="F83" s="33" t="s">
        <v>284</v>
      </c>
      <c r="G83" s="34">
        <v>73.5</v>
      </c>
      <c r="H83" s="35">
        <v>0</v>
      </c>
      <c r="I83" s="36">
        <f>ROUND(G83*H83,P4)</f>
        <v>0</v>
      </c>
      <c r="J83" s="33" t="s">
        <v>121</v>
      </c>
      <c r="O83" s="37">
        <f>I83*0.21</f>
        <v>0</v>
      </c>
      <c r="P83">
        <v>3</v>
      </c>
    </row>
    <row r="84" spans="1:16" x14ac:dyDescent="0.25">
      <c r="A84" s="30" t="s">
        <v>122</v>
      </c>
      <c r="B84" s="38"/>
      <c r="E84" s="39" t="s">
        <v>118</v>
      </c>
      <c r="J84" s="40"/>
    </row>
    <row r="85" spans="1:16" ht="30" x14ac:dyDescent="0.25">
      <c r="A85" s="30" t="s">
        <v>123</v>
      </c>
      <c r="B85" s="38"/>
      <c r="E85" s="41" t="s">
        <v>1311</v>
      </c>
      <c r="J85" s="40"/>
    </row>
    <row r="86" spans="1:16" ht="75" x14ac:dyDescent="0.25">
      <c r="A86" s="30" t="s">
        <v>125</v>
      </c>
      <c r="B86" s="38"/>
      <c r="E86" s="32" t="s">
        <v>1270</v>
      </c>
      <c r="J86" s="40"/>
    </row>
    <row r="87" spans="1:16" x14ac:dyDescent="0.25">
      <c r="A87" s="24" t="s">
        <v>113</v>
      </c>
      <c r="B87" s="25"/>
      <c r="C87" s="26" t="s">
        <v>224</v>
      </c>
      <c r="D87" s="27"/>
      <c r="E87" s="24" t="s">
        <v>225</v>
      </c>
      <c r="F87" s="27"/>
      <c r="G87" s="27"/>
      <c r="H87" s="27"/>
      <c r="I87" s="28">
        <f>SUMIFS(I88:I91,A88:A91,"P")</f>
        <v>0</v>
      </c>
      <c r="J87" s="29"/>
    </row>
    <row r="88" spans="1:16" ht="30" x14ac:dyDescent="0.25">
      <c r="A88" s="30" t="s">
        <v>116</v>
      </c>
      <c r="B88" s="30">
        <v>20</v>
      </c>
      <c r="C88" s="31" t="s">
        <v>226</v>
      </c>
      <c r="D88" s="30" t="s">
        <v>227</v>
      </c>
      <c r="E88" s="32" t="s">
        <v>228</v>
      </c>
      <c r="F88" s="33" t="s">
        <v>229</v>
      </c>
      <c r="G88" s="34">
        <v>147.68</v>
      </c>
      <c r="H88" s="35">
        <v>0</v>
      </c>
      <c r="I88" s="36">
        <f>ROUND(G88*H88,P4)</f>
        <v>0</v>
      </c>
      <c r="J88" s="33" t="s">
        <v>156</v>
      </c>
      <c r="O88" s="37">
        <f>I88*0.21</f>
        <v>0</v>
      </c>
      <c r="P88">
        <v>3</v>
      </c>
    </row>
    <row r="89" spans="1:16" ht="45" x14ac:dyDescent="0.25">
      <c r="A89" s="30" t="s">
        <v>122</v>
      </c>
      <c r="B89" s="38"/>
      <c r="E89" s="32" t="s">
        <v>551</v>
      </c>
      <c r="J89" s="40"/>
    </row>
    <row r="90" spans="1:16" ht="30" x14ac:dyDescent="0.25">
      <c r="A90" s="30" t="s">
        <v>123</v>
      </c>
      <c r="B90" s="38"/>
      <c r="E90" s="41" t="s">
        <v>1319</v>
      </c>
      <c r="J90" s="40"/>
    </row>
    <row r="91" spans="1:16" ht="90" x14ac:dyDescent="0.25">
      <c r="A91" s="30" t="s">
        <v>125</v>
      </c>
      <c r="B91" s="42"/>
      <c r="C91" s="43"/>
      <c r="D91" s="43"/>
      <c r="E91" s="32" t="s">
        <v>550</v>
      </c>
      <c r="F91" s="43"/>
      <c r="G91" s="43"/>
      <c r="H91" s="43"/>
      <c r="I91" s="43"/>
      <c r="J91" s="44"/>
    </row>
  </sheetData>
  <sheetProtection algorithmName="SHA-512" hashValue="eDU0pg2uzPob6yZdtZD4YrAJww/EDGA2mk4RSQ5L+QdrTEOV4wp2jByjCc58DhxQ1VEXu9LdGQUyExejkaeQjg==" saltValue="GvUe1O6uOvtbTXyhubkVgCOkdSOauVwGJnYy3aMBinqS/KdpfzOqWYmIUHYdyayVZ1OXktb6ncXkt/CE41Aodw=="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P95"/>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65</v>
      </c>
      <c r="I3" s="19">
        <f>SUMIFS(I8:I95,A8:A95,"SD")</f>
        <v>0</v>
      </c>
      <c r="J3" s="15"/>
      <c r="O3">
        <v>0</v>
      </c>
      <c r="P3">
        <v>2</v>
      </c>
    </row>
    <row r="4" spans="1:16" x14ac:dyDescent="0.25">
      <c r="A4" s="3" t="s">
        <v>100</v>
      </c>
      <c r="B4" s="16" t="s">
        <v>101</v>
      </c>
      <c r="C4" s="47" t="s">
        <v>65</v>
      </c>
      <c r="D4" s="48"/>
      <c r="E4" s="17" t="s">
        <v>66</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SUMIFS(I9:I52,A9:A52,"P")</f>
        <v>0</v>
      </c>
      <c r="J8" s="29"/>
    </row>
    <row r="9" spans="1:16" x14ac:dyDescent="0.25">
      <c r="A9" s="30" t="s">
        <v>116</v>
      </c>
      <c r="B9" s="30">
        <v>1</v>
      </c>
      <c r="C9" s="31" t="s">
        <v>117</v>
      </c>
      <c r="D9" s="30" t="s">
        <v>118</v>
      </c>
      <c r="E9" s="32" t="s">
        <v>119</v>
      </c>
      <c r="F9" s="33" t="s">
        <v>120</v>
      </c>
      <c r="G9" s="34">
        <v>8</v>
      </c>
      <c r="H9" s="35">
        <v>0</v>
      </c>
      <c r="I9" s="36">
        <f>ROUND(G9*H9,P4)</f>
        <v>0</v>
      </c>
      <c r="J9" s="33" t="s">
        <v>121</v>
      </c>
      <c r="O9" s="37">
        <f>I9*0.21</f>
        <v>0</v>
      </c>
      <c r="P9">
        <v>3</v>
      </c>
    </row>
    <row r="10" spans="1:16" x14ac:dyDescent="0.25">
      <c r="A10" s="30" t="s">
        <v>122</v>
      </c>
      <c r="B10" s="38"/>
      <c r="E10" s="39" t="s">
        <v>118</v>
      </c>
      <c r="J10" s="40"/>
    </row>
    <row r="11" spans="1:16" ht="30" x14ac:dyDescent="0.25">
      <c r="A11" s="30" t="s">
        <v>123</v>
      </c>
      <c r="B11" s="38"/>
      <c r="E11" s="41" t="s">
        <v>1320</v>
      </c>
      <c r="J11" s="40"/>
    </row>
    <row r="12" spans="1:16" ht="45" x14ac:dyDescent="0.25">
      <c r="A12" s="30" t="s">
        <v>125</v>
      </c>
      <c r="B12" s="38"/>
      <c r="E12" s="32" t="s">
        <v>126</v>
      </c>
      <c r="J12" s="40"/>
    </row>
    <row r="13" spans="1:16" x14ac:dyDescent="0.25">
      <c r="A13" s="30" t="s">
        <v>116</v>
      </c>
      <c r="B13" s="30">
        <v>2</v>
      </c>
      <c r="C13" s="31" t="s">
        <v>180</v>
      </c>
      <c r="D13" s="30" t="s">
        <v>118</v>
      </c>
      <c r="E13" s="32" t="s">
        <v>181</v>
      </c>
      <c r="F13" s="33" t="s">
        <v>120</v>
      </c>
      <c r="G13" s="34">
        <v>70.599999999999994</v>
      </c>
      <c r="H13" s="35">
        <v>0</v>
      </c>
      <c r="I13" s="36">
        <f>ROUND(G13*H13,P4)</f>
        <v>0</v>
      </c>
      <c r="J13" s="33" t="s">
        <v>121</v>
      </c>
      <c r="O13" s="37">
        <f>I13*0.21</f>
        <v>0</v>
      </c>
      <c r="P13">
        <v>3</v>
      </c>
    </row>
    <row r="14" spans="1:16" x14ac:dyDescent="0.25">
      <c r="A14" s="30" t="s">
        <v>122</v>
      </c>
      <c r="B14" s="38"/>
      <c r="E14" s="32" t="s">
        <v>959</v>
      </c>
      <c r="J14" s="40"/>
    </row>
    <row r="15" spans="1:16" ht="30" x14ac:dyDescent="0.25">
      <c r="A15" s="30" t="s">
        <v>123</v>
      </c>
      <c r="B15" s="38"/>
      <c r="E15" s="41" t="s">
        <v>1321</v>
      </c>
      <c r="J15" s="40"/>
    </row>
    <row r="16" spans="1:16" ht="405" x14ac:dyDescent="0.25">
      <c r="A16" s="30" t="s">
        <v>125</v>
      </c>
      <c r="B16" s="38"/>
      <c r="E16" s="32" t="s">
        <v>184</v>
      </c>
      <c r="J16" s="40"/>
    </row>
    <row r="17" spans="1:16" x14ac:dyDescent="0.25">
      <c r="A17" s="30" t="s">
        <v>116</v>
      </c>
      <c r="B17" s="30">
        <v>3</v>
      </c>
      <c r="C17" s="31" t="s">
        <v>556</v>
      </c>
      <c r="D17" s="30" t="s">
        <v>172</v>
      </c>
      <c r="E17" s="32" t="s">
        <v>557</v>
      </c>
      <c r="F17" s="33" t="s">
        <v>120</v>
      </c>
      <c r="G17" s="34">
        <v>70.599999999999994</v>
      </c>
      <c r="H17" s="35">
        <v>0</v>
      </c>
      <c r="I17" s="36">
        <f>ROUND(G17*H17,P4)</f>
        <v>0</v>
      </c>
      <c r="J17" s="33" t="s">
        <v>121</v>
      </c>
      <c r="O17" s="37">
        <f>I17*0.21</f>
        <v>0</v>
      </c>
      <c r="P17">
        <v>3</v>
      </c>
    </row>
    <row r="18" spans="1:16" x14ac:dyDescent="0.25">
      <c r="A18" s="30" t="s">
        <v>122</v>
      </c>
      <c r="B18" s="38"/>
      <c r="E18" s="32" t="s">
        <v>1213</v>
      </c>
      <c r="J18" s="40"/>
    </row>
    <row r="19" spans="1:16" ht="30" x14ac:dyDescent="0.25">
      <c r="A19" s="30" t="s">
        <v>123</v>
      </c>
      <c r="B19" s="38"/>
      <c r="E19" s="41" t="s">
        <v>1322</v>
      </c>
      <c r="J19" s="40"/>
    </row>
    <row r="20" spans="1:16" ht="409.5" x14ac:dyDescent="0.25">
      <c r="A20" s="30" t="s">
        <v>125</v>
      </c>
      <c r="B20" s="38"/>
      <c r="E20" s="32" t="s">
        <v>378</v>
      </c>
      <c r="J20" s="40"/>
    </row>
    <row r="21" spans="1:16" x14ac:dyDescent="0.25">
      <c r="A21" s="30" t="s">
        <v>116</v>
      </c>
      <c r="B21" s="30">
        <v>4</v>
      </c>
      <c r="C21" s="31" t="s">
        <v>556</v>
      </c>
      <c r="D21" s="30" t="s">
        <v>177</v>
      </c>
      <c r="E21" s="32" t="s">
        <v>557</v>
      </c>
      <c r="F21" s="33" t="s">
        <v>120</v>
      </c>
      <c r="G21" s="34">
        <v>41.4</v>
      </c>
      <c r="H21" s="35">
        <v>0</v>
      </c>
      <c r="I21" s="36">
        <f>ROUND(G21*H21,P4)</f>
        <v>0</v>
      </c>
      <c r="J21" s="33" t="s">
        <v>121</v>
      </c>
      <c r="O21" s="37">
        <f>I21*0.21</f>
        <v>0</v>
      </c>
      <c r="P21">
        <v>3</v>
      </c>
    </row>
    <row r="22" spans="1:16" x14ac:dyDescent="0.25">
      <c r="A22" s="30" t="s">
        <v>122</v>
      </c>
      <c r="B22" s="38"/>
      <c r="E22" s="32" t="s">
        <v>1214</v>
      </c>
      <c r="J22" s="40"/>
    </row>
    <row r="23" spans="1:16" ht="30" x14ac:dyDescent="0.25">
      <c r="A23" s="30" t="s">
        <v>123</v>
      </c>
      <c r="B23" s="38"/>
      <c r="E23" s="41" t="s">
        <v>1323</v>
      </c>
      <c r="J23" s="40"/>
    </row>
    <row r="24" spans="1:16" ht="409.5" x14ac:dyDescent="0.25">
      <c r="A24" s="30" t="s">
        <v>125</v>
      </c>
      <c r="B24" s="38"/>
      <c r="E24" s="32" t="s">
        <v>378</v>
      </c>
      <c r="J24" s="40"/>
    </row>
    <row r="25" spans="1:16" x14ac:dyDescent="0.25">
      <c r="A25" s="30" t="s">
        <v>116</v>
      </c>
      <c r="B25" s="30">
        <v>5</v>
      </c>
      <c r="C25" s="31" t="s">
        <v>132</v>
      </c>
      <c r="D25" s="30" t="s">
        <v>118</v>
      </c>
      <c r="E25" s="32" t="s">
        <v>133</v>
      </c>
      <c r="F25" s="33" t="s">
        <v>120</v>
      </c>
      <c r="G25" s="34">
        <v>70.599999999999994</v>
      </c>
      <c r="H25" s="35">
        <v>0</v>
      </c>
      <c r="I25" s="36">
        <f>ROUND(G25*H25,P4)</f>
        <v>0</v>
      </c>
      <c r="J25" s="33" t="s">
        <v>121</v>
      </c>
      <c r="O25" s="37">
        <f>I25*0.21</f>
        <v>0</v>
      </c>
      <c r="P25">
        <v>3</v>
      </c>
    </row>
    <row r="26" spans="1:16" x14ac:dyDescent="0.25">
      <c r="A26" s="30" t="s">
        <v>122</v>
      </c>
      <c r="B26" s="38"/>
      <c r="E26" s="32" t="s">
        <v>968</v>
      </c>
      <c r="J26" s="40"/>
    </row>
    <row r="27" spans="1:16" ht="30" x14ac:dyDescent="0.25">
      <c r="A27" s="30" t="s">
        <v>123</v>
      </c>
      <c r="B27" s="38"/>
      <c r="E27" s="41" t="s">
        <v>1321</v>
      </c>
      <c r="J27" s="40"/>
    </row>
    <row r="28" spans="1:16" ht="255" x14ac:dyDescent="0.25">
      <c r="A28" s="30" t="s">
        <v>125</v>
      </c>
      <c r="B28" s="38"/>
      <c r="E28" s="32" t="s">
        <v>135</v>
      </c>
      <c r="J28" s="40"/>
    </row>
    <row r="29" spans="1:16" x14ac:dyDescent="0.25">
      <c r="A29" s="30" t="s">
        <v>116</v>
      </c>
      <c r="B29" s="30">
        <v>6</v>
      </c>
      <c r="C29" s="31" t="s">
        <v>973</v>
      </c>
      <c r="D29" s="30" t="s">
        <v>118</v>
      </c>
      <c r="E29" s="32" t="s">
        <v>974</v>
      </c>
      <c r="F29" s="33" t="s">
        <v>120</v>
      </c>
      <c r="G29" s="34">
        <v>70.599999999999994</v>
      </c>
      <c r="H29" s="35">
        <v>0</v>
      </c>
      <c r="I29" s="36">
        <f>ROUND(G29*H29,P4)</f>
        <v>0</v>
      </c>
      <c r="J29" s="33" t="s">
        <v>121</v>
      </c>
      <c r="O29" s="37">
        <f>I29*0.21</f>
        <v>0</v>
      </c>
      <c r="P29">
        <v>3</v>
      </c>
    </row>
    <row r="30" spans="1:16" x14ac:dyDescent="0.25">
      <c r="A30" s="30" t="s">
        <v>122</v>
      </c>
      <c r="B30" s="38"/>
      <c r="E30" s="39" t="s">
        <v>118</v>
      </c>
      <c r="J30" s="40"/>
    </row>
    <row r="31" spans="1:16" ht="30" x14ac:dyDescent="0.25">
      <c r="A31" s="30" t="s">
        <v>123</v>
      </c>
      <c r="B31" s="38"/>
      <c r="E31" s="41" t="s">
        <v>1324</v>
      </c>
      <c r="J31" s="40"/>
    </row>
    <row r="32" spans="1:16" ht="345" x14ac:dyDescent="0.25">
      <c r="A32" s="30" t="s">
        <v>125</v>
      </c>
      <c r="B32" s="38"/>
      <c r="E32" s="32" t="s">
        <v>977</v>
      </c>
      <c r="J32" s="40"/>
    </row>
    <row r="33" spans="1:16" x14ac:dyDescent="0.25">
      <c r="A33" s="30" t="s">
        <v>116</v>
      </c>
      <c r="B33" s="30">
        <v>7</v>
      </c>
      <c r="C33" s="31" t="s">
        <v>264</v>
      </c>
      <c r="D33" s="30" t="s">
        <v>172</v>
      </c>
      <c r="E33" s="32" t="s">
        <v>265</v>
      </c>
      <c r="F33" s="33" t="s">
        <v>120</v>
      </c>
      <c r="G33" s="34">
        <v>40</v>
      </c>
      <c r="H33" s="35">
        <v>0</v>
      </c>
      <c r="I33" s="36">
        <f>ROUND(G33*H33,P4)</f>
        <v>0</v>
      </c>
      <c r="J33" s="33" t="s">
        <v>121</v>
      </c>
      <c r="O33" s="37">
        <f>I33*0.21</f>
        <v>0</v>
      </c>
      <c r="P33">
        <v>3</v>
      </c>
    </row>
    <row r="34" spans="1:16" x14ac:dyDescent="0.25">
      <c r="A34" s="30" t="s">
        <v>122</v>
      </c>
      <c r="B34" s="38"/>
      <c r="E34" s="32" t="s">
        <v>1240</v>
      </c>
      <c r="J34" s="40"/>
    </row>
    <row r="35" spans="1:16" ht="30" x14ac:dyDescent="0.25">
      <c r="A35" s="30" t="s">
        <v>123</v>
      </c>
      <c r="B35" s="38"/>
      <c r="E35" s="41" t="s">
        <v>1325</v>
      </c>
      <c r="J35" s="40"/>
    </row>
    <row r="36" spans="1:16" ht="409.5" x14ac:dyDescent="0.25">
      <c r="A36" s="30" t="s">
        <v>125</v>
      </c>
      <c r="B36" s="38"/>
      <c r="E36" s="32" t="s">
        <v>268</v>
      </c>
      <c r="J36" s="40"/>
    </row>
    <row r="37" spans="1:16" x14ac:dyDescent="0.25">
      <c r="A37" s="30" t="s">
        <v>116</v>
      </c>
      <c r="B37" s="30">
        <v>8</v>
      </c>
      <c r="C37" s="31" t="s">
        <v>264</v>
      </c>
      <c r="D37" s="30" t="s">
        <v>177</v>
      </c>
      <c r="E37" s="32" t="s">
        <v>265</v>
      </c>
      <c r="F37" s="33" t="s">
        <v>120</v>
      </c>
      <c r="G37" s="34">
        <v>1.4</v>
      </c>
      <c r="H37" s="35">
        <v>0</v>
      </c>
      <c r="I37" s="36">
        <f>ROUND(G37*H37,P4)</f>
        <v>0</v>
      </c>
      <c r="J37" s="33" t="s">
        <v>121</v>
      </c>
      <c r="O37" s="37">
        <f>I37*0.21</f>
        <v>0</v>
      </c>
      <c r="P37">
        <v>3</v>
      </c>
    </row>
    <row r="38" spans="1:16" x14ac:dyDescent="0.25">
      <c r="A38" s="30" t="s">
        <v>122</v>
      </c>
      <c r="B38" s="38"/>
      <c r="E38" s="32" t="s">
        <v>1242</v>
      </c>
      <c r="J38" s="40"/>
    </row>
    <row r="39" spans="1:16" ht="30" x14ac:dyDescent="0.25">
      <c r="A39" s="30" t="s">
        <v>123</v>
      </c>
      <c r="B39" s="38"/>
      <c r="E39" s="41" t="s">
        <v>1326</v>
      </c>
      <c r="J39" s="40"/>
    </row>
    <row r="40" spans="1:16" ht="409.5" x14ac:dyDescent="0.25">
      <c r="A40" s="30" t="s">
        <v>125</v>
      </c>
      <c r="B40" s="38"/>
      <c r="E40" s="32" t="s">
        <v>268</v>
      </c>
      <c r="J40" s="40"/>
    </row>
    <row r="41" spans="1:16" x14ac:dyDescent="0.25">
      <c r="A41" s="30" t="s">
        <v>116</v>
      </c>
      <c r="B41" s="30">
        <v>9</v>
      </c>
      <c r="C41" s="31" t="s">
        <v>1304</v>
      </c>
      <c r="D41" s="30" t="s">
        <v>118</v>
      </c>
      <c r="E41" s="32" t="s">
        <v>1305</v>
      </c>
      <c r="F41" s="33" t="s">
        <v>138</v>
      </c>
      <c r="G41" s="34">
        <v>40</v>
      </c>
      <c r="H41" s="35">
        <v>0</v>
      </c>
      <c r="I41" s="36">
        <f>ROUND(G41*H41,P4)</f>
        <v>0</v>
      </c>
      <c r="J41" s="33" t="s">
        <v>121</v>
      </c>
      <c r="O41" s="37">
        <f>I41*0.21</f>
        <v>0</v>
      </c>
      <c r="P41">
        <v>3</v>
      </c>
    </row>
    <row r="42" spans="1:16" x14ac:dyDescent="0.25">
      <c r="A42" s="30" t="s">
        <v>122</v>
      </c>
      <c r="B42" s="38"/>
      <c r="E42" s="39" t="s">
        <v>118</v>
      </c>
      <c r="J42" s="40"/>
    </row>
    <row r="43" spans="1:16" ht="30" x14ac:dyDescent="0.25">
      <c r="A43" s="30" t="s">
        <v>123</v>
      </c>
      <c r="B43" s="38"/>
      <c r="E43" s="41" t="s">
        <v>1327</v>
      </c>
      <c r="J43" s="40"/>
    </row>
    <row r="44" spans="1:16" ht="45" x14ac:dyDescent="0.25">
      <c r="A44" s="30" t="s">
        <v>125</v>
      </c>
      <c r="B44" s="38"/>
      <c r="E44" s="32" t="s">
        <v>1307</v>
      </c>
      <c r="J44" s="40"/>
    </row>
    <row r="45" spans="1:16" x14ac:dyDescent="0.25">
      <c r="A45" s="30" t="s">
        <v>116</v>
      </c>
      <c r="B45" s="30">
        <v>10</v>
      </c>
      <c r="C45" s="31" t="s">
        <v>203</v>
      </c>
      <c r="D45" s="30" t="s">
        <v>118</v>
      </c>
      <c r="E45" s="32" t="s">
        <v>204</v>
      </c>
      <c r="F45" s="33" t="s">
        <v>138</v>
      </c>
      <c r="G45" s="34">
        <v>40</v>
      </c>
      <c r="H45" s="35">
        <v>0</v>
      </c>
      <c r="I45" s="36">
        <f>ROUND(G45*H45,P4)</f>
        <v>0</v>
      </c>
      <c r="J45" s="33" t="s">
        <v>121</v>
      </c>
      <c r="O45" s="37">
        <f>I45*0.21</f>
        <v>0</v>
      </c>
      <c r="P45">
        <v>3</v>
      </c>
    </row>
    <row r="46" spans="1:16" x14ac:dyDescent="0.25">
      <c r="A46" s="30" t="s">
        <v>122</v>
      </c>
      <c r="B46" s="38"/>
      <c r="E46" s="39" t="s">
        <v>118</v>
      </c>
      <c r="J46" s="40"/>
    </row>
    <row r="47" spans="1:16" ht="30" x14ac:dyDescent="0.25">
      <c r="A47" s="30" t="s">
        <v>123</v>
      </c>
      <c r="B47" s="38"/>
      <c r="E47" s="41" t="s">
        <v>1328</v>
      </c>
      <c r="J47" s="40"/>
    </row>
    <row r="48" spans="1:16" ht="30" x14ac:dyDescent="0.25">
      <c r="A48" s="30" t="s">
        <v>125</v>
      </c>
      <c r="B48" s="38"/>
      <c r="E48" s="32" t="s">
        <v>206</v>
      </c>
      <c r="J48" s="40"/>
    </row>
    <row r="49" spans="1:16" x14ac:dyDescent="0.25">
      <c r="A49" s="30" t="s">
        <v>116</v>
      </c>
      <c r="B49" s="30">
        <v>11</v>
      </c>
      <c r="C49" s="31" t="s">
        <v>207</v>
      </c>
      <c r="D49" s="30" t="s">
        <v>118</v>
      </c>
      <c r="E49" s="32" t="s">
        <v>208</v>
      </c>
      <c r="F49" s="33" t="s">
        <v>138</v>
      </c>
      <c r="G49" s="34">
        <v>40</v>
      </c>
      <c r="H49" s="35">
        <v>0</v>
      </c>
      <c r="I49" s="36">
        <f>ROUND(G49*H49,P4)</f>
        <v>0</v>
      </c>
      <c r="J49" s="33" t="s">
        <v>121</v>
      </c>
      <c r="O49" s="37">
        <f>I49*0.21</f>
        <v>0</v>
      </c>
      <c r="P49">
        <v>3</v>
      </c>
    </row>
    <row r="50" spans="1:16" x14ac:dyDescent="0.25">
      <c r="A50" s="30" t="s">
        <v>122</v>
      </c>
      <c r="B50" s="38"/>
      <c r="E50" s="39" t="s">
        <v>118</v>
      </c>
      <c r="J50" s="40"/>
    </row>
    <row r="51" spans="1:16" ht="30" x14ac:dyDescent="0.25">
      <c r="A51" s="30" t="s">
        <v>123</v>
      </c>
      <c r="B51" s="38"/>
      <c r="E51" s="41" t="s">
        <v>1328</v>
      </c>
      <c r="J51" s="40"/>
    </row>
    <row r="52" spans="1:16" ht="45" x14ac:dyDescent="0.25">
      <c r="A52" s="30" t="s">
        <v>125</v>
      </c>
      <c r="B52" s="38"/>
      <c r="E52" s="32" t="s">
        <v>209</v>
      </c>
      <c r="J52" s="40"/>
    </row>
    <row r="53" spans="1:16" x14ac:dyDescent="0.25">
      <c r="A53" s="24" t="s">
        <v>113</v>
      </c>
      <c r="B53" s="25"/>
      <c r="C53" s="26" t="s">
        <v>330</v>
      </c>
      <c r="D53" s="27"/>
      <c r="E53" s="24" t="s">
        <v>331</v>
      </c>
      <c r="F53" s="27"/>
      <c r="G53" s="27"/>
      <c r="H53" s="27"/>
      <c r="I53" s="28">
        <f>SUMIFS(I54:I85,A54:A85,"P")</f>
        <v>0</v>
      </c>
      <c r="J53" s="29"/>
    </row>
    <row r="54" spans="1:16" x14ac:dyDescent="0.25">
      <c r="A54" s="30" t="s">
        <v>116</v>
      </c>
      <c r="B54" s="30">
        <v>12</v>
      </c>
      <c r="C54" s="31" t="s">
        <v>1329</v>
      </c>
      <c r="D54" s="30" t="s">
        <v>118</v>
      </c>
      <c r="E54" s="32" t="s">
        <v>1330</v>
      </c>
      <c r="F54" s="33" t="s">
        <v>284</v>
      </c>
      <c r="G54" s="34">
        <v>25.5</v>
      </c>
      <c r="H54" s="35">
        <v>0</v>
      </c>
      <c r="I54" s="36">
        <f>ROUND(G54*H54,P4)</f>
        <v>0</v>
      </c>
      <c r="J54" s="33" t="s">
        <v>121</v>
      </c>
      <c r="O54" s="37">
        <f>I54*0.21</f>
        <v>0</v>
      </c>
      <c r="P54">
        <v>3</v>
      </c>
    </row>
    <row r="55" spans="1:16" x14ac:dyDescent="0.25">
      <c r="A55" s="30" t="s">
        <v>122</v>
      </c>
      <c r="B55" s="38"/>
      <c r="E55" s="39" t="s">
        <v>118</v>
      </c>
      <c r="J55" s="40"/>
    </row>
    <row r="56" spans="1:16" ht="30" x14ac:dyDescent="0.25">
      <c r="A56" s="30" t="s">
        <v>123</v>
      </c>
      <c r="B56" s="38"/>
      <c r="E56" s="41" t="s">
        <v>1331</v>
      </c>
      <c r="J56" s="40"/>
    </row>
    <row r="57" spans="1:16" ht="330" x14ac:dyDescent="0.25">
      <c r="A57" s="30" t="s">
        <v>125</v>
      </c>
      <c r="B57" s="38"/>
      <c r="E57" s="32" t="s">
        <v>1332</v>
      </c>
      <c r="J57" s="40"/>
    </row>
    <row r="58" spans="1:16" ht="30" x14ac:dyDescent="0.25">
      <c r="A58" s="30" t="s">
        <v>116</v>
      </c>
      <c r="B58" s="30">
        <v>13</v>
      </c>
      <c r="C58" s="31" t="s">
        <v>1333</v>
      </c>
      <c r="D58" s="30" t="s">
        <v>118</v>
      </c>
      <c r="E58" s="32" t="s">
        <v>1334</v>
      </c>
      <c r="F58" s="33" t="s">
        <v>284</v>
      </c>
      <c r="G58" s="34">
        <v>74.5</v>
      </c>
      <c r="H58" s="35">
        <v>0</v>
      </c>
      <c r="I58" s="36">
        <f>ROUND(G58*H58,P4)</f>
        <v>0</v>
      </c>
      <c r="J58" s="33" t="s">
        <v>121</v>
      </c>
      <c r="O58" s="37">
        <f>I58*0.21</f>
        <v>0</v>
      </c>
      <c r="P58">
        <v>3</v>
      </c>
    </row>
    <row r="59" spans="1:16" x14ac:dyDescent="0.25">
      <c r="A59" s="30" t="s">
        <v>122</v>
      </c>
      <c r="B59" s="38"/>
      <c r="E59" s="32" t="s">
        <v>1335</v>
      </c>
      <c r="J59" s="40"/>
    </row>
    <row r="60" spans="1:16" ht="30" x14ac:dyDescent="0.25">
      <c r="A60" s="30" t="s">
        <v>123</v>
      </c>
      <c r="B60" s="38"/>
      <c r="E60" s="41" t="s">
        <v>1336</v>
      </c>
      <c r="J60" s="40"/>
    </row>
    <row r="61" spans="1:16" ht="330" x14ac:dyDescent="0.25">
      <c r="A61" s="30" t="s">
        <v>125</v>
      </c>
      <c r="B61" s="38"/>
      <c r="E61" s="32" t="s">
        <v>1337</v>
      </c>
      <c r="J61" s="40"/>
    </row>
    <row r="62" spans="1:16" x14ac:dyDescent="0.25">
      <c r="A62" s="30" t="s">
        <v>116</v>
      </c>
      <c r="B62" s="30">
        <v>14</v>
      </c>
      <c r="C62" s="31" t="s">
        <v>1231</v>
      </c>
      <c r="D62" s="30" t="s">
        <v>118</v>
      </c>
      <c r="E62" s="32" t="s">
        <v>1232</v>
      </c>
      <c r="F62" s="33" t="s">
        <v>284</v>
      </c>
      <c r="G62" s="34">
        <v>56</v>
      </c>
      <c r="H62" s="35">
        <v>0</v>
      </c>
      <c r="I62" s="36">
        <f>ROUND(G62*H62,P4)</f>
        <v>0</v>
      </c>
      <c r="J62" s="33" t="s">
        <v>121</v>
      </c>
      <c r="O62" s="37">
        <f>I62*0.21</f>
        <v>0</v>
      </c>
      <c r="P62">
        <v>3</v>
      </c>
    </row>
    <row r="63" spans="1:16" x14ac:dyDescent="0.25">
      <c r="A63" s="30" t="s">
        <v>122</v>
      </c>
      <c r="B63" s="38"/>
      <c r="E63" s="32" t="s">
        <v>1254</v>
      </c>
      <c r="J63" s="40"/>
    </row>
    <row r="64" spans="1:16" ht="30" x14ac:dyDescent="0.25">
      <c r="A64" s="30" t="s">
        <v>123</v>
      </c>
      <c r="B64" s="38"/>
      <c r="E64" s="41" t="s">
        <v>1338</v>
      </c>
      <c r="J64" s="40"/>
    </row>
    <row r="65" spans="1:16" ht="315" x14ac:dyDescent="0.25">
      <c r="A65" s="30" t="s">
        <v>125</v>
      </c>
      <c r="B65" s="38"/>
      <c r="E65" s="32" t="s">
        <v>1233</v>
      </c>
      <c r="J65" s="40"/>
    </row>
    <row r="66" spans="1:16" x14ac:dyDescent="0.25">
      <c r="A66" s="30" t="s">
        <v>116</v>
      </c>
      <c r="B66" s="30">
        <v>15</v>
      </c>
      <c r="C66" s="31" t="s">
        <v>1339</v>
      </c>
      <c r="D66" s="30" t="s">
        <v>118</v>
      </c>
      <c r="E66" s="32" t="s">
        <v>1340</v>
      </c>
      <c r="F66" s="33" t="s">
        <v>284</v>
      </c>
      <c r="G66" s="34">
        <v>25.5</v>
      </c>
      <c r="H66" s="35">
        <v>0</v>
      </c>
      <c r="I66" s="36">
        <f>ROUND(G66*H66,P4)</f>
        <v>0</v>
      </c>
      <c r="J66" s="33" t="s">
        <v>121</v>
      </c>
      <c r="O66" s="37">
        <f>I66*0.21</f>
        <v>0</v>
      </c>
      <c r="P66">
        <v>3</v>
      </c>
    </row>
    <row r="67" spans="1:16" x14ac:dyDescent="0.25">
      <c r="A67" s="30" t="s">
        <v>122</v>
      </c>
      <c r="B67" s="38"/>
      <c r="E67" s="39" t="s">
        <v>118</v>
      </c>
      <c r="J67" s="40"/>
    </row>
    <row r="68" spans="1:16" ht="30" x14ac:dyDescent="0.25">
      <c r="A68" s="30" t="s">
        <v>123</v>
      </c>
      <c r="B68" s="38"/>
      <c r="E68" s="41" t="s">
        <v>1331</v>
      </c>
      <c r="J68" s="40"/>
    </row>
    <row r="69" spans="1:16" ht="60" x14ac:dyDescent="0.25">
      <c r="A69" s="30" t="s">
        <v>125</v>
      </c>
      <c r="B69" s="38"/>
      <c r="E69" s="32" t="s">
        <v>1341</v>
      </c>
      <c r="J69" s="40"/>
    </row>
    <row r="70" spans="1:16" x14ac:dyDescent="0.25">
      <c r="A70" s="30" t="s">
        <v>116</v>
      </c>
      <c r="B70" s="30">
        <v>16</v>
      </c>
      <c r="C70" s="31" t="s">
        <v>1342</v>
      </c>
      <c r="D70" s="30" t="s">
        <v>118</v>
      </c>
      <c r="E70" s="32" t="s">
        <v>1343</v>
      </c>
      <c r="F70" s="33" t="s">
        <v>284</v>
      </c>
      <c r="G70" s="34">
        <v>56</v>
      </c>
      <c r="H70" s="35">
        <v>0</v>
      </c>
      <c r="I70" s="36">
        <f>ROUND(G70*H70,P4)</f>
        <v>0</v>
      </c>
      <c r="J70" s="33" t="s">
        <v>121</v>
      </c>
      <c r="O70" s="37">
        <f>I70*0.21</f>
        <v>0</v>
      </c>
      <c r="P70">
        <v>3</v>
      </c>
    </row>
    <row r="71" spans="1:16" x14ac:dyDescent="0.25">
      <c r="A71" s="30" t="s">
        <v>122</v>
      </c>
      <c r="B71" s="38"/>
      <c r="E71" s="39" t="s">
        <v>118</v>
      </c>
      <c r="J71" s="40"/>
    </row>
    <row r="72" spans="1:16" ht="30" x14ac:dyDescent="0.25">
      <c r="A72" s="30" t="s">
        <v>123</v>
      </c>
      <c r="B72" s="38"/>
      <c r="E72" s="41" t="s">
        <v>1338</v>
      </c>
      <c r="J72" s="40"/>
    </row>
    <row r="73" spans="1:16" ht="60" x14ac:dyDescent="0.25">
      <c r="A73" s="30" t="s">
        <v>125</v>
      </c>
      <c r="B73" s="38"/>
      <c r="E73" s="32" t="s">
        <v>1344</v>
      </c>
      <c r="J73" s="40"/>
    </row>
    <row r="74" spans="1:16" x14ac:dyDescent="0.25">
      <c r="A74" s="30" t="s">
        <v>116</v>
      </c>
      <c r="B74" s="30">
        <v>17</v>
      </c>
      <c r="C74" s="31" t="s">
        <v>1265</v>
      </c>
      <c r="D74" s="30" t="s">
        <v>118</v>
      </c>
      <c r="E74" s="32" t="s">
        <v>1266</v>
      </c>
      <c r="F74" s="33" t="s">
        <v>284</v>
      </c>
      <c r="G74" s="34">
        <v>30.5</v>
      </c>
      <c r="H74" s="35">
        <v>0</v>
      </c>
      <c r="I74" s="36">
        <f>ROUND(G74*H74,P4)</f>
        <v>0</v>
      </c>
      <c r="J74" s="33" t="s">
        <v>121</v>
      </c>
      <c r="O74" s="37">
        <f>I74*0.21</f>
        <v>0</v>
      </c>
      <c r="P74">
        <v>3</v>
      </c>
    </row>
    <row r="75" spans="1:16" x14ac:dyDescent="0.25">
      <c r="A75" s="30" t="s">
        <v>122</v>
      </c>
      <c r="B75" s="38"/>
      <c r="E75" s="39" t="s">
        <v>118</v>
      </c>
      <c r="J75" s="40"/>
    </row>
    <row r="76" spans="1:16" ht="30" x14ac:dyDescent="0.25">
      <c r="A76" s="30" t="s">
        <v>123</v>
      </c>
      <c r="B76" s="38"/>
      <c r="E76" s="41" t="s">
        <v>1345</v>
      </c>
      <c r="J76" s="40"/>
    </row>
    <row r="77" spans="1:16" ht="45" x14ac:dyDescent="0.25">
      <c r="A77" s="30" t="s">
        <v>125</v>
      </c>
      <c r="B77" s="38"/>
      <c r="E77" s="32" t="s">
        <v>1267</v>
      </c>
      <c r="J77" s="40"/>
    </row>
    <row r="78" spans="1:16" x14ac:dyDescent="0.25">
      <c r="A78" s="30" t="s">
        <v>116</v>
      </c>
      <c r="B78" s="30">
        <v>18</v>
      </c>
      <c r="C78" s="31" t="s">
        <v>1346</v>
      </c>
      <c r="D78" s="30" t="s">
        <v>118</v>
      </c>
      <c r="E78" s="32" t="s">
        <v>1347</v>
      </c>
      <c r="F78" s="33" t="s">
        <v>284</v>
      </c>
      <c r="G78" s="34">
        <v>56</v>
      </c>
      <c r="H78" s="35">
        <v>0</v>
      </c>
      <c r="I78" s="36">
        <f>ROUND(G78*H78,P4)</f>
        <v>0</v>
      </c>
      <c r="J78" s="33" t="s">
        <v>121</v>
      </c>
      <c r="O78" s="37">
        <f>I78*0.21</f>
        <v>0</v>
      </c>
      <c r="P78">
        <v>3</v>
      </c>
    </row>
    <row r="79" spans="1:16" x14ac:dyDescent="0.25">
      <c r="A79" s="30" t="s">
        <v>122</v>
      </c>
      <c r="B79" s="38"/>
      <c r="E79" s="39" t="s">
        <v>118</v>
      </c>
      <c r="J79" s="40"/>
    </row>
    <row r="80" spans="1:16" ht="30" x14ac:dyDescent="0.25">
      <c r="A80" s="30" t="s">
        <v>123</v>
      </c>
      <c r="B80" s="38"/>
      <c r="E80" s="41" t="s">
        <v>1338</v>
      </c>
      <c r="J80" s="40"/>
    </row>
    <row r="81" spans="1:16" ht="75" x14ac:dyDescent="0.25">
      <c r="A81" s="30" t="s">
        <v>125</v>
      </c>
      <c r="B81" s="38"/>
      <c r="E81" s="32" t="s">
        <v>1270</v>
      </c>
      <c r="J81" s="40"/>
    </row>
    <row r="82" spans="1:16" x14ac:dyDescent="0.25">
      <c r="A82" s="30" t="s">
        <v>116</v>
      </c>
      <c r="B82" s="30">
        <v>19</v>
      </c>
      <c r="C82" s="31" t="s">
        <v>1348</v>
      </c>
      <c r="D82" s="30" t="s">
        <v>118</v>
      </c>
      <c r="E82" s="32" t="s">
        <v>1349</v>
      </c>
      <c r="F82" s="33" t="s">
        <v>284</v>
      </c>
      <c r="G82" s="34">
        <v>56</v>
      </c>
      <c r="H82" s="35">
        <v>0</v>
      </c>
      <c r="I82" s="36">
        <f>ROUND(G82*H82,P4)</f>
        <v>0</v>
      </c>
      <c r="J82" s="33" t="s">
        <v>121</v>
      </c>
      <c r="O82" s="37">
        <f>I82*0.21</f>
        <v>0</v>
      </c>
      <c r="P82">
        <v>3</v>
      </c>
    </row>
    <row r="83" spans="1:16" x14ac:dyDescent="0.25">
      <c r="A83" s="30" t="s">
        <v>122</v>
      </c>
      <c r="B83" s="38"/>
      <c r="E83" s="39" t="s">
        <v>118</v>
      </c>
      <c r="J83" s="40"/>
    </row>
    <row r="84" spans="1:16" ht="30" x14ac:dyDescent="0.25">
      <c r="A84" s="30" t="s">
        <v>123</v>
      </c>
      <c r="B84" s="38"/>
      <c r="E84" s="41" t="s">
        <v>1338</v>
      </c>
      <c r="J84" s="40"/>
    </row>
    <row r="85" spans="1:16" ht="30" x14ac:dyDescent="0.25">
      <c r="A85" s="30" t="s">
        <v>125</v>
      </c>
      <c r="B85" s="38"/>
      <c r="E85" s="32" t="s">
        <v>1350</v>
      </c>
      <c r="J85" s="40"/>
    </row>
    <row r="86" spans="1:16" x14ac:dyDescent="0.25">
      <c r="A86" s="24" t="s">
        <v>113</v>
      </c>
      <c r="B86" s="25"/>
      <c r="C86" s="26" t="s">
        <v>336</v>
      </c>
      <c r="D86" s="27"/>
      <c r="E86" s="24" t="s">
        <v>337</v>
      </c>
      <c r="F86" s="27"/>
      <c r="G86" s="27"/>
      <c r="H86" s="27"/>
      <c r="I86" s="28">
        <f>SUMIFS(I87:I90,A87:A90,"P")</f>
        <v>0</v>
      </c>
      <c r="J86" s="29"/>
    </row>
    <row r="87" spans="1:16" x14ac:dyDescent="0.25">
      <c r="A87" s="30" t="s">
        <v>116</v>
      </c>
      <c r="B87" s="30">
        <v>20</v>
      </c>
      <c r="C87" s="31" t="s">
        <v>1351</v>
      </c>
      <c r="D87" s="30" t="s">
        <v>118</v>
      </c>
      <c r="E87" s="32" t="s">
        <v>1352</v>
      </c>
      <c r="F87" s="33" t="s">
        <v>284</v>
      </c>
      <c r="G87" s="34">
        <v>56</v>
      </c>
      <c r="H87" s="35">
        <v>0</v>
      </c>
      <c r="I87" s="36">
        <f>ROUND(G87*H87,P4)</f>
        <v>0</v>
      </c>
      <c r="J87" s="33" t="s">
        <v>121</v>
      </c>
      <c r="O87" s="37">
        <f>I87*0.21</f>
        <v>0</v>
      </c>
      <c r="P87">
        <v>3</v>
      </c>
    </row>
    <row r="88" spans="1:16" ht="30" x14ac:dyDescent="0.25">
      <c r="A88" s="30" t="s">
        <v>122</v>
      </c>
      <c r="B88" s="38"/>
      <c r="E88" s="32" t="s">
        <v>1353</v>
      </c>
      <c r="J88" s="40"/>
    </row>
    <row r="89" spans="1:16" ht="30" x14ac:dyDescent="0.25">
      <c r="A89" s="30" t="s">
        <v>123</v>
      </c>
      <c r="B89" s="38"/>
      <c r="E89" s="41" t="s">
        <v>1354</v>
      </c>
      <c r="J89" s="40"/>
    </row>
    <row r="90" spans="1:16" ht="105" x14ac:dyDescent="0.25">
      <c r="A90" s="30" t="s">
        <v>125</v>
      </c>
      <c r="B90" s="38"/>
      <c r="E90" s="32" t="s">
        <v>1355</v>
      </c>
      <c r="J90" s="40"/>
    </row>
    <row r="91" spans="1:16" x14ac:dyDescent="0.25">
      <c r="A91" s="24" t="s">
        <v>113</v>
      </c>
      <c r="B91" s="25"/>
      <c r="C91" s="26" t="s">
        <v>224</v>
      </c>
      <c r="D91" s="27"/>
      <c r="E91" s="24" t="s">
        <v>225</v>
      </c>
      <c r="F91" s="27"/>
      <c r="G91" s="27"/>
      <c r="H91" s="27"/>
      <c r="I91" s="28">
        <f>SUMIFS(I92:I95,A92:A95,"P")</f>
        <v>0</v>
      </c>
      <c r="J91" s="29"/>
    </row>
    <row r="92" spans="1:16" ht="30" x14ac:dyDescent="0.25">
      <c r="A92" s="30" t="s">
        <v>116</v>
      </c>
      <c r="B92" s="30">
        <v>21</v>
      </c>
      <c r="C92" s="31" t="s">
        <v>226</v>
      </c>
      <c r="D92" s="30" t="s">
        <v>227</v>
      </c>
      <c r="E92" s="32" t="s">
        <v>228</v>
      </c>
      <c r="F92" s="33" t="s">
        <v>229</v>
      </c>
      <c r="G92" s="34">
        <v>82.8</v>
      </c>
      <c r="H92" s="35">
        <v>0</v>
      </c>
      <c r="I92" s="36">
        <f>ROUND(G92*H92,P4)</f>
        <v>0</v>
      </c>
      <c r="J92" s="33" t="s">
        <v>156</v>
      </c>
      <c r="O92" s="37">
        <f>I92*0.21</f>
        <v>0</v>
      </c>
      <c r="P92">
        <v>3</v>
      </c>
    </row>
    <row r="93" spans="1:16" ht="45" x14ac:dyDescent="0.25">
      <c r="A93" s="30" t="s">
        <v>122</v>
      </c>
      <c r="B93" s="38"/>
      <c r="E93" s="32" t="s">
        <v>551</v>
      </c>
      <c r="J93" s="40"/>
    </row>
    <row r="94" spans="1:16" ht="30" x14ac:dyDescent="0.25">
      <c r="A94" s="30" t="s">
        <v>123</v>
      </c>
      <c r="B94" s="38"/>
      <c r="E94" s="41" t="s">
        <v>1356</v>
      </c>
      <c r="J94" s="40"/>
    </row>
    <row r="95" spans="1:16" ht="90" x14ac:dyDescent="0.25">
      <c r="A95" s="30" t="s">
        <v>125</v>
      </c>
      <c r="B95" s="42"/>
      <c r="C95" s="43"/>
      <c r="D95" s="43"/>
      <c r="E95" s="32" t="s">
        <v>550</v>
      </c>
      <c r="F95" s="43"/>
      <c r="G95" s="43"/>
      <c r="H95" s="43"/>
      <c r="I95" s="43"/>
      <c r="J95" s="44"/>
    </row>
  </sheetData>
  <sheetProtection algorithmName="SHA-512" hashValue="4CuJ13f98iVCCyLAYa2ItH9inXZkkywK7mYlwKEcAGVk8G4XI1nDBqWy4ncOTycaNjruqnqF4SC/fEvx+dgGwA==" saltValue="oa1oc2jeHicOTN7AMH0sdnJmq5Z/IcnY36vdwE1uMDeXucqLs15ns+KMdqwf9UV9S0pkD429DLu3PenRIsK1Cg=="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P99"/>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67</v>
      </c>
      <c r="I3" s="19">
        <f>SUMIFS(I8:I99,A8:A99,"SD")</f>
        <v>0</v>
      </c>
      <c r="J3" s="15"/>
      <c r="O3">
        <v>0</v>
      </c>
      <c r="P3">
        <v>2</v>
      </c>
    </row>
    <row r="4" spans="1:16" x14ac:dyDescent="0.25">
      <c r="A4" s="3" t="s">
        <v>100</v>
      </c>
      <c r="B4" s="16" t="s">
        <v>101</v>
      </c>
      <c r="C4" s="47" t="s">
        <v>67</v>
      </c>
      <c r="D4" s="48"/>
      <c r="E4" s="17" t="s">
        <v>68</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SUMIFS(I9:I52,A9:A52,"P")</f>
        <v>0</v>
      </c>
      <c r="J8" s="29"/>
    </row>
    <row r="9" spans="1:16" x14ac:dyDescent="0.25">
      <c r="A9" s="30" t="s">
        <v>116</v>
      </c>
      <c r="B9" s="30">
        <v>1</v>
      </c>
      <c r="C9" s="31" t="s">
        <v>117</v>
      </c>
      <c r="D9" s="30" t="s">
        <v>118</v>
      </c>
      <c r="E9" s="32" t="s">
        <v>119</v>
      </c>
      <c r="F9" s="33" t="s">
        <v>120</v>
      </c>
      <c r="G9" s="34">
        <v>8</v>
      </c>
      <c r="H9" s="35">
        <v>0</v>
      </c>
      <c r="I9" s="36">
        <f>ROUND(G9*H9,P4)</f>
        <v>0</v>
      </c>
      <c r="J9" s="33" t="s">
        <v>121</v>
      </c>
      <c r="O9" s="37">
        <f>I9*0.21</f>
        <v>0</v>
      </c>
      <c r="P9">
        <v>3</v>
      </c>
    </row>
    <row r="10" spans="1:16" x14ac:dyDescent="0.25">
      <c r="A10" s="30" t="s">
        <v>122</v>
      </c>
      <c r="B10" s="38"/>
      <c r="E10" s="39" t="s">
        <v>118</v>
      </c>
      <c r="J10" s="40"/>
    </row>
    <row r="11" spans="1:16" ht="30" x14ac:dyDescent="0.25">
      <c r="A11" s="30" t="s">
        <v>123</v>
      </c>
      <c r="B11" s="38"/>
      <c r="E11" s="41" t="s">
        <v>1320</v>
      </c>
      <c r="J11" s="40"/>
    </row>
    <row r="12" spans="1:16" ht="45" x14ac:dyDescent="0.25">
      <c r="A12" s="30" t="s">
        <v>125</v>
      </c>
      <c r="B12" s="38"/>
      <c r="E12" s="32" t="s">
        <v>126</v>
      </c>
      <c r="J12" s="40"/>
    </row>
    <row r="13" spans="1:16" x14ac:dyDescent="0.25">
      <c r="A13" s="30" t="s">
        <v>116</v>
      </c>
      <c r="B13" s="30">
        <v>2</v>
      </c>
      <c r="C13" s="31" t="s">
        <v>180</v>
      </c>
      <c r="D13" s="30" t="s">
        <v>118</v>
      </c>
      <c r="E13" s="32" t="s">
        <v>181</v>
      </c>
      <c r="F13" s="33" t="s">
        <v>120</v>
      </c>
      <c r="G13" s="34">
        <v>68.64</v>
      </c>
      <c r="H13" s="35">
        <v>0</v>
      </c>
      <c r="I13" s="36">
        <f>ROUND(G13*H13,P4)</f>
        <v>0</v>
      </c>
      <c r="J13" s="33" t="s">
        <v>121</v>
      </c>
      <c r="O13" s="37">
        <f>I13*0.21</f>
        <v>0</v>
      </c>
      <c r="P13">
        <v>3</v>
      </c>
    </row>
    <row r="14" spans="1:16" x14ac:dyDescent="0.25">
      <c r="A14" s="30" t="s">
        <v>122</v>
      </c>
      <c r="B14" s="38"/>
      <c r="E14" s="32" t="s">
        <v>959</v>
      </c>
      <c r="J14" s="40"/>
    </row>
    <row r="15" spans="1:16" ht="30" x14ac:dyDescent="0.25">
      <c r="A15" s="30" t="s">
        <v>123</v>
      </c>
      <c r="B15" s="38"/>
      <c r="E15" s="41" t="s">
        <v>1357</v>
      </c>
      <c r="J15" s="40"/>
    </row>
    <row r="16" spans="1:16" ht="405" x14ac:dyDescent="0.25">
      <c r="A16" s="30" t="s">
        <v>125</v>
      </c>
      <c r="B16" s="38"/>
      <c r="E16" s="32" t="s">
        <v>184</v>
      </c>
      <c r="J16" s="40"/>
    </row>
    <row r="17" spans="1:16" x14ac:dyDescent="0.25">
      <c r="A17" s="30" t="s">
        <v>116</v>
      </c>
      <c r="B17" s="30">
        <v>3</v>
      </c>
      <c r="C17" s="31" t="s">
        <v>556</v>
      </c>
      <c r="D17" s="30" t="s">
        <v>172</v>
      </c>
      <c r="E17" s="32" t="s">
        <v>557</v>
      </c>
      <c r="F17" s="33" t="s">
        <v>120</v>
      </c>
      <c r="G17" s="34">
        <v>68.64</v>
      </c>
      <c r="H17" s="35">
        <v>0</v>
      </c>
      <c r="I17" s="36">
        <f>ROUND(G17*H17,P4)</f>
        <v>0</v>
      </c>
      <c r="J17" s="33" t="s">
        <v>121</v>
      </c>
      <c r="O17" s="37">
        <f>I17*0.21</f>
        <v>0</v>
      </c>
      <c r="P17">
        <v>3</v>
      </c>
    </row>
    <row r="18" spans="1:16" x14ac:dyDescent="0.25">
      <c r="A18" s="30" t="s">
        <v>122</v>
      </c>
      <c r="B18" s="38"/>
      <c r="E18" s="32" t="s">
        <v>1213</v>
      </c>
      <c r="J18" s="40"/>
    </row>
    <row r="19" spans="1:16" ht="30" x14ac:dyDescent="0.25">
      <c r="A19" s="30" t="s">
        <v>123</v>
      </c>
      <c r="B19" s="38"/>
      <c r="E19" s="41" t="s">
        <v>1358</v>
      </c>
      <c r="J19" s="40"/>
    </row>
    <row r="20" spans="1:16" ht="409.5" x14ac:dyDescent="0.25">
      <c r="A20" s="30" t="s">
        <v>125</v>
      </c>
      <c r="B20" s="38"/>
      <c r="E20" s="32" t="s">
        <v>378</v>
      </c>
      <c r="J20" s="40"/>
    </row>
    <row r="21" spans="1:16" x14ac:dyDescent="0.25">
      <c r="A21" s="30" t="s">
        <v>116</v>
      </c>
      <c r="B21" s="30">
        <v>4</v>
      </c>
      <c r="C21" s="31" t="s">
        <v>556</v>
      </c>
      <c r="D21" s="30" t="s">
        <v>177</v>
      </c>
      <c r="E21" s="32" t="s">
        <v>557</v>
      </c>
      <c r="F21" s="33" t="s">
        <v>120</v>
      </c>
      <c r="G21" s="34">
        <v>40.36</v>
      </c>
      <c r="H21" s="35">
        <v>0</v>
      </c>
      <c r="I21" s="36">
        <f>ROUND(G21*H21,P4)</f>
        <v>0</v>
      </c>
      <c r="J21" s="33" t="s">
        <v>121</v>
      </c>
      <c r="O21" s="37">
        <f>I21*0.21</f>
        <v>0</v>
      </c>
      <c r="P21">
        <v>3</v>
      </c>
    </row>
    <row r="22" spans="1:16" x14ac:dyDescent="0.25">
      <c r="A22" s="30" t="s">
        <v>122</v>
      </c>
      <c r="B22" s="38"/>
      <c r="E22" s="32" t="s">
        <v>1214</v>
      </c>
      <c r="J22" s="40"/>
    </row>
    <row r="23" spans="1:16" ht="30" x14ac:dyDescent="0.25">
      <c r="A23" s="30" t="s">
        <v>123</v>
      </c>
      <c r="B23" s="38"/>
      <c r="E23" s="41" t="s">
        <v>1359</v>
      </c>
      <c r="J23" s="40"/>
    </row>
    <row r="24" spans="1:16" ht="409.5" x14ac:dyDescent="0.25">
      <c r="A24" s="30" t="s">
        <v>125</v>
      </c>
      <c r="B24" s="38"/>
      <c r="E24" s="32" t="s">
        <v>378</v>
      </c>
      <c r="J24" s="40"/>
    </row>
    <row r="25" spans="1:16" x14ac:dyDescent="0.25">
      <c r="A25" s="30" t="s">
        <v>116</v>
      </c>
      <c r="B25" s="30">
        <v>5</v>
      </c>
      <c r="C25" s="31" t="s">
        <v>132</v>
      </c>
      <c r="D25" s="30" t="s">
        <v>118</v>
      </c>
      <c r="E25" s="32" t="s">
        <v>133</v>
      </c>
      <c r="F25" s="33" t="s">
        <v>120</v>
      </c>
      <c r="G25" s="34">
        <v>68.64</v>
      </c>
      <c r="H25" s="35">
        <v>0</v>
      </c>
      <c r="I25" s="36">
        <f>ROUND(G25*H25,P4)</f>
        <v>0</v>
      </c>
      <c r="J25" s="33" t="s">
        <v>121</v>
      </c>
      <c r="O25" s="37">
        <f>I25*0.21</f>
        <v>0</v>
      </c>
      <c r="P25">
        <v>3</v>
      </c>
    </row>
    <row r="26" spans="1:16" x14ac:dyDescent="0.25">
      <c r="A26" s="30" t="s">
        <v>122</v>
      </c>
      <c r="B26" s="38"/>
      <c r="E26" s="32" t="s">
        <v>968</v>
      </c>
      <c r="J26" s="40"/>
    </row>
    <row r="27" spans="1:16" ht="30" x14ac:dyDescent="0.25">
      <c r="A27" s="30" t="s">
        <v>123</v>
      </c>
      <c r="B27" s="38"/>
      <c r="E27" s="41" t="s">
        <v>1357</v>
      </c>
      <c r="J27" s="40"/>
    </row>
    <row r="28" spans="1:16" ht="255" x14ac:dyDescent="0.25">
      <c r="A28" s="30" t="s">
        <v>125</v>
      </c>
      <c r="B28" s="38"/>
      <c r="E28" s="32" t="s">
        <v>135</v>
      </c>
      <c r="J28" s="40"/>
    </row>
    <row r="29" spans="1:16" x14ac:dyDescent="0.25">
      <c r="A29" s="30" t="s">
        <v>116</v>
      </c>
      <c r="B29" s="30">
        <v>6</v>
      </c>
      <c r="C29" s="31" t="s">
        <v>973</v>
      </c>
      <c r="D29" s="30" t="s">
        <v>118</v>
      </c>
      <c r="E29" s="32" t="s">
        <v>974</v>
      </c>
      <c r="F29" s="33" t="s">
        <v>120</v>
      </c>
      <c r="G29" s="34">
        <v>68.64</v>
      </c>
      <c r="H29" s="35">
        <v>0</v>
      </c>
      <c r="I29" s="36">
        <f>ROUND(G29*H29,P4)</f>
        <v>0</v>
      </c>
      <c r="J29" s="33" t="s">
        <v>121</v>
      </c>
      <c r="O29" s="37">
        <f>I29*0.21</f>
        <v>0</v>
      </c>
      <c r="P29">
        <v>3</v>
      </c>
    </row>
    <row r="30" spans="1:16" x14ac:dyDescent="0.25">
      <c r="A30" s="30" t="s">
        <v>122</v>
      </c>
      <c r="B30" s="38"/>
      <c r="E30" s="39" t="s">
        <v>118</v>
      </c>
      <c r="J30" s="40"/>
    </row>
    <row r="31" spans="1:16" ht="30" x14ac:dyDescent="0.25">
      <c r="A31" s="30" t="s">
        <v>123</v>
      </c>
      <c r="B31" s="38"/>
      <c r="E31" s="41" t="s">
        <v>1360</v>
      </c>
      <c r="J31" s="40"/>
    </row>
    <row r="32" spans="1:16" ht="345" x14ac:dyDescent="0.25">
      <c r="A32" s="30" t="s">
        <v>125</v>
      </c>
      <c r="B32" s="38"/>
      <c r="E32" s="32" t="s">
        <v>977</v>
      </c>
      <c r="J32" s="40"/>
    </row>
    <row r="33" spans="1:16" x14ac:dyDescent="0.25">
      <c r="A33" s="30" t="s">
        <v>116</v>
      </c>
      <c r="B33" s="30">
        <v>7</v>
      </c>
      <c r="C33" s="31" t="s">
        <v>264</v>
      </c>
      <c r="D33" s="30" t="s">
        <v>172</v>
      </c>
      <c r="E33" s="32" t="s">
        <v>265</v>
      </c>
      <c r="F33" s="33" t="s">
        <v>120</v>
      </c>
      <c r="G33" s="34">
        <v>38</v>
      </c>
      <c r="H33" s="35">
        <v>0</v>
      </c>
      <c r="I33" s="36">
        <f>ROUND(G33*H33,P4)</f>
        <v>0</v>
      </c>
      <c r="J33" s="33" t="s">
        <v>121</v>
      </c>
      <c r="O33" s="37">
        <f>I33*0.21</f>
        <v>0</v>
      </c>
      <c r="P33">
        <v>3</v>
      </c>
    </row>
    <row r="34" spans="1:16" x14ac:dyDescent="0.25">
      <c r="A34" s="30" t="s">
        <v>122</v>
      </c>
      <c r="B34" s="38"/>
      <c r="E34" s="32" t="s">
        <v>1240</v>
      </c>
      <c r="J34" s="40"/>
    </row>
    <row r="35" spans="1:16" ht="30" x14ac:dyDescent="0.25">
      <c r="A35" s="30" t="s">
        <v>123</v>
      </c>
      <c r="B35" s="38"/>
      <c r="E35" s="41" t="s">
        <v>1361</v>
      </c>
      <c r="J35" s="40"/>
    </row>
    <row r="36" spans="1:16" ht="409.5" x14ac:dyDescent="0.25">
      <c r="A36" s="30" t="s">
        <v>125</v>
      </c>
      <c r="B36" s="38"/>
      <c r="E36" s="32" t="s">
        <v>268</v>
      </c>
      <c r="J36" s="40"/>
    </row>
    <row r="37" spans="1:16" x14ac:dyDescent="0.25">
      <c r="A37" s="30" t="s">
        <v>116</v>
      </c>
      <c r="B37" s="30">
        <v>8</v>
      </c>
      <c r="C37" s="31" t="s">
        <v>264</v>
      </c>
      <c r="D37" s="30" t="s">
        <v>177</v>
      </c>
      <c r="E37" s="32" t="s">
        <v>265</v>
      </c>
      <c r="F37" s="33" t="s">
        <v>120</v>
      </c>
      <c r="G37" s="34">
        <v>1.36</v>
      </c>
      <c r="H37" s="35">
        <v>0</v>
      </c>
      <c r="I37" s="36">
        <f>ROUND(G37*H37,P4)</f>
        <v>0</v>
      </c>
      <c r="J37" s="33" t="s">
        <v>121</v>
      </c>
      <c r="O37" s="37">
        <f>I37*0.21</f>
        <v>0</v>
      </c>
      <c r="P37">
        <v>3</v>
      </c>
    </row>
    <row r="38" spans="1:16" x14ac:dyDescent="0.25">
      <c r="A38" s="30" t="s">
        <v>122</v>
      </c>
      <c r="B38" s="38"/>
      <c r="E38" s="32" t="s">
        <v>1242</v>
      </c>
      <c r="J38" s="40"/>
    </row>
    <row r="39" spans="1:16" ht="30" x14ac:dyDescent="0.25">
      <c r="A39" s="30" t="s">
        <v>123</v>
      </c>
      <c r="B39" s="38"/>
      <c r="E39" s="41" t="s">
        <v>1362</v>
      </c>
      <c r="J39" s="40"/>
    </row>
    <row r="40" spans="1:16" ht="409.5" x14ac:dyDescent="0.25">
      <c r="A40" s="30" t="s">
        <v>125</v>
      </c>
      <c r="B40" s="38"/>
      <c r="E40" s="32" t="s">
        <v>268</v>
      </c>
      <c r="J40" s="40"/>
    </row>
    <row r="41" spans="1:16" x14ac:dyDescent="0.25">
      <c r="A41" s="30" t="s">
        <v>116</v>
      </c>
      <c r="B41" s="30">
        <v>9</v>
      </c>
      <c r="C41" s="31" t="s">
        <v>1304</v>
      </c>
      <c r="D41" s="30" t="s">
        <v>118</v>
      </c>
      <c r="E41" s="32" t="s">
        <v>1305</v>
      </c>
      <c r="F41" s="33" t="s">
        <v>138</v>
      </c>
      <c r="G41" s="34">
        <v>40</v>
      </c>
      <c r="H41" s="35">
        <v>0</v>
      </c>
      <c r="I41" s="36">
        <f>ROUND(G41*H41,P4)</f>
        <v>0</v>
      </c>
      <c r="J41" s="33" t="s">
        <v>121</v>
      </c>
      <c r="O41" s="37">
        <f>I41*0.21</f>
        <v>0</v>
      </c>
      <c r="P41">
        <v>3</v>
      </c>
    </row>
    <row r="42" spans="1:16" x14ac:dyDescent="0.25">
      <c r="A42" s="30" t="s">
        <v>122</v>
      </c>
      <c r="B42" s="38"/>
      <c r="E42" s="39" t="s">
        <v>118</v>
      </c>
      <c r="J42" s="40"/>
    </row>
    <row r="43" spans="1:16" ht="30" x14ac:dyDescent="0.25">
      <c r="A43" s="30" t="s">
        <v>123</v>
      </c>
      <c r="B43" s="38"/>
      <c r="E43" s="41" t="s">
        <v>1327</v>
      </c>
      <c r="J43" s="40"/>
    </row>
    <row r="44" spans="1:16" ht="45" x14ac:dyDescent="0.25">
      <c r="A44" s="30" t="s">
        <v>125</v>
      </c>
      <c r="B44" s="38"/>
      <c r="E44" s="32" t="s">
        <v>1307</v>
      </c>
      <c r="J44" s="40"/>
    </row>
    <row r="45" spans="1:16" x14ac:dyDescent="0.25">
      <c r="A45" s="30" t="s">
        <v>116</v>
      </c>
      <c r="B45" s="30">
        <v>10</v>
      </c>
      <c r="C45" s="31" t="s">
        <v>203</v>
      </c>
      <c r="D45" s="30" t="s">
        <v>118</v>
      </c>
      <c r="E45" s="32" t="s">
        <v>204</v>
      </c>
      <c r="F45" s="33" t="s">
        <v>138</v>
      </c>
      <c r="G45" s="34">
        <v>40</v>
      </c>
      <c r="H45" s="35">
        <v>0</v>
      </c>
      <c r="I45" s="36">
        <f>ROUND(G45*H45,P4)</f>
        <v>0</v>
      </c>
      <c r="J45" s="33" t="s">
        <v>121</v>
      </c>
      <c r="O45" s="37">
        <f>I45*0.21</f>
        <v>0</v>
      </c>
      <c r="P45">
        <v>3</v>
      </c>
    </row>
    <row r="46" spans="1:16" x14ac:dyDescent="0.25">
      <c r="A46" s="30" t="s">
        <v>122</v>
      </c>
      <c r="B46" s="38"/>
      <c r="E46" s="39" t="s">
        <v>118</v>
      </c>
      <c r="J46" s="40"/>
    </row>
    <row r="47" spans="1:16" ht="30" x14ac:dyDescent="0.25">
      <c r="A47" s="30" t="s">
        <v>123</v>
      </c>
      <c r="B47" s="38"/>
      <c r="E47" s="41" t="s">
        <v>1328</v>
      </c>
      <c r="J47" s="40"/>
    </row>
    <row r="48" spans="1:16" ht="30" x14ac:dyDescent="0.25">
      <c r="A48" s="30" t="s">
        <v>125</v>
      </c>
      <c r="B48" s="38"/>
      <c r="E48" s="32" t="s">
        <v>206</v>
      </c>
      <c r="J48" s="40"/>
    </row>
    <row r="49" spans="1:16" x14ac:dyDescent="0.25">
      <c r="A49" s="30" t="s">
        <v>116</v>
      </c>
      <c r="B49" s="30">
        <v>11</v>
      </c>
      <c r="C49" s="31" t="s">
        <v>207</v>
      </c>
      <c r="D49" s="30" t="s">
        <v>118</v>
      </c>
      <c r="E49" s="32" t="s">
        <v>208</v>
      </c>
      <c r="F49" s="33" t="s">
        <v>138</v>
      </c>
      <c r="G49" s="34">
        <v>40</v>
      </c>
      <c r="H49" s="35">
        <v>0</v>
      </c>
      <c r="I49" s="36">
        <f>ROUND(G49*H49,P4)</f>
        <v>0</v>
      </c>
      <c r="J49" s="33" t="s">
        <v>121</v>
      </c>
      <c r="O49" s="37">
        <f>I49*0.21</f>
        <v>0</v>
      </c>
      <c r="P49">
        <v>3</v>
      </c>
    </row>
    <row r="50" spans="1:16" x14ac:dyDescent="0.25">
      <c r="A50" s="30" t="s">
        <v>122</v>
      </c>
      <c r="B50" s="38"/>
      <c r="E50" s="39" t="s">
        <v>118</v>
      </c>
      <c r="J50" s="40"/>
    </row>
    <row r="51" spans="1:16" ht="30" x14ac:dyDescent="0.25">
      <c r="A51" s="30" t="s">
        <v>123</v>
      </c>
      <c r="B51" s="38"/>
      <c r="E51" s="41" t="s">
        <v>1328</v>
      </c>
      <c r="J51" s="40"/>
    </row>
    <row r="52" spans="1:16" ht="45" x14ac:dyDescent="0.25">
      <c r="A52" s="30" t="s">
        <v>125</v>
      </c>
      <c r="B52" s="38"/>
      <c r="E52" s="32" t="s">
        <v>209</v>
      </c>
      <c r="J52" s="40"/>
    </row>
    <row r="53" spans="1:16" x14ac:dyDescent="0.25">
      <c r="A53" s="24" t="s">
        <v>113</v>
      </c>
      <c r="B53" s="25"/>
      <c r="C53" s="26" t="s">
        <v>330</v>
      </c>
      <c r="D53" s="27"/>
      <c r="E53" s="24" t="s">
        <v>331</v>
      </c>
      <c r="F53" s="27"/>
      <c r="G53" s="27"/>
      <c r="H53" s="27"/>
      <c r="I53" s="28">
        <f>SUMIFS(I54:I89,A54:A89,"P")</f>
        <v>0</v>
      </c>
      <c r="J53" s="29"/>
    </row>
    <row r="54" spans="1:16" ht="30" x14ac:dyDescent="0.25">
      <c r="A54" s="30" t="s">
        <v>116</v>
      </c>
      <c r="B54" s="30">
        <v>12</v>
      </c>
      <c r="C54" s="31" t="s">
        <v>1363</v>
      </c>
      <c r="D54" s="30" t="s">
        <v>118</v>
      </c>
      <c r="E54" s="32" t="s">
        <v>1364</v>
      </c>
      <c r="F54" s="33" t="s">
        <v>284</v>
      </c>
      <c r="G54" s="34">
        <v>54.5</v>
      </c>
      <c r="H54" s="35">
        <v>0</v>
      </c>
      <c r="I54" s="36">
        <f>ROUND(G54*H54,P4)</f>
        <v>0</v>
      </c>
      <c r="J54" s="33" t="s">
        <v>121</v>
      </c>
      <c r="O54" s="37">
        <f>I54*0.21</f>
        <v>0</v>
      </c>
      <c r="P54">
        <v>3</v>
      </c>
    </row>
    <row r="55" spans="1:16" x14ac:dyDescent="0.25">
      <c r="A55" s="30" t="s">
        <v>122</v>
      </c>
      <c r="B55" s="38"/>
      <c r="E55" s="32" t="s">
        <v>1365</v>
      </c>
      <c r="J55" s="40"/>
    </row>
    <row r="56" spans="1:16" ht="30" x14ac:dyDescent="0.25">
      <c r="A56" s="30" t="s">
        <v>123</v>
      </c>
      <c r="B56" s="38"/>
      <c r="E56" s="41" t="s">
        <v>1366</v>
      </c>
      <c r="J56" s="40"/>
    </row>
    <row r="57" spans="1:16" ht="330" x14ac:dyDescent="0.25">
      <c r="A57" s="30" t="s">
        <v>125</v>
      </c>
      <c r="B57" s="38"/>
      <c r="E57" s="32" t="s">
        <v>1337</v>
      </c>
      <c r="J57" s="40"/>
    </row>
    <row r="58" spans="1:16" x14ac:dyDescent="0.25">
      <c r="A58" s="30" t="s">
        <v>116</v>
      </c>
      <c r="B58" s="30">
        <v>13</v>
      </c>
      <c r="C58" s="31" t="s">
        <v>1367</v>
      </c>
      <c r="D58" s="30" t="s">
        <v>118</v>
      </c>
      <c r="E58" s="32" t="s">
        <v>1368</v>
      </c>
      <c r="F58" s="33" t="s">
        <v>284</v>
      </c>
      <c r="G58" s="34">
        <v>24</v>
      </c>
      <c r="H58" s="35">
        <v>0</v>
      </c>
      <c r="I58" s="36">
        <f>ROUND(G58*H58,P4)</f>
        <v>0</v>
      </c>
      <c r="J58" s="33" t="s">
        <v>121</v>
      </c>
      <c r="O58" s="37">
        <f>I58*0.21</f>
        <v>0</v>
      </c>
      <c r="P58">
        <v>3</v>
      </c>
    </row>
    <row r="59" spans="1:16" x14ac:dyDescent="0.25">
      <c r="A59" s="30" t="s">
        <v>122</v>
      </c>
      <c r="B59" s="38"/>
      <c r="E59" s="39" t="s">
        <v>118</v>
      </c>
      <c r="J59" s="40"/>
    </row>
    <row r="60" spans="1:16" ht="30" x14ac:dyDescent="0.25">
      <c r="A60" s="30" t="s">
        <v>123</v>
      </c>
      <c r="B60" s="38"/>
      <c r="E60" s="41" t="s">
        <v>1369</v>
      </c>
      <c r="J60" s="40"/>
    </row>
    <row r="61" spans="1:16" ht="60" x14ac:dyDescent="0.25">
      <c r="A61" s="30" t="s">
        <v>125</v>
      </c>
      <c r="B61" s="38"/>
      <c r="E61" s="32" t="s">
        <v>1341</v>
      </c>
      <c r="J61" s="40"/>
    </row>
    <row r="62" spans="1:16" x14ac:dyDescent="0.25">
      <c r="A62" s="30" t="s">
        <v>116</v>
      </c>
      <c r="B62" s="30">
        <v>14</v>
      </c>
      <c r="C62" s="31" t="s">
        <v>1329</v>
      </c>
      <c r="D62" s="30" t="s">
        <v>118</v>
      </c>
      <c r="E62" s="32" t="s">
        <v>1330</v>
      </c>
      <c r="F62" s="33" t="s">
        <v>284</v>
      </c>
      <c r="G62" s="34">
        <v>24</v>
      </c>
      <c r="H62" s="35">
        <v>0</v>
      </c>
      <c r="I62" s="36">
        <f>ROUND(G62*H62,P4)</f>
        <v>0</v>
      </c>
      <c r="J62" s="33" t="s">
        <v>121</v>
      </c>
      <c r="O62" s="37">
        <f>I62*0.21</f>
        <v>0</v>
      </c>
      <c r="P62">
        <v>3</v>
      </c>
    </row>
    <row r="63" spans="1:16" x14ac:dyDescent="0.25">
      <c r="A63" s="30" t="s">
        <v>122</v>
      </c>
      <c r="B63" s="38"/>
      <c r="E63" s="39" t="s">
        <v>118</v>
      </c>
      <c r="J63" s="40"/>
    </row>
    <row r="64" spans="1:16" ht="30" x14ac:dyDescent="0.25">
      <c r="A64" s="30" t="s">
        <v>123</v>
      </c>
      <c r="B64" s="38"/>
      <c r="E64" s="41" t="s">
        <v>1369</v>
      </c>
      <c r="J64" s="40"/>
    </row>
    <row r="65" spans="1:16" ht="330" x14ac:dyDescent="0.25">
      <c r="A65" s="30" t="s">
        <v>125</v>
      </c>
      <c r="B65" s="38"/>
      <c r="E65" s="32" t="s">
        <v>1332</v>
      </c>
      <c r="J65" s="40"/>
    </row>
    <row r="66" spans="1:16" x14ac:dyDescent="0.25">
      <c r="A66" s="30" t="s">
        <v>116</v>
      </c>
      <c r="B66" s="30">
        <v>15</v>
      </c>
      <c r="C66" s="31" t="s">
        <v>1231</v>
      </c>
      <c r="D66" s="30" t="s">
        <v>118</v>
      </c>
      <c r="E66" s="32" t="s">
        <v>1232</v>
      </c>
      <c r="F66" s="33" t="s">
        <v>284</v>
      </c>
      <c r="G66" s="34">
        <v>54.5</v>
      </c>
      <c r="H66" s="35">
        <v>0</v>
      </c>
      <c r="I66" s="36">
        <f>ROUND(G66*H66,P4)</f>
        <v>0</v>
      </c>
      <c r="J66" s="33" t="s">
        <v>121</v>
      </c>
      <c r="O66" s="37">
        <f>I66*0.21</f>
        <v>0</v>
      </c>
      <c r="P66">
        <v>3</v>
      </c>
    </row>
    <row r="67" spans="1:16" x14ac:dyDescent="0.25">
      <c r="A67" s="30" t="s">
        <v>122</v>
      </c>
      <c r="B67" s="38"/>
      <c r="E67" s="32" t="s">
        <v>1254</v>
      </c>
      <c r="J67" s="40"/>
    </row>
    <row r="68" spans="1:16" ht="30" x14ac:dyDescent="0.25">
      <c r="A68" s="30" t="s">
        <v>123</v>
      </c>
      <c r="B68" s="38"/>
      <c r="E68" s="41" t="s">
        <v>1370</v>
      </c>
      <c r="J68" s="40"/>
    </row>
    <row r="69" spans="1:16" ht="315" x14ac:dyDescent="0.25">
      <c r="A69" s="30" t="s">
        <v>125</v>
      </c>
      <c r="B69" s="38"/>
      <c r="E69" s="32" t="s">
        <v>1233</v>
      </c>
      <c r="J69" s="40"/>
    </row>
    <row r="70" spans="1:16" x14ac:dyDescent="0.25">
      <c r="A70" s="30" t="s">
        <v>116</v>
      </c>
      <c r="B70" s="30">
        <v>16</v>
      </c>
      <c r="C70" s="31" t="s">
        <v>1342</v>
      </c>
      <c r="D70" s="30" t="s">
        <v>118</v>
      </c>
      <c r="E70" s="32" t="s">
        <v>1343</v>
      </c>
      <c r="F70" s="33" t="s">
        <v>284</v>
      </c>
      <c r="G70" s="34">
        <v>54.5</v>
      </c>
      <c r="H70" s="35">
        <v>0</v>
      </c>
      <c r="I70" s="36">
        <f>ROUND(G70*H70,P4)</f>
        <v>0</v>
      </c>
      <c r="J70" s="33" t="s">
        <v>121</v>
      </c>
      <c r="O70" s="37">
        <f>I70*0.21</f>
        <v>0</v>
      </c>
      <c r="P70">
        <v>3</v>
      </c>
    </row>
    <row r="71" spans="1:16" x14ac:dyDescent="0.25">
      <c r="A71" s="30" t="s">
        <v>122</v>
      </c>
      <c r="B71" s="38"/>
      <c r="E71" s="39" t="s">
        <v>118</v>
      </c>
      <c r="J71" s="40"/>
    </row>
    <row r="72" spans="1:16" ht="30" x14ac:dyDescent="0.25">
      <c r="A72" s="30" t="s">
        <v>123</v>
      </c>
      <c r="B72" s="38"/>
      <c r="E72" s="41" t="s">
        <v>1370</v>
      </c>
      <c r="J72" s="40"/>
    </row>
    <row r="73" spans="1:16" ht="60" x14ac:dyDescent="0.25">
      <c r="A73" s="30" t="s">
        <v>125</v>
      </c>
      <c r="B73" s="38"/>
      <c r="E73" s="32" t="s">
        <v>1344</v>
      </c>
      <c r="J73" s="40"/>
    </row>
    <row r="74" spans="1:16" x14ac:dyDescent="0.25">
      <c r="A74" s="30" t="s">
        <v>116</v>
      </c>
      <c r="B74" s="30">
        <v>17</v>
      </c>
      <c r="C74" s="31" t="s">
        <v>1265</v>
      </c>
      <c r="D74" s="30" t="s">
        <v>118</v>
      </c>
      <c r="E74" s="32" t="s">
        <v>1266</v>
      </c>
      <c r="F74" s="33" t="s">
        <v>284</v>
      </c>
      <c r="G74" s="34">
        <v>30.5</v>
      </c>
      <c r="H74" s="35">
        <v>0</v>
      </c>
      <c r="I74" s="36">
        <f>ROUND(G74*H74,P4)</f>
        <v>0</v>
      </c>
      <c r="J74" s="33" t="s">
        <v>121</v>
      </c>
      <c r="O74" s="37">
        <f>I74*0.21</f>
        <v>0</v>
      </c>
      <c r="P74">
        <v>3</v>
      </c>
    </row>
    <row r="75" spans="1:16" x14ac:dyDescent="0.25">
      <c r="A75" s="30" t="s">
        <v>122</v>
      </c>
      <c r="B75" s="38"/>
      <c r="E75" s="39" t="s">
        <v>118</v>
      </c>
      <c r="J75" s="40"/>
    </row>
    <row r="76" spans="1:16" ht="30" x14ac:dyDescent="0.25">
      <c r="A76" s="30" t="s">
        <v>123</v>
      </c>
      <c r="B76" s="38"/>
      <c r="E76" s="41" t="s">
        <v>1371</v>
      </c>
      <c r="J76" s="40"/>
    </row>
    <row r="77" spans="1:16" ht="45" x14ac:dyDescent="0.25">
      <c r="A77" s="30" t="s">
        <v>125</v>
      </c>
      <c r="B77" s="38"/>
      <c r="E77" s="32" t="s">
        <v>1267</v>
      </c>
      <c r="J77" s="40"/>
    </row>
    <row r="78" spans="1:16" x14ac:dyDescent="0.25">
      <c r="A78" s="30" t="s">
        <v>116</v>
      </c>
      <c r="B78" s="30">
        <v>18</v>
      </c>
      <c r="C78" s="31" t="s">
        <v>1372</v>
      </c>
      <c r="D78" s="30" t="s">
        <v>118</v>
      </c>
      <c r="E78" s="32" t="s">
        <v>1373</v>
      </c>
      <c r="F78" s="33" t="s">
        <v>120</v>
      </c>
      <c r="G78" s="34">
        <v>1</v>
      </c>
      <c r="H78" s="35">
        <v>0</v>
      </c>
      <c r="I78" s="36">
        <f>ROUND(G78*H78,P4)</f>
        <v>0</v>
      </c>
      <c r="J78" s="33" t="s">
        <v>121</v>
      </c>
      <c r="O78" s="37">
        <f>I78*0.21</f>
        <v>0</v>
      </c>
      <c r="P78">
        <v>3</v>
      </c>
    </row>
    <row r="79" spans="1:16" x14ac:dyDescent="0.25">
      <c r="A79" s="30" t="s">
        <v>122</v>
      </c>
      <c r="B79" s="38"/>
      <c r="E79" s="32" t="s">
        <v>1374</v>
      </c>
      <c r="J79" s="40"/>
    </row>
    <row r="80" spans="1:16" ht="30" x14ac:dyDescent="0.25">
      <c r="A80" s="30" t="s">
        <v>123</v>
      </c>
      <c r="B80" s="38"/>
      <c r="E80" s="41" t="s">
        <v>1375</v>
      </c>
      <c r="J80" s="40"/>
    </row>
    <row r="81" spans="1:16" ht="409.5" x14ac:dyDescent="0.25">
      <c r="A81" s="30" t="s">
        <v>125</v>
      </c>
      <c r="B81" s="38"/>
      <c r="E81" s="32" t="s">
        <v>409</v>
      </c>
      <c r="J81" s="40"/>
    </row>
    <row r="82" spans="1:16" x14ac:dyDescent="0.25">
      <c r="A82" s="30" t="s">
        <v>116</v>
      </c>
      <c r="B82" s="30">
        <v>19</v>
      </c>
      <c r="C82" s="31" t="s">
        <v>1346</v>
      </c>
      <c r="D82" s="30" t="s">
        <v>118</v>
      </c>
      <c r="E82" s="32" t="s">
        <v>1347</v>
      </c>
      <c r="F82" s="33" t="s">
        <v>284</v>
      </c>
      <c r="G82" s="34">
        <v>54.5</v>
      </c>
      <c r="H82" s="35">
        <v>0</v>
      </c>
      <c r="I82" s="36">
        <f>ROUND(G82*H82,P4)</f>
        <v>0</v>
      </c>
      <c r="J82" s="33" t="s">
        <v>121</v>
      </c>
      <c r="O82" s="37">
        <f>I82*0.21</f>
        <v>0</v>
      </c>
      <c r="P82">
        <v>3</v>
      </c>
    </row>
    <row r="83" spans="1:16" x14ac:dyDescent="0.25">
      <c r="A83" s="30" t="s">
        <v>122</v>
      </c>
      <c r="B83" s="38"/>
      <c r="E83" s="39" t="s">
        <v>118</v>
      </c>
      <c r="J83" s="40"/>
    </row>
    <row r="84" spans="1:16" ht="30" x14ac:dyDescent="0.25">
      <c r="A84" s="30" t="s">
        <v>123</v>
      </c>
      <c r="B84" s="38"/>
      <c r="E84" s="41" t="s">
        <v>1370</v>
      </c>
      <c r="J84" s="40"/>
    </row>
    <row r="85" spans="1:16" ht="75" x14ac:dyDescent="0.25">
      <c r="A85" s="30" t="s">
        <v>125</v>
      </c>
      <c r="B85" s="38"/>
      <c r="E85" s="32" t="s">
        <v>1270</v>
      </c>
      <c r="J85" s="40"/>
    </row>
    <row r="86" spans="1:16" x14ac:dyDescent="0.25">
      <c r="A86" s="30" t="s">
        <v>116</v>
      </c>
      <c r="B86" s="30">
        <v>20</v>
      </c>
      <c r="C86" s="31" t="s">
        <v>1348</v>
      </c>
      <c r="D86" s="30" t="s">
        <v>118</v>
      </c>
      <c r="E86" s="32" t="s">
        <v>1349</v>
      </c>
      <c r="F86" s="33" t="s">
        <v>284</v>
      </c>
      <c r="G86" s="34">
        <v>54.5</v>
      </c>
      <c r="H86" s="35">
        <v>0</v>
      </c>
      <c r="I86" s="36">
        <f>ROUND(G86*H86,P4)</f>
        <v>0</v>
      </c>
      <c r="J86" s="33" t="s">
        <v>121</v>
      </c>
      <c r="O86" s="37">
        <f>I86*0.21</f>
        <v>0</v>
      </c>
      <c r="P86">
        <v>3</v>
      </c>
    </row>
    <row r="87" spans="1:16" x14ac:dyDescent="0.25">
      <c r="A87" s="30" t="s">
        <v>122</v>
      </c>
      <c r="B87" s="38"/>
      <c r="E87" s="39" t="s">
        <v>118</v>
      </c>
      <c r="J87" s="40"/>
    </row>
    <row r="88" spans="1:16" ht="30" x14ac:dyDescent="0.25">
      <c r="A88" s="30" t="s">
        <v>123</v>
      </c>
      <c r="B88" s="38"/>
      <c r="E88" s="41" t="s">
        <v>1370</v>
      </c>
      <c r="J88" s="40"/>
    </row>
    <row r="89" spans="1:16" ht="30" x14ac:dyDescent="0.25">
      <c r="A89" s="30" t="s">
        <v>125</v>
      </c>
      <c r="B89" s="38"/>
      <c r="E89" s="32" t="s">
        <v>1350</v>
      </c>
      <c r="J89" s="40"/>
    </row>
    <row r="90" spans="1:16" x14ac:dyDescent="0.25">
      <c r="A90" s="24" t="s">
        <v>113</v>
      </c>
      <c r="B90" s="25"/>
      <c r="C90" s="26" t="s">
        <v>336</v>
      </c>
      <c r="D90" s="27"/>
      <c r="E90" s="24" t="s">
        <v>337</v>
      </c>
      <c r="F90" s="27"/>
      <c r="G90" s="27"/>
      <c r="H90" s="27"/>
      <c r="I90" s="28">
        <f>SUMIFS(I91:I94,A91:A94,"P")</f>
        <v>0</v>
      </c>
      <c r="J90" s="29"/>
    </row>
    <row r="91" spans="1:16" x14ac:dyDescent="0.25">
      <c r="A91" s="30" t="s">
        <v>116</v>
      </c>
      <c r="B91" s="30">
        <v>21</v>
      </c>
      <c r="C91" s="31" t="s">
        <v>1351</v>
      </c>
      <c r="D91" s="30" t="s">
        <v>118</v>
      </c>
      <c r="E91" s="32" t="s">
        <v>1352</v>
      </c>
      <c r="F91" s="33" t="s">
        <v>284</v>
      </c>
      <c r="G91" s="34">
        <v>30</v>
      </c>
      <c r="H91" s="35">
        <v>0</v>
      </c>
      <c r="I91" s="36">
        <f>ROUND(G91*H91,P4)</f>
        <v>0</v>
      </c>
      <c r="J91" s="33" t="s">
        <v>121</v>
      </c>
      <c r="O91" s="37">
        <f>I91*0.21</f>
        <v>0</v>
      </c>
      <c r="P91">
        <v>3</v>
      </c>
    </row>
    <row r="92" spans="1:16" ht="30" x14ac:dyDescent="0.25">
      <c r="A92" s="30" t="s">
        <v>122</v>
      </c>
      <c r="B92" s="38"/>
      <c r="E92" s="32" t="s">
        <v>1353</v>
      </c>
      <c r="J92" s="40"/>
    </row>
    <row r="93" spans="1:16" ht="30" x14ac:dyDescent="0.25">
      <c r="A93" s="30" t="s">
        <v>123</v>
      </c>
      <c r="B93" s="38"/>
      <c r="E93" s="41" t="s">
        <v>1376</v>
      </c>
      <c r="J93" s="40"/>
    </row>
    <row r="94" spans="1:16" ht="105" x14ac:dyDescent="0.25">
      <c r="A94" s="30" t="s">
        <v>125</v>
      </c>
      <c r="B94" s="38"/>
      <c r="E94" s="32" t="s">
        <v>1355</v>
      </c>
      <c r="J94" s="40"/>
    </row>
    <row r="95" spans="1:16" x14ac:dyDescent="0.25">
      <c r="A95" s="24" t="s">
        <v>113</v>
      </c>
      <c r="B95" s="25"/>
      <c r="C95" s="26" t="s">
        <v>224</v>
      </c>
      <c r="D95" s="27"/>
      <c r="E95" s="24" t="s">
        <v>225</v>
      </c>
      <c r="F95" s="27"/>
      <c r="G95" s="27"/>
      <c r="H95" s="27"/>
      <c r="I95" s="28">
        <f>SUMIFS(I96:I99,A96:A99,"P")</f>
        <v>0</v>
      </c>
      <c r="J95" s="29"/>
    </row>
    <row r="96" spans="1:16" ht="30" x14ac:dyDescent="0.25">
      <c r="A96" s="30" t="s">
        <v>116</v>
      </c>
      <c r="B96" s="30">
        <v>22</v>
      </c>
      <c r="C96" s="31" t="s">
        <v>226</v>
      </c>
      <c r="D96" s="30" t="s">
        <v>227</v>
      </c>
      <c r="E96" s="32" t="s">
        <v>228</v>
      </c>
      <c r="F96" s="33" t="s">
        <v>229</v>
      </c>
      <c r="G96" s="34">
        <v>80.72</v>
      </c>
      <c r="H96" s="35">
        <v>0</v>
      </c>
      <c r="I96" s="36">
        <f>ROUND(G96*H96,P4)</f>
        <v>0</v>
      </c>
      <c r="J96" s="33" t="s">
        <v>156</v>
      </c>
      <c r="O96" s="37">
        <f>I96*0.21</f>
        <v>0</v>
      </c>
      <c r="P96">
        <v>3</v>
      </c>
    </row>
    <row r="97" spans="1:10" ht="45" x14ac:dyDescent="0.25">
      <c r="A97" s="30" t="s">
        <v>122</v>
      </c>
      <c r="B97" s="38"/>
      <c r="E97" s="32" t="s">
        <v>551</v>
      </c>
      <c r="J97" s="40"/>
    </row>
    <row r="98" spans="1:10" ht="30" x14ac:dyDescent="0.25">
      <c r="A98" s="30" t="s">
        <v>123</v>
      </c>
      <c r="B98" s="38"/>
      <c r="E98" s="41" t="s">
        <v>1377</v>
      </c>
      <c r="J98" s="40"/>
    </row>
    <row r="99" spans="1:10" ht="90" x14ac:dyDescent="0.25">
      <c r="A99" s="30" t="s">
        <v>125</v>
      </c>
      <c r="B99" s="42"/>
      <c r="C99" s="43"/>
      <c r="D99" s="43"/>
      <c r="E99" s="32" t="s">
        <v>550</v>
      </c>
      <c r="F99" s="43"/>
      <c r="G99" s="43"/>
      <c r="H99" s="43"/>
      <c r="I99" s="43"/>
      <c r="J99" s="44"/>
    </row>
  </sheetData>
  <sheetProtection algorithmName="SHA-512" hashValue="Rso7vi0Rs9VRXtTmYZtGpC+8KP+hV2gG26htDr/I7fYfWrEasWDcYhL9+J9AOhyKxOrmkQhwxeAiwsDjSZPrww==" saltValue="qluk4Ssr7y5eG47ojvq7Ky1cnB4k89aGq1TtgrlCORF26kk7xRZix6mUKrQdL2P0BUN3eowfnkBl00WV7+e/og=="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P107"/>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69</v>
      </c>
      <c r="I3" s="19">
        <f>SUMIFS(I8:I107,A8:A107,"SD")</f>
        <v>0</v>
      </c>
      <c r="J3" s="15"/>
      <c r="O3">
        <v>0</v>
      </c>
      <c r="P3">
        <v>2</v>
      </c>
    </row>
    <row r="4" spans="1:16" x14ac:dyDescent="0.25">
      <c r="A4" s="3" t="s">
        <v>100</v>
      </c>
      <c r="B4" s="16" t="s">
        <v>101</v>
      </c>
      <c r="C4" s="47" t="s">
        <v>69</v>
      </c>
      <c r="D4" s="48"/>
      <c r="E4" s="17" t="s">
        <v>70</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SUMIFS(I9:I52,A9:A52,"P")</f>
        <v>0</v>
      </c>
      <c r="J8" s="29"/>
    </row>
    <row r="9" spans="1:16" x14ac:dyDescent="0.25">
      <c r="A9" s="30" t="s">
        <v>116</v>
      </c>
      <c r="B9" s="30">
        <v>1</v>
      </c>
      <c r="C9" s="31" t="s">
        <v>117</v>
      </c>
      <c r="D9" s="30" t="s">
        <v>118</v>
      </c>
      <c r="E9" s="32" t="s">
        <v>119</v>
      </c>
      <c r="F9" s="33" t="s">
        <v>120</v>
      </c>
      <c r="G9" s="34">
        <v>20</v>
      </c>
      <c r="H9" s="35">
        <v>0</v>
      </c>
      <c r="I9" s="36">
        <f>ROUND(G9*H9,P4)</f>
        <v>0</v>
      </c>
      <c r="J9" s="33" t="s">
        <v>121</v>
      </c>
      <c r="O9" s="37">
        <f>I9*0.21</f>
        <v>0</v>
      </c>
      <c r="P9">
        <v>3</v>
      </c>
    </row>
    <row r="10" spans="1:16" x14ac:dyDescent="0.25">
      <c r="A10" s="30" t="s">
        <v>122</v>
      </c>
      <c r="B10" s="38"/>
      <c r="E10" s="39" t="s">
        <v>118</v>
      </c>
      <c r="J10" s="40"/>
    </row>
    <row r="11" spans="1:16" ht="30" x14ac:dyDescent="0.25">
      <c r="A11" s="30" t="s">
        <v>123</v>
      </c>
      <c r="B11" s="38"/>
      <c r="E11" s="41" t="s">
        <v>1378</v>
      </c>
      <c r="J11" s="40"/>
    </row>
    <row r="12" spans="1:16" ht="45" x14ac:dyDescent="0.25">
      <c r="A12" s="30" t="s">
        <v>125</v>
      </c>
      <c r="B12" s="38"/>
      <c r="E12" s="32" t="s">
        <v>126</v>
      </c>
      <c r="J12" s="40"/>
    </row>
    <row r="13" spans="1:16" x14ac:dyDescent="0.25">
      <c r="A13" s="30" t="s">
        <v>116</v>
      </c>
      <c r="B13" s="30">
        <v>2</v>
      </c>
      <c r="C13" s="31" t="s">
        <v>180</v>
      </c>
      <c r="D13" s="30" t="s">
        <v>118</v>
      </c>
      <c r="E13" s="32" t="s">
        <v>181</v>
      </c>
      <c r="F13" s="33" t="s">
        <v>120</v>
      </c>
      <c r="G13" s="34">
        <v>188.7</v>
      </c>
      <c r="H13" s="35">
        <v>0</v>
      </c>
      <c r="I13" s="36">
        <f>ROUND(G13*H13,P4)</f>
        <v>0</v>
      </c>
      <c r="J13" s="33" t="s">
        <v>121</v>
      </c>
      <c r="O13" s="37">
        <f>I13*0.21</f>
        <v>0</v>
      </c>
      <c r="P13">
        <v>3</v>
      </c>
    </row>
    <row r="14" spans="1:16" x14ac:dyDescent="0.25">
      <c r="A14" s="30" t="s">
        <v>122</v>
      </c>
      <c r="B14" s="38"/>
      <c r="E14" s="32" t="s">
        <v>959</v>
      </c>
      <c r="J14" s="40"/>
    </row>
    <row r="15" spans="1:16" ht="30" x14ac:dyDescent="0.25">
      <c r="A15" s="30" t="s">
        <v>123</v>
      </c>
      <c r="B15" s="38"/>
      <c r="E15" s="41" t="s">
        <v>1379</v>
      </c>
      <c r="J15" s="40"/>
    </row>
    <row r="16" spans="1:16" ht="405" x14ac:dyDescent="0.25">
      <c r="A16" s="30" t="s">
        <v>125</v>
      </c>
      <c r="B16" s="38"/>
      <c r="E16" s="32" t="s">
        <v>184</v>
      </c>
      <c r="J16" s="40"/>
    </row>
    <row r="17" spans="1:16" x14ac:dyDescent="0.25">
      <c r="A17" s="30" t="s">
        <v>116</v>
      </c>
      <c r="B17" s="30">
        <v>3</v>
      </c>
      <c r="C17" s="31" t="s">
        <v>556</v>
      </c>
      <c r="D17" s="30" t="s">
        <v>172</v>
      </c>
      <c r="E17" s="32" t="s">
        <v>557</v>
      </c>
      <c r="F17" s="33" t="s">
        <v>120</v>
      </c>
      <c r="G17" s="34">
        <v>188.7</v>
      </c>
      <c r="H17" s="35">
        <v>0</v>
      </c>
      <c r="I17" s="36">
        <f>ROUND(G17*H17,P4)</f>
        <v>0</v>
      </c>
      <c r="J17" s="33" t="s">
        <v>121</v>
      </c>
      <c r="O17" s="37">
        <f>I17*0.21</f>
        <v>0</v>
      </c>
      <c r="P17">
        <v>3</v>
      </c>
    </row>
    <row r="18" spans="1:16" x14ac:dyDescent="0.25">
      <c r="A18" s="30" t="s">
        <v>122</v>
      </c>
      <c r="B18" s="38"/>
      <c r="E18" s="32" t="s">
        <v>1213</v>
      </c>
      <c r="J18" s="40"/>
    </row>
    <row r="19" spans="1:16" ht="30" x14ac:dyDescent="0.25">
      <c r="A19" s="30" t="s">
        <v>123</v>
      </c>
      <c r="B19" s="38"/>
      <c r="E19" s="41" t="s">
        <v>1380</v>
      </c>
      <c r="J19" s="40"/>
    </row>
    <row r="20" spans="1:16" ht="409.5" x14ac:dyDescent="0.25">
      <c r="A20" s="30" t="s">
        <v>125</v>
      </c>
      <c r="B20" s="38"/>
      <c r="E20" s="32" t="s">
        <v>378</v>
      </c>
      <c r="J20" s="40"/>
    </row>
    <row r="21" spans="1:16" x14ac:dyDescent="0.25">
      <c r="A21" s="30" t="s">
        <v>116</v>
      </c>
      <c r="B21" s="30">
        <v>4</v>
      </c>
      <c r="C21" s="31" t="s">
        <v>556</v>
      </c>
      <c r="D21" s="30" t="s">
        <v>177</v>
      </c>
      <c r="E21" s="32" t="s">
        <v>557</v>
      </c>
      <c r="F21" s="33" t="s">
        <v>120</v>
      </c>
      <c r="G21" s="34">
        <v>107.7</v>
      </c>
      <c r="H21" s="35">
        <v>0</v>
      </c>
      <c r="I21" s="36">
        <f>ROUND(G21*H21,P4)</f>
        <v>0</v>
      </c>
      <c r="J21" s="33" t="s">
        <v>121</v>
      </c>
      <c r="O21" s="37">
        <f>I21*0.21</f>
        <v>0</v>
      </c>
      <c r="P21">
        <v>3</v>
      </c>
    </row>
    <row r="22" spans="1:16" x14ac:dyDescent="0.25">
      <c r="A22" s="30" t="s">
        <v>122</v>
      </c>
      <c r="B22" s="38"/>
      <c r="E22" s="32" t="s">
        <v>1214</v>
      </c>
      <c r="J22" s="40"/>
    </row>
    <row r="23" spans="1:16" ht="30" x14ac:dyDescent="0.25">
      <c r="A23" s="30" t="s">
        <v>123</v>
      </c>
      <c r="B23" s="38"/>
      <c r="E23" s="41" t="s">
        <v>1381</v>
      </c>
      <c r="J23" s="40"/>
    </row>
    <row r="24" spans="1:16" ht="409.5" x14ac:dyDescent="0.25">
      <c r="A24" s="30" t="s">
        <v>125</v>
      </c>
      <c r="B24" s="38"/>
      <c r="E24" s="32" t="s">
        <v>378</v>
      </c>
      <c r="J24" s="40"/>
    </row>
    <row r="25" spans="1:16" x14ac:dyDescent="0.25">
      <c r="A25" s="30" t="s">
        <v>116</v>
      </c>
      <c r="B25" s="30">
        <v>5</v>
      </c>
      <c r="C25" s="31" t="s">
        <v>132</v>
      </c>
      <c r="D25" s="30" t="s">
        <v>118</v>
      </c>
      <c r="E25" s="32" t="s">
        <v>133</v>
      </c>
      <c r="F25" s="33" t="s">
        <v>120</v>
      </c>
      <c r="G25" s="34">
        <v>188.7</v>
      </c>
      <c r="H25" s="35">
        <v>0</v>
      </c>
      <c r="I25" s="36">
        <f>ROUND(G25*H25,P4)</f>
        <v>0</v>
      </c>
      <c r="J25" s="33" t="s">
        <v>121</v>
      </c>
      <c r="O25" s="37">
        <f>I25*0.21</f>
        <v>0</v>
      </c>
      <c r="P25">
        <v>3</v>
      </c>
    </row>
    <row r="26" spans="1:16" x14ac:dyDescent="0.25">
      <c r="A26" s="30" t="s">
        <v>122</v>
      </c>
      <c r="B26" s="38"/>
      <c r="E26" s="32" t="s">
        <v>968</v>
      </c>
      <c r="J26" s="40"/>
    </row>
    <row r="27" spans="1:16" ht="30" x14ac:dyDescent="0.25">
      <c r="A27" s="30" t="s">
        <v>123</v>
      </c>
      <c r="B27" s="38"/>
      <c r="E27" s="41" t="s">
        <v>1379</v>
      </c>
      <c r="J27" s="40"/>
    </row>
    <row r="28" spans="1:16" ht="255" x14ac:dyDescent="0.25">
      <c r="A28" s="30" t="s">
        <v>125</v>
      </c>
      <c r="B28" s="38"/>
      <c r="E28" s="32" t="s">
        <v>135</v>
      </c>
      <c r="J28" s="40"/>
    </row>
    <row r="29" spans="1:16" x14ac:dyDescent="0.25">
      <c r="A29" s="30" t="s">
        <v>116</v>
      </c>
      <c r="B29" s="30">
        <v>6</v>
      </c>
      <c r="C29" s="31" t="s">
        <v>973</v>
      </c>
      <c r="D29" s="30" t="s">
        <v>118</v>
      </c>
      <c r="E29" s="32" t="s">
        <v>974</v>
      </c>
      <c r="F29" s="33" t="s">
        <v>120</v>
      </c>
      <c r="G29" s="34">
        <v>188.7</v>
      </c>
      <c r="H29" s="35">
        <v>0</v>
      </c>
      <c r="I29" s="36">
        <f>ROUND(G29*H29,P4)</f>
        <v>0</v>
      </c>
      <c r="J29" s="33" t="s">
        <v>121</v>
      </c>
      <c r="O29" s="37">
        <f>I29*0.21</f>
        <v>0</v>
      </c>
      <c r="P29">
        <v>3</v>
      </c>
    </row>
    <row r="30" spans="1:16" x14ac:dyDescent="0.25">
      <c r="A30" s="30" t="s">
        <v>122</v>
      </c>
      <c r="B30" s="38"/>
      <c r="E30" s="39" t="s">
        <v>118</v>
      </c>
      <c r="J30" s="40"/>
    </row>
    <row r="31" spans="1:16" ht="30" x14ac:dyDescent="0.25">
      <c r="A31" s="30" t="s">
        <v>123</v>
      </c>
      <c r="B31" s="38"/>
      <c r="E31" s="41" t="s">
        <v>1382</v>
      </c>
      <c r="J31" s="40"/>
    </row>
    <row r="32" spans="1:16" ht="345" x14ac:dyDescent="0.25">
      <c r="A32" s="30" t="s">
        <v>125</v>
      </c>
      <c r="B32" s="38"/>
      <c r="E32" s="32" t="s">
        <v>977</v>
      </c>
      <c r="J32" s="40"/>
    </row>
    <row r="33" spans="1:16" x14ac:dyDescent="0.25">
      <c r="A33" s="30" t="s">
        <v>116</v>
      </c>
      <c r="B33" s="30">
        <v>7</v>
      </c>
      <c r="C33" s="31" t="s">
        <v>264</v>
      </c>
      <c r="D33" s="30" t="s">
        <v>172</v>
      </c>
      <c r="E33" s="32" t="s">
        <v>265</v>
      </c>
      <c r="F33" s="33" t="s">
        <v>120</v>
      </c>
      <c r="G33" s="34">
        <v>104</v>
      </c>
      <c r="H33" s="35">
        <v>0</v>
      </c>
      <c r="I33" s="36">
        <f>ROUND(G33*H33,P4)</f>
        <v>0</v>
      </c>
      <c r="J33" s="33" t="s">
        <v>121</v>
      </c>
      <c r="O33" s="37">
        <f>I33*0.21</f>
        <v>0</v>
      </c>
      <c r="P33">
        <v>3</v>
      </c>
    </row>
    <row r="34" spans="1:16" x14ac:dyDescent="0.25">
      <c r="A34" s="30" t="s">
        <v>122</v>
      </c>
      <c r="B34" s="38"/>
      <c r="E34" s="32" t="s">
        <v>1240</v>
      </c>
      <c r="J34" s="40"/>
    </row>
    <row r="35" spans="1:16" ht="30" x14ac:dyDescent="0.25">
      <c r="A35" s="30" t="s">
        <v>123</v>
      </c>
      <c r="B35" s="38"/>
      <c r="E35" s="41" t="s">
        <v>1383</v>
      </c>
      <c r="J35" s="40"/>
    </row>
    <row r="36" spans="1:16" ht="409.5" x14ac:dyDescent="0.25">
      <c r="A36" s="30" t="s">
        <v>125</v>
      </c>
      <c r="B36" s="38"/>
      <c r="E36" s="32" t="s">
        <v>268</v>
      </c>
      <c r="J36" s="40"/>
    </row>
    <row r="37" spans="1:16" x14ac:dyDescent="0.25">
      <c r="A37" s="30" t="s">
        <v>116</v>
      </c>
      <c r="B37" s="30">
        <v>8</v>
      </c>
      <c r="C37" s="31" t="s">
        <v>264</v>
      </c>
      <c r="D37" s="30" t="s">
        <v>177</v>
      </c>
      <c r="E37" s="32" t="s">
        <v>265</v>
      </c>
      <c r="F37" s="33" t="s">
        <v>120</v>
      </c>
      <c r="G37" s="34">
        <v>3.7</v>
      </c>
      <c r="H37" s="35">
        <v>0</v>
      </c>
      <c r="I37" s="36">
        <f>ROUND(G37*H37,P4)</f>
        <v>0</v>
      </c>
      <c r="J37" s="33" t="s">
        <v>121</v>
      </c>
      <c r="O37" s="37">
        <f>I37*0.21</f>
        <v>0</v>
      </c>
      <c r="P37">
        <v>3</v>
      </c>
    </row>
    <row r="38" spans="1:16" x14ac:dyDescent="0.25">
      <c r="A38" s="30" t="s">
        <v>122</v>
      </c>
      <c r="B38" s="38"/>
      <c r="E38" s="32" t="s">
        <v>1242</v>
      </c>
      <c r="J38" s="40"/>
    </row>
    <row r="39" spans="1:16" ht="30" x14ac:dyDescent="0.25">
      <c r="A39" s="30" t="s">
        <v>123</v>
      </c>
      <c r="B39" s="38"/>
      <c r="E39" s="41" t="s">
        <v>1384</v>
      </c>
      <c r="J39" s="40"/>
    </row>
    <row r="40" spans="1:16" ht="409.5" x14ac:dyDescent="0.25">
      <c r="A40" s="30" t="s">
        <v>125</v>
      </c>
      <c r="B40" s="38"/>
      <c r="E40" s="32" t="s">
        <v>268</v>
      </c>
      <c r="J40" s="40"/>
    </row>
    <row r="41" spans="1:16" x14ac:dyDescent="0.25">
      <c r="A41" s="30" t="s">
        <v>116</v>
      </c>
      <c r="B41" s="30">
        <v>9</v>
      </c>
      <c r="C41" s="31" t="s">
        <v>1304</v>
      </c>
      <c r="D41" s="30" t="s">
        <v>118</v>
      </c>
      <c r="E41" s="32" t="s">
        <v>1305</v>
      </c>
      <c r="F41" s="33" t="s">
        <v>138</v>
      </c>
      <c r="G41" s="34">
        <v>100</v>
      </c>
      <c r="H41" s="35">
        <v>0</v>
      </c>
      <c r="I41" s="36">
        <f>ROUND(G41*H41,P4)</f>
        <v>0</v>
      </c>
      <c r="J41" s="33" t="s">
        <v>121</v>
      </c>
      <c r="O41" s="37">
        <f>I41*0.21</f>
        <v>0</v>
      </c>
      <c r="P41">
        <v>3</v>
      </c>
    </row>
    <row r="42" spans="1:16" x14ac:dyDescent="0.25">
      <c r="A42" s="30" t="s">
        <v>122</v>
      </c>
      <c r="B42" s="38"/>
      <c r="E42" s="39" t="s">
        <v>118</v>
      </c>
      <c r="J42" s="40"/>
    </row>
    <row r="43" spans="1:16" ht="30" x14ac:dyDescent="0.25">
      <c r="A43" s="30" t="s">
        <v>123</v>
      </c>
      <c r="B43" s="38"/>
      <c r="E43" s="41" t="s">
        <v>1385</v>
      </c>
      <c r="J43" s="40"/>
    </row>
    <row r="44" spans="1:16" ht="45" x14ac:dyDescent="0.25">
      <c r="A44" s="30" t="s">
        <v>125</v>
      </c>
      <c r="B44" s="38"/>
      <c r="E44" s="32" t="s">
        <v>1307</v>
      </c>
      <c r="J44" s="40"/>
    </row>
    <row r="45" spans="1:16" x14ac:dyDescent="0.25">
      <c r="A45" s="30" t="s">
        <v>116</v>
      </c>
      <c r="B45" s="30">
        <v>10</v>
      </c>
      <c r="C45" s="31" t="s">
        <v>203</v>
      </c>
      <c r="D45" s="30" t="s">
        <v>118</v>
      </c>
      <c r="E45" s="32" t="s">
        <v>204</v>
      </c>
      <c r="F45" s="33" t="s">
        <v>138</v>
      </c>
      <c r="G45" s="34">
        <v>100</v>
      </c>
      <c r="H45" s="35">
        <v>0</v>
      </c>
      <c r="I45" s="36">
        <f>ROUND(G45*H45,P4)</f>
        <v>0</v>
      </c>
      <c r="J45" s="33" t="s">
        <v>121</v>
      </c>
      <c r="O45" s="37">
        <f>I45*0.21</f>
        <v>0</v>
      </c>
      <c r="P45">
        <v>3</v>
      </c>
    </row>
    <row r="46" spans="1:16" x14ac:dyDescent="0.25">
      <c r="A46" s="30" t="s">
        <v>122</v>
      </c>
      <c r="B46" s="38"/>
      <c r="E46" s="39" t="s">
        <v>118</v>
      </c>
      <c r="J46" s="40"/>
    </row>
    <row r="47" spans="1:16" ht="30" x14ac:dyDescent="0.25">
      <c r="A47" s="30" t="s">
        <v>123</v>
      </c>
      <c r="B47" s="38"/>
      <c r="E47" s="41" t="s">
        <v>1386</v>
      </c>
      <c r="J47" s="40"/>
    </row>
    <row r="48" spans="1:16" ht="30" x14ac:dyDescent="0.25">
      <c r="A48" s="30" t="s">
        <v>125</v>
      </c>
      <c r="B48" s="38"/>
      <c r="E48" s="32" t="s">
        <v>206</v>
      </c>
      <c r="J48" s="40"/>
    </row>
    <row r="49" spans="1:16" x14ac:dyDescent="0.25">
      <c r="A49" s="30" t="s">
        <v>116</v>
      </c>
      <c r="B49" s="30">
        <v>11</v>
      </c>
      <c r="C49" s="31" t="s">
        <v>207</v>
      </c>
      <c r="D49" s="30" t="s">
        <v>118</v>
      </c>
      <c r="E49" s="32" t="s">
        <v>208</v>
      </c>
      <c r="F49" s="33" t="s">
        <v>138</v>
      </c>
      <c r="G49" s="34">
        <v>100</v>
      </c>
      <c r="H49" s="35">
        <v>0</v>
      </c>
      <c r="I49" s="36">
        <f>ROUND(G49*H49,P4)</f>
        <v>0</v>
      </c>
      <c r="J49" s="33" t="s">
        <v>121</v>
      </c>
      <c r="O49" s="37">
        <f>I49*0.21</f>
        <v>0</v>
      </c>
      <c r="P49">
        <v>3</v>
      </c>
    </row>
    <row r="50" spans="1:16" x14ac:dyDescent="0.25">
      <c r="A50" s="30" t="s">
        <v>122</v>
      </c>
      <c r="B50" s="38"/>
      <c r="E50" s="39" t="s">
        <v>118</v>
      </c>
      <c r="J50" s="40"/>
    </row>
    <row r="51" spans="1:16" ht="30" x14ac:dyDescent="0.25">
      <c r="A51" s="30" t="s">
        <v>123</v>
      </c>
      <c r="B51" s="38"/>
      <c r="E51" s="41" t="s">
        <v>1386</v>
      </c>
      <c r="J51" s="40"/>
    </row>
    <row r="52" spans="1:16" ht="45" x14ac:dyDescent="0.25">
      <c r="A52" s="30" t="s">
        <v>125</v>
      </c>
      <c r="B52" s="38"/>
      <c r="E52" s="32" t="s">
        <v>209</v>
      </c>
      <c r="J52" s="40"/>
    </row>
    <row r="53" spans="1:16" x14ac:dyDescent="0.25">
      <c r="A53" s="24" t="s">
        <v>113</v>
      </c>
      <c r="B53" s="25"/>
      <c r="C53" s="26" t="s">
        <v>330</v>
      </c>
      <c r="D53" s="27"/>
      <c r="E53" s="24" t="s">
        <v>331</v>
      </c>
      <c r="F53" s="27"/>
      <c r="G53" s="27"/>
      <c r="H53" s="27"/>
      <c r="I53" s="28">
        <f>SUMIFS(I54:I97,A54:A97,"P")</f>
        <v>0</v>
      </c>
      <c r="J53" s="29"/>
    </row>
    <row r="54" spans="1:16" ht="30" x14ac:dyDescent="0.25">
      <c r="A54" s="30" t="s">
        <v>116</v>
      </c>
      <c r="B54" s="30">
        <v>12</v>
      </c>
      <c r="C54" s="31" t="s">
        <v>1387</v>
      </c>
      <c r="D54" s="30" t="s">
        <v>118</v>
      </c>
      <c r="E54" s="32" t="s">
        <v>1388</v>
      </c>
      <c r="F54" s="33" t="s">
        <v>284</v>
      </c>
      <c r="G54" s="34">
        <v>148</v>
      </c>
      <c r="H54" s="35">
        <v>0</v>
      </c>
      <c r="I54" s="36">
        <f>ROUND(G54*H54,P4)</f>
        <v>0</v>
      </c>
      <c r="J54" s="33" t="s">
        <v>121</v>
      </c>
      <c r="O54" s="37">
        <f>I54*0.21</f>
        <v>0</v>
      </c>
      <c r="P54">
        <v>3</v>
      </c>
    </row>
    <row r="55" spans="1:16" x14ac:dyDescent="0.25">
      <c r="A55" s="30" t="s">
        <v>122</v>
      </c>
      <c r="B55" s="38"/>
      <c r="E55" s="32" t="s">
        <v>1389</v>
      </c>
      <c r="J55" s="40"/>
    </row>
    <row r="56" spans="1:16" ht="30" x14ac:dyDescent="0.25">
      <c r="A56" s="30" t="s">
        <v>123</v>
      </c>
      <c r="B56" s="38"/>
      <c r="E56" s="41" t="s">
        <v>1390</v>
      </c>
      <c r="J56" s="40"/>
    </row>
    <row r="57" spans="1:16" ht="330" x14ac:dyDescent="0.25">
      <c r="A57" s="30" t="s">
        <v>125</v>
      </c>
      <c r="B57" s="38"/>
      <c r="E57" s="32" t="s">
        <v>1337</v>
      </c>
      <c r="J57" s="40"/>
    </row>
    <row r="58" spans="1:16" x14ac:dyDescent="0.25">
      <c r="A58" s="30" t="s">
        <v>116</v>
      </c>
      <c r="B58" s="30">
        <v>13</v>
      </c>
      <c r="C58" s="31" t="s">
        <v>1231</v>
      </c>
      <c r="D58" s="30" t="s">
        <v>118</v>
      </c>
      <c r="E58" s="32" t="s">
        <v>1232</v>
      </c>
      <c r="F58" s="33" t="s">
        <v>284</v>
      </c>
      <c r="G58" s="34">
        <v>148</v>
      </c>
      <c r="H58" s="35">
        <v>0</v>
      </c>
      <c r="I58" s="36">
        <f>ROUND(G58*H58,P4)</f>
        <v>0</v>
      </c>
      <c r="J58" s="33" t="s">
        <v>121</v>
      </c>
      <c r="O58" s="37">
        <f>I58*0.21</f>
        <v>0</v>
      </c>
      <c r="P58">
        <v>3</v>
      </c>
    </row>
    <row r="59" spans="1:16" x14ac:dyDescent="0.25">
      <c r="A59" s="30" t="s">
        <v>122</v>
      </c>
      <c r="B59" s="38"/>
      <c r="E59" s="32" t="s">
        <v>1254</v>
      </c>
      <c r="J59" s="40"/>
    </row>
    <row r="60" spans="1:16" ht="30" x14ac:dyDescent="0.25">
      <c r="A60" s="30" t="s">
        <v>123</v>
      </c>
      <c r="B60" s="38"/>
      <c r="E60" s="41" t="s">
        <v>1391</v>
      </c>
      <c r="J60" s="40"/>
    </row>
    <row r="61" spans="1:16" ht="315" x14ac:dyDescent="0.25">
      <c r="A61" s="30" t="s">
        <v>125</v>
      </c>
      <c r="B61" s="38"/>
      <c r="E61" s="32" t="s">
        <v>1233</v>
      </c>
      <c r="J61" s="40"/>
    </row>
    <row r="62" spans="1:16" x14ac:dyDescent="0.25">
      <c r="A62" s="30" t="s">
        <v>116</v>
      </c>
      <c r="B62" s="30">
        <v>14</v>
      </c>
      <c r="C62" s="31" t="s">
        <v>1392</v>
      </c>
      <c r="D62" s="30" t="s">
        <v>118</v>
      </c>
      <c r="E62" s="32" t="s">
        <v>1393</v>
      </c>
      <c r="F62" s="33" t="s">
        <v>142</v>
      </c>
      <c r="G62" s="34">
        <v>1</v>
      </c>
      <c r="H62" s="35">
        <v>0</v>
      </c>
      <c r="I62" s="36">
        <f>ROUND(G62*H62,P4)</f>
        <v>0</v>
      </c>
      <c r="J62" s="33" t="s">
        <v>121</v>
      </c>
      <c r="O62" s="37">
        <f>I62*0.21</f>
        <v>0</v>
      </c>
      <c r="P62">
        <v>3</v>
      </c>
    </row>
    <row r="63" spans="1:16" x14ac:dyDescent="0.25">
      <c r="A63" s="30" t="s">
        <v>122</v>
      </c>
      <c r="B63" s="38"/>
      <c r="E63" s="32" t="s">
        <v>1394</v>
      </c>
      <c r="J63" s="40"/>
    </row>
    <row r="64" spans="1:16" ht="30" x14ac:dyDescent="0.25">
      <c r="A64" s="30" t="s">
        <v>123</v>
      </c>
      <c r="B64" s="38"/>
      <c r="E64" s="41" t="s">
        <v>1395</v>
      </c>
      <c r="J64" s="40"/>
    </row>
    <row r="65" spans="1:16" ht="45" x14ac:dyDescent="0.25">
      <c r="A65" s="30" t="s">
        <v>125</v>
      </c>
      <c r="B65" s="38"/>
      <c r="E65" s="32" t="s">
        <v>1396</v>
      </c>
      <c r="J65" s="40"/>
    </row>
    <row r="66" spans="1:16" x14ac:dyDescent="0.25">
      <c r="A66" s="30" t="s">
        <v>116</v>
      </c>
      <c r="B66" s="30">
        <v>15</v>
      </c>
      <c r="C66" s="31" t="s">
        <v>1397</v>
      </c>
      <c r="D66" s="30" t="s">
        <v>118</v>
      </c>
      <c r="E66" s="32" t="s">
        <v>1398</v>
      </c>
      <c r="F66" s="33" t="s">
        <v>142</v>
      </c>
      <c r="G66" s="34">
        <v>1</v>
      </c>
      <c r="H66" s="35">
        <v>0</v>
      </c>
      <c r="I66" s="36">
        <f>ROUND(G66*H66,P4)</f>
        <v>0</v>
      </c>
      <c r="J66" s="33" t="s">
        <v>121</v>
      </c>
      <c r="O66" s="37">
        <f>I66*0.21</f>
        <v>0</v>
      </c>
      <c r="P66">
        <v>3</v>
      </c>
    </row>
    <row r="67" spans="1:16" x14ac:dyDescent="0.25">
      <c r="A67" s="30" t="s">
        <v>122</v>
      </c>
      <c r="B67" s="38"/>
      <c r="E67" s="32" t="s">
        <v>1394</v>
      </c>
      <c r="J67" s="40"/>
    </row>
    <row r="68" spans="1:16" ht="30" x14ac:dyDescent="0.25">
      <c r="A68" s="30" t="s">
        <v>123</v>
      </c>
      <c r="B68" s="38"/>
      <c r="E68" s="41" t="s">
        <v>1395</v>
      </c>
      <c r="J68" s="40"/>
    </row>
    <row r="69" spans="1:16" ht="45" x14ac:dyDescent="0.25">
      <c r="A69" s="30" t="s">
        <v>125</v>
      </c>
      <c r="B69" s="38"/>
      <c r="E69" s="32" t="s">
        <v>1396</v>
      </c>
      <c r="J69" s="40"/>
    </row>
    <row r="70" spans="1:16" x14ac:dyDescent="0.25">
      <c r="A70" s="30" t="s">
        <v>116</v>
      </c>
      <c r="B70" s="30">
        <v>16</v>
      </c>
      <c r="C70" s="31" t="s">
        <v>1399</v>
      </c>
      <c r="D70" s="30" t="s">
        <v>118</v>
      </c>
      <c r="E70" s="32" t="s">
        <v>1400</v>
      </c>
      <c r="F70" s="33" t="s">
        <v>142</v>
      </c>
      <c r="G70" s="34">
        <v>1</v>
      </c>
      <c r="H70" s="35">
        <v>0</v>
      </c>
      <c r="I70" s="36">
        <f>ROUND(G70*H70,P4)</f>
        <v>0</v>
      </c>
      <c r="J70" s="33" t="s">
        <v>121</v>
      </c>
      <c r="O70" s="37">
        <f>I70*0.21</f>
        <v>0</v>
      </c>
      <c r="P70">
        <v>3</v>
      </c>
    </row>
    <row r="71" spans="1:16" x14ac:dyDescent="0.25">
      <c r="A71" s="30" t="s">
        <v>122</v>
      </c>
      <c r="B71" s="38"/>
      <c r="E71" s="32" t="s">
        <v>1401</v>
      </c>
      <c r="J71" s="40"/>
    </row>
    <row r="72" spans="1:16" ht="30" x14ac:dyDescent="0.25">
      <c r="A72" s="30" t="s">
        <v>123</v>
      </c>
      <c r="B72" s="38"/>
      <c r="E72" s="41" t="s">
        <v>1395</v>
      </c>
      <c r="J72" s="40"/>
    </row>
    <row r="73" spans="1:16" ht="45" x14ac:dyDescent="0.25">
      <c r="A73" s="30" t="s">
        <v>125</v>
      </c>
      <c r="B73" s="38"/>
      <c r="E73" s="32" t="s">
        <v>1396</v>
      </c>
      <c r="J73" s="40"/>
    </row>
    <row r="74" spans="1:16" x14ac:dyDescent="0.25">
      <c r="A74" s="30" t="s">
        <v>116</v>
      </c>
      <c r="B74" s="30">
        <v>17</v>
      </c>
      <c r="C74" s="31" t="s">
        <v>1402</v>
      </c>
      <c r="D74" s="30" t="s">
        <v>118</v>
      </c>
      <c r="E74" s="32" t="s">
        <v>1403</v>
      </c>
      <c r="F74" s="33" t="s">
        <v>142</v>
      </c>
      <c r="G74" s="34">
        <v>2</v>
      </c>
      <c r="H74" s="35">
        <v>0</v>
      </c>
      <c r="I74" s="36">
        <f>ROUND(G74*H74,P4)</f>
        <v>0</v>
      </c>
      <c r="J74" s="33" t="s">
        <v>121</v>
      </c>
      <c r="O74" s="37">
        <f>I74*0.21</f>
        <v>0</v>
      </c>
      <c r="P74">
        <v>3</v>
      </c>
    </row>
    <row r="75" spans="1:16" x14ac:dyDescent="0.25">
      <c r="A75" s="30" t="s">
        <v>122</v>
      </c>
      <c r="B75" s="38"/>
      <c r="E75" s="39" t="s">
        <v>118</v>
      </c>
      <c r="J75" s="40"/>
    </row>
    <row r="76" spans="1:16" ht="30" x14ac:dyDescent="0.25">
      <c r="A76" s="30" t="s">
        <v>123</v>
      </c>
      <c r="B76" s="38"/>
      <c r="E76" s="41" t="s">
        <v>1404</v>
      </c>
      <c r="J76" s="40"/>
    </row>
    <row r="77" spans="1:16" ht="45" x14ac:dyDescent="0.25">
      <c r="A77" s="30" t="s">
        <v>125</v>
      </c>
      <c r="B77" s="38"/>
      <c r="E77" s="32" t="s">
        <v>1396</v>
      </c>
      <c r="J77" s="40"/>
    </row>
    <row r="78" spans="1:16" x14ac:dyDescent="0.25">
      <c r="A78" s="30" t="s">
        <v>116</v>
      </c>
      <c r="B78" s="30">
        <v>18</v>
      </c>
      <c r="C78" s="31" t="s">
        <v>1405</v>
      </c>
      <c r="D78" s="30" t="s">
        <v>118</v>
      </c>
      <c r="E78" s="32" t="s">
        <v>1406</v>
      </c>
      <c r="F78" s="33" t="s">
        <v>142</v>
      </c>
      <c r="G78" s="34">
        <v>1</v>
      </c>
      <c r="H78" s="35">
        <v>0</v>
      </c>
      <c r="I78" s="36">
        <f>ROUND(G78*H78,P4)</f>
        <v>0</v>
      </c>
      <c r="J78" s="33" t="s">
        <v>121</v>
      </c>
      <c r="O78" s="37">
        <f>I78*0.21</f>
        <v>0</v>
      </c>
      <c r="P78">
        <v>3</v>
      </c>
    </row>
    <row r="79" spans="1:16" x14ac:dyDescent="0.25">
      <c r="A79" s="30" t="s">
        <v>122</v>
      </c>
      <c r="B79" s="38"/>
      <c r="E79" s="39" t="s">
        <v>118</v>
      </c>
      <c r="J79" s="40"/>
    </row>
    <row r="80" spans="1:16" ht="30" x14ac:dyDescent="0.25">
      <c r="A80" s="30" t="s">
        <v>123</v>
      </c>
      <c r="B80" s="38"/>
      <c r="E80" s="41" t="s">
        <v>1407</v>
      </c>
      <c r="J80" s="40"/>
    </row>
    <row r="81" spans="1:16" ht="45" x14ac:dyDescent="0.25">
      <c r="A81" s="30" t="s">
        <v>125</v>
      </c>
      <c r="B81" s="38"/>
      <c r="E81" s="32" t="s">
        <v>1396</v>
      </c>
      <c r="J81" s="40"/>
    </row>
    <row r="82" spans="1:16" x14ac:dyDescent="0.25">
      <c r="A82" s="30" t="s">
        <v>116</v>
      </c>
      <c r="B82" s="30">
        <v>19</v>
      </c>
      <c r="C82" s="31" t="s">
        <v>1342</v>
      </c>
      <c r="D82" s="30" t="s">
        <v>118</v>
      </c>
      <c r="E82" s="32" t="s">
        <v>1343</v>
      </c>
      <c r="F82" s="33" t="s">
        <v>284</v>
      </c>
      <c r="G82" s="34">
        <v>148</v>
      </c>
      <c r="H82" s="35">
        <v>0</v>
      </c>
      <c r="I82" s="36">
        <f>ROUND(G82*H82,P4)</f>
        <v>0</v>
      </c>
      <c r="J82" s="33" t="s">
        <v>121</v>
      </c>
      <c r="O82" s="37">
        <f>I82*0.21</f>
        <v>0</v>
      </c>
      <c r="P82">
        <v>3</v>
      </c>
    </row>
    <row r="83" spans="1:16" x14ac:dyDescent="0.25">
      <c r="A83" s="30" t="s">
        <v>122</v>
      </c>
      <c r="B83" s="38"/>
      <c r="E83" s="39" t="s">
        <v>118</v>
      </c>
      <c r="J83" s="40"/>
    </row>
    <row r="84" spans="1:16" ht="30" x14ac:dyDescent="0.25">
      <c r="A84" s="30" t="s">
        <v>123</v>
      </c>
      <c r="B84" s="38"/>
      <c r="E84" s="41" t="s">
        <v>1391</v>
      </c>
      <c r="J84" s="40"/>
    </row>
    <row r="85" spans="1:16" ht="60" x14ac:dyDescent="0.25">
      <c r="A85" s="30" t="s">
        <v>125</v>
      </c>
      <c r="B85" s="38"/>
      <c r="E85" s="32" t="s">
        <v>1344</v>
      </c>
      <c r="J85" s="40"/>
    </row>
    <row r="86" spans="1:16" x14ac:dyDescent="0.25">
      <c r="A86" s="30" t="s">
        <v>116</v>
      </c>
      <c r="B86" s="30">
        <v>20</v>
      </c>
      <c r="C86" s="31" t="s">
        <v>1265</v>
      </c>
      <c r="D86" s="30" t="s">
        <v>118</v>
      </c>
      <c r="E86" s="32" t="s">
        <v>1266</v>
      </c>
      <c r="F86" s="33" t="s">
        <v>284</v>
      </c>
      <c r="G86" s="34">
        <v>148</v>
      </c>
      <c r="H86" s="35">
        <v>0</v>
      </c>
      <c r="I86" s="36">
        <f>ROUND(G86*H86,P4)</f>
        <v>0</v>
      </c>
      <c r="J86" s="33" t="s">
        <v>121</v>
      </c>
      <c r="O86" s="37">
        <f>I86*0.21</f>
        <v>0</v>
      </c>
      <c r="P86">
        <v>3</v>
      </c>
    </row>
    <row r="87" spans="1:16" x14ac:dyDescent="0.25">
      <c r="A87" s="30" t="s">
        <v>122</v>
      </c>
      <c r="B87" s="38"/>
      <c r="E87" s="39" t="s">
        <v>118</v>
      </c>
      <c r="J87" s="40"/>
    </row>
    <row r="88" spans="1:16" ht="30" x14ac:dyDescent="0.25">
      <c r="A88" s="30" t="s">
        <v>123</v>
      </c>
      <c r="B88" s="38"/>
      <c r="E88" s="41" t="s">
        <v>1391</v>
      </c>
      <c r="J88" s="40"/>
    </row>
    <row r="89" spans="1:16" ht="45" x14ac:dyDescent="0.25">
      <c r="A89" s="30" t="s">
        <v>125</v>
      </c>
      <c r="B89" s="38"/>
      <c r="E89" s="32" t="s">
        <v>1267</v>
      </c>
      <c r="J89" s="40"/>
    </row>
    <row r="90" spans="1:16" x14ac:dyDescent="0.25">
      <c r="A90" s="30" t="s">
        <v>116</v>
      </c>
      <c r="B90" s="30">
        <v>21</v>
      </c>
      <c r="C90" s="31" t="s">
        <v>1268</v>
      </c>
      <c r="D90" s="30" t="s">
        <v>118</v>
      </c>
      <c r="E90" s="32" t="s">
        <v>1269</v>
      </c>
      <c r="F90" s="33" t="s">
        <v>284</v>
      </c>
      <c r="G90" s="34">
        <v>148</v>
      </c>
      <c r="H90" s="35">
        <v>0</v>
      </c>
      <c r="I90" s="36">
        <f>ROUND(G90*H90,P4)</f>
        <v>0</v>
      </c>
      <c r="J90" s="33" t="s">
        <v>121</v>
      </c>
      <c r="O90" s="37">
        <f>I90*0.21</f>
        <v>0</v>
      </c>
      <c r="P90">
        <v>3</v>
      </c>
    </row>
    <row r="91" spans="1:16" x14ac:dyDescent="0.25">
      <c r="A91" s="30" t="s">
        <v>122</v>
      </c>
      <c r="B91" s="38"/>
      <c r="E91" s="39" t="s">
        <v>118</v>
      </c>
      <c r="J91" s="40"/>
    </row>
    <row r="92" spans="1:16" ht="30" x14ac:dyDescent="0.25">
      <c r="A92" s="30" t="s">
        <v>123</v>
      </c>
      <c r="B92" s="38"/>
      <c r="E92" s="41" t="s">
        <v>1391</v>
      </c>
      <c r="J92" s="40"/>
    </row>
    <row r="93" spans="1:16" ht="75" x14ac:dyDescent="0.25">
      <c r="A93" s="30" t="s">
        <v>125</v>
      </c>
      <c r="B93" s="38"/>
      <c r="E93" s="32" t="s">
        <v>1270</v>
      </c>
      <c r="J93" s="40"/>
    </row>
    <row r="94" spans="1:16" x14ac:dyDescent="0.25">
      <c r="A94" s="30" t="s">
        <v>116</v>
      </c>
      <c r="B94" s="30">
        <v>22</v>
      </c>
      <c r="C94" s="31" t="s">
        <v>1408</v>
      </c>
      <c r="D94" s="30" t="s">
        <v>118</v>
      </c>
      <c r="E94" s="32" t="s">
        <v>1409</v>
      </c>
      <c r="F94" s="33" t="s">
        <v>284</v>
      </c>
      <c r="G94" s="34">
        <v>148</v>
      </c>
      <c r="H94" s="35">
        <v>0</v>
      </c>
      <c r="I94" s="36">
        <f>ROUND(G94*H94,P4)</f>
        <v>0</v>
      </c>
      <c r="J94" s="33" t="s">
        <v>121</v>
      </c>
      <c r="O94" s="37">
        <f>I94*0.21</f>
        <v>0</v>
      </c>
      <c r="P94">
        <v>3</v>
      </c>
    </row>
    <row r="95" spans="1:16" x14ac:dyDescent="0.25">
      <c r="A95" s="30" t="s">
        <v>122</v>
      </c>
      <c r="B95" s="38"/>
      <c r="E95" s="39" t="s">
        <v>118</v>
      </c>
      <c r="J95" s="40"/>
    </row>
    <row r="96" spans="1:16" ht="30" x14ac:dyDescent="0.25">
      <c r="A96" s="30" t="s">
        <v>123</v>
      </c>
      <c r="B96" s="38"/>
      <c r="E96" s="41" t="s">
        <v>1391</v>
      </c>
      <c r="J96" s="40"/>
    </row>
    <row r="97" spans="1:16" ht="30" x14ac:dyDescent="0.25">
      <c r="A97" s="30" t="s">
        <v>125</v>
      </c>
      <c r="B97" s="38"/>
      <c r="E97" s="32" t="s">
        <v>1350</v>
      </c>
      <c r="J97" s="40"/>
    </row>
    <row r="98" spans="1:16" x14ac:dyDescent="0.25">
      <c r="A98" s="24" t="s">
        <v>113</v>
      </c>
      <c r="B98" s="25"/>
      <c r="C98" s="26" t="s">
        <v>336</v>
      </c>
      <c r="D98" s="27"/>
      <c r="E98" s="24" t="s">
        <v>337</v>
      </c>
      <c r="F98" s="27"/>
      <c r="G98" s="27"/>
      <c r="H98" s="27"/>
      <c r="I98" s="28">
        <f>SUMIFS(I99:I102,A99:A102,"P")</f>
        <v>0</v>
      </c>
      <c r="J98" s="29"/>
    </row>
    <row r="99" spans="1:16" x14ac:dyDescent="0.25">
      <c r="A99" s="30" t="s">
        <v>116</v>
      </c>
      <c r="B99" s="30">
        <v>23</v>
      </c>
      <c r="C99" s="31" t="s">
        <v>1410</v>
      </c>
      <c r="D99" s="30" t="s">
        <v>118</v>
      </c>
      <c r="E99" s="32" t="s">
        <v>1411</v>
      </c>
      <c r="F99" s="33" t="s">
        <v>284</v>
      </c>
      <c r="G99" s="34">
        <v>132</v>
      </c>
      <c r="H99" s="35">
        <v>0</v>
      </c>
      <c r="I99" s="36">
        <f>ROUND(G99*H99,P4)</f>
        <v>0</v>
      </c>
      <c r="J99" s="33" t="s">
        <v>121</v>
      </c>
      <c r="O99" s="37">
        <f>I99*0.21</f>
        <v>0</v>
      </c>
      <c r="P99">
        <v>3</v>
      </c>
    </row>
    <row r="100" spans="1:16" x14ac:dyDescent="0.25">
      <c r="A100" s="30" t="s">
        <v>122</v>
      </c>
      <c r="B100" s="38"/>
      <c r="E100" s="32" t="s">
        <v>927</v>
      </c>
      <c r="J100" s="40"/>
    </row>
    <row r="101" spans="1:16" ht="30" x14ac:dyDescent="0.25">
      <c r="A101" s="30" t="s">
        <v>123</v>
      </c>
      <c r="B101" s="38"/>
      <c r="E101" s="41" t="s">
        <v>1412</v>
      </c>
      <c r="J101" s="40"/>
    </row>
    <row r="102" spans="1:16" ht="105" x14ac:dyDescent="0.25">
      <c r="A102" s="30" t="s">
        <v>125</v>
      </c>
      <c r="B102" s="38"/>
      <c r="E102" s="32" t="s">
        <v>1355</v>
      </c>
      <c r="J102" s="40"/>
    </row>
    <row r="103" spans="1:16" x14ac:dyDescent="0.25">
      <c r="A103" s="24" t="s">
        <v>113</v>
      </c>
      <c r="B103" s="25"/>
      <c r="C103" s="26" t="s">
        <v>224</v>
      </c>
      <c r="D103" s="27"/>
      <c r="E103" s="24" t="s">
        <v>225</v>
      </c>
      <c r="F103" s="27"/>
      <c r="G103" s="27"/>
      <c r="H103" s="27"/>
      <c r="I103" s="28">
        <f>SUMIFS(I104:I107,A104:A107,"P")</f>
        <v>0</v>
      </c>
      <c r="J103" s="29"/>
    </row>
    <row r="104" spans="1:16" ht="30" x14ac:dyDescent="0.25">
      <c r="A104" s="30" t="s">
        <v>116</v>
      </c>
      <c r="B104" s="30">
        <v>24</v>
      </c>
      <c r="C104" s="31" t="s">
        <v>226</v>
      </c>
      <c r="D104" s="30" t="s">
        <v>227</v>
      </c>
      <c r="E104" s="32" t="s">
        <v>228</v>
      </c>
      <c r="F104" s="33" t="s">
        <v>229</v>
      </c>
      <c r="G104" s="34">
        <v>215.4</v>
      </c>
      <c r="H104" s="35">
        <v>0</v>
      </c>
      <c r="I104" s="36">
        <f>ROUND(G104*H104,P4)</f>
        <v>0</v>
      </c>
      <c r="J104" s="33" t="s">
        <v>156</v>
      </c>
      <c r="O104" s="37">
        <f>I104*0.21</f>
        <v>0</v>
      </c>
      <c r="P104">
        <v>3</v>
      </c>
    </row>
    <row r="105" spans="1:16" ht="45" x14ac:dyDescent="0.25">
      <c r="A105" s="30" t="s">
        <v>122</v>
      </c>
      <c r="B105" s="38"/>
      <c r="E105" s="32" t="s">
        <v>551</v>
      </c>
      <c r="J105" s="40"/>
    </row>
    <row r="106" spans="1:16" ht="30" x14ac:dyDescent="0.25">
      <c r="A106" s="30" t="s">
        <v>123</v>
      </c>
      <c r="B106" s="38"/>
      <c r="E106" s="41" t="s">
        <v>1413</v>
      </c>
      <c r="J106" s="40"/>
    </row>
    <row r="107" spans="1:16" ht="90" x14ac:dyDescent="0.25">
      <c r="A107" s="30" t="s">
        <v>125</v>
      </c>
      <c r="B107" s="42"/>
      <c r="C107" s="43"/>
      <c r="D107" s="43"/>
      <c r="E107" s="32" t="s">
        <v>550</v>
      </c>
      <c r="F107" s="43"/>
      <c r="G107" s="43"/>
      <c r="H107" s="43"/>
      <c r="I107" s="43"/>
      <c r="J107" s="44"/>
    </row>
  </sheetData>
  <sheetProtection algorithmName="SHA-512" hashValue="yFXLM3visfFxk+dVmtlOcRODgkdUbQW+lcha5ygoMkXAOqVlHBOqAgR/RAbOZbZ8P34HHRxvyzFgyEKJ6aRKHg==" saltValue="dx/5cvE1+ftNPAsQB+ll4bqmiHE+pb0TGYQ1qvV9BUGjg8hJd74atdY7s2NZ8KfZg43A2kTjWTjR2lTJOZxg7g=="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P8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71</v>
      </c>
      <c r="I3" s="19">
        <f>SUMIFS(I8:I84,A8:A84,"SD")</f>
        <v>0</v>
      </c>
      <c r="J3" s="15"/>
      <c r="O3">
        <v>0</v>
      </c>
      <c r="P3">
        <v>2</v>
      </c>
    </row>
    <row r="4" spans="1:16" x14ac:dyDescent="0.25">
      <c r="A4" s="3" t="s">
        <v>100</v>
      </c>
      <c r="B4" s="16" t="s">
        <v>101</v>
      </c>
      <c r="C4" s="47" t="s">
        <v>71</v>
      </c>
      <c r="D4" s="48"/>
      <c r="E4" s="17" t="s">
        <v>72</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SUMIFS(I9:I52,A9:A52,"P")</f>
        <v>0</v>
      </c>
      <c r="J8" s="29"/>
    </row>
    <row r="9" spans="1:16" x14ac:dyDescent="0.25">
      <c r="A9" s="30" t="s">
        <v>116</v>
      </c>
      <c r="B9" s="30">
        <v>1</v>
      </c>
      <c r="C9" s="31" t="s">
        <v>117</v>
      </c>
      <c r="D9" s="30" t="s">
        <v>118</v>
      </c>
      <c r="E9" s="32" t="s">
        <v>119</v>
      </c>
      <c r="F9" s="33" t="s">
        <v>120</v>
      </c>
      <c r="G9" s="34">
        <v>6</v>
      </c>
      <c r="H9" s="35">
        <v>0</v>
      </c>
      <c r="I9" s="36">
        <f>ROUND(G9*H9,P4)</f>
        <v>0</v>
      </c>
      <c r="J9" s="33" t="s">
        <v>121</v>
      </c>
      <c r="O9" s="37">
        <f>I9*0.21</f>
        <v>0</v>
      </c>
      <c r="P9">
        <v>3</v>
      </c>
    </row>
    <row r="10" spans="1:16" x14ac:dyDescent="0.25">
      <c r="A10" s="30" t="s">
        <v>122</v>
      </c>
      <c r="B10" s="38"/>
      <c r="E10" s="39" t="s">
        <v>118</v>
      </c>
      <c r="J10" s="40"/>
    </row>
    <row r="11" spans="1:16" ht="30" x14ac:dyDescent="0.25">
      <c r="A11" s="30" t="s">
        <v>123</v>
      </c>
      <c r="B11" s="38"/>
      <c r="E11" s="41" t="s">
        <v>1414</v>
      </c>
      <c r="J11" s="40"/>
    </row>
    <row r="12" spans="1:16" ht="45" x14ac:dyDescent="0.25">
      <c r="A12" s="30" t="s">
        <v>125</v>
      </c>
      <c r="B12" s="38"/>
      <c r="E12" s="32" t="s">
        <v>126</v>
      </c>
      <c r="J12" s="40"/>
    </row>
    <row r="13" spans="1:16" x14ac:dyDescent="0.25">
      <c r="A13" s="30" t="s">
        <v>116</v>
      </c>
      <c r="B13" s="30">
        <v>2</v>
      </c>
      <c r="C13" s="31" t="s">
        <v>180</v>
      </c>
      <c r="D13" s="30" t="s">
        <v>118</v>
      </c>
      <c r="E13" s="32" t="s">
        <v>181</v>
      </c>
      <c r="F13" s="33" t="s">
        <v>120</v>
      </c>
      <c r="G13" s="34">
        <v>25.77</v>
      </c>
      <c r="H13" s="35">
        <v>0</v>
      </c>
      <c r="I13" s="36">
        <f>ROUND(G13*H13,P4)</f>
        <v>0</v>
      </c>
      <c r="J13" s="33" t="s">
        <v>121</v>
      </c>
      <c r="O13" s="37">
        <f>I13*0.21</f>
        <v>0</v>
      </c>
      <c r="P13">
        <v>3</v>
      </c>
    </row>
    <row r="14" spans="1:16" x14ac:dyDescent="0.25">
      <c r="A14" s="30" t="s">
        <v>122</v>
      </c>
      <c r="B14" s="38"/>
      <c r="E14" s="32" t="s">
        <v>959</v>
      </c>
      <c r="J14" s="40"/>
    </row>
    <row r="15" spans="1:16" ht="30" x14ac:dyDescent="0.25">
      <c r="A15" s="30" t="s">
        <v>123</v>
      </c>
      <c r="B15" s="38"/>
      <c r="E15" s="41" t="s">
        <v>1415</v>
      </c>
      <c r="J15" s="40"/>
    </row>
    <row r="16" spans="1:16" ht="405" x14ac:dyDescent="0.25">
      <c r="A16" s="30" t="s">
        <v>125</v>
      </c>
      <c r="B16" s="38"/>
      <c r="E16" s="32" t="s">
        <v>184</v>
      </c>
      <c r="J16" s="40"/>
    </row>
    <row r="17" spans="1:16" x14ac:dyDescent="0.25">
      <c r="A17" s="30" t="s">
        <v>116</v>
      </c>
      <c r="B17" s="30">
        <v>3</v>
      </c>
      <c r="C17" s="31" t="s">
        <v>556</v>
      </c>
      <c r="D17" s="30" t="s">
        <v>172</v>
      </c>
      <c r="E17" s="32" t="s">
        <v>557</v>
      </c>
      <c r="F17" s="33" t="s">
        <v>120</v>
      </c>
      <c r="G17" s="34">
        <v>25.77</v>
      </c>
      <c r="H17" s="35">
        <v>0</v>
      </c>
      <c r="I17" s="36">
        <f>ROUND(G17*H17,P4)</f>
        <v>0</v>
      </c>
      <c r="J17" s="33" t="s">
        <v>121</v>
      </c>
      <c r="O17" s="37">
        <f>I17*0.21</f>
        <v>0</v>
      </c>
      <c r="P17">
        <v>3</v>
      </c>
    </row>
    <row r="18" spans="1:16" x14ac:dyDescent="0.25">
      <c r="A18" s="30" t="s">
        <v>122</v>
      </c>
      <c r="B18" s="38"/>
      <c r="E18" s="32" t="s">
        <v>1213</v>
      </c>
      <c r="J18" s="40"/>
    </row>
    <row r="19" spans="1:16" ht="30" x14ac:dyDescent="0.25">
      <c r="A19" s="30" t="s">
        <v>123</v>
      </c>
      <c r="B19" s="38"/>
      <c r="E19" s="41" t="s">
        <v>1416</v>
      </c>
      <c r="J19" s="40"/>
    </row>
    <row r="20" spans="1:16" ht="409.5" x14ac:dyDescent="0.25">
      <c r="A20" s="30" t="s">
        <v>125</v>
      </c>
      <c r="B20" s="38"/>
      <c r="E20" s="32" t="s">
        <v>378</v>
      </c>
      <c r="J20" s="40"/>
    </row>
    <row r="21" spans="1:16" x14ac:dyDescent="0.25">
      <c r="A21" s="30" t="s">
        <v>116</v>
      </c>
      <c r="B21" s="30">
        <v>4</v>
      </c>
      <c r="C21" s="31" t="s">
        <v>556</v>
      </c>
      <c r="D21" s="30" t="s">
        <v>177</v>
      </c>
      <c r="E21" s="32" t="s">
        <v>557</v>
      </c>
      <c r="F21" s="33" t="s">
        <v>120</v>
      </c>
      <c r="G21" s="34">
        <v>16.53</v>
      </c>
      <c r="H21" s="35">
        <v>0</v>
      </c>
      <c r="I21" s="36">
        <f>ROUND(G21*H21,P4)</f>
        <v>0</v>
      </c>
      <c r="J21" s="33" t="s">
        <v>121</v>
      </c>
      <c r="O21" s="37">
        <f>I21*0.21</f>
        <v>0</v>
      </c>
      <c r="P21">
        <v>3</v>
      </c>
    </row>
    <row r="22" spans="1:16" x14ac:dyDescent="0.25">
      <c r="A22" s="30" t="s">
        <v>122</v>
      </c>
      <c r="B22" s="38"/>
      <c r="E22" s="32" t="s">
        <v>1214</v>
      </c>
      <c r="J22" s="40"/>
    </row>
    <row r="23" spans="1:16" ht="30" x14ac:dyDescent="0.25">
      <c r="A23" s="30" t="s">
        <v>123</v>
      </c>
      <c r="B23" s="38"/>
      <c r="E23" s="41" t="s">
        <v>1417</v>
      </c>
      <c r="J23" s="40"/>
    </row>
    <row r="24" spans="1:16" ht="409.5" x14ac:dyDescent="0.25">
      <c r="A24" s="30" t="s">
        <v>125</v>
      </c>
      <c r="B24" s="38"/>
      <c r="E24" s="32" t="s">
        <v>378</v>
      </c>
      <c r="J24" s="40"/>
    </row>
    <row r="25" spans="1:16" x14ac:dyDescent="0.25">
      <c r="A25" s="30" t="s">
        <v>116</v>
      </c>
      <c r="B25" s="30">
        <v>5</v>
      </c>
      <c r="C25" s="31" t="s">
        <v>132</v>
      </c>
      <c r="D25" s="30" t="s">
        <v>118</v>
      </c>
      <c r="E25" s="32" t="s">
        <v>133</v>
      </c>
      <c r="F25" s="33" t="s">
        <v>120</v>
      </c>
      <c r="G25" s="34">
        <v>25.77</v>
      </c>
      <c r="H25" s="35">
        <v>0</v>
      </c>
      <c r="I25" s="36">
        <f>ROUND(G25*H25,P4)</f>
        <v>0</v>
      </c>
      <c r="J25" s="33" t="s">
        <v>121</v>
      </c>
      <c r="O25" s="37">
        <f>I25*0.21</f>
        <v>0</v>
      </c>
      <c r="P25">
        <v>3</v>
      </c>
    </row>
    <row r="26" spans="1:16" x14ac:dyDescent="0.25">
      <c r="A26" s="30" t="s">
        <v>122</v>
      </c>
      <c r="B26" s="38"/>
      <c r="E26" s="32" t="s">
        <v>968</v>
      </c>
      <c r="J26" s="40"/>
    </row>
    <row r="27" spans="1:16" ht="30" x14ac:dyDescent="0.25">
      <c r="A27" s="30" t="s">
        <v>123</v>
      </c>
      <c r="B27" s="38"/>
      <c r="E27" s="41" t="s">
        <v>1415</v>
      </c>
      <c r="J27" s="40"/>
    </row>
    <row r="28" spans="1:16" ht="255" x14ac:dyDescent="0.25">
      <c r="A28" s="30" t="s">
        <v>125</v>
      </c>
      <c r="B28" s="38"/>
      <c r="E28" s="32" t="s">
        <v>135</v>
      </c>
      <c r="J28" s="40"/>
    </row>
    <row r="29" spans="1:16" x14ac:dyDescent="0.25">
      <c r="A29" s="30" t="s">
        <v>116</v>
      </c>
      <c r="B29" s="30">
        <v>6</v>
      </c>
      <c r="C29" s="31" t="s">
        <v>973</v>
      </c>
      <c r="D29" s="30" t="s">
        <v>118</v>
      </c>
      <c r="E29" s="32" t="s">
        <v>974</v>
      </c>
      <c r="F29" s="33" t="s">
        <v>120</v>
      </c>
      <c r="G29" s="34">
        <v>25.77</v>
      </c>
      <c r="H29" s="35">
        <v>0</v>
      </c>
      <c r="I29" s="36">
        <f>ROUND(G29*H29,P4)</f>
        <v>0</v>
      </c>
      <c r="J29" s="33" t="s">
        <v>121</v>
      </c>
      <c r="O29" s="37">
        <f>I29*0.21</f>
        <v>0</v>
      </c>
      <c r="P29">
        <v>3</v>
      </c>
    </row>
    <row r="30" spans="1:16" x14ac:dyDescent="0.25">
      <c r="A30" s="30" t="s">
        <v>122</v>
      </c>
      <c r="B30" s="38"/>
      <c r="E30" s="39" t="s">
        <v>118</v>
      </c>
      <c r="J30" s="40"/>
    </row>
    <row r="31" spans="1:16" ht="30" x14ac:dyDescent="0.25">
      <c r="A31" s="30" t="s">
        <v>123</v>
      </c>
      <c r="B31" s="38"/>
      <c r="E31" s="41" t="s">
        <v>1418</v>
      </c>
      <c r="J31" s="40"/>
    </row>
    <row r="32" spans="1:16" ht="345" x14ac:dyDescent="0.25">
      <c r="A32" s="30" t="s">
        <v>125</v>
      </c>
      <c r="B32" s="38"/>
      <c r="E32" s="32" t="s">
        <v>977</v>
      </c>
      <c r="J32" s="40"/>
    </row>
    <row r="33" spans="1:16" x14ac:dyDescent="0.25">
      <c r="A33" s="30" t="s">
        <v>116</v>
      </c>
      <c r="B33" s="30">
        <v>7</v>
      </c>
      <c r="C33" s="31" t="s">
        <v>264</v>
      </c>
      <c r="D33" s="30" t="s">
        <v>172</v>
      </c>
      <c r="E33" s="32" t="s">
        <v>265</v>
      </c>
      <c r="F33" s="33" t="s">
        <v>120</v>
      </c>
      <c r="G33" s="34">
        <v>15</v>
      </c>
      <c r="H33" s="35">
        <v>0</v>
      </c>
      <c r="I33" s="36">
        <f>ROUND(G33*H33,P4)</f>
        <v>0</v>
      </c>
      <c r="J33" s="33" t="s">
        <v>121</v>
      </c>
      <c r="O33" s="37">
        <f>I33*0.21</f>
        <v>0</v>
      </c>
      <c r="P33">
        <v>3</v>
      </c>
    </row>
    <row r="34" spans="1:16" x14ac:dyDescent="0.25">
      <c r="A34" s="30" t="s">
        <v>122</v>
      </c>
      <c r="B34" s="38"/>
      <c r="E34" s="32" t="s">
        <v>1240</v>
      </c>
      <c r="J34" s="40"/>
    </row>
    <row r="35" spans="1:16" ht="30" x14ac:dyDescent="0.25">
      <c r="A35" s="30" t="s">
        <v>123</v>
      </c>
      <c r="B35" s="38"/>
      <c r="E35" s="41" t="s">
        <v>1419</v>
      </c>
      <c r="J35" s="40"/>
    </row>
    <row r="36" spans="1:16" ht="409.5" x14ac:dyDescent="0.25">
      <c r="A36" s="30" t="s">
        <v>125</v>
      </c>
      <c r="B36" s="38"/>
      <c r="E36" s="32" t="s">
        <v>268</v>
      </c>
      <c r="J36" s="40"/>
    </row>
    <row r="37" spans="1:16" x14ac:dyDescent="0.25">
      <c r="A37" s="30" t="s">
        <v>116</v>
      </c>
      <c r="B37" s="30">
        <v>8</v>
      </c>
      <c r="C37" s="31" t="s">
        <v>264</v>
      </c>
      <c r="D37" s="30" t="s">
        <v>177</v>
      </c>
      <c r="E37" s="32" t="s">
        <v>265</v>
      </c>
      <c r="F37" s="33" t="s">
        <v>120</v>
      </c>
      <c r="G37" s="34">
        <v>0.53</v>
      </c>
      <c r="H37" s="35">
        <v>0</v>
      </c>
      <c r="I37" s="36">
        <f>ROUND(G37*H37,P4)</f>
        <v>0</v>
      </c>
      <c r="J37" s="33" t="s">
        <v>121</v>
      </c>
      <c r="O37" s="37">
        <f>I37*0.21</f>
        <v>0</v>
      </c>
      <c r="P37">
        <v>3</v>
      </c>
    </row>
    <row r="38" spans="1:16" x14ac:dyDescent="0.25">
      <c r="A38" s="30" t="s">
        <v>122</v>
      </c>
      <c r="B38" s="38"/>
      <c r="E38" s="32" t="s">
        <v>1242</v>
      </c>
      <c r="J38" s="40"/>
    </row>
    <row r="39" spans="1:16" ht="30" x14ac:dyDescent="0.25">
      <c r="A39" s="30" t="s">
        <v>123</v>
      </c>
      <c r="B39" s="38"/>
      <c r="E39" s="41" t="s">
        <v>1420</v>
      </c>
      <c r="J39" s="40"/>
    </row>
    <row r="40" spans="1:16" ht="409.5" x14ac:dyDescent="0.25">
      <c r="A40" s="30" t="s">
        <v>125</v>
      </c>
      <c r="B40" s="38"/>
      <c r="E40" s="32" t="s">
        <v>268</v>
      </c>
      <c r="J40" s="40"/>
    </row>
    <row r="41" spans="1:16" x14ac:dyDescent="0.25">
      <c r="A41" s="30" t="s">
        <v>116</v>
      </c>
      <c r="B41" s="30">
        <v>9</v>
      </c>
      <c r="C41" s="31" t="s">
        <v>1304</v>
      </c>
      <c r="D41" s="30" t="s">
        <v>118</v>
      </c>
      <c r="E41" s="32" t="s">
        <v>1305</v>
      </c>
      <c r="F41" s="33" t="s">
        <v>138</v>
      </c>
      <c r="G41" s="34">
        <v>30</v>
      </c>
      <c r="H41" s="35">
        <v>0</v>
      </c>
      <c r="I41" s="36">
        <f>ROUND(G41*H41,P4)</f>
        <v>0</v>
      </c>
      <c r="J41" s="33" t="s">
        <v>121</v>
      </c>
      <c r="O41" s="37">
        <f>I41*0.21</f>
        <v>0</v>
      </c>
      <c r="P41">
        <v>3</v>
      </c>
    </row>
    <row r="42" spans="1:16" x14ac:dyDescent="0.25">
      <c r="A42" s="30" t="s">
        <v>122</v>
      </c>
      <c r="B42" s="38"/>
      <c r="E42" s="39" t="s">
        <v>118</v>
      </c>
      <c r="J42" s="40"/>
    </row>
    <row r="43" spans="1:16" ht="30" x14ac:dyDescent="0.25">
      <c r="A43" s="30" t="s">
        <v>123</v>
      </c>
      <c r="B43" s="38"/>
      <c r="E43" s="41" t="s">
        <v>1376</v>
      </c>
      <c r="J43" s="40"/>
    </row>
    <row r="44" spans="1:16" ht="45" x14ac:dyDescent="0.25">
      <c r="A44" s="30" t="s">
        <v>125</v>
      </c>
      <c r="B44" s="38"/>
      <c r="E44" s="32" t="s">
        <v>1307</v>
      </c>
      <c r="J44" s="40"/>
    </row>
    <row r="45" spans="1:16" x14ac:dyDescent="0.25">
      <c r="A45" s="30" t="s">
        <v>116</v>
      </c>
      <c r="B45" s="30">
        <v>10</v>
      </c>
      <c r="C45" s="31" t="s">
        <v>203</v>
      </c>
      <c r="D45" s="30" t="s">
        <v>118</v>
      </c>
      <c r="E45" s="32" t="s">
        <v>204</v>
      </c>
      <c r="F45" s="33" t="s">
        <v>138</v>
      </c>
      <c r="G45" s="34">
        <v>30</v>
      </c>
      <c r="H45" s="35">
        <v>0</v>
      </c>
      <c r="I45" s="36">
        <f>ROUND(G45*H45,P4)</f>
        <v>0</v>
      </c>
      <c r="J45" s="33" t="s">
        <v>121</v>
      </c>
      <c r="O45" s="37">
        <f>I45*0.21</f>
        <v>0</v>
      </c>
      <c r="P45">
        <v>3</v>
      </c>
    </row>
    <row r="46" spans="1:16" x14ac:dyDescent="0.25">
      <c r="A46" s="30" t="s">
        <v>122</v>
      </c>
      <c r="B46" s="38"/>
      <c r="E46" s="39" t="s">
        <v>118</v>
      </c>
      <c r="J46" s="40"/>
    </row>
    <row r="47" spans="1:16" ht="30" x14ac:dyDescent="0.25">
      <c r="A47" s="30" t="s">
        <v>123</v>
      </c>
      <c r="B47" s="38"/>
      <c r="E47" s="41" t="s">
        <v>1421</v>
      </c>
      <c r="J47" s="40"/>
    </row>
    <row r="48" spans="1:16" ht="30" x14ac:dyDescent="0.25">
      <c r="A48" s="30" t="s">
        <v>125</v>
      </c>
      <c r="B48" s="38"/>
      <c r="E48" s="32" t="s">
        <v>206</v>
      </c>
      <c r="J48" s="40"/>
    </row>
    <row r="49" spans="1:16" x14ac:dyDescent="0.25">
      <c r="A49" s="30" t="s">
        <v>116</v>
      </c>
      <c r="B49" s="30">
        <v>11</v>
      </c>
      <c r="C49" s="31" t="s">
        <v>207</v>
      </c>
      <c r="D49" s="30" t="s">
        <v>118</v>
      </c>
      <c r="E49" s="32" t="s">
        <v>208</v>
      </c>
      <c r="F49" s="33" t="s">
        <v>138</v>
      </c>
      <c r="G49" s="34">
        <v>30</v>
      </c>
      <c r="H49" s="35">
        <v>0</v>
      </c>
      <c r="I49" s="36">
        <f>ROUND(G49*H49,P4)</f>
        <v>0</v>
      </c>
      <c r="J49" s="33" t="s">
        <v>121</v>
      </c>
      <c r="O49" s="37">
        <f>I49*0.21</f>
        <v>0</v>
      </c>
      <c r="P49">
        <v>3</v>
      </c>
    </row>
    <row r="50" spans="1:16" x14ac:dyDescent="0.25">
      <c r="A50" s="30" t="s">
        <v>122</v>
      </c>
      <c r="B50" s="38"/>
      <c r="E50" s="39" t="s">
        <v>118</v>
      </c>
      <c r="J50" s="40"/>
    </row>
    <row r="51" spans="1:16" ht="30" x14ac:dyDescent="0.25">
      <c r="A51" s="30" t="s">
        <v>123</v>
      </c>
      <c r="B51" s="38"/>
      <c r="E51" s="41" t="s">
        <v>1421</v>
      </c>
      <c r="J51" s="40"/>
    </row>
    <row r="52" spans="1:16" ht="45" x14ac:dyDescent="0.25">
      <c r="A52" s="30" t="s">
        <v>125</v>
      </c>
      <c r="B52" s="38"/>
      <c r="E52" s="32" t="s">
        <v>209</v>
      </c>
      <c r="J52" s="40"/>
    </row>
    <row r="53" spans="1:16" x14ac:dyDescent="0.25">
      <c r="A53" s="24" t="s">
        <v>113</v>
      </c>
      <c r="B53" s="25"/>
      <c r="C53" s="26" t="s">
        <v>330</v>
      </c>
      <c r="D53" s="27"/>
      <c r="E53" s="24" t="s">
        <v>331</v>
      </c>
      <c r="F53" s="27"/>
      <c r="G53" s="27"/>
      <c r="H53" s="27"/>
      <c r="I53" s="28">
        <f>SUMIFS(I54:I74,A54:A74,"P")</f>
        <v>0</v>
      </c>
      <c r="J53" s="29"/>
    </row>
    <row r="54" spans="1:16" ht="30" x14ac:dyDescent="0.25">
      <c r="A54" s="30" t="s">
        <v>116</v>
      </c>
      <c r="B54" s="30">
        <v>12</v>
      </c>
      <c r="C54" s="31" t="s">
        <v>1387</v>
      </c>
      <c r="D54" s="30" t="s">
        <v>118</v>
      </c>
      <c r="E54" s="32" t="s">
        <v>1388</v>
      </c>
      <c r="F54" s="33" t="s">
        <v>284</v>
      </c>
      <c r="G54" s="34">
        <v>21</v>
      </c>
      <c r="H54" s="35">
        <v>0</v>
      </c>
      <c r="I54" s="36">
        <f>ROUND(G54*H54,P4)</f>
        <v>0</v>
      </c>
      <c r="J54" s="33" t="s">
        <v>121</v>
      </c>
      <c r="O54" s="37">
        <f>I54*0.21</f>
        <v>0</v>
      </c>
      <c r="P54">
        <v>3</v>
      </c>
    </row>
    <row r="55" spans="1:16" x14ac:dyDescent="0.25">
      <c r="A55" s="30" t="s">
        <v>122</v>
      </c>
      <c r="B55" s="38"/>
      <c r="E55" s="32" t="s">
        <v>1389</v>
      </c>
      <c r="J55" s="40"/>
    </row>
    <row r="56" spans="1:16" ht="330" x14ac:dyDescent="0.25">
      <c r="A56" s="30" t="s">
        <v>125</v>
      </c>
      <c r="B56" s="38"/>
      <c r="E56" s="32" t="s">
        <v>1337</v>
      </c>
      <c r="J56" s="40"/>
    </row>
    <row r="57" spans="1:16" x14ac:dyDescent="0.25">
      <c r="A57" s="30" t="s">
        <v>116</v>
      </c>
      <c r="B57" s="30">
        <v>13</v>
      </c>
      <c r="C57" s="31" t="s">
        <v>1231</v>
      </c>
      <c r="D57" s="30" t="s">
        <v>118</v>
      </c>
      <c r="E57" s="32" t="s">
        <v>1232</v>
      </c>
      <c r="F57" s="33" t="s">
        <v>284</v>
      </c>
      <c r="G57" s="34">
        <v>21</v>
      </c>
      <c r="H57" s="35">
        <v>0</v>
      </c>
      <c r="I57" s="36">
        <f>ROUND(G57*H57,P4)</f>
        <v>0</v>
      </c>
      <c r="J57" s="33" t="s">
        <v>121</v>
      </c>
      <c r="O57" s="37">
        <f>I57*0.21</f>
        <v>0</v>
      </c>
      <c r="P57">
        <v>3</v>
      </c>
    </row>
    <row r="58" spans="1:16" x14ac:dyDescent="0.25">
      <c r="A58" s="30" t="s">
        <v>122</v>
      </c>
      <c r="B58" s="38"/>
      <c r="E58" s="32" t="s">
        <v>1254</v>
      </c>
      <c r="J58" s="40"/>
    </row>
    <row r="59" spans="1:16" ht="315" x14ac:dyDescent="0.25">
      <c r="A59" s="30" t="s">
        <v>125</v>
      </c>
      <c r="B59" s="38"/>
      <c r="E59" s="32" t="s">
        <v>1233</v>
      </c>
      <c r="J59" s="40"/>
    </row>
    <row r="60" spans="1:16" x14ac:dyDescent="0.25">
      <c r="A60" s="30" t="s">
        <v>116</v>
      </c>
      <c r="B60" s="30">
        <v>14</v>
      </c>
      <c r="C60" s="31" t="s">
        <v>1342</v>
      </c>
      <c r="D60" s="30" t="s">
        <v>118</v>
      </c>
      <c r="E60" s="32" t="s">
        <v>1343</v>
      </c>
      <c r="F60" s="33" t="s">
        <v>284</v>
      </c>
      <c r="G60" s="34">
        <v>21</v>
      </c>
      <c r="H60" s="35">
        <v>0</v>
      </c>
      <c r="I60" s="36">
        <f>ROUND(G60*H60,P4)</f>
        <v>0</v>
      </c>
      <c r="J60" s="33" t="s">
        <v>121</v>
      </c>
      <c r="O60" s="37">
        <f>I60*0.21</f>
        <v>0</v>
      </c>
      <c r="P60">
        <v>3</v>
      </c>
    </row>
    <row r="61" spans="1:16" x14ac:dyDescent="0.25">
      <c r="A61" s="30" t="s">
        <v>122</v>
      </c>
      <c r="B61" s="38"/>
      <c r="E61" s="39" t="s">
        <v>118</v>
      </c>
      <c r="J61" s="40"/>
    </row>
    <row r="62" spans="1:16" ht="60" x14ac:dyDescent="0.25">
      <c r="A62" s="30" t="s">
        <v>125</v>
      </c>
      <c r="B62" s="38"/>
      <c r="E62" s="32" t="s">
        <v>1344</v>
      </c>
      <c r="J62" s="40"/>
    </row>
    <row r="63" spans="1:16" x14ac:dyDescent="0.25">
      <c r="A63" s="30" t="s">
        <v>116</v>
      </c>
      <c r="B63" s="30">
        <v>15</v>
      </c>
      <c r="C63" s="31" t="s">
        <v>1265</v>
      </c>
      <c r="D63" s="30" t="s">
        <v>118</v>
      </c>
      <c r="E63" s="32" t="s">
        <v>1266</v>
      </c>
      <c r="F63" s="33" t="s">
        <v>284</v>
      </c>
      <c r="G63" s="34">
        <v>21</v>
      </c>
      <c r="H63" s="35">
        <v>0</v>
      </c>
      <c r="I63" s="36">
        <f>ROUND(G63*H63,P4)</f>
        <v>0</v>
      </c>
      <c r="J63" s="33" t="s">
        <v>121</v>
      </c>
      <c r="O63" s="37">
        <f>I63*0.21</f>
        <v>0</v>
      </c>
      <c r="P63">
        <v>3</v>
      </c>
    </row>
    <row r="64" spans="1:16" x14ac:dyDescent="0.25">
      <c r="A64" s="30" t="s">
        <v>122</v>
      </c>
      <c r="B64" s="38"/>
      <c r="E64" s="39" t="s">
        <v>118</v>
      </c>
      <c r="J64" s="40"/>
    </row>
    <row r="65" spans="1:16" ht="45" x14ac:dyDescent="0.25">
      <c r="A65" s="30" t="s">
        <v>125</v>
      </c>
      <c r="B65" s="38"/>
      <c r="E65" s="32" t="s">
        <v>1267</v>
      </c>
      <c r="J65" s="40"/>
    </row>
    <row r="66" spans="1:16" x14ac:dyDescent="0.25">
      <c r="A66" s="30" t="s">
        <v>116</v>
      </c>
      <c r="B66" s="30">
        <v>16</v>
      </c>
      <c r="C66" s="31" t="s">
        <v>1372</v>
      </c>
      <c r="D66" s="30" t="s">
        <v>118</v>
      </c>
      <c r="E66" s="32" t="s">
        <v>1373</v>
      </c>
      <c r="F66" s="33" t="s">
        <v>120</v>
      </c>
      <c r="G66" s="34">
        <v>1</v>
      </c>
      <c r="H66" s="35">
        <v>0</v>
      </c>
      <c r="I66" s="36">
        <f>ROUND(G66*H66,P4)</f>
        <v>0</v>
      </c>
      <c r="J66" s="33" t="s">
        <v>121</v>
      </c>
      <c r="O66" s="37">
        <f>I66*0.21</f>
        <v>0</v>
      </c>
      <c r="P66">
        <v>3</v>
      </c>
    </row>
    <row r="67" spans="1:16" x14ac:dyDescent="0.25">
      <c r="A67" s="30" t="s">
        <v>122</v>
      </c>
      <c r="B67" s="38"/>
      <c r="E67" s="32" t="s">
        <v>1374</v>
      </c>
      <c r="J67" s="40"/>
    </row>
    <row r="68" spans="1:16" ht="409.5" x14ac:dyDescent="0.25">
      <c r="A68" s="30" t="s">
        <v>125</v>
      </c>
      <c r="B68" s="38"/>
      <c r="E68" s="32" t="s">
        <v>409</v>
      </c>
      <c r="J68" s="40"/>
    </row>
    <row r="69" spans="1:16" x14ac:dyDescent="0.25">
      <c r="A69" s="30" t="s">
        <v>116</v>
      </c>
      <c r="B69" s="30">
        <v>17</v>
      </c>
      <c r="C69" s="31" t="s">
        <v>1268</v>
      </c>
      <c r="D69" s="30" t="s">
        <v>118</v>
      </c>
      <c r="E69" s="32" t="s">
        <v>1269</v>
      </c>
      <c r="F69" s="33" t="s">
        <v>284</v>
      </c>
      <c r="G69" s="34">
        <v>21</v>
      </c>
      <c r="H69" s="35">
        <v>0</v>
      </c>
      <c r="I69" s="36">
        <f>ROUND(G69*H69,P4)</f>
        <v>0</v>
      </c>
      <c r="J69" s="33" t="s">
        <v>121</v>
      </c>
      <c r="O69" s="37">
        <f>I69*0.21</f>
        <v>0</v>
      </c>
      <c r="P69">
        <v>3</v>
      </c>
    </row>
    <row r="70" spans="1:16" x14ac:dyDescent="0.25">
      <c r="A70" s="30" t="s">
        <v>122</v>
      </c>
      <c r="B70" s="38"/>
      <c r="E70" s="39" t="s">
        <v>118</v>
      </c>
      <c r="J70" s="40"/>
    </row>
    <row r="71" spans="1:16" ht="75" x14ac:dyDescent="0.25">
      <c r="A71" s="30" t="s">
        <v>125</v>
      </c>
      <c r="B71" s="38"/>
      <c r="E71" s="32" t="s">
        <v>1270</v>
      </c>
      <c r="J71" s="40"/>
    </row>
    <row r="72" spans="1:16" x14ac:dyDescent="0.25">
      <c r="A72" s="30" t="s">
        <v>116</v>
      </c>
      <c r="B72" s="30">
        <v>18</v>
      </c>
      <c r="C72" s="31" t="s">
        <v>1408</v>
      </c>
      <c r="D72" s="30" t="s">
        <v>118</v>
      </c>
      <c r="E72" s="32" t="s">
        <v>1409</v>
      </c>
      <c r="F72" s="33" t="s">
        <v>284</v>
      </c>
      <c r="G72" s="34">
        <v>21</v>
      </c>
      <c r="H72" s="35">
        <v>0</v>
      </c>
      <c r="I72" s="36">
        <f>ROUND(G72*H72,P4)</f>
        <v>0</v>
      </c>
      <c r="J72" s="33" t="s">
        <v>121</v>
      </c>
      <c r="O72" s="37">
        <f>I72*0.21</f>
        <v>0</v>
      </c>
      <c r="P72">
        <v>3</v>
      </c>
    </row>
    <row r="73" spans="1:16" x14ac:dyDescent="0.25">
      <c r="A73" s="30" t="s">
        <v>122</v>
      </c>
      <c r="B73" s="38"/>
      <c r="E73" s="39" t="s">
        <v>118</v>
      </c>
      <c r="J73" s="40"/>
    </row>
    <row r="74" spans="1:16" ht="30" x14ac:dyDescent="0.25">
      <c r="A74" s="30" t="s">
        <v>125</v>
      </c>
      <c r="B74" s="38"/>
      <c r="E74" s="32" t="s">
        <v>1350</v>
      </c>
      <c r="J74" s="40"/>
    </row>
    <row r="75" spans="1:16" x14ac:dyDescent="0.25">
      <c r="A75" s="24" t="s">
        <v>113</v>
      </c>
      <c r="B75" s="25"/>
      <c r="C75" s="26" t="s">
        <v>336</v>
      </c>
      <c r="D75" s="27"/>
      <c r="E75" s="24" t="s">
        <v>337</v>
      </c>
      <c r="F75" s="27"/>
      <c r="G75" s="27"/>
      <c r="H75" s="27"/>
      <c r="I75" s="28">
        <f>SUMIFS(I76:I79,A76:A79,"P")</f>
        <v>0</v>
      </c>
      <c r="J75" s="29"/>
    </row>
    <row r="76" spans="1:16" x14ac:dyDescent="0.25">
      <c r="A76" s="30" t="s">
        <v>116</v>
      </c>
      <c r="B76" s="30">
        <v>19</v>
      </c>
      <c r="C76" s="31" t="s">
        <v>1410</v>
      </c>
      <c r="D76" s="30" t="s">
        <v>118</v>
      </c>
      <c r="E76" s="32" t="s">
        <v>1411</v>
      </c>
      <c r="F76" s="33" t="s">
        <v>284</v>
      </c>
      <c r="G76" s="34">
        <v>21</v>
      </c>
      <c r="H76" s="35">
        <v>0</v>
      </c>
      <c r="I76" s="36">
        <f>ROUND(G76*H76,P4)</f>
        <v>0</v>
      </c>
      <c r="J76" s="33" t="s">
        <v>121</v>
      </c>
      <c r="O76" s="37">
        <f>I76*0.21</f>
        <v>0</v>
      </c>
      <c r="P76">
        <v>3</v>
      </c>
    </row>
    <row r="77" spans="1:16" x14ac:dyDescent="0.25">
      <c r="A77" s="30" t="s">
        <v>122</v>
      </c>
      <c r="B77" s="38"/>
      <c r="E77" s="32" t="s">
        <v>927</v>
      </c>
      <c r="J77" s="40"/>
    </row>
    <row r="78" spans="1:16" ht="30" x14ac:dyDescent="0.25">
      <c r="A78" s="30" t="s">
        <v>123</v>
      </c>
      <c r="B78" s="38"/>
      <c r="E78" s="41" t="s">
        <v>1422</v>
      </c>
      <c r="J78" s="40"/>
    </row>
    <row r="79" spans="1:16" ht="105" x14ac:dyDescent="0.25">
      <c r="A79" s="30" t="s">
        <v>125</v>
      </c>
      <c r="B79" s="38"/>
      <c r="E79" s="32" t="s">
        <v>1355</v>
      </c>
      <c r="J79" s="40"/>
    </row>
    <row r="80" spans="1:16" x14ac:dyDescent="0.25">
      <c r="A80" s="24" t="s">
        <v>113</v>
      </c>
      <c r="B80" s="25"/>
      <c r="C80" s="26" t="s">
        <v>224</v>
      </c>
      <c r="D80" s="27"/>
      <c r="E80" s="24" t="s">
        <v>225</v>
      </c>
      <c r="F80" s="27"/>
      <c r="G80" s="27"/>
      <c r="H80" s="27"/>
      <c r="I80" s="28">
        <f>SUMIFS(I81:I84,A81:A84,"P")</f>
        <v>0</v>
      </c>
      <c r="J80" s="29"/>
    </row>
    <row r="81" spans="1:16" ht="30" x14ac:dyDescent="0.25">
      <c r="A81" s="30" t="s">
        <v>116</v>
      </c>
      <c r="B81" s="30">
        <v>20</v>
      </c>
      <c r="C81" s="31" t="s">
        <v>226</v>
      </c>
      <c r="D81" s="30" t="s">
        <v>227</v>
      </c>
      <c r="E81" s="32" t="s">
        <v>228</v>
      </c>
      <c r="F81" s="33" t="s">
        <v>229</v>
      </c>
      <c r="G81" s="34">
        <v>33.06</v>
      </c>
      <c r="H81" s="35">
        <v>0</v>
      </c>
      <c r="I81" s="36">
        <f>ROUND(G81*H81,P4)</f>
        <v>0</v>
      </c>
      <c r="J81" s="33" t="s">
        <v>156</v>
      </c>
      <c r="O81" s="37">
        <f>I81*0.21</f>
        <v>0</v>
      </c>
      <c r="P81">
        <v>3</v>
      </c>
    </row>
    <row r="82" spans="1:16" ht="45" x14ac:dyDescent="0.25">
      <c r="A82" s="30" t="s">
        <v>122</v>
      </c>
      <c r="B82" s="38"/>
      <c r="E82" s="32" t="s">
        <v>551</v>
      </c>
      <c r="J82" s="40"/>
    </row>
    <row r="83" spans="1:16" ht="30" x14ac:dyDescent="0.25">
      <c r="A83" s="30" t="s">
        <v>123</v>
      </c>
      <c r="B83" s="38"/>
      <c r="E83" s="41" t="s">
        <v>1423</v>
      </c>
      <c r="J83" s="40"/>
    </row>
    <row r="84" spans="1:16" ht="90" x14ac:dyDescent="0.25">
      <c r="A84" s="30" t="s">
        <v>125</v>
      </c>
      <c r="B84" s="42"/>
      <c r="C84" s="43"/>
      <c r="D84" s="43"/>
      <c r="E84" s="32" t="s">
        <v>550</v>
      </c>
      <c r="F84" s="43"/>
      <c r="G84" s="43"/>
      <c r="H84" s="43"/>
      <c r="I84" s="43"/>
      <c r="J84" s="44"/>
    </row>
  </sheetData>
  <sheetProtection algorithmName="SHA-512" hashValue="XPk0EFGua0YAbTdDMtmbNPsH6b6/newuz7FaS7lmNO1QpP1yNN/KWcnnb6AP2CsIEEAj/El7tBuxbxZS4KNWMA==" saltValue="fI3kjwZCZrjI7umx9YemG3YYaGAUETUksY11LkfVyjN+K2Mdj5tM1dMuugrUrk93gbaKsBO+aBUeNveCpdqEwg=="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P93"/>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73</v>
      </c>
      <c r="I3" s="19">
        <f>SUMIFS(I8:I93,A8:A93,"SD")</f>
        <v>0</v>
      </c>
      <c r="J3" s="15"/>
      <c r="O3">
        <v>0</v>
      </c>
      <c r="P3">
        <v>2</v>
      </c>
    </row>
    <row r="4" spans="1:16" x14ac:dyDescent="0.25">
      <c r="A4" s="3" t="s">
        <v>100</v>
      </c>
      <c r="B4" s="16" t="s">
        <v>101</v>
      </c>
      <c r="C4" s="47" t="s">
        <v>73</v>
      </c>
      <c r="D4" s="48"/>
      <c r="E4" s="17" t="s">
        <v>74</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SUMIFS(I9:I24,A9:A24,"P")</f>
        <v>0</v>
      </c>
      <c r="J8" s="29"/>
    </row>
    <row r="9" spans="1:16" x14ac:dyDescent="0.25">
      <c r="A9" s="30" t="s">
        <v>116</v>
      </c>
      <c r="B9" s="30">
        <v>1</v>
      </c>
      <c r="C9" s="31" t="s">
        <v>1424</v>
      </c>
      <c r="D9" s="30" t="s">
        <v>118</v>
      </c>
      <c r="E9" s="32" t="s">
        <v>1425</v>
      </c>
      <c r="F9" s="33" t="s">
        <v>284</v>
      </c>
      <c r="G9" s="34">
        <v>26</v>
      </c>
      <c r="H9" s="35">
        <v>0</v>
      </c>
      <c r="I9" s="36">
        <f>ROUND(G9*H9,P4)</f>
        <v>0</v>
      </c>
      <c r="J9" s="33" t="s">
        <v>156</v>
      </c>
      <c r="O9" s="37">
        <f>I9*0.21</f>
        <v>0</v>
      </c>
      <c r="P9">
        <v>3</v>
      </c>
    </row>
    <row r="10" spans="1:16" ht="30" x14ac:dyDescent="0.25">
      <c r="A10" s="30" t="s">
        <v>122</v>
      </c>
      <c r="B10" s="38"/>
      <c r="E10" s="32" t="s">
        <v>1426</v>
      </c>
      <c r="J10" s="40"/>
    </row>
    <row r="11" spans="1:16" ht="30" x14ac:dyDescent="0.25">
      <c r="A11" s="30" t="s">
        <v>123</v>
      </c>
      <c r="B11" s="38"/>
      <c r="E11" s="41" t="s">
        <v>1427</v>
      </c>
      <c r="J11" s="40"/>
    </row>
    <row r="12" spans="1:16" ht="225" x14ac:dyDescent="0.25">
      <c r="A12" s="30" t="s">
        <v>125</v>
      </c>
      <c r="B12" s="38"/>
      <c r="E12" s="32" t="s">
        <v>1428</v>
      </c>
      <c r="J12" s="40"/>
    </row>
    <row r="13" spans="1:16" x14ac:dyDescent="0.25">
      <c r="A13" s="30" t="s">
        <v>116</v>
      </c>
      <c r="B13" s="30">
        <v>2</v>
      </c>
      <c r="C13" s="31" t="s">
        <v>1429</v>
      </c>
      <c r="D13" s="30" t="s">
        <v>118</v>
      </c>
      <c r="E13" s="32" t="s">
        <v>1430</v>
      </c>
      <c r="F13" s="33" t="s">
        <v>284</v>
      </c>
      <c r="G13" s="34">
        <v>244</v>
      </c>
      <c r="H13" s="35">
        <v>0</v>
      </c>
      <c r="I13" s="36">
        <f>ROUND(G13*H13,P4)</f>
        <v>0</v>
      </c>
      <c r="J13" s="33" t="s">
        <v>156</v>
      </c>
      <c r="O13" s="37">
        <f>I13*0.21</f>
        <v>0</v>
      </c>
      <c r="P13">
        <v>3</v>
      </c>
    </row>
    <row r="14" spans="1:16" ht="30" x14ac:dyDescent="0.25">
      <c r="A14" s="30" t="s">
        <v>122</v>
      </c>
      <c r="B14" s="38"/>
      <c r="E14" s="32" t="s">
        <v>1426</v>
      </c>
      <c r="J14" s="40"/>
    </row>
    <row r="15" spans="1:16" ht="30" x14ac:dyDescent="0.25">
      <c r="A15" s="30" t="s">
        <v>123</v>
      </c>
      <c r="B15" s="38"/>
      <c r="E15" s="41" t="s">
        <v>1431</v>
      </c>
      <c r="J15" s="40"/>
    </row>
    <row r="16" spans="1:16" ht="225" x14ac:dyDescent="0.25">
      <c r="A16" s="30" t="s">
        <v>125</v>
      </c>
      <c r="B16" s="38"/>
      <c r="E16" s="32" t="s">
        <v>1428</v>
      </c>
      <c r="J16" s="40"/>
    </row>
    <row r="17" spans="1:16" x14ac:dyDescent="0.25">
      <c r="A17" s="30" t="s">
        <v>116</v>
      </c>
      <c r="B17" s="30">
        <v>3</v>
      </c>
      <c r="C17" s="31" t="s">
        <v>1432</v>
      </c>
      <c r="D17" s="30" t="s">
        <v>118</v>
      </c>
      <c r="E17" s="32" t="s">
        <v>1433</v>
      </c>
      <c r="F17" s="33" t="s">
        <v>284</v>
      </c>
      <c r="G17" s="34">
        <v>30</v>
      </c>
      <c r="H17" s="35">
        <v>0</v>
      </c>
      <c r="I17" s="36">
        <f>ROUND(G17*H17,P4)</f>
        <v>0</v>
      </c>
      <c r="J17" s="33" t="s">
        <v>156</v>
      </c>
      <c r="O17" s="37">
        <f>I17*0.21</f>
        <v>0</v>
      </c>
      <c r="P17">
        <v>3</v>
      </c>
    </row>
    <row r="18" spans="1:16" ht="30" x14ac:dyDescent="0.25">
      <c r="A18" s="30" t="s">
        <v>122</v>
      </c>
      <c r="B18" s="38"/>
      <c r="E18" s="32" t="s">
        <v>1426</v>
      </c>
      <c r="J18" s="40"/>
    </row>
    <row r="19" spans="1:16" ht="30" x14ac:dyDescent="0.25">
      <c r="A19" s="30" t="s">
        <v>123</v>
      </c>
      <c r="B19" s="38"/>
      <c r="E19" s="41" t="s">
        <v>1434</v>
      </c>
      <c r="J19" s="40"/>
    </row>
    <row r="20" spans="1:16" ht="225" x14ac:dyDescent="0.25">
      <c r="A20" s="30" t="s">
        <v>125</v>
      </c>
      <c r="B20" s="38"/>
      <c r="E20" s="32" t="s">
        <v>1428</v>
      </c>
      <c r="J20" s="40"/>
    </row>
    <row r="21" spans="1:16" x14ac:dyDescent="0.25">
      <c r="A21" s="30" t="s">
        <v>116</v>
      </c>
      <c r="B21" s="30">
        <v>4</v>
      </c>
      <c r="C21" s="31" t="s">
        <v>1435</v>
      </c>
      <c r="D21" s="30" t="s">
        <v>118</v>
      </c>
      <c r="E21" s="32" t="s">
        <v>1436</v>
      </c>
      <c r="F21" s="33" t="s">
        <v>142</v>
      </c>
      <c r="G21" s="34">
        <v>10</v>
      </c>
      <c r="H21" s="35">
        <v>0</v>
      </c>
      <c r="I21" s="36">
        <f>ROUND(G21*H21,P4)</f>
        <v>0</v>
      </c>
      <c r="J21" s="33" t="s">
        <v>156</v>
      </c>
      <c r="O21" s="37">
        <f>I21*0.21</f>
        <v>0</v>
      </c>
      <c r="P21">
        <v>3</v>
      </c>
    </row>
    <row r="22" spans="1:16" ht="30" x14ac:dyDescent="0.25">
      <c r="A22" s="30" t="s">
        <v>122</v>
      </c>
      <c r="B22" s="38"/>
      <c r="E22" s="32" t="s">
        <v>1437</v>
      </c>
      <c r="J22" s="40"/>
    </row>
    <row r="23" spans="1:16" ht="30" x14ac:dyDescent="0.25">
      <c r="A23" s="30" t="s">
        <v>123</v>
      </c>
      <c r="B23" s="38"/>
      <c r="E23" s="41" t="s">
        <v>1438</v>
      </c>
      <c r="J23" s="40"/>
    </row>
    <row r="24" spans="1:16" ht="180" x14ac:dyDescent="0.25">
      <c r="A24" s="30" t="s">
        <v>125</v>
      </c>
      <c r="B24" s="38"/>
      <c r="E24" s="32" t="s">
        <v>1439</v>
      </c>
      <c r="J24" s="40"/>
    </row>
    <row r="25" spans="1:16" x14ac:dyDescent="0.25">
      <c r="A25" s="24" t="s">
        <v>113</v>
      </c>
      <c r="B25" s="25"/>
      <c r="C25" s="26" t="s">
        <v>422</v>
      </c>
      <c r="D25" s="27"/>
      <c r="E25" s="24" t="s">
        <v>1440</v>
      </c>
      <c r="F25" s="27"/>
      <c r="G25" s="27"/>
      <c r="H25" s="27"/>
      <c r="I25" s="28">
        <f>SUMIFS(I26:I88,A26:A88,"P")</f>
        <v>0</v>
      </c>
      <c r="J25" s="29"/>
    </row>
    <row r="26" spans="1:16" x14ac:dyDescent="0.25">
      <c r="A26" s="30" t="s">
        <v>116</v>
      </c>
      <c r="B26" s="30">
        <v>5</v>
      </c>
      <c r="C26" s="31" t="s">
        <v>1441</v>
      </c>
      <c r="D26" s="30" t="s">
        <v>118</v>
      </c>
      <c r="E26" s="32" t="s">
        <v>1442</v>
      </c>
      <c r="F26" s="33" t="s">
        <v>284</v>
      </c>
      <c r="G26" s="34">
        <v>50</v>
      </c>
      <c r="H26" s="35">
        <v>0</v>
      </c>
      <c r="I26" s="36">
        <f>ROUND(G26*H26,P4)</f>
        <v>0</v>
      </c>
      <c r="J26" s="33" t="s">
        <v>121</v>
      </c>
      <c r="O26" s="37">
        <f>I26*0.21</f>
        <v>0</v>
      </c>
      <c r="P26">
        <v>3</v>
      </c>
    </row>
    <row r="27" spans="1:16" ht="30" x14ac:dyDescent="0.25">
      <c r="A27" s="30" t="s">
        <v>122</v>
      </c>
      <c r="B27" s="38"/>
      <c r="E27" s="32" t="s">
        <v>1443</v>
      </c>
      <c r="J27" s="40"/>
    </row>
    <row r="28" spans="1:16" ht="30" x14ac:dyDescent="0.25">
      <c r="A28" s="30" t="s">
        <v>123</v>
      </c>
      <c r="B28" s="38"/>
      <c r="E28" s="41" t="s">
        <v>1444</v>
      </c>
      <c r="J28" s="40"/>
    </row>
    <row r="29" spans="1:16" ht="90" x14ac:dyDescent="0.25">
      <c r="A29" s="30" t="s">
        <v>125</v>
      </c>
      <c r="B29" s="38"/>
      <c r="E29" s="32" t="s">
        <v>1445</v>
      </c>
      <c r="J29" s="40"/>
    </row>
    <row r="30" spans="1:16" x14ac:dyDescent="0.25">
      <c r="A30" s="30" t="s">
        <v>116</v>
      </c>
      <c r="B30" s="30">
        <v>6</v>
      </c>
      <c r="C30" s="31" t="s">
        <v>1446</v>
      </c>
      <c r="D30" s="30" t="s">
        <v>118</v>
      </c>
      <c r="E30" s="32" t="s">
        <v>1447</v>
      </c>
      <c r="F30" s="33" t="s">
        <v>284</v>
      </c>
      <c r="G30" s="34">
        <v>300</v>
      </c>
      <c r="H30" s="35">
        <v>0</v>
      </c>
      <c r="I30" s="36">
        <f>ROUND(G30*H30,P4)</f>
        <v>0</v>
      </c>
      <c r="J30" s="33" t="s">
        <v>121</v>
      </c>
      <c r="O30" s="37">
        <f>I30*0.21</f>
        <v>0</v>
      </c>
      <c r="P30">
        <v>3</v>
      </c>
    </row>
    <row r="31" spans="1:16" x14ac:dyDescent="0.25">
      <c r="A31" s="30" t="s">
        <v>122</v>
      </c>
      <c r="B31" s="38"/>
      <c r="E31" s="32" t="s">
        <v>1448</v>
      </c>
      <c r="J31" s="40"/>
    </row>
    <row r="32" spans="1:16" ht="30" x14ac:dyDescent="0.25">
      <c r="A32" s="30" t="s">
        <v>123</v>
      </c>
      <c r="B32" s="38"/>
      <c r="E32" s="41" t="s">
        <v>1449</v>
      </c>
      <c r="J32" s="40"/>
    </row>
    <row r="33" spans="1:16" ht="105" x14ac:dyDescent="0.25">
      <c r="A33" s="30" t="s">
        <v>125</v>
      </c>
      <c r="B33" s="38"/>
      <c r="E33" s="32" t="s">
        <v>1450</v>
      </c>
      <c r="J33" s="40"/>
    </row>
    <row r="34" spans="1:16" x14ac:dyDescent="0.25">
      <c r="A34" s="30" t="s">
        <v>116</v>
      </c>
      <c r="B34" s="30">
        <v>7</v>
      </c>
      <c r="C34" s="31" t="s">
        <v>1451</v>
      </c>
      <c r="D34" s="30" t="s">
        <v>118</v>
      </c>
      <c r="E34" s="32" t="s">
        <v>1452</v>
      </c>
      <c r="F34" s="33" t="s">
        <v>284</v>
      </c>
      <c r="G34" s="34">
        <v>300</v>
      </c>
      <c r="H34" s="35">
        <v>0</v>
      </c>
      <c r="I34" s="36">
        <f>ROUND(G34*H34,P4)</f>
        <v>0</v>
      </c>
      <c r="J34" s="33" t="s">
        <v>121</v>
      </c>
      <c r="O34" s="37">
        <f>I34*0.21</f>
        <v>0</v>
      </c>
      <c r="P34">
        <v>3</v>
      </c>
    </row>
    <row r="35" spans="1:16" ht="30" x14ac:dyDescent="0.25">
      <c r="A35" s="30" t="s">
        <v>122</v>
      </c>
      <c r="B35" s="38"/>
      <c r="E35" s="32" t="s">
        <v>1453</v>
      </c>
      <c r="J35" s="40"/>
    </row>
    <row r="36" spans="1:16" ht="30" x14ac:dyDescent="0.25">
      <c r="A36" s="30" t="s">
        <v>123</v>
      </c>
      <c r="B36" s="38"/>
      <c r="E36" s="41" t="s">
        <v>1454</v>
      </c>
      <c r="J36" s="40"/>
    </row>
    <row r="37" spans="1:16" ht="150" x14ac:dyDescent="0.25">
      <c r="A37" s="30" t="s">
        <v>125</v>
      </c>
      <c r="B37" s="38"/>
      <c r="E37" s="32" t="s">
        <v>1455</v>
      </c>
      <c r="J37" s="40"/>
    </row>
    <row r="38" spans="1:16" ht="30" x14ac:dyDescent="0.25">
      <c r="A38" s="30" t="s">
        <v>116</v>
      </c>
      <c r="B38" s="30">
        <v>8</v>
      </c>
      <c r="C38" s="31" t="s">
        <v>1456</v>
      </c>
      <c r="D38" s="30" t="s">
        <v>118</v>
      </c>
      <c r="E38" s="32" t="s">
        <v>1457</v>
      </c>
      <c r="F38" s="33" t="s">
        <v>284</v>
      </c>
      <c r="G38" s="34">
        <v>300</v>
      </c>
      <c r="H38" s="35">
        <v>0</v>
      </c>
      <c r="I38" s="36">
        <f>ROUND(G38*H38,P4)</f>
        <v>0</v>
      </c>
      <c r="J38" s="33" t="s">
        <v>121</v>
      </c>
      <c r="O38" s="37">
        <f>I38*0.21</f>
        <v>0</v>
      </c>
      <c r="P38">
        <v>3</v>
      </c>
    </row>
    <row r="39" spans="1:16" x14ac:dyDescent="0.25">
      <c r="A39" s="30" t="s">
        <v>122</v>
      </c>
      <c r="B39" s="38"/>
      <c r="E39" s="32" t="s">
        <v>1458</v>
      </c>
      <c r="J39" s="40"/>
    </row>
    <row r="40" spans="1:16" ht="30" x14ac:dyDescent="0.25">
      <c r="A40" s="30" t="s">
        <v>123</v>
      </c>
      <c r="B40" s="38"/>
      <c r="E40" s="41" t="s">
        <v>1449</v>
      </c>
      <c r="J40" s="40"/>
    </row>
    <row r="41" spans="1:16" ht="105" x14ac:dyDescent="0.25">
      <c r="A41" s="30" t="s">
        <v>125</v>
      </c>
      <c r="B41" s="38"/>
      <c r="E41" s="32" t="s">
        <v>1459</v>
      </c>
      <c r="J41" s="40"/>
    </row>
    <row r="42" spans="1:16" ht="30" x14ac:dyDescent="0.25">
      <c r="A42" s="30" t="s">
        <v>116</v>
      </c>
      <c r="B42" s="30">
        <v>9</v>
      </c>
      <c r="C42" s="31" t="s">
        <v>1460</v>
      </c>
      <c r="D42" s="30" t="s">
        <v>118</v>
      </c>
      <c r="E42" s="32" t="s">
        <v>1461</v>
      </c>
      <c r="F42" s="33" t="s">
        <v>142</v>
      </c>
      <c r="G42" s="34">
        <v>22</v>
      </c>
      <c r="H42" s="35">
        <v>0</v>
      </c>
      <c r="I42" s="36">
        <f>ROUND(G42*H42,P4)</f>
        <v>0</v>
      </c>
      <c r="J42" s="33" t="s">
        <v>121</v>
      </c>
      <c r="O42" s="37">
        <f>I42*0.21</f>
        <v>0</v>
      </c>
      <c r="P42">
        <v>3</v>
      </c>
    </row>
    <row r="43" spans="1:16" x14ac:dyDescent="0.25">
      <c r="A43" s="30" t="s">
        <v>122</v>
      </c>
      <c r="B43" s="38"/>
      <c r="E43" s="32" t="s">
        <v>1462</v>
      </c>
      <c r="J43" s="40"/>
    </row>
    <row r="44" spans="1:16" ht="30" x14ac:dyDescent="0.25">
      <c r="A44" s="30" t="s">
        <v>123</v>
      </c>
      <c r="B44" s="38"/>
      <c r="E44" s="41" t="s">
        <v>1463</v>
      </c>
      <c r="J44" s="40"/>
    </row>
    <row r="45" spans="1:16" ht="120" x14ac:dyDescent="0.25">
      <c r="A45" s="30" t="s">
        <v>125</v>
      </c>
      <c r="B45" s="38"/>
      <c r="E45" s="32" t="s">
        <v>1464</v>
      </c>
      <c r="J45" s="40"/>
    </row>
    <row r="46" spans="1:16" x14ac:dyDescent="0.25">
      <c r="A46" s="30" t="s">
        <v>116</v>
      </c>
      <c r="B46" s="30">
        <v>10</v>
      </c>
      <c r="C46" s="31" t="s">
        <v>1465</v>
      </c>
      <c r="D46" s="30" t="s">
        <v>118</v>
      </c>
      <c r="E46" s="32" t="s">
        <v>1466</v>
      </c>
      <c r="F46" s="33" t="s">
        <v>284</v>
      </c>
      <c r="G46" s="34">
        <v>250</v>
      </c>
      <c r="H46" s="35">
        <v>0</v>
      </c>
      <c r="I46" s="36">
        <f>ROUND(G46*H46,P4)</f>
        <v>0</v>
      </c>
      <c r="J46" s="33" t="s">
        <v>121</v>
      </c>
      <c r="O46" s="37">
        <f>I46*0.21</f>
        <v>0</v>
      </c>
      <c r="P46">
        <v>3</v>
      </c>
    </row>
    <row r="47" spans="1:16" x14ac:dyDescent="0.25">
      <c r="A47" s="30" t="s">
        <v>122</v>
      </c>
      <c r="B47" s="38"/>
      <c r="E47" s="32" t="s">
        <v>1467</v>
      </c>
      <c r="J47" s="40"/>
    </row>
    <row r="48" spans="1:16" ht="30" x14ac:dyDescent="0.25">
      <c r="A48" s="30" t="s">
        <v>123</v>
      </c>
      <c r="B48" s="38"/>
      <c r="E48" s="41" t="s">
        <v>1468</v>
      </c>
      <c r="J48" s="40"/>
    </row>
    <row r="49" spans="1:16" ht="135" x14ac:dyDescent="0.25">
      <c r="A49" s="30" t="s">
        <v>125</v>
      </c>
      <c r="B49" s="38"/>
      <c r="E49" s="32" t="s">
        <v>1469</v>
      </c>
      <c r="J49" s="40"/>
    </row>
    <row r="50" spans="1:16" x14ac:dyDescent="0.25">
      <c r="A50" s="30" t="s">
        <v>116</v>
      </c>
      <c r="B50" s="30">
        <v>11</v>
      </c>
      <c r="C50" s="31" t="s">
        <v>1470</v>
      </c>
      <c r="D50" s="30" t="s">
        <v>118</v>
      </c>
      <c r="E50" s="32" t="s">
        <v>1471</v>
      </c>
      <c r="F50" s="33" t="s">
        <v>142</v>
      </c>
      <c r="G50" s="34">
        <v>10</v>
      </c>
      <c r="H50" s="35">
        <v>0</v>
      </c>
      <c r="I50" s="36">
        <f>ROUND(G50*H50,P4)</f>
        <v>0</v>
      </c>
      <c r="J50" s="33" t="s">
        <v>121</v>
      </c>
      <c r="O50" s="37">
        <f>I50*0.21</f>
        <v>0</v>
      </c>
      <c r="P50">
        <v>3</v>
      </c>
    </row>
    <row r="51" spans="1:16" ht="75" x14ac:dyDescent="0.25">
      <c r="A51" s="30" t="s">
        <v>122</v>
      </c>
      <c r="B51" s="38"/>
      <c r="E51" s="32" t="s">
        <v>1472</v>
      </c>
      <c r="J51" s="40"/>
    </row>
    <row r="52" spans="1:16" ht="30" x14ac:dyDescent="0.25">
      <c r="A52" s="30" t="s">
        <v>123</v>
      </c>
      <c r="B52" s="38"/>
      <c r="E52" s="41" t="s">
        <v>1438</v>
      </c>
      <c r="J52" s="40"/>
    </row>
    <row r="53" spans="1:16" ht="135" x14ac:dyDescent="0.25">
      <c r="A53" s="30" t="s">
        <v>125</v>
      </c>
      <c r="B53" s="38"/>
      <c r="E53" s="32" t="s">
        <v>1473</v>
      </c>
      <c r="J53" s="40"/>
    </row>
    <row r="54" spans="1:16" x14ac:dyDescent="0.25">
      <c r="A54" s="30" t="s">
        <v>116</v>
      </c>
      <c r="B54" s="30">
        <v>12</v>
      </c>
      <c r="C54" s="31" t="s">
        <v>1474</v>
      </c>
      <c r="D54" s="30" t="s">
        <v>118</v>
      </c>
      <c r="E54" s="32" t="s">
        <v>1475</v>
      </c>
      <c r="F54" s="33" t="s">
        <v>142</v>
      </c>
      <c r="G54" s="34">
        <v>6</v>
      </c>
      <c r="H54" s="35">
        <v>0</v>
      </c>
      <c r="I54" s="36">
        <f>ROUND(G54*H54,P4)</f>
        <v>0</v>
      </c>
      <c r="J54" s="33" t="s">
        <v>121</v>
      </c>
      <c r="O54" s="37">
        <f>I54*0.21</f>
        <v>0</v>
      </c>
      <c r="P54">
        <v>3</v>
      </c>
    </row>
    <row r="55" spans="1:16" x14ac:dyDescent="0.25">
      <c r="A55" s="30" t="s">
        <v>122</v>
      </c>
      <c r="B55" s="38"/>
      <c r="E55" s="32" t="s">
        <v>1476</v>
      </c>
      <c r="J55" s="40"/>
    </row>
    <row r="56" spans="1:16" ht="45" x14ac:dyDescent="0.25">
      <c r="A56" s="30" t="s">
        <v>123</v>
      </c>
      <c r="B56" s="38"/>
      <c r="E56" s="41" t="s">
        <v>1477</v>
      </c>
      <c r="J56" s="40"/>
    </row>
    <row r="57" spans="1:16" ht="135" x14ac:dyDescent="0.25">
      <c r="A57" s="30" t="s">
        <v>125</v>
      </c>
      <c r="B57" s="38"/>
      <c r="E57" s="32" t="s">
        <v>1478</v>
      </c>
      <c r="J57" s="40"/>
    </row>
    <row r="58" spans="1:16" x14ac:dyDescent="0.25">
      <c r="A58" s="30" t="s">
        <v>116</v>
      </c>
      <c r="B58" s="30">
        <v>13</v>
      </c>
      <c r="C58" s="31" t="s">
        <v>1479</v>
      </c>
      <c r="D58" s="30" t="s">
        <v>118</v>
      </c>
      <c r="E58" s="32" t="s">
        <v>1480</v>
      </c>
      <c r="F58" s="33" t="s">
        <v>120</v>
      </c>
      <c r="G58" s="34">
        <v>1.5</v>
      </c>
      <c r="H58" s="35">
        <v>0</v>
      </c>
      <c r="I58" s="36">
        <f>ROUND(G58*H58,P4)</f>
        <v>0</v>
      </c>
      <c r="J58" s="33" t="s">
        <v>121</v>
      </c>
      <c r="O58" s="37">
        <f>I58*0.21</f>
        <v>0</v>
      </c>
      <c r="P58">
        <v>3</v>
      </c>
    </row>
    <row r="59" spans="1:16" x14ac:dyDescent="0.25">
      <c r="A59" s="30" t="s">
        <v>122</v>
      </c>
      <c r="B59" s="38"/>
      <c r="E59" s="32" t="s">
        <v>1476</v>
      </c>
      <c r="J59" s="40"/>
    </row>
    <row r="60" spans="1:16" ht="45" x14ac:dyDescent="0.25">
      <c r="A60" s="30" t="s">
        <v>123</v>
      </c>
      <c r="B60" s="38"/>
      <c r="E60" s="41" t="s">
        <v>1481</v>
      </c>
      <c r="J60" s="40"/>
    </row>
    <row r="61" spans="1:16" ht="150" x14ac:dyDescent="0.25">
      <c r="A61" s="30" t="s">
        <v>125</v>
      </c>
      <c r="B61" s="38"/>
      <c r="E61" s="32" t="s">
        <v>1482</v>
      </c>
      <c r="J61" s="40"/>
    </row>
    <row r="62" spans="1:16" x14ac:dyDescent="0.25">
      <c r="A62" s="30" t="s">
        <v>116</v>
      </c>
      <c r="B62" s="30">
        <v>14</v>
      </c>
      <c r="C62" s="31" t="s">
        <v>1483</v>
      </c>
      <c r="D62" s="30" t="s">
        <v>118</v>
      </c>
      <c r="E62" s="32" t="s">
        <v>1484</v>
      </c>
      <c r="F62" s="33" t="s">
        <v>142</v>
      </c>
      <c r="G62" s="34">
        <v>1</v>
      </c>
      <c r="H62" s="35">
        <v>0</v>
      </c>
      <c r="I62" s="36">
        <f>ROUND(G62*H62,P4)</f>
        <v>0</v>
      </c>
      <c r="J62" s="33" t="s">
        <v>121</v>
      </c>
      <c r="O62" s="37">
        <f>I62*0.21</f>
        <v>0</v>
      </c>
      <c r="P62">
        <v>3</v>
      </c>
    </row>
    <row r="63" spans="1:16" x14ac:dyDescent="0.25">
      <c r="A63" s="30" t="s">
        <v>122</v>
      </c>
      <c r="B63" s="38"/>
      <c r="E63" s="32" t="s">
        <v>1485</v>
      </c>
      <c r="J63" s="40"/>
    </row>
    <row r="64" spans="1:16" ht="120" x14ac:dyDescent="0.25">
      <c r="A64" s="30" t="s">
        <v>125</v>
      </c>
      <c r="B64" s="38"/>
      <c r="E64" s="32" t="s">
        <v>1486</v>
      </c>
      <c r="J64" s="40"/>
    </row>
    <row r="65" spans="1:16" x14ac:dyDescent="0.25">
      <c r="A65" s="30" t="s">
        <v>116</v>
      </c>
      <c r="B65" s="30">
        <v>15</v>
      </c>
      <c r="C65" s="31" t="s">
        <v>1487</v>
      </c>
      <c r="D65" s="30" t="s">
        <v>118</v>
      </c>
      <c r="E65" s="32" t="s">
        <v>1488</v>
      </c>
      <c r="F65" s="33" t="s">
        <v>142</v>
      </c>
      <c r="G65" s="34">
        <v>14</v>
      </c>
      <c r="H65" s="35">
        <v>0</v>
      </c>
      <c r="I65" s="36">
        <f>ROUND(G65*H65,P4)</f>
        <v>0</v>
      </c>
      <c r="J65" s="33" t="s">
        <v>121</v>
      </c>
      <c r="O65" s="37">
        <f>I65*0.21</f>
        <v>0</v>
      </c>
      <c r="P65">
        <v>3</v>
      </c>
    </row>
    <row r="66" spans="1:16" x14ac:dyDescent="0.25">
      <c r="A66" s="30" t="s">
        <v>122</v>
      </c>
      <c r="B66" s="38"/>
      <c r="E66" s="39" t="s">
        <v>118</v>
      </c>
      <c r="J66" s="40"/>
    </row>
    <row r="67" spans="1:16" ht="30" x14ac:dyDescent="0.25">
      <c r="A67" s="30" t="s">
        <v>123</v>
      </c>
      <c r="B67" s="38"/>
      <c r="E67" s="41" t="s">
        <v>1489</v>
      </c>
      <c r="J67" s="40"/>
    </row>
    <row r="68" spans="1:16" ht="180" x14ac:dyDescent="0.25">
      <c r="A68" s="30" t="s">
        <v>125</v>
      </c>
      <c r="B68" s="38"/>
      <c r="E68" s="32" t="s">
        <v>1490</v>
      </c>
      <c r="J68" s="40"/>
    </row>
    <row r="69" spans="1:16" x14ac:dyDescent="0.25">
      <c r="A69" s="30" t="s">
        <v>116</v>
      </c>
      <c r="B69" s="30">
        <v>16</v>
      </c>
      <c r="C69" s="31" t="s">
        <v>1491</v>
      </c>
      <c r="D69" s="30" t="s">
        <v>118</v>
      </c>
      <c r="E69" s="32" t="s">
        <v>1492</v>
      </c>
      <c r="F69" s="33" t="s">
        <v>142</v>
      </c>
      <c r="G69" s="34">
        <v>14</v>
      </c>
      <c r="H69" s="35">
        <v>0</v>
      </c>
      <c r="I69" s="36">
        <f>ROUND(G69*H69,P4)</f>
        <v>0</v>
      </c>
      <c r="J69" s="33" t="s">
        <v>121</v>
      </c>
      <c r="O69" s="37">
        <f>I69*0.21</f>
        <v>0</v>
      </c>
      <c r="P69">
        <v>3</v>
      </c>
    </row>
    <row r="70" spans="1:16" x14ac:dyDescent="0.25">
      <c r="A70" s="30" t="s">
        <v>122</v>
      </c>
      <c r="B70" s="38"/>
      <c r="E70" s="39" t="s">
        <v>118</v>
      </c>
      <c r="J70" s="40"/>
    </row>
    <row r="71" spans="1:16" ht="30" x14ac:dyDescent="0.25">
      <c r="A71" s="30" t="s">
        <v>123</v>
      </c>
      <c r="B71" s="38"/>
      <c r="E71" s="41" t="s">
        <v>1489</v>
      </c>
      <c r="J71" s="40"/>
    </row>
    <row r="72" spans="1:16" ht="150" x14ac:dyDescent="0.25">
      <c r="A72" s="30" t="s">
        <v>125</v>
      </c>
      <c r="B72" s="38"/>
      <c r="E72" s="32" t="s">
        <v>1493</v>
      </c>
      <c r="J72" s="40"/>
    </row>
    <row r="73" spans="1:16" ht="30" x14ac:dyDescent="0.25">
      <c r="A73" s="30" t="s">
        <v>116</v>
      </c>
      <c r="B73" s="30">
        <v>17</v>
      </c>
      <c r="C73" s="31" t="s">
        <v>1494</v>
      </c>
      <c r="D73" s="30" t="s">
        <v>118</v>
      </c>
      <c r="E73" s="32" t="s">
        <v>1495</v>
      </c>
      <c r="F73" s="33" t="s">
        <v>142</v>
      </c>
      <c r="G73" s="34">
        <v>10</v>
      </c>
      <c r="H73" s="35">
        <v>0</v>
      </c>
      <c r="I73" s="36">
        <f>ROUND(G73*H73,P4)</f>
        <v>0</v>
      </c>
      <c r="J73" s="33" t="s">
        <v>156</v>
      </c>
      <c r="O73" s="37">
        <f>I73*0.21</f>
        <v>0</v>
      </c>
      <c r="P73">
        <v>3</v>
      </c>
    </row>
    <row r="74" spans="1:16" ht="105" x14ac:dyDescent="0.25">
      <c r="A74" s="30" t="s">
        <v>122</v>
      </c>
      <c r="B74" s="38"/>
      <c r="E74" s="32" t="s">
        <v>1496</v>
      </c>
      <c r="J74" s="40"/>
    </row>
    <row r="75" spans="1:16" ht="30" x14ac:dyDescent="0.25">
      <c r="A75" s="30" t="s">
        <v>123</v>
      </c>
      <c r="B75" s="38"/>
      <c r="E75" s="41" t="s">
        <v>1438</v>
      </c>
      <c r="J75" s="40"/>
    </row>
    <row r="76" spans="1:16" ht="105" x14ac:dyDescent="0.25">
      <c r="A76" s="30" t="s">
        <v>125</v>
      </c>
      <c r="B76" s="38"/>
      <c r="E76" s="32" t="s">
        <v>1497</v>
      </c>
      <c r="J76" s="40"/>
    </row>
    <row r="77" spans="1:16" x14ac:dyDescent="0.25">
      <c r="A77" s="30" t="s">
        <v>116</v>
      </c>
      <c r="B77" s="30">
        <v>18</v>
      </c>
      <c r="C77" s="31" t="s">
        <v>1498</v>
      </c>
      <c r="D77" s="30" t="s">
        <v>118</v>
      </c>
      <c r="E77" s="32" t="s">
        <v>1499</v>
      </c>
      <c r="F77" s="33" t="s">
        <v>142</v>
      </c>
      <c r="G77" s="34">
        <v>10</v>
      </c>
      <c r="H77" s="35">
        <v>0</v>
      </c>
      <c r="I77" s="36">
        <f>ROUND(G77*H77,P4)</f>
        <v>0</v>
      </c>
      <c r="J77" s="33" t="s">
        <v>156</v>
      </c>
      <c r="O77" s="37">
        <f>I77*0.21</f>
        <v>0</v>
      </c>
      <c r="P77">
        <v>3</v>
      </c>
    </row>
    <row r="78" spans="1:16" x14ac:dyDescent="0.25">
      <c r="A78" s="30" t="s">
        <v>122</v>
      </c>
      <c r="B78" s="38"/>
      <c r="E78" s="39" t="s">
        <v>118</v>
      </c>
      <c r="J78" s="40"/>
    </row>
    <row r="79" spans="1:16" ht="195" x14ac:dyDescent="0.25">
      <c r="A79" s="30" t="s">
        <v>125</v>
      </c>
      <c r="B79" s="38"/>
      <c r="E79" s="32" t="s">
        <v>1500</v>
      </c>
      <c r="J79" s="40"/>
    </row>
    <row r="80" spans="1:16" x14ac:dyDescent="0.25">
      <c r="A80" s="30" t="s">
        <v>116</v>
      </c>
      <c r="B80" s="30">
        <v>19</v>
      </c>
      <c r="C80" s="31" t="s">
        <v>1501</v>
      </c>
      <c r="D80" s="30" t="s">
        <v>118</v>
      </c>
      <c r="E80" s="32" t="s">
        <v>1502</v>
      </c>
      <c r="F80" s="33" t="s">
        <v>939</v>
      </c>
      <c r="G80" s="34">
        <v>1</v>
      </c>
      <c r="H80" s="35">
        <v>0</v>
      </c>
      <c r="I80" s="36">
        <f>ROUND(G80*H80,P4)</f>
        <v>0</v>
      </c>
      <c r="J80" s="33" t="s">
        <v>156</v>
      </c>
      <c r="O80" s="37">
        <f>I80*0.21</f>
        <v>0</v>
      </c>
      <c r="P80">
        <v>3</v>
      </c>
    </row>
    <row r="81" spans="1:16" x14ac:dyDescent="0.25">
      <c r="A81" s="30" t="s">
        <v>122</v>
      </c>
      <c r="B81" s="38"/>
      <c r="E81" s="32" t="s">
        <v>1503</v>
      </c>
      <c r="J81" s="40"/>
    </row>
    <row r="82" spans="1:16" ht="30" x14ac:dyDescent="0.25">
      <c r="A82" s="30" t="s">
        <v>125</v>
      </c>
      <c r="B82" s="38"/>
      <c r="E82" s="32" t="s">
        <v>1504</v>
      </c>
      <c r="J82" s="40"/>
    </row>
    <row r="83" spans="1:16" x14ac:dyDescent="0.25">
      <c r="A83" s="30" t="s">
        <v>116</v>
      </c>
      <c r="B83" s="30">
        <v>20</v>
      </c>
      <c r="C83" s="31" t="s">
        <v>1505</v>
      </c>
      <c r="D83" s="30" t="s">
        <v>118</v>
      </c>
      <c r="E83" s="32" t="s">
        <v>1506</v>
      </c>
      <c r="F83" s="33" t="s">
        <v>1507</v>
      </c>
      <c r="G83" s="34">
        <v>8</v>
      </c>
      <c r="H83" s="35">
        <v>0</v>
      </c>
      <c r="I83" s="36">
        <f>ROUND(G83*H83,P4)</f>
        <v>0</v>
      </c>
      <c r="J83" s="33" t="s">
        <v>156</v>
      </c>
      <c r="O83" s="37">
        <f>I83*0.21</f>
        <v>0</v>
      </c>
      <c r="P83">
        <v>3</v>
      </c>
    </row>
    <row r="84" spans="1:16" x14ac:dyDescent="0.25">
      <c r="A84" s="30" t="s">
        <v>122</v>
      </c>
      <c r="B84" s="38"/>
      <c r="E84" s="39" t="s">
        <v>118</v>
      </c>
      <c r="J84" s="40"/>
    </row>
    <row r="85" spans="1:16" ht="60" x14ac:dyDescent="0.25">
      <c r="A85" s="30" t="s">
        <v>125</v>
      </c>
      <c r="B85" s="38"/>
      <c r="E85" s="32" t="s">
        <v>1508</v>
      </c>
      <c r="J85" s="40"/>
    </row>
    <row r="86" spans="1:16" x14ac:dyDescent="0.25">
      <c r="A86" s="30" t="s">
        <v>116</v>
      </c>
      <c r="B86" s="30">
        <v>21</v>
      </c>
      <c r="C86" s="31" t="s">
        <v>1509</v>
      </c>
      <c r="D86" s="30" t="s">
        <v>118</v>
      </c>
      <c r="E86" s="32" t="s">
        <v>1510</v>
      </c>
      <c r="F86" s="33" t="s">
        <v>1507</v>
      </c>
      <c r="G86" s="34">
        <v>16</v>
      </c>
      <c r="H86" s="35">
        <v>0</v>
      </c>
      <c r="I86" s="36">
        <f>ROUND(G86*H86,P4)</f>
        <v>0</v>
      </c>
      <c r="J86" s="33" t="s">
        <v>156</v>
      </c>
      <c r="O86" s="37">
        <f>I86*0.21</f>
        <v>0</v>
      </c>
      <c r="P86">
        <v>3</v>
      </c>
    </row>
    <row r="87" spans="1:16" x14ac:dyDescent="0.25">
      <c r="A87" s="30" t="s">
        <v>122</v>
      </c>
      <c r="B87" s="38"/>
      <c r="E87" s="39" t="s">
        <v>118</v>
      </c>
      <c r="J87" s="40"/>
    </row>
    <row r="88" spans="1:16" ht="60" x14ac:dyDescent="0.25">
      <c r="A88" s="30" t="s">
        <v>125</v>
      </c>
      <c r="B88" s="38"/>
      <c r="E88" s="32" t="s">
        <v>1511</v>
      </c>
      <c r="J88" s="40"/>
    </row>
    <row r="89" spans="1:16" x14ac:dyDescent="0.25">
      <c r="A89" s="24" t="s">
        <v>113</v>
      </c>
      <c r="B89" s="25"/>
      <c r="C89" s="26" t="s">
        <v>224</v>
      </c>
      <c r="D89" s="27"/>
      <c r="E89" s="24" t="s">
        <v>225</v>
      </c>
      <c r="F89" s="27"/>
      <c r="G89" s="27"/>
      <c r="H89" s="27"/>
      <c r="I89" s="28">
        <f>SUMIFS(I90:I93,A90:A93,"P")</f>
        <v>0</v>
      </c>
      <c r="J89" s="29"/>
    </row>
    <row r="90" spans="1:16" ht="30" x14ac:dyDescent="0.25">
      <c r="A90" s="30" t="s">
        <v>116</v>
      </c>
      <c r="B90" s="30">
        <v>22</v>
      </c>
      <c r="C90" s="31" t="s">
        <v>364</v>
      </c>
      <c r="D90" s="30" t="s">
        <v>177</v>
      </c>
      <c r="E90" s="32" t="s">
        <v>228</v>
      </c>
      <c r="F90" s="33" t="s">
        <v>229</v>
      </c>
      <c r="G90" s="34">
        <v>3.75</v>
      </c>
      <c r="H90" s="35">
        <v>0</v>
      </c>
      <c r="I90" s="36">
        <f>ROUND(G90*H90,P4)</f>
        <v>0</v>
      </c>
      <c r="J90" s="33" t="s">
        <v>156</v>
      </c>
      <c r="O90" s="37">
        <f>I90*0.21</f>
        <v>0</v>
      </c>
      <c r="P90">
        <v>3</v>
      </c>
    </row>
    <row r="91" spans="1:16" ht="30" x14ac:dyDescent="0.25">
      <c r="A91" s="30" t="s">
        <v>122</v>
      </c>
      <c r="B91" s="38"/>
      <c r="E91" s="32" t="s">
        <v>365</v>
      </c>
      <c r="J91" s="40"/>
    </row>
    <row r="92" spans="1:16" ht="30" x14ac:dyDescent="0.25">
      <c r="A92" s="30" t="s">
        <v>123</v>
      </c>
      <c r="B92" s="38"/>
      <c r="E92" s="41" t="s">
        <v>1512</v>
      </c>
      <c r="J92" s="40"/>
    </row>
    <row r="93" spans="1:16" ht="90" x14ac:dyDescent="0.25">
      <c r="A93" s="30" t="s">
        <v>125</v>
      </c>
      <c r="B93" s="42"/>
      <c r="C93" s="43"/>
      <c r="D93" s="43"/>
      <c r="E93" s="32" t="s">
        <v>550</v>
      </c>
      <c r="F93" s="43"/>
      <c r="G93" s="43"/>
      <c r="H93" s="43"/>
      <c r="I93" s="43"/>
      <c r="J93" s="44"/>
    </row>
  </sheetData>
  <sheetProtection algorithmName="SHA-512" hashValue="oSgc9o852NHnIo/OWuai2LCUURQIrycmNORx0eI2wRZA0k8ED31jI2pzsR6I4Lxd1voJxJsrK86gS8wf4QIOjg==" saltValue="cnT86L/oII480YpnBeQS7WnSIFCO3V76ffWyqOKHIp7DRUdFWyc9KzLpIALB5C2dTqlIx+KX1fhTxlLUCk43rw=="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P111"/>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75</v>
      </c>
      <c r="I3" s="19">
        <f>SUMIFS(I8:I111,A8:A111,"SD")</f>
        <v>0</v>
      </c>
      <c r="J3" s="15"/>
      <c r="O3">
        <v>0</v>
      </c>
      <c r="P3">
        <v>2</v>
      </c>
    </row>
    <row r="4" spans="1:16" x14ac:dyDescent="0.25">
      <c r="A4" s="3" t="s">
        <v>100</v>
      </c>
      <c r="B4" s="16" t="s">
        <v>101</v>
      </c>
      <c r="C4" s="47" t="s">
        <v>75</v>
      </c>
      <c r="D4" s="48"/>
      <c r="E4" s="17" t="s">
        <v>76</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SUMIFS(I9:I32,A9:A32,"P")</f>
        <v>0</v>
      </c>
      <c r="J8" s="29"/>
    </row>
    <row r="9" spans="1:16" x14ac:dyDescent="0.25">
      <c r="A9" s="30" t="s">
        <v>116</v>
      </c>
      <c r="B9" s="30">
        <v>1</v>
      </c>
      <c r="C9" s="31" t="s">
        <v>1429</v>
      </c>
      <c r="D9" s="30" t="s">
        <v>118</v>
      </c>
      <c r="E9" s="32" t="s">
        <v>1513</v>
      </c>
      <c r="F9" s="33" t="s">
        <v>284</v>
      </c>
      <c r="G9" s="34">
        <v>12</v>
      </c>
      <c r="H9" s="35">
        <v>0</v>
      </c>
      <c r="I9" s="36">
        <f>ROUND(G9*H9,P4)</f>
        <v>0</v>
      </c>
      <c r="J9" s="33" t="s">
        <v>156</v>
      </c>
      <c r="O9" s="37">
        <f>I9*0.21</f>
        <v>0</v>
      </c>
      <c r="P9">
        <v>3</v>
      </c>
    </row>
    <row r="10" spans="1:16" ht="30" x14ac:dyDescent="0.25">
      <c r="A10" s="30" t="s">
        <v>122</v>
      </c>
      <c r="B10" s="38"/>
      <c r="E10" s="32" t="s">
        <v>1426</v>
      </c>
      <c r="J10" s="40"/>
    </row>
    <row r="11" spans="1:16" ht="30" x14ac:dyDescent="0.25">
      <c r="A11" s="30" t="s">
        <v>123</v>
      </c>
      <c r="B11" s="38"/>
      <c r="E11" s="41" t="s">
        <v>1514</v>
      </c>
      <c r="J11" s="40"/>
    </row>
    <row r="12" spans="1:16" ht="225" x14ac:dyDescent="0.25">
      <c r="A12" s="30" t="s">
        <v>125</v>
      </c>
      <c r="B12" s="38"/>
      <c r="E12" s="32" t="s">
        <v>1428</v>
      </c>
      <c r="J12" s="40"/>
    </row>
    <row r="13" spans="1:16" x14ac:dyDescent="0.25">
      <c r="A13" s="30" t="s">
        <v>116</v>
      </c>
      <c r="B13" s="30">
        <v>2</v>
      </c>
      <c r="C13" s="31" t="s">
        <v>1432</v>
      </c>
      <c r="D13" s="30" t="s">
        <v>118</v>
      </c>
      <c r="E13" s="32" t="s">
        <v>1515</v>
      </c>
      <c r="F13" s="33" t="s">
        <v>284</v>
      </c>
      <c r="G13" s="34">
        <v>66</v>
      </c>
      <c r="H13" s="35">
        <v>0</v>
      </c>
      <c r="I13" s="36">
        <f>ROUND(G13*H13,P4)</f>
        <v>0</v>
      </c>
      <c r="J13" s="33" t="s">
        <v>156</v>
      </c>
      <c r="O13" s="37">
        <f>I13*0.21</f>
        <v>0</v>
      </c>
      <c r="P13">
        <v>3</v>
      </c>
    </row>
    <row r="14" spans="1:16" x14ac:dyDescent="0.25">
      <c r="A14" s="30" t="s">
        <v>122</v>
      </c>
      <c r="B14" s="38"/>
      <c r="E14" s="39" t="s">
        <v>118</v>
      </c>
      <c r="J14" s="40"/>
    </row>
    <row r="15" spans="1:16" ht="30" x14ac:dyDescent="0.25">
      <c r="A15" s="30" t="s">
        <v>123</v>
      </c>
      <c r="B15" s="38"/>
      <c r="E15" s="41" t="s">
        <v>1516</v>
      </c>
      <c r="J15" s="40"/>
    </row>
    <row r="16" spans="1:16" ht="285" x14ac:dyDescent="0.25">
      <c r="A16" s="30" t="s">
        <v>125</v>
      </c>
      <c r="B16" s="38"/>
      <c r="E16" s="32" t="s">
        <v>1517</v>
      </c>
      <c r="J16" s="40"/>
    </row>
    <row r="17" spans="1:16" x14ac:dyDescent="0.25">
      <c r="A17" s="30" t="s">
        <v>116</v>
      </c>
      <c r="B17" s="30">
        <v>3</v>
      </c>
      <c r="C17" s="31" t="s">
        <v>1435</v>
      </c>
      <c r="D17" s="30" t="s">
        <v>118</v>
      </c>
      <c r="E17" s="32" t="s">
        <v>1518</v>
      </c>
      <c r="F17" s="33" t="s">
        <v>120</v>
      </c>
      <c r="G17" s="34">
        <v>5.5</v>
      </c>
      <c r="H17" s="35">
        <v>0</v>
      </c>
      <c r="I17" s="36">
        <f>ROUND(G17*H17,P4)</f>
        <v>0</v>
      </c>
      <c r="J17" s="33" t="s">
        <v>156</v>
      </c>
      <c r="O17" s="37">
        <f>I17*0.21</f>
        <v>0</v>
      </c>
      <c r="P17">
        <v>3</v>
      </c>
    </row>
    <row r="18" spans="1:16" x14ac:dyDescent="0.25">
      <c r="A18" s="30" t="s">
        <v>122</v>
      </c>
      <c r="B18" s="38"/>
      <c r="E18" s="39" t="s">
        <v>118</v>
      </c>
      <c r="J18" s="40"/>
    </row>
    <row r="19" spans="1:16" ht="30" x14ac:dyDescent="0.25">
      <c r="A19" s="30" t="s">
        <v>123</v>
      </c>
      <c r="B19" s="38"/>
      <c r="E19" s="41" t="s">
        <v>1519</v>
      </c>
      <c r="J19" s="40"/>
    </row>
    <row r="20" spans="1:16" ht="409.5" x14ac:dyDescent="0.25">
      <c r="A20" s="30" t="s">
        <v>125</v>
      </c>
      <c r="B20" s="38"/>
      <c r="E20" s="32" t="s">
        <v>1520</v>
      </c>
      <c r="J20" s="40"/>
    </row>
    <row r="21" spans="1:16" x14ac:dyDescent="0.25">
      <c r="A21" s="30" t="s">
        <v>116</v>
      </c>
      <c r="B21" s="30">
        <v>4</v>
      </c>
      <c r="C21" s="31" t="s">
        <v>1521</v>
      </c>
      <c r="D21" s="30" t="s">
        <v>118</v>
      </c>
      <c r="E21" s="32" t="s">
        <v>1522</v>
      </c>
      <c r="F21" s="33" t="s">
        <v>120</v>
      </c>
      <c r="G21" s="34">
        <v>1.34</v>
      </c>
      <c r="H21" s="35">
        <v>0</v>
      </c>
      <c r="I21" s="36">
        <f>ROUND(G21*H21,P4)</f>
        <v>0</v>
      </c>
      <c r="J21" s="33" t="s">
        <v>156</v>
      </c>
      <c r="O21" s="37">
        <f>I21*0.21</f>
        <v>0</v>
      </c>
      <c r="P21">
        <v>3</v>
      </c>
    </row>
    <row r="22" spans="1:16" x14ac:dyDescent="0.25">
      <c r="A22" s="30" t="s">
        <v>122</v>
      </c>
      <c r="B22" s="38"/>
      <c r="E22" s="39" t="s">
        <v>118</v>
      </c>
      <c r="J22" s="40"/>
    </row>
    <row r="23" spans="1:16" ht="30" x14ac:dyDescent="0.25">
      <c r="A23" s="30" t="s">
        <v>123</v>
      </c>
      <c r="B23" s="38"/>
      <c r="E23" s="41" t="s">
        <v>1523</v>
      </c>
      <c r="J23" s="40"/>
    </row>
    <row r="24" spans="1:16" ht="409.5" x14ac:dyDescent="0.25">
      <c r="A24" s="30" t="s">
        <v>125</v>
      </c>
      <c r="B24" s="38"/>
      <c r="E24" s="32" t="s">
        <v>1520</v>
      </c>
      <c r="J24" s="40"/>
    </row>
    <row r="25" spans="1:16" x14ac:dyDescent="0.25">
      <c r="A25" s="30" t="s">
        <v>116</v>
      </c>
      <c r="B25" s="30">
        <v>5</v>
      </c>
      <c r="C25" s="31" t="s">
        <v>1524</v>
      </c>
      <c r="D25" s="30" t="s">
        <v>118</v>
      </c>
      <c r="E25" s="32" t="s">
        <v>1525</v>
      </c>
      <c r="F25" s="33" t="s">
        <v>284</v>
      </c>
      <c r="G25" s="34">
        <v>30</v>
      </c>
      <c r="H25" s="35">
        <v>0</v>
      </c>
      <c r="I25" s="36">
        <f>ROUND(G25*H25,P4)</f>
        <v>0</v>
      </c>
      <c r="J25" s="33" t="s">
        <v>156</v>
      </c>
      <c r="O25" s="37">
        <f>I25*0.21</f>
        <v>0</v>
      </c>
      <c r="P25">
        <v>3</v>
      </c>
    </row>
    <row r="26" spans="1:16" ht="30" x14ac:dyDescent="0.25">
      <c r="A26" s="30" t="s">
        <v>122</v>
      </c>
      <c r="B26" s="38"/>
      <c r="E26" s="32" t="s">
        <v>1426</v>
      </c>
      <c r="J26" s="40"/>
    </row>
    <row r="27" spans="1:16" ht="30" x14ac:dyDescent="0.25">
      <c r="A27" s="30" t="s">
        <v>123</v>
      </c>
      <c r="B27" s="38"/>
      <c r="E27" s="41" t="s">
        <v>1434</v>
      </c>
      <c r="J27" s="40"/>
    </row>
    <row r="28" spans="1:16" ht="225" x14ac:dyDescent="0.25">
      <c r="A28" s="30" t="s">
        <v>125</v>
      </c>
      <c r="B28" s="38"/>
      <c r="E28" s="32" t="s">
        <v>1428</v>
      </c>
      <c r="J28" s="40"/>
    </row>
    <row r="29" spans="1:16" x14ac:dyDescent="0.25">
      <c r="A29" s="30" t="s">
        <v>116</v>
      </c>
      <c r="B29" s="30">
        <v>6</v>
      </c>
      <c r="C29" s="31" t="s">
        <v>1526</v>
      </c>
      <c r="D29" s="30" t="s">
        <v>118</v>
      </c>
      <c r="E29" s="32" t="s">
        <v>1527</v>
      </c>
      <c r="F29" s="33" t="s">
        <v>142</v>
      </c>
      <c r="G29" s="34">
        <v>1</v>
      </c>
      <c r="H29" s="35">
        <v>0</v>
      </c>
      <c r="I29" s="36">
        <f>ROUND(G29*H29,P4)</f>
        <v>0</v>
      </c>
      <c r="J29" s="33" t="s">
        <v>156</v>
      </c>
      <c r="O29" s="37">
        <f>I29*0.21</f>
        <v>0</v>
      </c>
      <c r="P29">
        <v>3</v>
      </c>
    </row>
    <row r="30" spans="1:16" ht="30" x14ac:dyDescent="0.25">
      <c r="A30" s="30" t="s">
        <v>122</v>
      </c>
      <c r="B30" s="38"/>
      <c r="E30" s="32" t="s">
        <v>1437</v>
      </c>
      <c r="J30" s="40"/>
    </row>
    <row r="31" spans="1:16" ht="30" x14ac:dyDescent="0.25">
      <c r="A31" s="30" t="s">
        <v>123</v>
      </c>
      <c r="B31" s="38"/>
      <c r="E31" s="41" t="s">
        <v>1528</v>
      </c>
      <c r="J31" s="40"/>
    </row>
    <row r="32" spans="1:16" ht="180" x14ac:dyDescent="0.25">
      <c r="A32" s="30" t="s">
        <v>125</v>
      </c>
      <c r="B32" s="38"/>
      <c r="E32" s="32" t="s">
        <v>1439</v>
      </c>
      <c r="J32" s="40"/>
    </row>
    <row r="33" spans="1:16" x14ac:dyDescent="0.25">
      <c r="A33" s="24" t="s">
        <v>113</v>
      </c>
      <c r="B33" s="25"/>
      <c r="C33" s="26" t="s">
        <v>422</v>
      </c>
      <c r="D33" s="27"/>
      <c r="E33" s="24" t="s">
        <v>1440</v>
      </c>
      <c r="F33" s="27"/>
      <c r="G33" s="27"/>
      <c r="H33" s="27"/>
      <c r="I33" s="28">
        <f>SUMIFS(I34:I106,A34:A106,"P")</f>
        <v>0</v>
      </c>
      <c r="J33" s="29"/>
    </row>
    <row r="34" spans="1:16" x14ac:dyDescent="0.25">
      <c r="A34" s="30" t="s">
        <v>116</v>
      </c>
      <c r="B34" s="30">
        <v>7</v>
      </c>
      <c r="C34" s="31" t="s">
        <v>1529</v>
      </c>
      <c r="D34" s="30" t="s">
        <v>118</v>
      </c>
      <c r="E34" s="32" t="s">
        <v>1530</v>
      </c>
      <c r="F34" s="33" t="s">
        <v>284</v>
      </c>
      <c r="G34" s="34">
        <v>30</v>
      </c>
      <c r="H34" s="35">
        <v>0</v>
      </c>
      <c r="I34" s="36">
        <f>ROUND(G34*H34,P4)</f>
        <v>0</v>
      </c>
      <c r="J34" s="33" t="s">
        <v>121</v>
      </c>
      <c r="O34" s="37">
        <f>I34*0.21</f>
        <v>0</v>
      </c>
      <c r="P34">
        <v>3</v>
      </c>
    </row>
    <row r="35" spans="1:16" ht="30" x14ac:dyDescent="0.25">
      <c r="A35" s="30" t="s">
        <v>122</v>
      </c>
      <c r="B35" s="38"/>
      <c r="E35" s="32" t="s">
        <v>1531</v>
      </c>
      <c r="J35" s="40"/>
    </row>
    <row r="36" spans="1:16" ht="30" x14ac:dyDescent="0.25">
      <c r="A36" s="30" t="s">
        <v>123</v>
      </c>
      <c r="B36" s="38"/>
      <c r="E36" s="41" t="s">
        <v>1434</v>
      </c>
      <c r="J36" s="40"/>
    </row>
    <row r="37" spans="1:16" ht="90" x14ac:dyDescent="0.25">
      <c r="A37" s="30" t="s">
        <v>125</v>
      </c>
      <c r="B37" s="38"/>
      <c r="E37" s="32" t="s">
        <v>1445</v>
      </c>
      <c r="J37" s="40"/>
    </row>
    <row r="38" spans="1:16" x14ac:dyDescent="0.25">
      <c r="A38" s="30" t="s">
        <v>116</v>
      </c>
      <c r="B38" s="30">
        <v>8</v>
      </c>
      <c r="C38" s="31" t="s">
        <v>1441</v>
      </c>
      <c r="D38" s="30" t="s">
        <v>118</v>
      </c>
      <c r="E38" s="32" t="s">
        <v>1442</v>
      </c>
      <c r="F38" s="33" t="s">
        <v>284</v>
      </c>
      <c r="G38" s="34">
        <v>36</v>
      </c>
      <c r="H38" s="35">
        <v>0</v>
      </c>
      <c r="I38" s="36">
        <f>ROUND(G38*H38,P4)</f>
        <v>0</v>
      </c>
      <c r="J38" s="33" t="s">
        <v>121</v>
      </c>
      <c r="O38" s="37">
        <f>I38*0.21</f>
        <v>0</v>
      </c>
      <c r="P38">
        <v>3</v>
      </c>
    </row>
    <row r="39" spans="1:16" ht="30" x14ac:dyDescent="0.25">
      <c r="A39" s="30" t="s">
        <v>122</v>
      </c>
      <c r="B39" s="38"/>
      <c r="E39" s="32" t="s">
        <v>1532</v>
      </c>
      <c r="J39" s="40"/>
    </row>
    <row r="40" spans="1:16" ht="30" x14ac:dyDescent="0.25">
      <c r="A40" s="30" t="s">
        <v>123</v>
      </c>
      <c r="B40" s="38"/>
      <c r="E40" s="41" t="s">
        <v>1533</v>
      </c>
      <c r="J40" s="40"/>
    </row>
    <row r="41" spans="1:16" ht="90" x14ac:dyDescent="0.25">
      <c r="A41" s="30" t="s">
        <v>125</v>
      </c>
      <c r="B41" s="38"/>
      <c r="E41" s="32" t="s">
        <v>1445</v>
      </c>
      <c r="J41" s="40"/>
    </row>
    <row r="42" spans="1:16" x14ac:dyDescent="0.25">
      <c r="A42" s="30" t="s">
        <v>116</v>
      </c>
      <c r="B42" s="30">
        <v>9</v>
      </c>
      <c r="C42" s="31" t="s">
        <v>1446</v>
      </c>
      <c r="D42" s="30" t="s">
        <v>118</v>
      </c>
      <c r="E42" s="32" t="s">
        <v>1447</v>
      </c>
      <c r="F42" s="33" t="s">
        <v>284</v>
      </c>
      <c r="G42" s="34">
        <v>30</v>
      </c>
      <c r="H42" s="35">
        <v>0</v>
      </c>
      <c r="I42" s="36">
        <f>ROUND(G42*H42,P4)</f>
        <v>0</v>
      </c>
      <c r="J42" s="33" t="s">
        <v>121</v>
      </c>
      <c r="O42" s="37">
        <f>I42*0.21</f>
        <v>0</v>
      </c>
      <c r="P42">
        <v>3</v>
      </c>
    </row>
    <row r="43" spans="1:16" x14ac:dyDescent="0.25">
      <c r="A43" s="30" t="s">
        <v>122</v>
      </c>
      <c r="B43" s="38"/>
      <c r="E43" s="32" t="s">
        <v>1534</v>
      </c>
      <c r="J43" s="40"/>
    </row>
    <row r="44" spans="1:16" ht="30" x14ac:dyDescent="0.25">
      <c r="A44" s="30" t="s">
        <v>123</v>
      </c>
      <c r="B44" s="38"/>
      <c r="E44" s="41" t="s">
        <v>1434</v>
      </c>
      <c r="J44" s="40"/>
    </row>
    <row r="45" spans="1:16" ht="105" x14ac:dyDescent="0.25">
      <c r="A45" s="30" t="s">
        <v>125</v>
      </c>
      <c r="B45" s="38"/>
      <c r="E45" s="32" t="s">
        <v>1450</v>
      </c>
      <c r="J45" s="40"/>
    </row>
    <row r="46" spans="1:16" x14ac:dyDescent="0.25">
      <c r="A46" s="30" t="s">
        <v>116</v>
      </c>
      <c r="B46" s="30">
        <v>10</v>
      </c>
      <c r="C46" s="31" t="s">
        <v>1451</v>
      </c>
      <c r="D46" s="30" t="s">
        <v>118</v>
      </c>
      <c r="E46" s="32" t="s">
        <v>1452</v>
      </c>
      <c r="F46" s="33" t="s">
        <v>284</v>
      </c>
      <c r="G46" s="34">
        <v>50</v>
      </c>
      <c r="H46" s="35">
        <v>0</v>
      </c>
      <c r="I46" s="36">
        <f>ROUND(G46*H46,P4)</f>
        <v>0</v>
      </c>
      <c r="J46" s="33" t="s">
        <v>121</v>
      </c>
      <c r="O46" s="37">
        <f>I46*0.21</f>
        <v>0</v>
      </c>
      <c r="P46">
        <v>3</v>
      </c>
    </row>
    <row r="47" spans="1:16" ht="30" x14ac:dyDescent="0.25">
      <c r="A47" s="30" t="s">
        <v>122</v>
      </c>
      <c r="B47" s="38"/>
      <c r="E47" s="32" t="s">
        <v>1535</v>
      </c>
      <c r="J47" s="40"/>
    </row>
    <row r="48" spans="1:16" ht="30" x14ac:dyDescent="0.25">
      <c r="A48" s="30" t="s">
        <v>123</v>
      </c>
      <c r="B48" s="38"/>
      <c r="E48" s="41" t="s">
        <v>1536</v>
      </c>
      <c r="J48" s="40"/>
    </row>
    <row r="49" spans="1:16" ht="150" x14ac:dyDescent="0.25">
      <c r="A49" s="30" t="s">
        <v>125</v>
      </c>
      <c r="B49" s="38"/>
      <c r="E49" s="32" t="s">
        <v>1455</v>
      </c>
      <c r="J49" s="40"/>
    </row>
    <row r="50" spans="1:16" x14ac:dyDescent="0.25">
      <c r="A50" s="30" t="s">
        <v>116</v>
      </c>
      <c r="B50" s="30">
        <v>11</v>
      </c>
      <c r="C50" s="31" t="s">
        <v>1537</v>
      </c>
      <c r="D50" s="30" t="s">
        <v>118</v>
      </c>
      <c r="E50" s="32" t="s">
        <v>1538</v>
      </c>
      <c r="F50" s="33" t="s">
        <v>284</v>
      </c>
      <c r="G50" s="34">
        <v>8</v>
      </c>
      <c r="H50" s="35">
        <v>0</v>
      </c>
      <c r="I50" s="36">
        <f>ROUND(G50*H50,P4)</f>
        <v>0</v>
      </c>
      <c r="J50" s="33" t="s">
        <v>121</v>
      </c>
      <c r="O50" s="37">
        <f>I50*0.21</f>
        <v>0</v>
      </c>
      <c r="P50">
        <v>3</v>
      </c>
    </row>
    <row r="51" spans="1:16" x14ac:dyDescent="0.25">
      <c r="A51" s="30" t="s">
        <v>122</v>
      </c>
      <c r="B51" s="38"/>
      <c r="E51" s="32" t="s">
        <v>1539</v>
      </c>
      <c r="J51" s="40"/>
    </row>
    <row r="52" spans="1:16" ht="30" x14ac:dyDescent="0.25">
      <c r="A52" s="30" t="s">
        <v>123</v>
      </c>
      <c r="B52" s="38"/>
      <c r="E52" s="41" t="s">
        <v>1540</v>
      </c>
      <c r="J52" s="40"/>
    </row>
    <row r="53" spans="1:16" ht="105" x14ac:dyDescent="0.25">
      <c r="A53" s="30" t="s">
        <v>125</v>
      </c>
      <c r="B53" s="38"/>
      <c r="E53" s="32" t="s">
        <v>1459</v>
      </c>
      <c r="J53" s="40"/>
    </row>
    <row r="54" spans="1:16" ht="30" x14ac:dyDescent="0.25">
      <c r="A54" s="30" t="s">
        <v>116</v>
      </c>
      <c r="B54" s="30">
        <v>12</v>
      </c>
      <c r="C54" s="31" t="s">
        <v>1541</v>
      </c>
      <c r="D54" s="30" t="s">
        <v>118</v>
      </c>
      <c r="E54" s="32" t="s">
        <v>1542</v>
      </c>
      <c r="F54" s="33" t="s">
        <v>284</v>
      </c>
      <c r="G54" s="34">
        <v>50</v>
      </c>
      <c r="H54" s="35">
        <v>0</v>
      </c>
      <c r="I54" s="36">
        <f>ROUND(G54*H54,P4)</f>
        <v>0</v>
      </c>
      <c r="J54" s="33" t="s">
        <v>121</v>
      </c>
      <c r="O54" s="37">
        <f>I54*0.21</f>
        <v>0</v>
      </c>
      <c r="P54">
        <v>3</v>
      </c>
    </row>
    <row r="55" spans="1:16" x14ac:dyDescent="0.25">
      <c r="A55" s="30" t="s">
        <v>122</v>
      </c>
      <c r="B55" s="38"/>
      <c r="E55" s="32" t="s">
        <v>1543</v>
      </c>
      <c r="J55" s="40"/>
    </row>
    <row r="56" spans="1:16" ht="30" x14ac:dyDescent="0.25">
      <c r="A56" s="30" t="s">
        <v>123</v>
      </c>
      <c r="B56" s="38"/>
      <c r="E56" s="41" t="s">
        <v>1444</v>
      </c>
      <c r="J56" s="40"/>
    </row>
    <row r="57" spans="1:16" ht="105" x14ac:dyDescent="0.25">
      <c r="A57" s="30" t="s">
        <v>125</v>
      </c>
      <c r="B57" s="38"/>
      <c r="E57" s="32" t="s">
        <v>1459</v>
      </c>
      <c r="J57" s="40"/>
    </row>
    <row r="58" spans="1:16" ht="30" x14ac:dyDescent="0.25">
      <c r="A58" s="30" t="s">
        <v>116</v>
      </c>
      <c r="B58" s="30">
        <v>13</v>
      </c>
      <c r="C58" s="31" t="s">
        <v>1460</v>
      </c>
      <c r="D58" s="30" t="s">
        <v>118</v>
      </c>
      <c r="E58" s="32" t="s">
        <v>1461</v>
      </c>
      <c r="F58" s="33" t="s">
        <v>142</v>
      </c>
      <c r="G58" s="34">
        <v>22</v>
      </c>
      <c r="H58" s="35">
        <v>0</v>
      </c>
      <c r="I58" s="36">
        <f>ROUND(G58*H58,P4)</f>
        <v>0</v>
      </c>
      <c r="J58" s="33" t="s">
        <v>121</v>
      </c>
      <c r="O58" s="37">
        <f>I58*0.21</f>
        <v>0</v>
      </c>
      <c r="P58">
        <v>3</v>
      </c>
    </row>
    <row r="59" spans="1:16" x14ac:dyDescent="0.25">
      <c r="A59" s="30" t="s">
        <v>122</v>
      </c>
      <c r="B59" s="38"/>
      <c r="E59" s="32" t="s">
        <v>1544</v>
      </c>
      <c r="J59" s="40"/>
    </row>
    <row r="60" spans="1:16" ht="30" x14ac:dyDescent="0.25">
      <c r="A60" s="30" t="s">
        <v>123</v>
      </c>
      <c r="B60" s="38"/>
      <c r="E60" s="41" t="s">
        <v>1463</v>
      </c>
      <c r="J60" s="40"/>
    </row>
    <row r="61" spans="1:16" ht="120" x14ac:dyDescent="0.25">
      <c r="A61" s="30" t="s">
        <v>125</v>
      </c>
      <c r="B61" s="38"/>
      <c r="E61" s="32" t="s">
        <v>1464</v>
      </c>
      <c r="J61" s="40"/>
    </row>
    <row r="62" spans="1:16" x14ac:dyDescent="0.25">
      <c r="A62" s="30" t="s">
        <v>116</v>
      </c>
      <c r="B62" s="30">
        <v>21</v>
      </c>
      <c r="C62" s="31" t="s">
        <v>1465</v>
      </c>
      <c r="D62" s="30" t="s">
        <v>118</v>
      </c>
      <c r="E62" s="32" t="s">
        <v>1466</v>
      </c>
      <c r="F62" s="33" t="s">
        <v>284</v>
      </c>
      <c r="G62" s="34">
        <v>50</v>
      </c>
      <c r="H62" s="35">
        <v>0</v>
      </c>
      <c r="I62" s="36">
        <f>ROUND(G62*H62,P4)</f>
        <v>0</v>
      </c>
      <c r="J62" s="33" t="s">
        <v>121</v>
      </c>
      <c r="O62" s="37">
        <f>I62*0.21</f>
        <v>0</v>
      </c>
      <c r="P62">
        <v>3</v>
      </c>
    </row>
    <row r="63" spans="1:16" x14ac:dyDescent="0.25">
      <c r="A63" s="30" t="s">
        <v>122</v>
      </c>
      <c r="B63" s="38"/>
      <c r="E63" s="32" t="s">
        <v>1476</v>
      </c>
      <c r="J63" s="40"/>
    </row>
    <row r="64" spans="1:16" ht="45" x14ac:dyDescent="0.25">
      <c r="A64" s="30" t="s">
        <v>123</v>
      </c>
      <c r="B64" s="38"/>
      <c r="E64" s="41" t="s">
        <v>1545</v>
      </c>
      <c r="J64" s="40"/>
    </row>
    <row r="65" spans="1:16" ht="135" x14ac:dyDescent="0.25">
      <c r="A65" s="30" t="s">
        <v>125</v>
      </c>
      <c r="B65" s="38"/>
      <c r="E65" s="32" t="s">
        <v>1546</v>
      </c>
      <c r="J65" s="40"/>
    </row>
    <row r="66" spans="1:16" x14ac:dyDescent="0.25">
      <c r="A66" s="30" t="s">
        <v>116</v>
      </c>
      <c r="B66" s="30">
        <v>16</v>
      </c>
      <c r="C66" s="31" t="s">
        <v>1470</v>
      </c>
      <c r="D66" s="30" t="s">
        <v>118</v>
      </c>
      <c r="E66" s="32" t="s">
        <v>1471</v>
      </c>
      <c r="F66" s="33" t="s">
        <v>142</v>
      </c>
      <c r="G66" s="34">
        <v>1</v>
      </c>
      <c r="H66" s="35">
        <v>0</v>
      </c>
      <c r="I66" s="36">
        <f>ROUND(G66*H66,P4)</f>
        <v>0</v>
      </c>
      <c r="J66" s="33" t="s">
        <v>121</v>
      </c>
      <c r="O66" s="37">
        <f>I66*0.21</f>
        <v>0</v>
      </c>
      <c r="P66">
        <v>3</v>
      </c>
    </row>
    <row r="67" spans="1:16" ht="75" x14ac:dyDescent="0.25">
      <c r="A67" s="30" t="s">
        <v>122</v>
      </c>
      <c r="B67" s="38"/>
      <c r="E67" s="32" t="s">
        <v>1472</v>
      </c>
      <c r="J67" s="40"/>
    </row>
    <row r="68" spans="1:16" ht="30" x14ac:dyDescent="0.25">
      <c r="A68" s="30" t="s">
        <v>123</v>
      </c>
      <c r="B68" s="38"/>
      <c r="E68" s="41" t="s">
        <v>1528</v>
      </c>
      <c r="J68" s="40"/>
    </row>
    <row r="69" spans="1:16" ht="135" x14ac:dyDescent="0.25">
      <c r="A69" s="30" t="s">
        <v>125</v>
      </c>
      <c r="B69" s="38"/>
      <c r="E69" s="32" t="s">
        <v>1473</v>
      </c>
      <c r="J69" s="40"/>
    </row>
    <row r="70" spans="1:16" ht="30" x14ac:dyDescent="0.25">
      <c r="A70" s="30" t="s">
        <v>116</v>
      </c>
      <c r="B70" s="30">
        <v>18</v>
      </c>
      <c r="C70" s="31" t="s">
        <v>1547</v>
      </c>
      <c r="D70" s="30" t="s">
        <v>118</v>
      </c>
      <c r="E70" s="32" t="s">
        <v>1548</v>
      </c>
      <c r="F70" s="33" t="s">
        <v>142</v>
      </c>
      <c r="G70" s="34">
        <v>1</v>
      </c>
      <c r="H70" s="35">
        <v>0</v>
      </c>
      <c r="I70" s="36">
        <f>ROUND(G70*H70,P4)</f>
        <v>0</v>
      </c>
      <c r="J70" s="33" t="s">
        <v>121</v>
      </c>
      <c r="O70" s="37">
        <f>I70*0.21</f>
        <v>0</v>
      </c>
      <c r="P70">
        <v>3</v>
      </c>
    </row>
    <row r="71" spans="1:16" x14ac:dyDescent="0.25">
      <c r="A71" s="30" t="s">
        <v>122</v>
      </c>
      <c r="B71" s="38"/>
      <c r="E71" s="39" t="s">
        <v>118</v>
      </c>
      <c r="J71" s="40"/>
    </row>
    <row r="72" spans="1:16" ht="30" x14ac:dyDescent="0.25">
      <c r="A72" s="30" t="s">
        <v>123</v>
      </c>
      <c r="B72" s="38"/>
      <c r="E72" s="41" t="s">
        <v>1528</v>
      </c>
      <c r="J72" s="40"/>
    </row>
    <row r="73" spans="1:16" ht="120" x14ac:dyDescent="0.25">
      <c r="A73" s="30" t="s">
        <v>125</v>
      </c>
      <c r="B73" s="38"/>
      <c r="E73" s="32" t="s">
        <v>1549</v>
      </c>
      <c r="J73" s="40"/>
    </row>
    <row r="74" spans="1:16" x14ac:dyDescent="0.25">
      <c r="A74" s="30" t="s">
        <v>116</v>
      </c>
      <c r="B74" s="30">
        <v>19</v>
      </c>
      <c r="C74" s="31" t="s">
        <v>1550</v>
      </c>
      <c r="D74" s="30" t="s">
        <v>118</v>
      </c>
      <c r="E74" s="32" t="s">
        <v>1551</v>
      </c>
      <c r="F74" s="33" t="s">
        <v>142</v>
      </c>
      <c r="G74" s="34">
        <v>1</v>
      </c>
      <c r="H74" s="35">
        <v>0</v>
      </c>
      <c r="I74" s="36">
        <f>ROUND(G74*H74,P4)</f>
        <v>0</v>
      </c>
      <c r="J74" s="33" t="s">
        <v>121</v>
      </c>
      <c r="O74" s="37">
        <f>I74*0.21</f>
        <v>0</v>
      </c>
      <c r="P74">
        <v>3</v>
      </c>
    </row>
    <row r="75" spans="1:16" x14ac:dyDescent="0.25">
      <c r="A75" s="30" t="s">
        <v>122</v>
      </c>
      <c r="B75" s="38"/>
      <c r="E75" s="39" t="s">
        <v>118</v>
      </c>
      <c r="J75" s="40"/>
    </row>
    <row r="76" spans="1:16" ht="30" x14ac:dyDescent="0.25">
      <c r="A76" s="30" t="s">
        <v>123</v>
      </c>
      <c r="B76" s="38"/>
      <c r="E76" s="41" t="s">
        <v>1528</v>
      </c>
      <c r="J76" s="40"/>
    </row>
    <row r="77" spans="1:16" ht="105" x14ac:dyDescent="0.25">
      <c r="A77" s="30" t="s">
        <v>125</v>
      </c>
      <c r="B77" s="38"/>
      <c r="E77" s="32" t="s">
        <v>1497</v>
      </c>
      <c r="J77" s="40"/>
    </row>
    <row r="78" spans="1:16" x14ac:dyDescent="0.25">
      <c r="A78" s="30" t="s">
        <v>116</v>
      </c>
      <c r="B78" s="30">
        <v>20</v>
      </c>
      <c r="C78" s="31" t="s">
        <v>1474</v>
      </c>
      <c r="D78" s="30" t="s">
        <v>118</v>
      </c>
      <c r="E78" s="32" t="s">
        <v>1475</v>
      </c>
      <c r="F78" s="33" t="s">
        <v>142</v>
      </c>
      <c r="G78" s="34">
        <v>1</v>
      </c>
      <c r="H78" s="35">
        <v>0</v>
      </c>
      <c r="I78" s="36">
        <f>ROUND(G78*H78,P4)</f>
        <v>0</v>
      </c>
      <c r="J78" s="33" t="s">
        <v>121</v>
      </c>
      <c r="O78" s="37">
        <f>I78*0.21</f>
        <v>0</v>
      </c>
      <c r="P78">
        <v>3</v>
      </c>
    </row>
    <row r="79" spans="1:16" x14ac:dyDescent="0.25">
      <c r="A79" s="30" t="s">
        <v>122</v>
      </c>
      <c r="B79" s="38"/>
      <c r="E79" s="32" t="s">
        <v>1476</v>
      </c>
      <c r="J79" s="40"/>
    </row>
    <row r="80" spans="1:16" ht="45" x14ac:dyDescent="0.25">
      <c r="A80" s="30" t="s">
        <v>123</v>
      </c>
      <c r="B80" s="38"/>
      <c r="E80" s="41" t="s">
        <v>1552</v>
      </c>
      <c r="J80" s="40"/>
    </row>
    <row r="81" spans="1:16" ht="135" x14ac:dyDescent="0.25">
      <c r="A81" s="30" t="s">
        <v>125</v>
      </c>
      <c r="B81" s="38"/>
      <c r="E81" s="32" t="s">
        <v>1478</v>
      </c>
      <c r="J81" s="40"/>
    </row>
    <row r="82" spans="1:16" x14ac:dyDescent="0.25">
      <c r="A82" s="30" t="s">
        <v>116</v>
      </c>
      <c r="B82" s="30">
        <v>22</v>
      </c>
      <c r="C82" s="31" t="s">
        <v>1479</v>
      </c>
      <c r="D82" s="30" t="s">
        <v>118</v>
      </c>
      <c r="E82" s="32" t="s">
        <v>1480</v>
      </c>
      <c r="F82" s="33" t="s">
        <v>120</v>
      </c>
      <c r="G82" s="34">
        <v>1</v>
      </c>
      <c r="H82" s="35">
        <v>0</v>
      </c>
      <c r="I82" s="36">
        <f>ROUND(G82*H82,P4)</f>
        <v>0</v>
      </c>
      <c r="J82" s="33" t="s">
        <v>121</v>
      </c>
      <c r="O82" s="37">
        <f>I82*0.21</f>
        <v>0</v>
      </c>
      <c r="P82">
        <v>3</v>
      </c>
    </row>
    <row r="83" spans="1:16" x14ac:dyDescent="0.25">
      <c r="A83" s="30" t="s">
        <v>122</v>
      </c>
      <c r="B83" s="38"/>
      <c r="E83" s="32" t="s">
        <v>1476</v>
      </c>
      <c r="J83" s="40"/>
    </row>
    <row r="84" spans="1:16" ht="45" x14ac:dyDescent="0.25">
      <c r="A84" s="30" t="s">
        <v>123</v>
      </c>
      <c r="B84" s="38"/>
      <c r="E84" s="41" t="s">
        <v>1553</v>
      </c>
      <c r="J84" s="40"/>
    </row>
    <row r="85" spans="1:16" ht="150" x14ac:dyDescent="0.25">
      <c r="A85" s="30" t="s">
        <v>125</v>
      </c>
      <c r="B85" s="38"/>
      <c r="E85" s="32" t="s">
        <v>1482</v>
      </c>
      <c r="J85" s="40"/>
    </row>
    <row r="86" spans="1:16" x14ac:dyDescent="0.25">
      <c r="A86" s="30" t="s">
        <v>116</v>
      </c>
      <c r="B86" s="30">
        <v>23</v>
      </c>
      <c r="C86" s="31" t="s">
        <v>1483</v>
      </c>
      <c r="D86" s="30" t="s">
        <v>118</v>
      </c>
      <c r="E86" s="32" t="s">
        <v>1484</v>
      </c>
      <c r="F86" s="33" t="s">
        <v>142</v>
      </c>
      <c r="G86" s="34">
        <v>1</v>
      </c>
      <c r="H86" s="35">
        <v>0</v>
      </c>
      <c r="I86" s="36">
        <f>ROUND(G86*H86,P4)</f>
        <v>0</v>
      </c>
      <c r="J86" s="33" t="s">
        <v>121</v>
      </c>
      <c r="O86" s="37">
        <f>I86*0.21</f>
        <v>0</v>
      </c>
      <c r="P86">
        <v>3</v>
      </c>
    </row>
    <row r="87" spans="1:16" x14ac:dyDescent="0.25">
      <c r="A87" s="30" t="s">
        <v>122</v>
      </c>
      <c r="B87" s="38"/>
      <c r="E87" s="39" t="s">
        <v>118</v>
      </c>
      <c r="J87" s="40"/>
    </row>
    <row r="88" spans="1:16" ht="120" x14ac:dyDescent="0.25">
      <c r="A88" s="30" t="s">
        <v>125</v>
      </c>
      <c r="B88" s="38"/>
      <c r="E88" s="32" t="s">
        <v>1486</v>
      </c>
      <c r="J88" s="40"/>
    </row>
    <row r="89" spans="1:16" x14ac:dyDescent="0.25">
      <c r="A89" s="30" t="s">
        <v>116</v>
      </c>
      <c r="B89" s="30">
        <v>14</v>
      </c>
      <c r="C89" s="31" t="s">
        <v>1487</v>
      </c>
      <c r="D89" s="30" t="s">
        <v>118</v>
      </c>
      <c r="E89" s="32" t="s">
        <v>1488</v>
      </c>
      <c r="F89" s="33" t="s">
        <v>142</v>
      </c>
      <c r="G89" s="34">
        <v>22</v>
      </c>
      <c r="H89" s="35">
        <v>0</v>
      </c>
      <c r="I89" s="36">
        <f>ROUND(G89*H89,P4)</f>
        <v>0</v>
      </c>
      <c r="J89" s="33" t="s">
        <v>121</v>
      </c>
      <c r="O89" s="37">
        <f>I89*0.21</f>
        <v>0</v>
      </c>
      <c r="P89">
        <v>3</v>
      </c>
    </row>
    <row r="90" spans="1:16" x14ac:dyDescent="0.25">
      <c r="A90" s="30" t="s">
        <v>122</v>
      </c>
      <c r="B90" s="38"/>
      <c r="E90" s="39" t="s">
        <v>118</v>
      </c>
      <c r="J90" s="40"/>
    </row>
    <row r="91" spans="1:16" ht="180" x14ac:dyDescent="0.25">
      <c r="A91" s="30" t="s">
        <v>125</v>
      </c>
      <c r="B91" s="38"/>
      <c r="E91" s="32" t="s">
        <v>1490</v>
      </c>
      <c r="J91" s="40"/>
    </row>
    <row r="92" spans="1:16" x14ac:dyDescent="0.25">
      <c r="A92" s="30" t="s">
        <v>116</v>
      </c>
      <c r="B92" s="30">
        <v>15</v>
      </c>
      <c r="C92" s="31" t="s">
        <v>1491</v>
      </c>
      <c r="D92" s="30" t="s">
        <v>118</v>
      </c>
      <c r="E92" s="32" t="s">
        <v>1492</v>
      </c>
      <c r="F92" s="33" t="s">
        <v>142</v>
      </c>
      <c r="G92" s="34">
        <v>22</v>
      </c>
      <c r="H92" s="35">
        <v>0</v>
      </c>
      <c r="I92" s="36">
        <f>ROUND(G92*H92,P4)</f>
        <v>0</v>
      </c>
      <c r="J92" s="33" t="s">
        <v>121</v>
      </c>
      <c r="O92" s="37">
        <f>I92*0.21</f>
        <v>0</v>
      </c>
      <c r="P92">
        <v>3</v>
      </c>
    </row>
    <row r="93" spans="1:16" x14ac:dyDescent="0.25">
      <c r="A93" s="30" t="s">
        <v>122</v>
      </c>
      <c r="B93" s="38"/>
      <c r="E93" s="39" t="s">
        <v>118</v>
      </c>
      <c r="J93" s="40"/>
    </row>
    <row r="94" spans="1:16" ht="150" x14ac:dyDescent="0.25">
      <c r="A94" s="30" t="s">
        <v>125</v>
      </c>
      <c r="B94" s="38"/>
      <c r="E94" s="32" t="s">
        <v>1493</v>
      </c>
      <c r="J94" s="40"/>
    </row>
    <row r="95" spans="1:16" x14ac:dyDescent="0.25">
      <c r="A95" s="30" t="s">
        <v>116</v>
      </c>
      <c r="B95" s="30">
        <v>17</v>
      </c>
      <c r="C95" s="31" t="s">
        <v>1498</v>
      </c>
      <c r="D95" s="30" t="s">
        <v>118</v>
      </c>
      <c r="E95" s="32" t="s">
        <v>1499</v>
      </c>
      <c r="F95" s="33" t="s">
        <v>142</v>
      </c>
      <c r="G95" s="34">
        <v>1</v>
      </c>
      <c r="H95" s="35">
        <v>0</v>
      </c>
      <c r="I95" s="36">
        <f>ROUND(G95*H95,P4)</f>
        <v>0</v>
      </c>
      <c r="J95" s="33" t="s">
        <v>156</v>
      </c>
      <c r="O95" s="37">
        <f>I95*0.21</f>
        <v>0</v>
      </c>
      <c r="P95">
        <v>3</v>
      </c>
    </row>
    <row r="96" spans="1:16" x14ac:dyDescent="0.25">
      <c r="A96" s="30" t="s">
        <v>122</v>
      </c>
      <c r="B96" s="38"/>
      <c r="E96" s="39" t="s">
        <v>118</v>
      </c>
      <c r="J96" s="40"/>
    </row>
    <row r="97" spans="1:16" ht="195" x14ac:dyDescent="0.25">
      <c r="A97" s="30" t="s">
        <v>125</v>
      </c>
      <c r="B97" s="38"/>
      <c r="E97" s="32" t="s">
        <v>1500</v>
      </c>
      <c r="J97" s="40"/>
    </row>
    <row r="98" spans="1:16" x14ac:dyDescent="0.25">
      <c r="A98" s="30" t="s">
        <v>116</v>
      </c>
      <c r="B98" s="30">
        <v>24</v>
      </c>
      <c r="C98" s="31" t="s">
        <v>1501</v>
      </c>
      <c r="D98" s="30" t="s">
        <v>118</v>
      </c>
      <c r="E98" s="32" t="s">
        <v>1502</v>
      </c>
      <c r="F98" s="33" t="s">
        <v>939</v>
      </c>
      <c r="G98" s="34">
        <v>1</v>
      </c>
      <c r="H98" s="35">
        <v>0</v>
      </c>
      <c r="I98" s="36">
        <f>ROUND(G98*H98,P4)</f>
        <v>0</v>
      </c>
      <c r="J98" s="33" t="s">
        <v>156</v>
      </c>
      <c r="O98" s="37">
        <f>I98*0.21</f>
        <v>0</v>
      </c>
      <c r="P98">
        <v>3</v>
      </c>
    </row>
    <row r="99" spans="1:16" x14ac:dyDescent="0.25">
      <c r="A99" s="30" t="s">
        <v>122</v>
      </c>
      <c r="B99" s="38"/>
      <c r="E99" s="32" t="s">
        <v>1503</v>
      </c>
      <c r="J99" s="40"/>
    </row>
    <row r="100" spans="1:16" ht="30" x14ac:dyDescent="0.25">
      <c r="A100" s="30" t="s">
        <v>125</v>
      </c>
      <c r="B100" s="38"/>
      <c r="E100" s="32" t="s">
        <v>1504</v>
      </c>
      <c r="J100" s="40"/>
    </row>
    <row r="101" spans="1:16" x14ac:dyDescent="0.25">
      <c r="A101" s="30" t="s">
        <v>116</v>
      </c>
      <c r="B101" s="30">
        <v>25</v>
      </c>
      <c r="C101" s="31" t="s">
        <v>1505</v>
      </c>
      <c r="D101" s="30" t="s">
        <v>118</v>
      </c>
      <c r="E101" s="32" t="s">
        <v>1506</v>
      </c>
      <c r="F101" s="33" t="s">
        <v>1507</v>
      </c>
      <c r="G101" s="34">
        <v>1</v>
      </c>
      <c r="H101" s="35">
        <v>0</v>
      </c>
      <c r="I101" s="36">
        <f>ROUND(G101*H101,P4)</f>
        <v>0</v>
      </c>
      <c r="J101" s="33" t="s">
        <v>156</v>
      </c>
      <c r="O101" s="37">
        <f>I101*0.21</f>
        <v>0</v>
      </c>
      <c r="P101">
        <v>3</v>
      </c>
    </row>
    <row r="102" spans="1:16" x14ac:dyDescent="0.25">
      <c r="A102" s="30" t="s">
        <v>122</v>
      </c>
      <c r="B102" s="38"/>
      <c r="E102" s="39" t="s">
        <v>118</v>
      </c>
      <c r="J102" s="40"/>
    </row>
    <row r="103" spans="1:16" ht="60" x14ac:dyDescent="0.25">
      <c r="A103" s="30" t="s">
        <v>125</v>
      </c>
      <c r="B103" s="38"/>
      <c r="E103" s="32" t="s">
        <v>1508</v>
      </c>
      <c r="J103" s="40"/>
    </row>
    <row r="104" spans="1:16" x14ac:dyDescent="0.25">
      <c r="A104" s="30" t="s">
        <v>116</v>
      </c>
      <c r="B104" s="30">
        <v>26</v>
      </c>
      <c r="C104" s="31" t="s">
        <v>1509</v>
      </c>
      <c r="D104" s="30" t="s">
        <v>118</v>
      </c>
      <c r="E104" s="32" t="s">
        <v>1510</v>
      </c>
      <c r="F104" s="33" t="s">
        <v>1507</v>
      </c>
      <c r="G104" s="34">
        <v>2</v>
      </c>
      <c r="H104" s="35">
        <v>0</v>
      </c>
      <c r="I104" s="36">
        <f>ROUND(G104*H104,P4)</f>
        <v>0</v>
      </c>
      <c r="J104" s="33" t="s">
        <v>156</v>
      </c>
      <c r="O104" s="37">
        <f>I104*0.21</f>
        <v>0</v>
      </c>
      <c r="P104">
        <v>3</v>
      </c>
    </row>
    <row r="105" spans="1:16" x14ac:dyDescent="0.25">
      <c r="A105" s="30" t="s">
        <v>122</v>
      </c>
      <c r="B105" s="38"/>
      <c r="E105" s="39" t="s">
        <v>118</v>
      </c>
      <c r="J105" s="40"/>
    </row>
    <row r="106" spans="1:16" ht="60" x14ac:dyDescent="0.25">
      <c r="A106" s="30" t="s">
        <v>125</v>
      </c>
      <c r="B106" s="38"/>
      <c r="E106" s="32" t="s">
        <v>1511</v>
      </c>
      <c r="J106" s="40"/>
    </row>
    <row r="107" spans="1:16" x14ac:dyDescent="0.25">
      <c r="A107" s="24" t="s">
        <v>113</v>
      </c>
      <c r="B107" s="25"/>
      <c r="C107" s="26" t="s">
        <v>224</v>
      </c>
      <c r="D107" s="27"/>
      <c r="E107" s="24" t="s">
        <v>225</v>
      </c>
      <c r="F107" s="27"/>
      <c r="G107" s="27"/>
      <c r="H107" s="27"/>
      <c r="I107" s="28">
        <f>SUMIFS(I108:I111,A108:A111,"P")</f>
        <v>0</v>
      </c>
      <c r="J107" s="29"/>
    </row>
    <row r="108" spans="1:16" ht="30" x14ac:dyDescent="0.25">
      <c r="A108" s="30" t="s">
        <v>116</v>
      </c>
      <c r="B108" s="30">
        <v>27</v>
      </c>
      <c r="C108" s="31" t="s">
        <v>364</v>
      </c>
      <c r="D108" s="30" t="s">
        <v>177</v>
      </c>
      <c r="E108" s="32" t="s">
        <v>228</v>
      </c>
      <c r="F108" s="33" t="s">
        <v>229</v>
      </c>
      <c r="G108" s="34">
        <v>2.5</v>
      </c>
      <c r="H108" s="35">
        <v>0</v>
      </c>
      <c r="I108" s="36">
        <f>ROUND(G108*H108,P4)</f>
        <v>0</v>
      </c>
      <c r="J108" s="33" t="s">
        <v>156</v>
      </c>
      <c r="O108" s="37">
        <f>I108*0.21</f>
        <v>0</v>
      </c>
      <c r="P108">
        <v>3</v>
      </c>
    </row>
    <row r="109" spans="1:16" ht="30" x14ac:dyDescent="0.25">
      <c r="A109" s="30" t="s">
        <v>122</v>
      </c>
      <c r="B109" s="38"/>
      <c r="E109" s="32" t="s">
        <v>365</v>
      </c>
      <c r="J109" s="40"/>
    </row>
    <row r="110" spans="1:16" ht="30" x14ac:dyDescent="0.25">
      <c r="A110" s="30" t="s">
        <v>123</v>
      </c>
      <c r="B110" s="38"/>
      <c r="E110" s="41" t="s">
        <v>1554</v>
      </c>
      <c r="J110" s="40"/>
    </row>
    <row r="111" spans="1:16" ht="90" x14ac:dyDescent="0.25">
      <c r="A111" s="30" t="s">
        <v>125</v>
      </c>
      <c r="B111" s="42"/>
      <c r="C111" s="43"/>
      <c r="D111" s="43"/>
      <c r="E111" s="32" t="s">
        <v>550</v>
      </c>
      <c r="F111" s="43"/>
      <c r="G111" s="43"/>
      <c r="H111" s="43"/>
      <c r="I111" s="43"/>
      <c r="J111" s="44"/>
    </row>
  </sheetData>
  <sheetProtection algorithmName="SHA-512" hashValue="isR8YKoWX3WhW2IFcPBbSrRlw0z4jh3PRfNKIWbMVJlNa0AJV4XSG7LO0YUdDb/jqspGl1kQu+koa4bZf53l1Q==" saltValue="7/s29A6C3QPkx8QdyLU29uP4keIbeq1+qtuk2oW7xSBMngmOtwPgU8ok5VfX/SOI4vTNigePqkIyOFHuv3Br/w=="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P160"/>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77</v>
      </c>
      <c r="I3" s="19">
        <f>SUMIFS(I8:I160,A8:A160,"SD")</f>
        <v>0</v>
      </c>
      <c r="J3" s="15"/>
      <c r="O3">
        <v>0</v>
      </c>
      <c r="P3">
        <v>2</v>
      </c>
    </row>
    <row r="4" spans="1:16" x14ac:dyDescent="0.25">
      <c r="A4" s="3" t="s">
        <v>100</v>
      </c>
      <c r="B4" s="16" t="s">
        <v>101</v>
      </c>
      <c r="C4" s="47" t="s">
        <v>77</v>
      </c>
      <c r="D4" s="48"/>
      <c r="E4" s="17" t="s">
        <v>78</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SUMIFS(I9:I46,A9:A46,"P")</f>
        <v>0</v>
      </c>
      <c r="J8" s="29"/>
    </row>
    <row r="9" spans="1:16" x14ac:dyDescent="0.25">
      <c r="A9" s="30" t="s">
        <v>116</v>
      </c>
      <c r="B9" s="30">
        <v>1</v>
      </c>
      <c r="C9" s="31" t="s">
        <v>1429</v>
      </c>
      <c r="D9" s="30" t="s">
        <v>118</v>
      </c>
      <c r="E9" s="32" t="s">
        <v>1430</v>
      </c>
      <c r="F9" s="33" t="s">
        <v>284</v>
      </c>
      <c r="G9" s="34">
        <v>1400</v>
      </c>
      <c r="H9" s="35">
        <v>0</v>
      </c>
      <c r="I9" s="36">
        <f>ROUND(G9*H9,P4)</f>
        <v>0</v>
      </c>
      <c r="J9" s="33" t="s">
        <v>156</v>
      </c>
      <c r="O9" s="37">
        <f>I9*0.21</f>
        <v>0</v>
      </c>
      <c r="P9">
        <v>3</v>
      </c>
    </row>
    <row r="10" spans="1:16" ht="30" x14ac:dyDescent="0.25">
      <c r="A10" s="30" t="s">
        <v>122</v>
      </c>
      <c r="B10" s="38"/>
      <c r="E10" s="32" t="s">
        <v>1426</v>
      </c>
      <c r="J10" s="40"/>
    </row>
    <row r="11" spans="1:16" ht="30" x14ac:dyDescent="0.25">
      <c r="A11" s="30" t="s">
        <v>123</v>
      </c>
      <c r="B11" s="38"/>
      <c r="E11" s="41" t="s">
        <v>1555</v>
      </c>
      <c r="J11" s="40"/>
    </row>
    <row r="12" spans="1:16" ht="225" x14ac:dyDescent="0.25">
      <c r="A12" s="30" t="s">
        <v>125</v>
      </c>
      <c r="B12" s="38"/>
      <c r="E12" s="32" t="s">
        <v>1428</v>
      </c>
      <c r="J12" s="40"/>
    </row>
    <row r="13" spans="1:16" x14ac:dyDescent="0.25">
      <c r="A13" s="30" t="s">
        <v>116</v>
      </c>
      <c r="B13" s="30">
        <v>2</v>
      </c>
      <c r="C13" s="31" t="s">
        <v>1432</v>
      </c>
      <c r="D13" s="30" t="s">
        <v>118</v>
      </c>
      <c r="E13" s="32" t="s">
        <v>1515</v>
      </c>
      <c r="F13" s="33" t="s">
        <v>284</v>
      </c>
      <c r="G13" s="34">
        <v>2480</v>
      </c>
      <c r="H13" s="35">
        <v>0</v>
      </c>
      <c r="I13" s="36">
        <f>ROUND(G13*H13,P4)</f>
        <v>0</v>
      </c>
      <c r="J13" s="33" t="s">
        <v>156</v>
      </c>
      <c r="O13" s="37">
        <f>I13*0.21</f>
        <v>0</v>
      </c>
      <c r="P13">
        <v>3</v>
      </c>
    </row>
    <row r="14" spans="1:16" x14ac:dyDescent="0.25">
      <c r="A14" s="30" t="s">
        <v>122</v>
      </c>
      <c r="B14" s="38"/>
      <c r="E14" s="39" t="s">
        <v>118</v>
      </c>
      <c r="J14" s="40"/>
    </row>
    <row r="15" spans="1:16" ht="30" x14ac:dyDescent="0.25">
      <c r="A15" s="30" t="s">
        <v>123</v>
      </c>
      <c r="B15" s="38"/>
      <c r="E15" s="41" t="s">
        <v>1556</v>
      </c>
      <c r="J15" s="40"/>
    </row>
    <row r="16" spans="1:16" ht="285" x14ac:dyDescent="0.25">
      <c r="A16" s="30" t="s">
        <v>125</v>
      </c>
      <c r="B16" s="38"/>
      <c r="E16" s="32" t="s">
        <v>1517</v>
      </c>
      <c r="J16" s="40"/>
    </row>
    <row r="17" spans="1:16" x14ac:dyDescent="0.25">
      <c r="A17" s="30" t="s">
        <v>116</v>
      </c>
      <c r="B17" s="30">
        <v>3</v>
      </c>
      <c r="C17" s="31" t="s">
        <v>1435</v>
      </c>
      <c r="D17" s="30" t="s">
        <v>118</v>
      </c>
      <c r="E17" s="32" t="s">
        <v>1525</v>
      </c>
      <c r="F17" s="33" t="s">
        <v>284</v>
      </c>
      <c r="G17" s="34">
        <v>140</v>
      </c>
      <c r="H17" s="35">
        <v>0</v>
      </c>
      <c r="I17" s="36">
        <f>ROUND(G17*H17,P4)</f>
        <v>0</v>
      </c>
      <c r="J17" s="33" t="s">
        <v>156</v>
      </c>
      <c r="O17" s="37">
        <f>I17*0.21</f>
        <v>0</v>
      </c>
      <c r="P17">
        <v>3</v>
      </c>
    </row>
    <row r="18" spans="1:16" ht="30" x14ac:dyDescent="0.25">
      <c r="A18" s="30" t="s">
        <v>122</v>
      </c>
      <c r="B18" s="38"/>
      <c r="E18" s="32" t="s">
        <v>1426</v>
      </c>
      <c r="J18" s="40"/>
    </row>
    <row r="19" spans="1:16" ht="30" x14ac:dyDescent="0.25">
      <c r="A19" s="30" t="s">
        <v>123</v>
      </c>
      <c r="B19" s="38"/>
      <c r="E19" s="41" t="s">
        <v>1557</v>
      </c>
      <c r="J19" s="40"/>
    </row>
    <row r="20" spans="1:16" ht="225" x14ac:dyDescent="0.25">
      <c r="A20" s="30" t="s">
        <v>125</v>
      </c>
      <c r="B20" s="38"/>
      <c r="E20" s="32" t="s">
        <v>1428</v>
      </c>
      <c r="J20" s="40"/>
    </row>
    <row r="21" spans="1:16" x14ac:dyDescent="0.25">
      <c r="A21" s="30" t="s">
        <v>116</v>
      </c>
      <c r="B21" s="30">
        <v>4</v>
      </c>
      <c r="C21" s="31" t="s">
        <v>1521</v>
      </c>
      <c r="D21" s="30" t="s">
        <v>118</v>
      </c>
      <c r="E21" s="32" t="s">
        <v>1558</v>
      </c>
      <c r="F21" s="33" t="s">
        <v>284</v>
      </c>
      <c r="G21" s="34">
        <v>170</v>
      </c>
      <c r="H21" s="35">
        <v>0</v>
      </c>
      <c r="I21" s="36">
        <f>ROUND(G21*H21,P4)</f>
        <v>0</v>
      </c>
      <c r="J21" s="33" t="s">
        <v>156</v>
      </c>
      <c r="O21" s="37">
        <f>I21*0.21</f>
        <v>0</v>
      </c>
      <c r="P21">
        <v>3</v>
      </c>
    </row>
    <row r="22" spans="1:16" ht="30" x14ac:dyDescent="0.25">
      <c r="A22" s="30" t="s">
        <v>122</v>
      </c>
      <c r="B22" s="38"/>
      <c r="E22" s="32" t="s">
        <v>1426</v>
      </c>
      <c r="J22" s="40"/>
    </row>
    <row r="23" spans="1:16" ht="30" x14ac:dyDescent="0.25">
      <c r="A23" s="30" t="s">
        <v>123</v>
      </c>
      <c r="B23" s="38"/>
      <c r="E23" s="41" t="s">
        <v>1559</v>
      </c>
      <c r="J23" s="40"/>
    </row>
    <row r="24" spans="1:16" ht="225" x14ac:dyDescent="0.25">
      <c r="A24" s="30" t="s">
        <v>125</v>
      </c>
      <c r="B24" s="38"/>
      <c r="E24" s="32" t="s">
        <v>1428</v>
      </c>
      <c r="J24" s="40"/>
    </row>
    <row r="25" spans="1:16" x14ac:dyDescent="0.25">
      <c r="A25" s="30" t="s">
        <v>116</v>
      </c>
      <c r="B25" s="30">
        <v>5</v>
      </c>
      <c r="C25" s="31" t="s">
        <v>1524</v>
      </c>
      <c r="D25" s="30" t="s">
        <v>118</v>
      </c>
      <c r="E25" s="32" t="s">
        <v>1560</v>
      </c>
      <c r="F25" s="33" t="s">
        <v>284</v>
      </c>
      <c r="G25" s="34">
        <v>55</v>
      </c>
      <c r="H25" s="35">
        <v>0</v>
      </c>
      <c r="I25" s="36">
        <f>ROUND(G25*H25,P4)</f>
        <v>0</v>
      </c>
      <c r="J25" s="33" t="s">
        <v>156</v>
      </c>
      <c r="O25" s="37">
        <f>I25*0.21</f>
        <v>0</v>
      </c>
      <c r="P25">
        <v>3</v>
      </c>
    </row>
    <row r="26" spans="1:16" ht="30" x14ac:dyDescent="0.25">
      <c r="A26" s="30" t="s">
        <v>122</v>
      </c>
      <c r="B26" s="38"/>
      <c r="E26" s="32" t="s">
        <v>1426</v>
      </c>
      <c r="J26" s="40"/>
    </row>
    <row r="27" spans="1:16" ht="30" x14ac:dyDescent="0.25">
      <c r="A27" s="30" t="s">
        <v>123</v>
      </c>
      <c r="B27" s="38"/>
      <c r="E27" s="41" t="s">
        <v>1561</v>
      </c>
      <c r="J27" s="40"/>
    </row>
    <row r="28" spans="1:16" ht="225" x14ac:dyDescent="0.25">
      <c r="A28" s="30" t="s">
        <v>125</v>
      </c>
      <c r="B28" s="38"/>
      <c r="E28" s="32" t="s">
        <v>1428</v>
      </c>
      <c r="J28" s="40"/>
    </row>
    <row r="29" spans="1:16" x14ac:dyDescent="0.25">
      <c r="A29" s="30" t="s">
        <v>116</v>
      </c>
      <c r="B29" s="30">
        <v>6</v>
      </c>
      <c r="C29" s="31" t="s">
        <v>1526</v>
      </c>
      <c r="D29" s="30" t="s">
        <v>118</v>
      </c>
      <c r="E29" s="32" t="s">
        <v>1562</v>
      </c>
      <c r="F29" s="33" t="s">
        <v>284</v>
      </c>
      <c r="G29" s="34">
        <v>16</v>
      </c>
      <c r="H29" s="35">
        <v>0</v>
      </c>
      <c r="I29" s="36">
        <f>ROUND(G29*H29,P4)</f>
        <v>0</v>
      </c>
      <c r="J29" s="33" t="s">
        <v>156</v>
      </c>
      <c r="O29" s="37">
        <f>I29*0.21</f>
        <v>0</v>
      </c>
      <c r="P29">
        <v>3</v>
      </c>
    </row>
    <row r="30" spans="1:16" ht="30" x14ac:dyDescent="0.25">
      <c r="A30" s="30" t="s">
        <v>122</v>
      </c>
      <c r="B30" s="38"/>
      <c r="E30" s="32" t="s">
        <v>1426</v>
      </c>
      <c r="J30" s="40"/>
    </row>
    <row r="31" spans="1:16" ht="30" x14ac:dyDescent="0.25">
      <c r="A31" s="30" t="s">
        <v>123</v>
      </c>
      <c r="B31" s="38"/>
      <c r="E31" s="41" t="s">
        <v>1563</v>
      </c>
      <c r="J31" s="40"/>
    </row>
    <row r="32" spans="1:16" ht="225" x14ac:dyDescent="0.25">
      <c r="A32" s="30" t="s">
        <v>125</v>
      </c>
      <c r="B32" s="38"/>
      <c r="E32" s="32" t="s">
        <v>1428</v>
      </c>
      <c r="J32" s="40"/>
    </row>
    <row r="33" spans="1:16" x14ac:dyDescent="0.25">
      <c r="A33" s="30" t="s">
        <v>116</v>
      </c>
      <c r="B33" s="30">
        <v>7</v>
      </c>
      <c r="C33" s="31" t="s">
        <v>1564</v>
      </c>
      <c r="D33" s="30" t="s">
        <v>118</v>
      </c>
      <c r="E33" s="32" t="s">
        <v>1565</v>
      </c>
      <c r="F33" s="33" t="s">
        <v>120</v>
      </c>
      <c r="G33" s="34">
        <v>59.22</v>
      </c>
      <c r="H33" s="35">
        <v>0</v>
      </c>
      <c r="I33" s="36">
        <f>ROUND(G33*H33,P4)</f>
        <v>0</v>
      </c>
      <c r="J33" s="33" t="s">
        <v>156</v>
      </c>
      <c r="O33" s="37">
        <f>I33*0.21</f>
        <v>0</v>
      </c>
      <c r="P33">
        <v>3</v>
      </c>
    </row>
    <row r="34" spans="1:16" x14ac:dyDescent="0.25">
      <c r="A34" s="30" t="s">
        <v>122</v>
      </c>
      <c r="B34" s="38"/>
      <c r="E34" s="32" t="s">
        <v>1566</v>
      </c>
      <c r="J34" s="40"/>
    </row>
    <row r="35" spans="1:16" ht="30" x14ac:dyDescent="0.25">
      <c r="A35" s="30" t="s">
        <v>123</v>
      </c>
      <c r="B35" s="38"/>
      <c r="E35" s="41" t="s">
        <v>1567</v>
      </c>
      <c r="J35" s="40"/>
    </row>
    <row r="36" spans="1:16" ht="150" x14ac:dyDescent="0.25">
      <c r="A36" s="30" t="s">
        <v>125</v>
      </c>
      <c r="B36" s="38"/>
      <c r="E36" s="32" t="s">
        <v>1568</v>
      </c>
      <c r="J36" s="40"/>
    </row>
    <row r="37" spans="1:16" x14ac:dyDescent="0.25">
      <c r="A37" s="30" t="s">
        <v>116</v>
      </c>
      <c r="B37" s="30">
        <v>8</v>
      </c>
      <c r="C37" s="31" t="s">
        <v>1569</v>
      </c>
      <c r="D37" s="30" t="s">
        <v>118</v>
      </c>
      <c r="E37" s="32" t="s">
        <v>1518</v>
      </c>
      <c r="F37" s="33" t="s">
        <v>120</v>
      </c>
      <c r="G37" s="34">
        <v>122.87</v>
      </c>
      <c r="H37" s="35">
        <v>0</v>
      </c>
      <c r="I37" s="36">
        <f>ROUND(G37*H37,P4)</f>
        <v>0</v>
      </c>
      <c r="J37" s="33" t="s">
        <v>156</v>
      </c>
      <c r="O37" s="37">
        <f>I37*0.21</f>
        <v>0</v>
      </c>
      <c r="P37">
        <v>3</v>
      </c>
    </row>
    <row r="38" spans="1:16" x14ac:dyDescent="0.25">
      <c r="A38" s="30" t="s">
        <v>122</v>
      </c>
      <c r="B38" s="38"/>
      <c r="E38" s="39" t="s">
        <v>118</v>
      </c>
      <c r="J38" s="40"/>
    </row>
    <row r="39" spans="1:16" ht="409.5" x14ac:dyDescent="0.25">
      <c r="A39" s="30" t="s">
        <v>125</v>
      </c>
      <c r="B39" s="38"/>
      <c r="E39" s="32" t="s">
        <v>1520</v>
      </c>
      <c r="J39" s="40"/>
    </row>
    <row r="40" spans="1:16" x14ac:dyDescent="0.25">
      <c r="A40" s="30" t="s">
        <v>116</v>
      </c>
      <c r="B40" s="30">
        <v>9</v>
      </c>
      <c r="C40" s="31" t="s">
        <v>1570</v>
      </c>
      <c r="D40" s="30" t="s">
        <v>118</v>
      </c>
      <c r="E40" s="32" t="s">
        <v>1522</v>
      </c>
      <c r="F40" s="33" t="s">
        <v>120</v>
      </c>
      <c r="G40" s="34">
        <v>29.95</v>
      </c>
      <c r="H40" s="35">
        <v>0</v>
      </c>
      <c r="I40" s="36">
        <f>ROUND(G40*H40,P4)</f>
        <v>0</v>
      </c>
      <c r="J40" s="33" t="s">
        <v>156</v>
      </c>
      <c r="O40" s="37">
        <f>I40*0.21</f>
        <v>0</v>
      </c>
      <c r="P40">
        <v>3</v>
      </c>
    </row>
    <row r="41" spans="1:16" x14ac:dyDescent="0.25">
      <c r="A41" s="30" t="s">
        <v>122</v>
      </c>
      <c r="B41" s="38"/>
      <c r="E41" s="39" t="s">
        <v>118</v>
      </c>
      <c r="J41" s="40"/>
    </row>
    <row r="42" spans="1:16" ht="409.5" x14ac:dyDescent="0.25">
      <c r="A42" s="30" t="s">
        <v>125</v>
      </c>
      <c r="B42" s="38"/>
      <c r="E42" s="32" t="s">
        <v>1520</v>
      </c>
      <c r="J42" s="40"/>
    </row>
    <row r="43" spans="1:16" x14ac:dyDescent="0.25">
      <c r="A43" s="30" t="s">
        <v>116</v>
      </c>
      <c r="B43" s="30">
        <v>10</v>
      </c>
      <c r="C43" s="31" t="s">
        <v>1571</v>
      </c>
      <c r="D43" s="30" t="s">
        <v>118</v>
      </c>
      <c r="E43" s="32" t="s">
        <v>1572</v>
      </c>
      <c r="F43" s="33" t="s">
        <v>142</v>
      </c>
      <c r="G43" s="34">
        <v>44</v>
      </c>
      <c r="H43" s="35">
        <v>0</v>
      </c>
      <c r="I43" s="36">
        <f>ROUND(G43*H43,P4)</f>
        <v>0</v>
      </c>
      <c r="J43" s="33" t="s">
        <v>156</v>
      </c>
      <c r="O43" s="37">
        <f>I43*0.21</f>
        <v>0</v>
      </c>
      <c r="P43">
        <v>3</v>
      </c>
    </row>
    <row r="44" spans="1:16" ht="30" x14ac:dyDescent="0.25">
      <c r="A44" s="30" t="s">
        <v>122</v>
      </c>
      <c r="B44" s="38"/>
      <c r="E44" s="32" t="s">
        <v>1437</v>
      </c>
      <c r="J44" s="40"/>
    </row>
    <row r="45" spans="1:16" ht="30" x14ac:dyDescent="0.25">
      <c r="A45" s="30" t="s">
        <v>123</v>
      </c>
      <c r="B45" s="38"/>
      <c r="E45" s="41" t="s">
        <v>1573</v>
      </c>
      <c r="J45" s="40"/>
    </row>
    <row r="46" spans="1:16" ht="180" x14ac:dyDescent="0.25">
      <c r="A46" s="30" t="s">
        <v>125</v>
      </c>
      <c r="B46" s="38"/>
      <c r="E46" s="32" t="s">
        <v>1439</v>
      </c>
      <c r="J46" s="40"/>
    </row>
    <row r="47" spans="1:16" x14ac:dyDescent="0.25">
      <c r="A47" s="24" t="s">
        <v>113</v>
      </c>
      <c r="B47" s="25"/>
      <c r="C47" s="26" t="s">
        <v>422</v>
      </c>
      <c r="D47" s="27"/>
      <c r="E47" s="24" t="s">
        <v>1440</v>
      </c>
      <c r="F47" s="27"/>
      <c r="G47" s="27"/>
      <c r="H47" s="27"/>
      <c r="I47" s="28">
        <f>SUMIFS(I48:I155,A48:A155,"P")</f>
        <v>0</v>
      </c>
      <c r="J47" s="29"/>
    </row>
    <row r="48" spans="1:16" x14ac:dyDescent="0.25">
      <c r="A48" s="30" t="s">
        <v>116</v>
      </c>
      <c r="B48" s="30">
        <v>11</v>
      </c>
      <c r="C48" s="31" t="s">
        <v>1529</v>
      </c>
      <c r="D48" s="30" t="s">
        <v>118</v>
      </c>
      <c r="E48" s="32" t="s">
        <v>1530</v>
      </c>
      <c r="F48" s="33" t="s">
        <v>284</v>
      </c>
      <c r="G48" s="34">
        <v>1670</v>
      </c>
      <c r="H48" s="35">
        <v>0</v>
      </c>
      <c r="I48" s="36">
        <f>ROUND(G48*H48,P4)</f>
        <v>0</v>
      </c>
      <c r="J48" s="33" t="s">
        <v>121</v>
      </c>
      <c r="O48" s="37">
        <f>I48*0.21</f>
        <v>0</v>
      </c>
      <c r="P48">
        <v>3</v>
      </c>
    </row>
    <row r="49" spans="1:16" ht="30" x14ac:dyDescent="0.25">
      <c r="A49" s="30" t="s">
        <v>122</v>
      </c>
      <c r="B49" s="38"/>
      <c r="E49" s="32" t="s">
        <v>1574</v>
      </c>
      <c r="J49" s="40"/>
    </row>
    <row r="50" spans="1:16" ht="30" x14ac:dyDescent="0.25">
      <c r="A50" s="30" t="s">
        <v>123</v>
      </c>
      <c r="B50" s="38"/>
      <c r="E50" s="41" t="s">
        <v>1575</v>
      </c>
      <c r="J50" s="40"/>
    </row>
    <row r="51" spans="1:16" ht="90" x14ac:dyDescent="0.25">
      <c r="A51" s="30" t="s">
        <v>125</v>
      </c>
      <c r="B51" s="38"/>
      <c r="E51" s="32" t="s">
        <v>1445</v>
      </c>
      <c r="J51" s="40"/>
    </row>
    <row r="52" spans="1:16" x14ac:dyDescent="0.25">
      <c r="A52" s="30" t="s">
        <v>116</v>
      </c>
      <c r="B52" s="30">
        <v>12</v>
      </c>
      <c r="C52" s="31" t="s">
        <v>1441</v>
      </c>
      <c r="D52" s="30" t="s">
        <v>118</v>
      </c>
      <c r="E52" s="32" t="s">
        <v>1442</v>
      </c>
      <c r="F52" s="33" t="s">
        <v>284</v>
      </c>
      <c r="G52" s="34">
        <v>810</v>
      </c>
      <c r="H52" s="35">
        <v>0</v>
      </c>
      <c r="I52" s="36">
        <f>ROUND(G52*H52,P4)</f>
        <v>0</v>
      </c>
      <c r="J52" s="33" t="s">
        <v>121</v>
      </c>
      <c r="O52" s="37">
        <f>I52*0.21</f>
        <v>0</v>
      </c>
      <c r="P52">
        <v>3</v>
      </c>
    </row>
    <row r="53" spans="1:16" ht="30" x14ac:dyDescent="0.25">
      <c r="A53" s="30" t="s">
        <v>122</v>
      </c>
      <c r="B53" s="38"/>
      <c r="E53" s="32" t="s">
        <v>1576</v>
      </c>
      <c r="J53" s="40"/>
    </row>
    <row r="54" spans="1:16" ht="30" x14ac:dyDescent="0.25">
      <c r="A54" s="30" t="s">
        <v>123</v>
      </c>
      <c r="B54" s="38"/>
      <c r="E54" s="41" t="s">
        <v>1577</v>
      </c>
      <c r="J54" s="40"/>
    </row>
    <row r="55" spans="1:16" ht="90" x14ac:dyDescent="0.25">
      <c r="A55" s="30" t="s">
        <v>125</v>
      </c>
      <c r="B55" s="38"/>
      <c r="E55" s="32" t="s">
        <v>1445</v>
      </c>
      <c r="J55" s="40"/>
    </row>
    <row r="56" spans="1:16" x14ac:dyDescent="0.25">
      <c r="A56" s="30" t="s">
        <v>116</v>
      </c>
      <c r="B56" s="30">
        <v>13</v>
      </c>
      <c r="C56" s="31" t="s">
        <v>1446</v>
      </c>
      <c r="D56" s="30" t="s">
        <v>118</v>
      </c>
      <c r="E56" s="32" t="s">
        <v>1447</v>
      </c>
      <c r="F56" s="33" t="s">
        <v>284</v>
      </c>
      <c r="G56" s="34">
        <v>1540</v>
      </c>
      <c r="H56" s="35">
        <v>0</v>
      </c>
      <c r="I56" s="36">
        <f>ROUND(G56*H56,P4)</f>
        <v>0</v>
      </c>
      <c r="J56" s="33" t="s">
        <v>121</v>
      </c>
      <c r="O56" s="37">
        <f>I56*0.21</f>
        <v>0</v>
      </c>
      <c r="P56">
        <v>3</v>
      </c>
    </row>
    <row r="57" spans="1:16" x14ac:dyDescent="0.25">
      <c r="A57" s="30" t="s">
        <v>122</v>
      </c>
      <c r="B57" s="38"/>
      <c r="E57" s="32" t="s">
        <v>1534</v>
      </c>
      <c r="J57" s="40"/>
    </row>
    <row r="58" spans="1:16" ht="30" x14ac:dyDescent="0.25">
      <c r="A58" s="30" t="s">
        <v>123</v>
      </c>
      <c r="B58" s="38"/>
      <c r="E58" s="41" t="s">
        <v>1578</v>
      </c>
      <c r="J58" s="40"/>
    </row>
    <row r="59" spans="1:16" ht="105" x14ac:dyDescent="0.25">
      <c r="A59" s="30" t="s">
        <v>125</v>
      </c>
      <c r="B59" s="38"/>
      <c r="E59" s="32" t="s">
        <v>1450</v>
      </c>
      <c r="J59" s="40"/>
    </row>
    <row r="60" spans="1:16" x14ac:dyDescent="0.25">
      <c r="A60" s="30" t="s">
        <v>116</v>
      </c>
      <c r="B60" s="30">
        <v>30</v>
      </c>
      <c r="C60" s="31" t="s">
        <v>1579</v>
      </c>
      <c r="D60" s="30" t="s">
        <v>118</v>
      </c>
      <c r="E60" s="32" t="s">
        <v>1580</v>
      </c>
      <c r="F60" s="33" t="s">
        <v>142</v>
      </c>
      <c r="G60" s="34">
        <v>1</v>
      </c>
      <c r="H60" s="35">
        <v>0</v>
      </c>
      <c r="I60" s="36">
        <f>ROUND(G60*H60,P4)</f>
        <v>0</v>
      </c>
      <c r="J60" s="33" t="s">
        <v>121</v>
      </c>
      <c r="O60" s="37">
        <f>I60*0.21</f>
        <v>0</v>
      </c>
      <c r="P60">
        <v>3</v>
      </c>
    </row>
    <row r="61" spans="1:16" x14ac:dyDescent="0.25">
      <c r="A61" s="30" t="s">
        <v>122</v>
      </c>
      <c r="B61" s="38"/>
      <c r="E61" s="39" t="s">
        <v>118</v>
      </c>
      <c r="J61" s="40"/>
    </row>
    <row r="62" spans="1:16" ht="30" x14ac:dyDescent="0.25">
      <c r="A62" s="30" t="s">
        <v>123</v>
      </c>
      <c r="B62" s="38"/>
      <c r="E62" s="41" t="s">
        <v>1581</v>
      </c>
      <c r="J62" s="40"/>
    </row>
    <row r="63" spans="1:16" ht="150" x14ac:dyDescent="0.25">
      <c r="A63" s="30" t="s">
        <v>125</v>
      </c>
      <c r="B63" s="38"/>
      <c r="E63" s="32" t="s">
        <v>1582</v>
      </c>
      <c r="J63" s="40"/>
    </row>
    <row r="64" spans="1:16" x14ac:dyDescent="0.25">
      <c r="A64" s="30" t="s">
        <v>116</v>
      </c>
      <c r="B64" s="30">
        <v>14</v>
      </c>
      <c r="C64" s="31" t="s">
        <v>1451</v>
      </c>
      <c r="D64" s="30" t="s">
        <v>118</v>
      </c>
      <c r="E64" s="32" t="s">
        <v>1452</v>
      </c>
      <c r="F64" s="33" t="s">
        <v>284</v>
      </c>
      <c r="G64" s="34">
        <v>2070</v>
      </c>
      <c r="H64" s="35">
        <v>0</v>
      </c>
      <c r="I64" s="36">
        <f>ROUND(G64*H64,P4)</f>
        <v>0</v>
      </c>
      <c r="J64" s="33" t="s">
        <v>121</v>
      </c>
      <c r="O64" s="37">
        <f>I64*0.21</f>
        <v>0</v>
      </c>
      <c r="P64">
        <v>3</v>
      </c>
    </row>
    <row r="65" spans="1:16" ht="30" x14ac:dyDescent="0.25">
      <c r="A65" s="30" t="s">
        <v>122</v>
      </c>
      <c r="B65" s="38"/>
      <c r="E65" s="32" t="s">
        <v>1535</v>
      </c>
      <c r="J65" s="40"/>
    </row>
    <row r="66" spans="1:16" ht="30" x14ac:dyDescent="0.25">
      <c r="A66" s="30" t="s">
        <v>123</v>
      </c>
      <c r="B66" s="38"/>
      <c r="E66" s="41" t="s">
        <v>1583</v>
      </c>
      <c r="J66" s="40"/>
    </row>
    <row r="67" spans="1:16" ht="150" x14ac:dyDescent="0.25">
      <c r="A67" s="30" t="s">
        <v>125</v>
      </c>
      <c r="B67" s="38"/>
      <c r="E67" s="32" t="s">
        <v>1455</v>
      </c>
      <c r="J67" s="40"/>
    </row>
    <row r="68" spans="1:16" x14ac:dyDescent="0.25">
      <c r="A68" s="30" t="s">
        <v>116</v>
      </c>
      <c r="B68" s="30">
        <v>15</v>
      </c>
      <c r="C68" s="31" t="s">
        <v>1537</v>
      </c>
      <c r="D68" s="30" t="s">
        <v>118</v>
      </c>
      <c r="E68" s="32" t="s">
        <v>1538</v>
      </c>
      <c r="F68" s="33" t="s">
        <v>284</v>
      </c>
      <c r="G68" s="34">
        <v>460</v>
      </c>
      <c r="H68" s="35">
        <v>0</v>
      </c>
      <c r="I68" s="36">
        <f>ROUND(G68*H68,P4)</f>
        <v>0</v>
      </c>
      <c r="J68" s="33" t="s">
        <v>121</v>
      </c>
      <c r="O68" s="37">
        <f>I68*0.21</f>
        <v>0</v>
      </c>
      <c r="P68">
        <v>3</v>
      </c>
    </row>
    <row r="69" spans="1:16" x14ac:dyDescent="0.25">
      <c r="A69" s="30" t="s">
        <v>122</v>
      </c>
      <c r="B69" s="38"/>
      <c r="E69" s="32" t="s">
        <v>1539</v>
      </c>
      <c r="J69" s="40"/>
    </row>
    <row r="70" spans="1:16" ht="30" x14ac:dyDescent="0.25">
      <c r="A70" s="30" t="s">
        <v>123</v>
      </c>
      <c r="B70" s="38"/>
      <c r="E70" s="41" t="s">
        <v>1584</v>
      </c>
      <c r="J70" s="40"/>
    </row>
    <row r="71" spans="1:16" ht="105" x14ac:dyDescent="0.25">
      <c r="A71" s="30" t="s">
        <v>125</v>
      </c>
      <c r="B71" s="38"/>
      <c r="E71" s="32" t="s">
        <v>1459</v>
      </c>
      <c r="J71" s="40"/>
    </row>
    <row r="72" spans="1:16" ht="30" x14ac:dyDescent="0.25">
      <c r="A72" s="30" t="s">
        <v>116</v>
      </c>
      <c r="B72" s="30">
        <v>16</v>
      </c>
      <c r="C72" s="31" t="s">
        <v>1541</v>
      </c>
      <c r="D72" s="30" t="s">
        <v>118</v>
      </c>
      <c r="E72" s="32" t="s">
        <v>1542</v>
      </c>
      <c r="F72" s="33" t="s">
        <v>284</v>
      </c>
      <c r="G72" s="34">
        <v>1350</v>
      </c>
      <c r="H72" s="35">
        <v>0</v>
      </c>
      <c r="I72" s="36">
        <f>ROUND(G72*H72,P4)</f>
        <v>0</v>
      </c>
      <c r="J72" s="33" t="s">
        <v>121</v>
      </c>
      <c r="O72" s="37">
        <f>I72*0.21</f>
        <v>0</v>
      </c>
      <c r="P72">
        <v>3</v>
      </c>
    </row>
    <row r="73" spans="1:16" x14ac:dyDescent="0.25">
      <c r="A73" s="30" t="s">
        <v>122</v>
      </c>
      <c r="B73" s="38"/>
      <c r="E73" s="32" t="s">
        <v>1585</v>
      </c>
      <c r="J73" s="40"/>
    </row>
    <row r="74" spans="1:16" ht="30" x14ac:dyDescent="0.25">
      <c r="A74" s="30" t="s">
        <v>123</v>
      </c>
      <c r="B74" s="38"/>
      <c r="E74" s="41" t="s">
        <v>1586</v>
      </c>
      <c r="J74" s="40"/>
    </row>
    <row r="75" spans="1:16" ht="105" x14ac:dyDescent="0.25">
      <c r="A75" s="30" t="s">
        <v>125</v>
      </c>
      <c r="B75" s="38"/>
      <c r="E75" s="32" t="s">
        <v>1459</v>
      </c>
      <c r="J75" s="40"/>
    </row>
    <row r="76" spans="1:16" ht="30" x14ac:dyDescent="0.25">
      <c r="A76" s="30" t="s">
        <v>116</v>
      </c>
      <c r="B76" s="30">
        <v>17</v>
      </c>
      <c r="C76" s="31" t="s">
        <v>1587</v>
      </c>
      <c r="D76" s="30" t="s">
        <v>118</v>
      </c>
      <c r="E76" s="32" t="s">
        <v>1588</v>
      </c>
      <c r="F76" s="33" t="s">
        <v>284</v>
      </c>
      <c r="G76" s="34">
        <v>1240</v>
      </c>
      <c r="H76" s="35">
        <v>0</v>
      </c>
      <c r="I76" s="36">
        <f>ROUND(G76*H76,P4)</f>
        <v>0</v>
      </c>
      <c r="J76" s="33" t="s">
        <v>121</v>
      </c>
      <c r="O76" s="37">
        <f>I76*0.21</f>
        <v>0</v>
      </c>
      <c r="P76">
        <v>3</v>
      </c>
    </row>
    <row r="77" spans="1:16" x14ac:dyDescent="0.25">
      <c r="A77" s="30" t="s">
        <v>122</v>
      </c>
      <c r="B77" s="38"/>
      <c r="E77" s="32" t="s">
        <v>1589</v>
      </c>
      <c r="J77" s="40"/>
    </row>
    <row r="78" spans="1:16" ht="30" x14ac:dyDescent="0.25">
      <c r="A78" s="30" t="s">
        <v>123</v>
      </c>
      <c r="B78" s="38"/>
      <c r="E78" s="41" t="s">
        <v>1590</v>
      </c>
      <c r="J78" s="40"/>
    </row>
    <row r="79" spans="1:16" ht="105" x14ac:dyDescent="0.25">
      <c r="A79" s="30" t="s">
        <v>125</v>
      </c>
      <c r="B79" s="38"/>
      <c r="E79" s="32" t="s">
        <v>1459</v>
      </c>
      <c r="J79" s="40"/>
    </row>
    <row r="80" spans="1:16" ht="30" x14ac:dyDescent="0.25">
      <c r="A80" s="30" t="s">
        <v>116</v>
      </c>
      <c r="B80" s="30">
        <v>18</v>
      </c>
      <c r="C80" s="31" t="s">
        <v>1460</v>
      </c>
      <c r="D80" s="30" t="s">
        <v>118</v>
      </c>
      <c r="E80" s="32" t="s">
        <v>1461</v>
      </c>
      <c r="F80" s="33" t="s">
        <v>142</v>
      </c>
      <c r="G80" s="34">
        <v>94</v>
      </c>
      <c r="H80" s="35">
        <v>0</v>
      </c>
      <c r="I80" s="36">
        <f>ROUND(G80*H80,P4)</f>
        <v>0</v>
      </c>
      <c r="J80" s="33" t="s">
        <v>121</v>
      </c>
      <c r="O80" s="37">
        <f>I80*0.21</f>
        <v>0</v>
      </c>
      <c r="P80">
        <v>3</v>
      </c>
    </row>
    <row r="81" spans="1:16" x14ac:dyDescent="0.25">
      <c r="A81" s="30" t="s">
        <v>122</v>
      </c>
      <c r="B81" s="38"/>
      <c r="E81" s="32" t="s">
        <v>1544</v>
      </c>
      <c r="J81" s="40"/>
    </row>
    <row r="82" spans="1:16" ht="30" x14ac:dyDescent="0.25">
      <c r="A82" s="30" t="s">
        <v>123</v>
      </c>
      <c r="B82" s="38"/>
      <c r="E82" s="41" t="s">
        <v>1591</v>
      </c>
      <c r="J82" s="40"/>
    </row>
    <row r="83" spans="1:16" ht="120" x14ac:dyDescent="0.25">
      <c r="A83" s="30" t="s">
        <v>125</v>
      </c>
      <c r="B83" s="38"/>
      <c r="E83" s="32" t="s">
        <v>1464</v>
      </c>
      <c r="J83" s="40"/>
    </row>
    <row r="84" spans="1:16" x14ac:dyDescent="0.25">
      <c r="A84" s="30" t="s">
        <v>116</v>
      </c>
      <c r="B84" s="30">
        <v>34</v>
      </c>
      <c r="C84" s="31" t="s">
        <v>1465</v>
      </c>
      <c r="D84" s="30" t="s">
        <v>118</v>
      </c>
      <c r="E84" s="32" t="s">
        <v>1466</v>
      </c>
      <c r="F84" s="33" t="s">
        <v>284</v>
      </c>
      <c r="G84" s="34">
        <v>150</v>
      </c>
      <c r="H84" s="35">
        <v>0</v>
      </c>
      <c r="I84" s="36">
        <f>ROUND(G84*H84,P4)</f>
        <v>0</v>
      </c>
      <c r="J84" s="33" t="s">
        <v>121</v>
      </c>
      <c r="O84" s="37">
        <f>I84*0.21</f>
        <v>0</v>
      </c>
      <c r="P84">
        <v>3</v>
      </c>
    </row>
    <row r="85" spans="1:16" x14ac:dyDescent="0.25">
      <c r="A85" s="30" t="s">
        <v>122</v>
      </c>
      <c r="B85" s="38"/>
      <c r="E85" s="32" t="s">
        <v>1476</v>
      </c>
      <c r="J85" s="40"/>
    </row>
    <row r="86" spans="1:16" ht="45" x14ac:dyDescent="0.25">
      <c r="A86" s="30" t="s">
        <v>123</v>
      </c>
      <c r="B86" s="38"/>
      <c r="E86" s="41" t="s">
        <v>1592</v>
      </c>
      <c r="J86" s="40"/>
    </row>
    <row r="87" spans="1:16" ht="135" x14ac:dyDescent="0.25">
      <c r="A87" s="30" t="s">
        <v>125</v>
      </c>
      <c r="B87" s="38"/>
      <c r="E87" s="32" t="s">
        <v>1546</v>
      </c>
      <c r="J87" s="40"/>
    </row>
    <row r="88" spans="1:16" x14ac:dyDescent="0.25">
      <c r="A88" s="30" t="s">
        <v>116</v>
      </c>
      <c r="B88" s="30">
        <v>21</v>
      </c>
      <c r="C88" s="31" t="s">
        <v>1470</v>
      </c>
      <c r="D88" s="30" t="s">
        <v>118</v>
      </c>
      <c r="E88" s="32" t="s">
        <v>1471</v>
      </c>
      <c r="F88" s="33" t="s">
        <v>142</v>
      </c>
      <c r="G88" s="34">
        <v>10</v>
      </c>
      <c r="H88" s="35">
        <v>0</v>
      </c>
      <c r="I88" s="36">
        <f>ROUND(G88*H88,P4)</f>
        <v>0</v>
      </c>
      <c r="J88" s="33" t="s">
        <v>121</v>
      </c>
      <c r="O88" s="37">
        <f>I88*0.21</f>
        <v>0</v>
      </c>
      <c r="P88">
        <v>3</v>
      </c>
    </row>
    <row r="89" spans="1:16" ht="75" x14ac:dyDescent="0.25">
      <c r="A89" s="30" t="s">
        <v>122</v>
      </c>
      <c r="B89" s="38"/>
      <c r="E89" s="32" t="s">
        <v>1593</v>
      </c>
      <c r="J89" s="40"/>
    </row>
    <row r="90" spans="1:16" ht="30" x14ac:dyDescent="0.25">
      <c r="A90" s="30" t="s">
        <v>123</v>
      </c>
      <c r="B90" s="38"/>
      <c r="E90" s="41" t="s">
        <v>1594</v>
      </c>
      <c r="J90" s="40"/>
    </row>
    <row r="91" spans="1:16" ht="135" x14ac:dyDescent="0.25">
      <c r="A91" s="30" t="s">
        <v>125</v>
      </c>
      <c r="B91" s="38"/>
      <c r="E91" s="32" t="s">
        <v>1473</v>
      </c>
      <c r="J91" s="40"/>
    </row>
    <row r="92" spans="1:16" ht="30" x14ac:dyDescent="0.25">
      <c r="A92" s="30" t="s">
        <v>116</v>
      </c>
      <c r="B92" s="30">
        <v>22</v>
      </c>
      <c r="C92" s="31" t="s">
        <v>1595</v>
      </c>
      <c r="D92" s="30" t="s">
        <v>118</v>
      </c>
      <c r="E92" s="32" t="s">
        <v>1596</v>
      </c>
      <c r="F92" s="33" t="s">
        <v>142</v>
      </c>
      <c r="G92" s="34">
        <v>34</v>
      </c>
      <c r="H92" s="35">
        <v>0</v>
      </c>
      <c r="I92" s="36">
        <f>ROUND(G92*H92,P4)</f>
        <v>0</v>
      </c>
      <c r="J92" s="33" t="s">
        <v>121</v>
      </c>
      <c r="O92" s="37">
        <f>I92*0.21</f>
        <v>0</v>
      </c>
      <c r="P92">
        <v>3</v>
      </c>
    </row>
    <row r="93" spans="1:16" ht="75" x14ac:dyDescent="0.25">
      <c r="A93" s="30" t="s">
        <v>122</v>
      </c>
      <c r="B93" s="38"/>
      <c r="E93" s="32" t="s">
        <v>1597</v>
      </c>
      <c r="J93" s="40"/>
    </row>
    <row r="94" spans="1:16" ht="30" x14ac:dyDescent="0.25">
      <c r="A94" s="30" t="s">
        <v>123</v>
      </c>
      <c r="B94" s="38"/>
      <c r="E94" s="41" t="s">
        <v>1598</v>
      </c>
      <c r="J94" s="40"/>
    </row>
    <row r="95" spans="1:16" ht="135" x14ac:dyDescent="0.25">
      <c r="A95" s="30" t="s">
        <v>125</v>
      </c>
      <c r="B95" s="38"/>
      <c r="E95" s="32" t="s">
        <v>1473</v>
      </c>
      <c r="J95" s="40"/>
    </row>
    <row r="96" spans="1:16" ht="30" x14ac:dyDescent="0.25">
      <c r="A96" s="30" t="s">
        <v>116</v>
      </c>
      <c r="B96" s="30">
        <v>24</v>
      </c>
      <c r="C96" s="31" t="s">
        <v>1547</v>
      </c>
      <c r="D96" s="30" t="s">
        <v>118</v>
      </c>
      <c r="E96" s="32" t="s">
        <v>1548</v>
      </c>
      <c r="F96" s="33" t="s">
        <v>142</v>
      </c>
      <c r="G96" s="34">
        <v>38</v>
      </c>
      <c r="H96" s="35">
        <v>0</v>
      </c>
      <c r="I96" s="36">
        <f>ROUND(G96*H96,P4)</f>
        <v>0</v>
      </c>
      <c r="J96" s="33" t="s">
        <v>121</v>
      </c>
      <c r="O96" s="37">
        <f>I96*0.21</f>
        <v>0</v>
      </c>
      <c r="P96">
        <v>3</v>
      </c>
    </row>
    <row r="97" spans="1:16" x14ac:dyDescent="0.25">
      <c r="A97" s="30" t="s">
        <v>122</v>
      </c>
      <c r="B97" s="38"/>
      <c r="E97" s="39" t="s">
        <v>118</v>
      </c>
      <c r="J97" s="40"/>
    </row>
    <row r="98" spans="1:16" ht="30" x14ac:dyDescent="0.25">
      <c r="A98" s="30" t="s">
        <v>123</v>
      </c>
      <c r="B98" s="38"/>
      <c r="E98" s="41" t="s">
        <v>1599</v>
      </c>
      <c r="J98" s="40"/>
    </row>
    <row r="99" spans="1:16" ht="120" x14ac:dyDescent="0.25">
      <c r="A99" s="30" t="s">
        <v>125</v>
      </c>
      <c r="B99" s="38"/>
      <c r="E99" s="32" t="s">
        <v>1549</v>
      </c>
      <c r="J99" s="40"/>
    </row>
    <row r="100" spans="1:16" ht="30" x14ac:dyDescent="0.25">
      <c r="A100" s="30" t="s">
        <v>116</v>
      </c>
      <c r="B100" s="30">
        <v>25</v>
      </c>
      <c r="C100" s="31" t="s">
        <v>1600</v>
      </c>
      <c r="D100" s="30" t="s">
        <v>118</v>
      </c>
      <c r="E100" s="32" t="s">
        <v>1601</v>
      </c>
      <c r="F100" s="33" t="s">
        <v>142</v>
      </c>
      <c r="G100" s="34">
        <v>3</v>
      </c>
      <c r="H100" s="35">
        <v>0</v>
      </c>
      <c r="I100" s="36">
        <f>ROUND(G100*H100,P4)</f>
        <v>0</v>
      </c>
      <c r="J100" s="33" t="s">
        <v>121</v>
      </c>
      <c r="O100" s="37">
        <f>I100*0.21</f>
        <v>0</v>
      </c>
      <c r="P100">
        <v>3</v>
      </c>
    </row>
    <row r="101" spans="1:16" x14ac:dyDescent="0.25">
      <c r="A101" s="30" t="s">
        <v>122</v>
      </c>
      <c r="B101" s="38"/>
      <c r="E101" s="39" t="s">
        <v>118</v>
      </c>
      <c r="J101" s="40"/>
    </row>
    <row r="102" spans="1:16" ht="30" x14ac:dyDescent="0.25">
      <c r="A102" s="30" t="s">
        <v>123</v>
      </c>
      <c r="B102" s="38"/>
      <c r="E102" s="41" t="s">
        <v>1602</v>
      </c>
      <c r="J102" s="40"/>
    </row>
    <row r="103" spans="1:16" ht="120" x14ac:dyDescent="0.25">
      <c r="A103" s="30" t="s">
        <v>125</v>
      </c>
      <c r="B103" s="38"/>
      <c r="E103" s="32" t="s">
        <v>1549</v>
      </c>
      <c r="J103" s="40"/>
    </row>
    <row r="104" spans="1:16" ht="30" x14ac:dyDescent="0.25">
      <c r="A104" s="30" t="s">
        <v>116</v>
      </c>
      <c r="B104" s="30">
        <v>26</v>
      </c>
      <c r="C104" s="31" t="s">
        <v>1603</v>
      </c>
      <c r="D104" s="30" t="s">
        <v>118</v>
      </c>
      <c r="E104" s="32" t="s">
        <v>1604</v>
      </c>
      <c r="F104" s="33" t="s">
        <v>142</v>
      </c>
      <c r="G104" s="34">
        <v>2</v>
      </c>
      <c r="H104" s="35">
        <v>0</v>
      </c>
      <c r="I104" s="36">
        <f>ROUND(G104*H104,P4)</f>
        <v>0</v>
      </c>
      <c r="J104" s="33" t="s">
        <v>121</v>
      </c>
      <c r="O104" s="37">
        <f>I104*0.21</f>
        <v>0</v>
      </c>
      <c r="P104">
        <v>3</v>
      </c>
    </row>
    <row r="105" spans="1:16" x14ac:dyDescent="0.25">
      <c r="A105" s="30" t="s">
        <v>122</v>
      </c>
      <c r="B105" s="38"/>
      <c r="E105" s="39" t="s">
        <v>118</v>
      </c>
      <c r="J105" s="40"/>
    </row>
    <row r="106" spans="1:16" ht="30" x14ac:dyDescent="0.25">
      <c r="A106" s="30" t="s">
        <v>123</v>
      </c>
      <c r="B106" s="38"/>
      <c r="E106" s="41" t="s">
        <v>1605</v>
      </c>
      <c r="J106" s="40"/>
    </row>
    <row r="107" spans="1:16" ht="120" x14ac:dyDescent="0.25">
      <c r="A107" s="30" t="s">
        <v>125</v>
      </c>
      <c r="B107" s="38"/>
      <c r="E107" s="32" t="s">
        <v>1549</v>
      </c>
      <c r="J107" s="40"/>
    </row>
    <row r="108" spans="1:16" x14ac:dyDescent="0.25">
      <c r="A108" s="30" t="s">
        <v>116</v>
      </c>
      <c r="B108" s="30">
        <v>27</v>
      </c>
      <c r="C108" s="31" t="s">
        <v>1550</v>
      </c>
      <c r="D108" s="30" t="s">
        <v>118</v>
      </c>
      <c r="E108" s="32" t="s">
        <v>1551</v>
      </c>
      <c r="F108" s="33" t="s">
        <v>142</v>
      </c>
      <c r="G108" s="34">
        <v>2</v>
      </c>
      <c r="H108" s="35">
        <v>0</v>
      </c>
      <c r="I108" s="36">
        <f>ROUND(G108*H108,P4)</f>
        <v>0</v>
      </c>
      <c r="J108" s="33" t="s">
        <v>121</v>
      </c>
      <c r="O108" s="37">
        <f>I108*0.21</f>
        <v>0</v>
      </c>
      <c r="P108">
        <v>3</v>
      </c>
    </row>
    <row r="109" spans="1:16" x14ac:dyDescent="0.25">
      <c r="A109" s="30" t="s">
        <v>122</v>
      </c>
      <c r="B109" s="38"/>
      <c r="E109" s="39" t="s">
        <v>118</v>
      </c>
      <c r="J109" s="40"/>
    </row>
    <row r="110" spans="1:16" ht="30" x14ac:dyDescent="0.25">
      <c r="A110" s="30" t="s">
        <v>123</v>
      </c>
      <c r="B110" s="38"/>
      <c r="E110" s="41" t="s">
        <v>1605</v>
      </c>
      <c r="J110" s="40"/>
    </row>
    <row r="111" spans="1:16" ht="105" x14ac:dyDescent="0.25">
      <c r="A111" s="30" t="s">
        <v>125</v>
      </c>
      <c r="B111" s="38"/>
      <c r="E111" s="32" t="s">
        <v>1497</v>
      </c>
      <c r="J111" s="40"/>
    </row>
    <row r="112" spans="1:16" x14ac:dyDescent="0.25">
      <c r="A112" s="30" t="s">
        <v>116</v>
      </c>
      <c r="B112" s="30">
        <v>28</v>
      </c>
      <c r="C112" s="31" t="s">
        <v>1606</v>
      </c>
      <c r="D112" s="30" t="s">
        <v>118</v>
      </c>
      <c r="E112" s="32" t="s">
        <v>1607</v>
      </c>
      <c r="F112" s="33" t="s">
        <v>142</v>
      </c>
      <c r="G112" s="34">
        <v>37</v>
      </c>
      <c r="H112" s="35">
        <v>0</v>
      </c>
      <c r="I112" s="36">
        <f>ROUND(G112*H112,P4)</f>
        <v>0</v>
      </c>
      <c r="J112" s="33" t="s">
        <v>121</v>
      </c>
      <c r="O112" s="37">
        <f>I112*0.21</f>
        <v>0</v>
      </c>
      <c r="P112">
        <v>3</v>
      </c>
    </row>
    <row r="113" spans="1:16" x14ac:dyDescent="0.25">
      <c r="A113" s="30" t="s">
        <v>122</v>
      </c>
      <c r="B113" s="38"/>
      <c r="E113" s="39" t="s">
        <v>118</v>
      </c>
      <c r="J113" s="40"/>
    </row>
    <row r="114" spans="1:16" ht="30" x14ac:dyDescent="0.25">
      <c r="A114" s="30" t="s">
        <v>123</v>
      </c>
      <c r="B114" s="38"/>
      <c r="E114" s="41" t="s">
        <v>1608</v>
      </c>
      <c r="J114" s="40"/>
    </row>
    <row r="115" spans="1:16" ht="105" x14ac:dyDescent="0.25">
      <c r="A115" s="30" t="s">
        <v>125</v>
      </c>
      <c r="B115" s="38"/>
      <c r="E115" s="32" t="s">
        <v>1497</v>
      </c>
      <c r="J115" s="40"/>
    </row>
    <row r="116" spans="1:16" x14ac:dyDescent="0.25">
      <c r="A116" s="30" t="s">
        <v>116</v>
      </c>
      <c r="B116" s="30">
        <v>29</v>
      </c>
      <c r="C116" s="31" t="s">
        <v>1609</v>
      </c>
      <c r="D116" s="30" t="s">
        <v>118</v>
      </c>
      <c r="E116" s="32" t="s">
        <v>1610</v>
      </c>
      <c r="F116" s="33" t="s">
        <v>142</v>
      </c>
      <c r="G116" s="34">
        <v>7</v>
      </c>
      <c r="H116" s="35">
        <v>0</v>
      </c>
      <c r="I116" s="36">
        <f>ROUND(G116*H116,P4)</f>
        <v>0</v>
      </c>
      <c r="J116" s="33" t="s">
        <v>121</v>
      </c>
      <c r="O116" s="37">
        <f>I116*0.21</f>
        <v>0</v>
      </c>
      <c r="P116">
        <v>3</v>
      </c>
    </row>
    <row r="117" spans="1:16" x14ac:dyDescent="0.25">
      <c r="A117" s="30" t="s">
        <v>122</v>
      </c>
      <c r="B117" s="38"/>
      <c r="E117" s="39" t="s">
        <v>118</v>
      </c>
      <c r="J117" s="40"/>
    </row>
    <row r="118" spans="1:16" ht="30" x14ac:dyDescent="0.25">
      <c r="A118" s="30" t="s">
        <v>123</v>
      </c>
      <c r="B118" s="38"/>
      <c r="E118" s="41" t="s">
        <v>1611</v>
      </c>
      <c r="J118" s="40"/>
    </row>
    <row r="119" spans="1:16" ht="105" x14ac:dyDescent="0.25">
      <c r="A119" s="30" t="s">
        <v>125</v>
      </c>
      <c r="B119" s="38"/>
      <c r="E119" s="32" t="s">
        <v>1497</v>
      </c>
      <c r="J119" s="40"/>
    </row>
    <row r="120" spans="1:16" ht="30" x14ac:dyDescent="0.25">
      <c r="A120" s="30" t="s">
        <v>116</v>
      </c>
      <c r="B120" s="30">
        <v>31</v>
      </c>
      <c r="C120" s="31" t="s">
        <v>1612</v>
      </c>
      <c r="D120" s="30" t="s">
        <v>118</v>
      </c>
      <c r="E120" s="32" t="s">
        <v>1613</v>
      </c>
      <c r="F120" s="33" t="s">
        <v>142</v>
      </c>
      <c r="G120" s="34">
        <v>1</v>
      </c>
      <c r="H120" s="35">
        <v>0</v>
      </c>
      <c r="I120" s="36">
        <f>ROUND(G120*H120,P4)</f>
        <v>0</v>
      </c>
      <c r="J120" s="33" t="s">
        <v>121</v>
      </c>
      <c r="O120" s="37">
        <f>I120*0.21</f>
        <v>0</v>
      </c>
      <c r="P120">
        <v>3</v>
      </c>
    </row>
    <row r="121" spans="1:16" x14ac:dyDescent="0.25">
      <c r="A121" s="30" t="s">
        <v>122</v>
      </c>
      <c r="B121" s="38"/>
      <c r="E121" s="39" t="s">
        <v>118</v>
      </c>
      <c r="J121" s="40"/>
    </row>
    <row r="122" spans="1:16" ht="30" x14ac:dyDescent="0.25">
      <c r="A122" s="30" t="s">
        <v>123</v>
      </c>
      <c r="B122" s="38"/>
      <c r="E122" s="41" t="s">
        <v>1581</v>
      </c>
      <c r="J122" s="40"/>
    </row>
    <row r="123" spans="1:16" ht="105" x14ac:dyDescent="0.25">
      <c r="A123" s="30" t="s">
        <v>125</v>
      </c>
      <c r="B123" s="38"/>
      <c r="E123" s="32" t="s">
        <v>1614</v>
      </c>
      <c r="J123" s="40"/>
    </row>
    <row r="124" spans="1:16" x14ac:dyDescent="0.25">
      <c r="A124" s="30" t="s">
        <v>116</v>
      </c>
      <c r="B124" s="30">
        <v>33</v>
      </c>
      <c r="C124" s="31" t="s">
        <v>1474</v>
      </c>
      <c r="D124" s="30" t="s">
        <v>118</v>
      </c>
      <c r="E124" s="32" t="s">
        <v>1475</v>
      </c>
      <c r="F124" s="33" t="s">
        <v>142</v>
      </c>
      <c r="G124" s="34">
        <v>3</v>
      </c>
      <c r="H124" s="35">
        <v>0</v>
      </c>
      <c r="I124" s="36">
        <f>ROUND(G124*H124,P4)</f>
        <v>0</v>
      </c>
      <c r="J124" s="33" t="s">
        <v>121</v>
      </c>
      <c r="O124" s="37">
        <f>I124*0.21</f>
        <v>0</v>
      </c>
      <c r="P124">
        <v>3</v>
      </c>
    </row>
    <row r="125" spans="1:16" x14ac:dyDescent="0.25">
      <c r="A125" s="30" t="s">
        <v>122</v>
      </c>
      <c r="B125" s="38"/>
      <c r="E125" s="32" t="s">
        <v>1476</v>
      </c>
      <c r="J125" s="40"/>
    </row>
    <row r="126" spans="1:16" ht="45" x14ac:dyDescent="0.25">
      <c r="A126" s="30" t="s">
        <v>123</v>
      </c>
      <c r="B126" s="38"/>
      <c r="E126" s="41" t="s">
        <v>1615</v>
      </c>
      <c r="J126" s="40"/>
    </row>
    <row r="127" spans="1:16" ht="135" x14ac:dyDescent="0.25">
      <c r="A127" s="30" t="s">
        <v>125</v>
      </c>
      <c r="B127" s="38"/>
      <c r="E127" s="32" t="s">
        <v>1478</v>
      </c>
      <c r="J127" s="40"/>
    </row>
    <row r="128" spans="1:16" x14ac:dyDescent="0.25">
      <c r="A128" s="30" t="s">
        <v>116</v>
      </c>
      <c r="B128" s="30">
        <v>35</v>
      </c>
      <c r="C128" s="31" t="s">
        <v>1479</v>
      </c>
      <c r="D128" s="30" t="s">
        <v>118</v>
      </c>
      <c r="E128" s="32" t="s">
        <v>1480</v>
      </c>
      <c r="F128" s="33" t="s">
        <v>120</v>
      </c>
      <c r="G128" s="34">
        <v>3</v>
      </c>
      <c r="H128" s="35">
        <v>0</v>
      </c>
      <c r="I128" s="36">
        <f>ROUND(G128*H128,P4)</f>
        <v>0</v>
      </c>
      <c r="J128" s="33" t="s">
        <v>121</v>
      </c>
      <c r="O128" s="37">
        <f>I128*0.21</f>
        <v>0</v>
      </c>
      <c r="P128">
        <v>3</v>
      </c>
    </row>
    <row r="129" spans="1:16" x14ac:dyDescent="0.25">
      <c r="A129" s="30" t="s">
        <v>122</v>
      </c>
      <c r="B129" s="38"/>
      <c r="E129" s="32" t="s">
        <v>1476</v>
      </c>
      <c r="J129" s="40"/>
    </row>
    <row r="130" spans="1:16" ht="30" x14ac:dyDescent="0.25">
      <c r="A130" s="30" t="s">
        <v>123</v>
      </c>
      <c r="B130" s="38"/>
      <c r="E130" s="41" t="s">
        <v>1616</v>
      </c>
      <c r="J130" s="40"/>
    </row>
    <row r="131" spans="1:16" ht="150" x14ac:dyDescent="0.25">
      <c r="A131" s="30" t="s">
        <v>125</v>
      </c>
      <c r="B131" s="38"/>
      <c r="E131" s="32" t="s">
        <v>1482</v>
      </c>
      <c r="J131" s="40"/>
    </row>
    <row r="132" spans="1:16" x14ac:dyDescent="0.25">
      <c r="A132" s="30" t="s">
        <v>116</v>
      </c>
      <c r="B132" s="30">
        <v>36</v>
      </c>
      <c r="C132" s="31" t="s">
        <v>1483</v>
      </c>
      <c r="D132" s="30" t="s">
        <v>118</v>
      </c>
      <c r="E132" s="32" t="s">
        <v>1484</v>
      </c>
      <c r="F132" s="33" t="s">
        <v>142</v>
      </c>
      <c r="G132" s="34">
        <v>3</v>
      </c>
      <c r="H132" s="35">
        <v>0</v>
      </c>
      <c r="I132" s="36">
        <f>ROUND(G132*H132,P4)</f>
        <v>0</v>
      </c>
      <c r="J132" s="33" t="s">
        <v>121</v>
      </c>
      <c r="O132" s="37">
        <f>I132*0.21</f>
        <v>0</v>
      </c>
      <c r="P132">
        <v>3</v>
      </c>
    </row>
    <row r="133" spans="1:16" x14ac:dyDescent="0.25">
      <c r="A133" s="30" t="s">
        <v>122</v>
      </c>
      <c r="B133" s="38"/>
      <c r="E133" s="39" t="s">
        <v>118</v>
      </c>
      <c r="J133" s="40"/>
    </row>
    <row r="134" spans="1:16" ht="120" x14ac:dyDescent="0.25">
      <c r="A134" s="30" t="s">
        <v>125</v>
      </c>
      <c r="B134" s="38"/>
      <c r="E134" s="32" t="s">
        <v>1486</v>
      </c>
      <c r="J134" s="40"/>
    </row>
    <row r="135" spans="1:16" x14ac:dyDescent="0.25">
      <c r="A135" s="30" t="s">
        <v>116</v>
      </c>
      <c r="B135" s="30">
        <v>19</v>
      </c>
      <c r="C135" s="31" t="s">
        <v>1487</v>
      </c>
      <c r="D135" s="30" t="s">
        <v>118</v>
      </c>
      <c r="E135" s="32" t="s">
        <v>1488</v>
      </c>
      <c r="F135" s="33" t="s">
        <v>142</v>
      </c>
      <c r="G135" s="34">
        <v>94</v>
      </c>
      <c r="H135" s="35">
        <v>0</v>
      </c>
      <c r="I135" s="36">
        <f>ROUND(G135*H135,P4)</f>
        <v>0</v>
      </c>
      <c r="J135" s="33" t="s">
        <v>121</v>
      </c>
      <c r="O135" s="37">
        <f>I135*0.21</f>
        <v>0</v>
      </c>
      <c r="P135">
        <v>3</v>
      </c>
    </row>
    <row r="136" spans="1:16" x14ac:dyDescent="0.25">
      <c r="A136" s="30" t="s">
        <v>122</v>
      </c>
      <c r="B136" s="38"/>
      <c r="E136" s="39" t="s">
        <v>118</v>
      </c>
      <c r="J136" s="40"/>
    </row>
    <row r="137" spans="1:16" ht="180" x14ac:dyDescent="0.25">
      <c r="A137" s="30" t="s">
        <v>125</v>
      </c>
      <c r="B137" s="38"/>
      <c r="E137" s="32" t="s">
        <v>1490</v>
      </c>
      <c r="J137" s="40"/>
    </row>
    <row r="138" spans="1:16" x14ac:dyDescent="0.25">
      <c r="A138" s="30" t="s">
        <v>116</v>
      </c>
      <c r="B138" s="30">
        <v>20</v>
      </c>
      <c r="C138" s="31" t="s">
        <v>1491</v>
      </c>
      <c r="D138" s="30" t="s">
        <v>118</v>
      </c>
      <c r="E138" s="32" t="s">
        <v>1492</v>
      </c>
      <c r="F138" s="33" t="s">
        <v>142</v>
      </c>
      <c r="G138" s="34">
        <v>94</v>
      </c>
      <c r="H138" s="35">
        <v>0</v>
      </c>
      <c r="I138" s="36">
        <f>ROUND(G138*H138,P4)</f>
        <v>0</v>
      </c>
      <c r="J138" s="33" t="s">
        <v>121</v>
      </c>
      <c r="O138" s="37">
        <f>I138*0.21</f>
        <v>0</v>
      </c>
      <c r="P138">
        <v>3</v>
      </c>
    </row>
    <row r="139" spans="1:16" x14ac:dyDescent="0.25">
      <c r="A139" s="30" t="s">
        <v>122</v>
      </c>
      <c r="B139" s="38"/>
      <c r="E139" s="39" t="s">
        <v>118</v>
      </c>
      <c r="J139" s="40"/>
    </row>
    <row r="140" spans="1:16" ht="150" x14ac:dyDescent="0.25">
      <c r="A140" s="30" t="s">
        <v>125</v>
      </c>
      <c r="B140" s="38"/>
      <c r="E140" s="32" t="s">
        <v>1493</v>
      </c>
      <c r="J140" s="40"/>
    </row>
    <row r="141" spans="1:16" x14ac:dyDescent="0.25">
      <c r="A141" s="30" t="s">
        <v>116</v>
      </c>
      <c r="B141" s="30">
        <v>32</v>
      </c>
      <c r="C141" s="31" t="s">
        <v>1617</v>
      </c>
      <c r="D141" s="30" t="s">
        <v>118</v>
      </c>
      <c r="E141" s="32" t="s">
        <v>1618</v>
      </c>
      <c r="F141" s="33" t="s">
        <v>142</v>
      </c>
      <c r="G141" s="34">
        <v>1</v>
      </c>
      <c r="H141" s="35">
        <v>0</v>
      </c>
      <c r="I141" s="36">
        <f>ROUND(G141*H141,P4)</f>
        <v>0</v>
      </c>
      <c r="J141" s="33" t="s">
        <v>156</v>
      </c>
      <c r="O141" s="37">
        <f>I141*0.21</f>
        <v>0</v>
      </c>
      <c r="P141">
        <v>3</v>
      </c>
    </row>
    <row r="142" spans="1:16" x14ac:dyDescent="0.25">
      <c r="A142" s="30" t="s">
        <v>122</v>
      </c>
      <c r="B142" s="38"/>
      <c r="E142" s="32" t="s">
        <v>1619</v>
      </c>
      <c r="J142" s="40"/>
    </row>
    <row r="143" spans="1:16" ht="30" x14ac:dyDescent="0.25">
      <c r="A143" s="30" t="s">
        <v>125</v>
      </c>
      <c r="B143" s="38"/>
      <c r="E143" s="32" t="s">
        <v>1620</v>
      </c>
      <c r="J143" s="40"/>
    </row>
    <row r="144" spans="1:16" x14ac:dyDescent="0.25">
      <c r="A144" s="30" t="s">
        <v>116</v>
      </c>
      <c r="B144" s="30">
        <v>23</v>
      </c>
      <c r="C144" s="31" t="s">
        <v>1498</v>
      </c>
      <c r="D144" s="30" t="s">
        <v>118</v>
      </c>
      <c r="E144" s="32" t="s">
        <v>1499</v>
      </c>
      <c r="F144" s="33" t="s">
        <v>142</v>
      </c>
      <c r="G144" s="34">
        <v>44</v>
      </c>
      <c r="H144" s="35">
        <v>0</v>
      </c>
      <c r="I144" s="36">
        <f>ROUND(G144*H144,P4)</f>
        <v>0</v>
      </c>
      <c r="J144" s="33" t="s">
        <v>156</v>
      </c>
      <c r="O144" s="37">
        <f>I144*0.21</f>
        <v>0</v>
      </c>
      <c r="P144">
        <v>3</v>
      </c>
    </row>
    <row r="145" spans="1:16" x14ac:dyDescent="0.25">
      <c r="A145" s="30" t="s">
        <v>122</v>
      </c>
      <c r="B145" s="38"/>
      <c r="E145" s="39" t="s">
        <v>118</v>
      </c>
      <c r="J145" s="40"/>
    </row>
    <row r="146" spans="1:16" ht="195" x14ac:dyDescent="0.25">
      <c r="A146" s="30" t="s">
        <v>125</v>
      </c>
      <c r="B146" s="38"/>
      <c r="E146" s="32" t="s">
        <v>1500</v>
      </c>
      <c r="J146" s="40"/>
    </row>
    <row r="147" spans="1:16" x14ac:dyDescent="0.25">
      <c r="A147" s="30" t="s">
        <v>116</v>
      </c>
      <c r="B147" s="30">
        <v>37</v>
      </c>
      <c r="C147" s="31" t="s">
        <v>1501</v>
      </c>
      <c r="D147" s="30" t="s">
        <v>118</v>
      </c>
      <c r="E147" s="32" t="s">
        <v>1502</v>
      </c>
      <c r="F147" s="33" t="s">
        <v>939</v>
      </c>
      <c r="G147" s="34">
        <v>3</v>
      </c>
      <c r="H147" s="35">
        <v>0</v>
      </c>
      <c r="I147" s="36">
        <f>ROUND(G147*H147,P4)</f>
        <v>0</v>
      </c>
      <c r="J147" s="33" t="s">
        <v>156</v>
      </c>
      <c r="O147" s="37">
        <f>I147*0.21</f>
        <v>0</v>
      </c>
      <c r="P147">
        <v>3</v>
      </c>
    </row>
    <row r="148" spans="1:16" x14ac:dyDescent="0.25">
      <c r="A148" s="30" t="s">
        <v>122</v>
      </c>
      <c r="B148" s="38"/>
      <c r="E148" s="32" t="s">
        <v>1503</v>
      </c>
      <c r="J148" s="40"/>
    </row>
    <row r="149" spans="1:16" ht="30" x14ac:dyDescent="0.25">
      <c r="A149" s="30" t="s">
        <v>125</v>
      </c>
      <c r="B149" s="38"/>
      <c r="E149" s="32" t="s">
        <v>1504</v>
      </c>
      <c r="J149" s="40"/>
    </row>
    <row r="150" spans="1:16" x14ac:dyDescent="0.25">
      <c r="A150" s="30" t="s">
        <v>116</v>
      </c>
      <c r="B150" s="30">
        <v>38</v>
      </c>
      <c r="C150" s="31" t="s">
        <v>1505</v>
      </c>
      <c r="D150" s="30" t="s">
        <v>118</v>
      </c>
      <c r="E150" s="32" t="s">
        <v>1506</v>
      </c>
      <c r="F150" s="33" t="s">
        <v>1507</v>
      </c>
      <c r="G150" s="34">
        <v>20</v>
      </c>
      <c r="H150" s="35">
        <v>0</v>
      </c>
      <c r="I150" s="36">
        <f>ROUND(G150*H150,P4)</f>
        <v>0</v>
      </c>
      <c r="J150" s="33" t="s">
        <v>156</v>
      </c>
      <c r="O150" s="37">
        <f>I150*0.21</f>
        <v>0</v>
      </c>
      <c r="P150">
        <v>3</v>
      </c>
    </row>
    <row r="151" spans="1:16" x14ac:dyDescent="0.25">
      <c r="A151" s="30" t="s">
        <v>122</v>
      </c>
      <c r="B151" s="38"/>
      <c r="E151" s="39" t="s">
        <v>118</v>
      </c>
      <c r="J151" s="40"/>
    </row>
    <row r="152" spans="1:16" ht="60" x14ac:dyDescent="0.25">
      <c r="A152" s="30" t="s">
        <v>125</v>
      </c>
      <c r="B152" s="38"/>
      <c r="E152" s="32" t="s">
        <v>1508</v>
      </c>
      <c r="J152" s="40"/>
    </row>
    <row r="153" spans="1:16" x14ac:dyDescent="0.25">
      <c r="A153" s="30" t="s">
        <v>116</v>
      </c>
      <c r="B153" s="30">
        <v>39</v>
      </c>
      <c r="C153" s="31" t="s">
        <v>1509</v>
      </c>
      <c r="D153" s="30" t="s">
        <v>118</v>
      </c>
      <c r="E153" s="32" t="s">
        <v>1510</v>
      </c>
      <c r="F153" s="33" t="s">
        <v>1507</v>
      </c>
      <c r="G153" s="34">
        <v>30</v>
      </c>
      <c r="H153" s="35">
        <v>0</v>
      </c>
      <c r="I153" s="36">
        <f>ROUND(G153*H153,P4)</f>
        <v>0</v>
      </c>
      <c r="J153" s="33" t="s">
        <v>156</v>
      </c>
      <c r="O153" s="37">
        <f>I153*0.21</f>
        <v>0</v>
      </c>
      <c r="P153">
        <v>3</v>
      </c>
    </row>
    <row r="154" spans="1:16" x14ac:dyDescent="0.25">
      <c r="A154" s="30" t="s">
        <v>122</v>
      </c>
      <c r="B154" s="38"/>
      <c r="E154" s="39" t="s">
        <v>118</v>
      </c>
      <c r="J154" s="40"/>
    </row>
    <row r="155" spans="1:16" ht="60" x14ac:dyDescent="0.25">
      <c r="A155" s="30" t="s">
        <v>125</v>
      </c>
      <c r="B155" s="38"/>
      <c r="E155" s="32" t="s">
        <v>1511</v>
      </c>
      <c r="J155" s="40"/>
    </row>
    <row r="156" spans="1:16" x14ac:dyDescent="0.25">
      <c r="A156" s="24" t="s">
        <v>113</v>
      </c>
      <c r="B156" s="25"/>
      <c r="C156" s="26" t="s">
        <v>224</v>
      </c>
      <c r="D156" s="27"/>
      <c r="E156" s="24" t="s">
        <v>225</v>
      </c>
      <c r="F156" s="27"/>
      <c r="G156" s="27"/>
      <c r="H156" s="27"/>
      <c r="I156" s="28">
        <f>SUMIFS(I157:I160,A157:A160,"P")</f>
        <v>0</v>
      </c>
      <c r="J156" s="29"/>
    </row>
    <row r="157" spans="1:16" ht="30" x14ac:dyDescent="0.25">
      <c r="A157" s="30" t="s">
        <v>116</v>
      </c>
      <c r="B157" s="30">
        <v>40</v>
      </c>
      <c r="C157" s="31" t="s">
        <v>364</v>
      </c>
      <c r="D157" s="30" t="s">
        <v>177</v>
      </c>
      <c r="E157" s="32" t="s">
        <v>228</v>
      </c>
      <c r="F157" s="33" t="s">
        <v>229</v>
      </c>
      <c r="G157" s="34">
        <v>7.5</v>
      </c>
      <c r="H157" s="35">
        <v>0</v>
      </c>
      <c r="I157" s="36">
        <f>ROUND(G157*H157,P4)</f>
        <v>0</v>
      </c>
      <c r="J157" s="33" t="s">
        <v>156</v>
      </c>
      <c r="O157" s="37">
        <f>I157*0.21</f>
        <v>0</v>
      </c>
      <c r="P157">
        <v>3</v>
      </c>
    </row>
    <row r="158" spans="1:16" ht="30" x14ac:dyDescent="0.25">
      <c r="A158" s="30" t="s">
        <v>122</v>
      </c>
      <c r="B158" s="38"/>
      <c r="E158" s="32" t="s">
        <v>365</v>
      </c>
      <c r="J158" s="40"/>
    </row>
    <row r="159" spans="1:16" ht="30" x14ac:dyDescent="0.25">
      <c r="A159" s="30" t="s">
        <v>123</v>
      </c>
      <c r="B159" s="38"/>
      <c r="E159" s="41" t="s">
        <v>1621</v>
      </c>
      <c r="J159" s="40"/>
    </row>
    <row r="160" spans="1:16" ht="90" x14ac:dyDescent="0.25">
      <c r="A160" s="30" t="s">
        <v>125</v>
      </c>
      <c r="B160" s="42"/>
      <c r="C160" s="43"/>
      <c r="D160" s="43"/>
      <c r="E160" s="32" t="s">
        <v>550</v>
      </c>
      <c r="F160" s="43"/>
      <c r="G160" s="43"/>
      <c r="H160" s="43"/>
      <c r="I160" s="43"/>
      <c r="J160" s="44"/>
    </row>
  </sheetData>
  <sheetProtection algorithmName="SHA-512" hashValue="35QfbLrrtbWlgeiFMRUzKxN4AqdfDhgdD3Xcq/2guMpSvjtJ2iSMwCITx0/4ZcNVTV19FW/Lhh0wPc7wzut4Rw==" saltValue="RZ+AUgm9TbrbjofVwH3kKN3O9mvzq2pzSgMxfQholkBKhtQbwathYjm5J7z0SmlDi9YDnLXHyBS4tQ4yZ+2IdA=="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P99"/>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79</v>
      </c>
      <c r="I3" s="19">
        <f>SUMIFS(I8:I99,A8:A99,"SD")</f>
        <v>0</v>
      </c>
      <c r="J3" s="15"/>
      <c r="O3">
        <v>0</v>
      </c>
      <c r="P3">
        <v>2</v>
      </c>
    </row>
    <row r="4" spans="1:16" x14ac:dyDescent="0.25">
      <c r="A4" s="3" t="s">
        <v>100</v>
      </c>
      <c r="B4" s="16" t="s">
        <v>101</v>
      </c>
      <c r="C4" s="47" t="s">
        <v>79</v>
      </c>
      <c r="D4" s="48"/>
      <c r="E4" s="17" t="s">
        <v>80</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SUMIFS(I9:I31,A9:A31,"P")</f>
        <v>0</v>
      </c>
      <c r="J8" s="29"/>
    </row>
    <row r="9" spans="1:16" x14ac:dyDescent="0.25">
      <c r="A9" s="30" t="s">
        <v>116</v>
      </c>
      <c r="B9" s="30">
        <v>1</v>
      </c>
      <c r="C9" s="31" t="s">
        <v>180</v>
      </c>
      <c r="D9" s="30" t="s">
        <v>118</v>
      </c>
      <c r="E9" s="32" t="s">
        <v>181</v>
      </c>
      <c r="F9" s="33" t="s">
        <v>120</v>
      </c>
      <c r="G9" s="34">
        <v>82</v>
      </c>
      <c r="H9" s="35">
        <v>0</v>
      </c>
      <c r="I9" s="36">
        <f>ROUND(G9*H9,P4)</f>
        <v>0</v>
      </c>
      <c r="J9" s="33" t="s">
        <v>121</v>
      </c>
      <c r="O9" s="37">
        <f>I9*0.21</f>
        <v>0</v>
      </c>
      <c r="P9">
        <v>3</v>
      </c>
    </row>
    <row r="10" spans="1:16" x14ac:dyDescent="0.25">
      <c r="A10" s="30" t="s">
        <v>122</v>
      </c>
      <c r="B10" s="38"/>
      <c r="E10" s="32" t="s">
        <v>959</v>
      </c>
      <c r="J10" s="40"/>
    </row>
    <row r="11" spans="1:16" ht="30" x14ac:dyDescent="0.25">
      <c r="A11" s="30" t="s">
        <v>123</v>
      </c>
      <c r="B11" s="38"/>
      <c r="E11" s="41" t="s">
        <v>1622</v>
      </c>
      <c r="J11" s="40"/>
    </row>
    <row r="12" spans="1:16" ht="405" x14ac:dyDescent="0.25">
      <c r="A12" s="30" t="s">
        <v>125</v>
      </c>
      <c r="B12" s="38"/>
      <c r="E12" s="32" t="s">
        <v>184</v>
      </c>
      <c r="J12" s="40"/>
    </row>
    <row r="13" spans="1:16" x14ac:dyDescent="0.25">
      <c r="A13" s="30" t="s">
        <v>116</v>
      </c>
      <c r="B13" s="30">
        <v>2</v>
      </c>
      <c r="C13" s="31" t="s">
        <v>556</v>
      </c>
      <c r="D13" s="30" t="s">
        <v>172</v>
      </c>
      <c r="E13" s="32" t="s">
        <v>557</v>
      </c>
      <c r="F13" s="33" t="s">
        <v>120</v>
      </c>
      <c r="G13" s="34">
        <v>82</v>
      </c>
      <c r="H13" s="35">
        <v>0</v>
      </c>
      <c r="I13" s="36">
        <f>ROUND(G13*H13,P4)</f>
        <v>0</v>
      </c>
      <c r="J13" s="33" t="s">
        <v>121</v>
      </c>
      <c r="O13" s="37">
        <f>I13*0.21</f>
        <v>0</v>
      </c>
      <c r="P13">
        <v>3</v>
      </c>
    </row>
    <row r="14" spans="1:16" x14ac:dyDescent="0.25">
      <c r="A14" s="30" t="s">
        <v>122</v>
      </c>
      <c r="B14" s="38"/>
      <c r="E14" s="32" t="s">
        <v>1213</v>
      </c>
      <c r="J14" s="40"/>
    </row>
    <row r="15" spans="1:16" ht="30" x14ac:dyDescent="0.25">
      <c r="A15" s="30" t="s">
        <v>123</v>
      </c>
      <c r="B15" s="38"/>
      <c r="E15" s="41" t="s">
        <v>1623</v>
      </c>
      <c r="J15" s="40"/>
    </row>
    <row r="16" spans="1:16" ht="409.5" x14ac:dyDescent="0.25">
      <c r="A16" s="30" t="s">
        <v>125</v>
      </c>
      <c r="B16" s="38"/>
      <c r="E16" s="32" t="s">
        <v>378</v>
      </c>
      <c r="J16" s="40"/>
    </row>
    <row r="17" spans="1:16" x14ac:dyDescent="0.25">
      <c r="A17" s="30" t="s">
        <v>116</v>
      </c>
      <c r="B17" s="30">
        <v>3</v>
      </c>
      <c r="C17" s="31" t="s">
        <v>556</v>
      </c>
      <c r="D17" s="30" t="s">
        <v>177</v>
      </c>
      <c r="E17" s="32" t="s">
        <v>557</v>
      </c>
      <c r="F17" s="33" t="s">
        <v>120</v>
      </c>
      <c r="G17" s="34">
        <v>31</v>
      </c>
      <c r="H17" s="35">
        <v>0</v>
      </c>
      <c r="I17" s="36">
        <f>ROUND(G17*H17,P4)</f>
        <v>0</v>
      </c>
      <c r="J17" s="33" t="s">
        <v>121</v>
      </c>
      <c r="O17" s="37">
        <f>I17*0.21</f>
        <v>0</v>
      </c>
      <c r="P17">
        <v>3</v>
      </c>
    </row>
    <row r="18" spans="1:16" x14ac:dyDescent="0.25">
      <c r="A18" s="30" t="s">
        <v>122</v>
      </c>
      <c r="B18" s="38"/>
      <c r="E18" s="32" t="s">
        <v>1214</v>
      </c>
      <c r="J18" s="40"/>
    </row>
    <row r="19" spans="1:16" ht="30" x14ac:dyDescent="0.25">
      <c r="A19" s="30" t="s">
        <v>123</v>
      </c>
      <c r="B19" s="38"/>
      <c r="E19" s="41" t="s">
        <v>1624</v>
      </c>
      <c r="J19" s="40"/>
    </row>
    <row r="20" spans="1:16" ht="409.5" x14ac:dyDescent="0.25">
      <c r="A20" s="30" t="s">
        <v>125</v>
      </c>
      <c r="B20" s="38"/>
      <c r="E20" s="32" t="s">
        <v>378</v>
      </c>
      <c r="J20" s="40"/>
    </row>
    <row r="21" spans="1:16" x14ac:dyDescent="0.25">
      <c r="A21" s="30" t="s">
        <v>116</v>
      </c>
      <c r="B21" s="30">
        <v>4</v>
      </c>
      <c r="C21" s="31" t="s">
        <v>132</v>
      </c>
      <c r="D21" s="30" t="s">
        <v>118</v>
      </c>
      <c r="E21" s="32" t="s">
        <v>133</v>
      </c>
      <c r="F21" s="33" t="s">
        <v>120</v>
      </c>
      <c r="G21" s="34">
        <v>82</v>
      </c>
      <c r="H21" s="35">
        <v>0</v>
      </c>
      <c r="I21" s="36">
        <f>ROUND(G21*H21,P4)</f>
        <v>0</v>
      </c>
      <c r="J21" s="33" t="s">
        <v>121</v>
      </c>
      <c r="O21" s="37">
        <f>I21*0.21</f>
        <v>0</v>
      </c>
      <c r="P21">
        <v>3</v>
      </c>
    </row>
    <row r="22" spans="1:16" x14ac:dyDescent="0.25">
      <c r="A22" s="30" t="s">
        <v>122</v>
      </c>
      <c r="B22" s="38"/>
      <c r="E22" s="32" t="s">
        <v>968</v>
      </c>
      <c r="J22" s="40"/>
    </row>
    <row r="23" spans="1:16" ht="30" x14ac:dyDescent="0.25">
      <c r="A23" s="30" t="s">
        <v>123</v>
      </c>
      <c r="B23" s="38"/>
      <c r="E23" s="41" t="s">
        <v>1622</v>
      </c>
      <c r="J23" s="40"/>
    </row>
    <row r="24" spans="1:16" ht="255" x14ac:dyDescent="0.25">
      <c r="A24" s="30" t="s">
        <v>125</v>
      </c>
      <c r="B24" s="38"/>
      <c r="E24" s="32" t="s">
        <v>135</v>
      </c>
      <c r="J24" s="40"/>
    </row>
    <row r="25" spans="1:16" x14ac:dyDescent="0.25">
      <c r="A25" s="30" t="s">
        <v>116</v>
      </c>
      <c r="B25" s="30">
        <v>5</v>
      </c>
      <c r="C25" s="31" t="s">
        <v>973</v>
      </c>
      <c r="D25" s="30" t="s">
        <v>118</v>
      </c>
      <c r="E25" s="32" t="s">
        <v>974</v>
      </c>
      <c r="F25" s="33" t="s">
        <v>120</v>
      </c>
      <c r="G25" s="34">
        <v>82</v>
      </c>
      <c r="H25" s="35">
        <v>0</v>
      </c>
      <c r="I25" s="36">
        <f>ROUND(G25*H25,P4)</f>
        <v>0</v>
      </c>
      <c r="J25" s="33" t="s">
        <v>121</v>
      </c>
      <c r="O25" s="37">
        <f>I25*0.21</f>
        <v>0</v>
      </c>
      <c r="P25">
        <v>3</v>
      </c>
    </row>
    <row r="26" spans="1:16" x14ac:dyDescent="0.25">
      <c r="A26" s="30" t="s">
        <v>122</v>
      </c>
      <c r="B26" s="38"/>
      <c r="E26" s="39" t="s">
        <v>118</v>
      </c>
      <c r="J26" s="40"/>
    </row>
    <row r="27" spans="1:16" ht="30" x14ac:dyDescent="0.25">
      <c r="A27" s="30" t="s">
        <v>123</v>
      </c>
      <c r="B27" s="38"/>
      <c r="E27" s="41" t="s">
        <v>1625</v>
      </c>
      <c r="J27" s="40"/>
    </row>
    <row r="28" spans="1:16" ht="345" x14ac:dyDescent="0.25">
      <c r="A28" s="30" t="s">
        <v>125</v>
      </c>
      <c r="B28" s="38"/>
      <c r="E28" s="32" t="s">
        <v>977</v>
      </c>
      <c r="J28" s="40"/>
    </row>
    <row r="29" spans="1:16" x14ac:dyDescent="0.25">
      <c r="A29" s="30" t="s">
        <v>116</v>
      </c>
      <c r="B29" s="30">
        <v>6</v>
      </c>
      <c r="C29" s="31" t="s">
        <v>264</v>
      </c>
      <c r="D29" s="30" t="s">
        <v>118</v>
      </c>
      <c r="E29" s="32" t="s">
        <v>265</v>
      </c>
      <c r="F29" s="33" t="s">
        <v>120</v>
      </c>
      <c r="G29" s="34">
        <v>31</v>
      </c>
      <c r="H29" s="35">
        <v>0</v>
      </c>
      <c r="I29" s="36">
        <f>ROUND(G29*H29,P4)</f>
        <v>0</v>
      </c>
      <c r="J29" s="33" t="s">
        <v>121</v>
      </c>
      <c r="O29" s="37">
        <f>I29*0.21</f>
        <v>0</v>
      </c>
      <c r="P29">
        <v>3</v>
      </c>
    </row>
    <row r="30" spans="1:16" x14ac:dyDescent="0.25">
      <c r="A30" s="30" t="s">
        <v>122</v>
      </c>
      <c r="B30" s="38"/>
      <c r="E30" s="32" t="s">
        <v>1626</v>
      </c>
      <c r="J30" s="40"/>
    </row>
    <row r="31" spans="1:16" ht="409.5" x14ac:dyDescent="0.25">
      <c r="A31" s="30" t="s">
        <v>125</v>
      </c>
      <c r="B31" s="38"/>
      <c r="E31" s="32" t="s">
        <v>268</v>
      </c>
      <c r="J31" s="40"/>
    </row>
    <row r="32" spans="1:16" x14ac:dyDescent="0.25">
      <c r="A32" s="24" t="s">
        <v>113</v>
      </c>
      <c r="B32" s="25"/>
      <c r="C32" s="26" t="s">
        <v>330</v>
      </c>
      <c r="D32" s="27"/>
      <c r="E32" s="24" t="s">
        <v>331</v>
      </c>
      <c r="F32" s="27"/>
      <c r="G32" s="27"/>
      <c r="H32" s="27"/>
      <c r="I32" s="28">
        <f>SUMIFS(I33:I94,A33:A94,"P")</f>
        <v>0</v>
      </c>
      <c r="J32" s="29"/>
    </row>
    <row r="33" spans="1:16" ht="30" x14ac:dyDescent="0.25">
      <c r="A33" s="30" t="s">
        <v>116</v>
      </c>
      <c r="B33" s="30">
        <v>7</v>
      </c>
      <c r="C33" s="31" t="s">
        <v>1627</v>
      </c>
      <c r="D33" s="30" t="s">
        <v>118</v>
      </c>
      <c r="E33" s="32" t="s">
        <v>1628</v>
      </c>
      <c r="F33" s="33" t="s">
        <v>1629</v>
      </c>
      <c r="G33" s="34">
        <v>48</v>
      </c>
      <c r="H33" s="35">
        <v>0</v>
      </c>
      <c r="I33" s="36">
        <f>ROUND(G33*H33,P4)</f>
        <v>0</v>
      </c>
      <c r="J33" s="33" t="s">
        <v>156</v>
      </c>
      <c r="O33" s="37">
        <f>I33*0.21</f>
        <v>0</v>
      </c>
      <c r="P33">
        <v>3</v>
      </c>
    </row>
    <row r="34" spans="1:16" x14ac:dyDescent="0.25">
      <c r="A34" s="30" t="s">
        <v>122</v>
      </c>
      <c r="B34" s="38"/>
      <c r="E34" s="32" t="s">
        <v>1630</v>
      </c>
      <c r="J34" s="40"/>
    </row>
    <row r="35" spans="1:16" ht="30" x14ac:dyDescent="0.25">
      <c r="A35" s="30" t="s">
        <v>123</v>
      </c>
      <c r="B35" s="38"/>
      <c r="E35" s="41" t="s">
        <v>1631</v>
      </c>
      <c r="J35" s="40"/>
    </row>
    <row r="36" spans="1:16" ht="45" x14ac:dyDescent="0.25">
      <c r="A36" s="30" t="s">
        <v>125</v>
      </c>
      <c r="B36" s="38"/>
      <c r="E36" s="32" t="s">
        <v>1632</v>
      </c>
      <c r="J36" s="40"/>
    </row>
    <row r="37" spans="1:16" ht="45" x14ac:dyDescent="0.25">
      <c r="A37" s="30" t="s">
        <v>116</v>
      </c>
      <c r="B37" s="30">
        <v>8</v>
      </c>
      <c r="C37" s="31" t="s">
        <v>1633</v>
      </c>
      <c r="D37" s="30" t="s">
        <v>118</v>
      </c>
      <c r="E37" s="32" t="s">
        <v>1634</v>
      </c>
      <c r="F37" s="33" t="s">
        <v>1629</v>
      </c>
      <c r="G37" s="34">
        <v>24</v>
      </c>
      <c r="H37" s="35">
        <v>0</v>
      </c>
      <c r="I37" s="36">
        <f>ROUND(G37*H37,P4)</f>
        <v>0</v>
      </c>
      <c r="J37" s="33" t="s">
        <v>156</v>
      </c>
      <c r="O37" s="37">
        <f>I37*0.21</f>
        <v>0</v>
      </c>
      <c r="P37">
        <v>3</v>
      </c>
    </row>
    <row r="38" spans="1:16" x14ac:dyDescent="0.25">
      <c r="A38" s="30" t="s">
        <v>122</v>
      </c>
      <c r="B38" s="38"/>
      <c r="E38" s="32" t="s">
        <v>1630</v>
      </c>
      <c r="J38" s="40"/>
    </row>
    <row r="39" spans="1:16" ht="30" x14ac:dyDescent="0.25">
      <c r="A39" s="30" t="s">
        <v>123</v>
      </c>
      <c r="B39" s="38"/>
      <c r="E39" s="41" t="s">
        <v>1635</v>
      </c>
      <c r="J39" s="40"/>
    </row>
    <row r="40" spans="1:16" ht="45" x14ac:dyDescent="0.25">
      <c r="A40" s="30" t="s">
        <v>125</v>
      </c>
      <c r="B40" s="38"/>
      <c r="E40" s="32" t="s">
        <v>1632</v>
      </c>
      <c r="J40" s="40"/>
    </row>
    <row r="41" spans="1:16" ht="30" x14ac:dyDescent="0.25">
      <c r="A41" s="30" t="s">
        <v>116</v>
      </c>
      <c r="B41" s="30">
        <v>9</v>
      </c>
      <c r="C41" s="31" t="s">
        <v>1636</v>
      </c>
      <c r="D41" s="30" t="s">
        <v>118</v>
      </c>
      <c r="E41" s="32" t="s">
        <v>1637</v>
      </c>
      <c r="F41" s="33" t="s">
        <v>1629</v>
      </c>
      <c r="G41" s="34">
        <v>24</v>
      </c>
      <c r="H41" s="35">
        <v>0</v>
      </c>
      <c r="I41" s="36">
        <f>ROUND(G41*H41,P4)</f>
        <v>0</v>
      </c>
      <c r="J41" s="33" t="s">
        <v>156</v>
      </c>
      <c r="O41" s="37">
        <f>I41*0.21</f>
        <v>0</v>
      </c>
      <c r="P41">
        <v>3</v>
      </c>
    </row>
    <row r="42" spans="1:16" x14ac:dyDescent="0.25">
      <c r="A42" s="30" t="s">
        <v>122</v>
      </c>
      <c r="B42" s="38"/>
      <c r="E42" s="32" t="s">
        <v>1630</v>
      </c>
      <c r="J42" s="40"/>
    </row>
    <row r="43" spans="1:16" ht="30" x14ac:dyDescent="0.25">
      <c r="A43" s="30" t="s">
        <v>123</v>
      </c>
      <c r="B43" s="38"/>
      <c r="E43" s="41" t="s">
        <v>1635</v>
      </c>
      <c r="J43" s="40"/>
    </row>
    <row r="44" spans="1:16" ht="45" x14ac:dyDescent="0.25">
      <c r="A44" s="30" t="s">
        <v>125</v>
      </c>
      <c r="B44" s="38"/>
      <c r="E44" s="32" t="s">
        <v>1632</v>
      </c>
      <c r="J44" s="40"/>
    </row>
    <row r="45" spans="1:16" ht="30" x14ac:dyDescent="0.25">
      <c r="A45" s="30" t="s">
        <v>116</v>
      </c>
      <c r="B45" s="30">
        <v>10</v>
      </c>
      <c r="C45" s="31" t="s">
        <v>1638</v>
      </c>
      <c r="D45" s="30" t="s">
        <v>118</v>
      </c>
      <c r="E45" s="32" t="s">
        <v>1639</v>
      </c>
      <c r="F45" s="33" t="s">
        <v>142</v>
      </c>
      <c r="G45" s="34">
        <v>7</v>
      </c>
      <c r="H45" s="35">
        <v>0</v>
      </c>
      <c r="I45" s="36">
        <f>ROUND(G45*H45,P4)</f>
        <v>0</v>
      </c>
      <c r="J45" s="33" t="s">
        <v>156</v>
      </c>
      <c r="O45" s="37">
        <f>I45*0.21</f>
        <v>0</v>
      </c>
      <c r="P45">
        <v>3</v>
      </c>
    </row>
    <row r="46" spans="1:16" ht="30" x14ac:dyDescent="0.25">
      <c r="A46" s="30" t="s">
        <v>122</v>
      </c>
      <c r="B46" s="38"/>
      <c r="E46" s="32" t="s">
        <v>1640</v>
      </c>
      <c r="J46" s="40"/>
    </row>
    <row r="47" spans="1:16" ht="30" x14ac:dyDescent="0.25">
      <c r="A47" s="30" t="s">
        <v>123</v>
      </c>
      <c r="B47" s="38"/>
      <c r="E47" s="41" t="s">
        <v>1641</v>
      </c>
      <c r="J47" s="40"/>
    </row>
    <row r="48" spans="1:16" ht="45" x14ac:dyDescent="0.25">
      <c r="A48" s="30" t="s">
        <v>125</v>
      </c>
      <c r="B48" s="38"/>
      <c r="E48" s="32" t="s">
        <v>1632</v>
      </c>
      <c r="J48" s="40"/>
    </row>
    <row r="49" spans="1:16" x14ac:dyDescent="0.25">
      <c r="A49" s="30" t="s">
        <v>116</v>
      </c>
      <c r="B49" s="30">
        <v>11</v>
      </c>
      <c r="C49" s="31" t="s">
        <v>1642</v>
      </c>
      <c r="D49" s="30" t="s">
        <v>118</v>
      </c>
      <c r="E49" s="32" t="s">
        <v>1643</v>
      </c>
      <c r="F49" s="33" t="s">
        <v>142</v>
      </c>
      <c r="G49" s="34">
        <v>2</v>
      </c>
      <c r="H49" s="35">
        <v>0</v>
      </c>
      <c r="I49" s="36">
        <f>ROUND(G49*H49,P4)</f>
        <v>0</v>
      </c>
      <c r="J49" s="33" t="s">
        <v>156</v>
      </c>
      <c r="O49" s="37">
        <f>I49*0.21</f>
        <v>0</v>
      </c>
      <c r="P49">
        <v>3</v>
      </c>
    </row>
    <row r="50" spans="1:16" x14ac:dyDescent="0.25">
      <c r="A50" s="30" t="s">
        <v>122</v>
      </c>
      <c r="B50" s="38"/>
      <c r="E50" s="32" t="s">
        <v>1630</v>
      </c>
      <c r="J50" s="40"/>
    </row>
    <row r="51" spans="1:16" ht="45" x14ac:dyDescent="0.25">
      <c r="A51" s="30" t="s">
        <v>125</v>
      </c>
      <c r="B51" s="38"/>
      <c r="E51" s="32" t="s">
        <v>1632</v>
      </c>
      <c r="J51" s="40"/>
    </row>
    <row r="52" spans="1:16" x14ac:dyDescent="0.25">
      <c r="A52" s="30" t="s">
        <v>116</v>
      </c>
      <c r="B52" s="30">
        <v>12</v>
      </c>
      <c r="C52" s="31" t="s">
        <v>1644</v>
      </c>
      <c r="D52" s="30" t="s">
        <v>118</v>
      </c>
      <c r="E52" s="32" t="s">
        <v>1645</v>
      </c>
      <c r="F52" s="33" t="s">
        <v>142</v>
      </c>
      <c r="G52" s="34">
        <v>2</v>
      </c>
      <c r="H52" s="35">
        <v>0</v>
      </c>
      <c r="I52" s="36">
        <f>ROUND(G52*H52,P4)</f>
        <v>0</v>
      </c>
      <c r="J52" s="33" t="s">
        <v>156</v>
      </c>
      <c r="O52" s="37">
        <f>I52*0.21</f>
        <v>0</v>
      </c>
      <c r="P52">
        <v>3</v>
      </c>
    </row>
    <row r="53" spans="1:16" ht="30" x14ac:dyDescent="0.25">
      <c r="A53" s="30" t="s">
        <v>122</v>
      </c>
      <c r="B53" s="38"/>
      <c r="E53" s="32" t="s">
        <v>1646</v>
      </c>
      <c r="J53" s="40"/>
    </row>
    <row r="54" spans="1:16" ht="30" x14ac:dyDescent="0.25">
      <c r="A54" s="30" t="s">
        <v>123</v>
      </c>
      <c r="B54" s="38"/>
      <c r="E54" s="41" t="s">
        <v>1647</v>
      </c>
      <c r="J54" s="40"/>
    </row>
    <row r="55" spans="1:16" ht="45" x14ac:dyDescent="0.25">
      <c r="A55" s="30" t="s">
        <v>125</v>
      </c>
      <c r="B55" s="38"/>
      <c r="E55" s="32" t="s">
        <v>1632</v>
      </c>
      <c r="J55" s="40"/>
    </row>
    <row r="56" spans="1:16" x14ac:dyDescent="0.25">
      <c r="A56" s="30" t="s">
        <v>116</v>
      </c>
      <c r="B56" s="30">
        <v>13</v>
      </c>
      <c r="C56" s="31" t="s">
        <v>1648</v>
      </c>
      <c r="D56" s="30" t="s">
        <v>118</v>
      </c>
      <c r="E56" s="32" t="s">
        <v>1649</v>
      </c>
      <c r="F56" s="33" t="s">
        <v>142</v>
      </c>
      <c r="G56" s="34">
        <v>16</v>
      </c>
      <c r="H56" s="35">
        <v>0</v>
      </c>
      <c r="I56" s="36">
        <f>ROUND(G56*H56,P4)</f>
        <v>0</v>
      </c>
      <c r="J56" s="33" t="s">
        <v>156</v>
      </c>
      <c r="O56" s="37">
        <f>I56*0.21</f>
        <v>0</v>
      </c>
      <c r="P56">
        <v>3</v>
      </c>
    </row>
    <row r="57" spans="1:16" x14ac:dyDescent="0.25">
      <c r="A57" s="30" t="s">
        <v>122</v>
      </c>
      <c r="B57" s="38"/>
      <c r="E57" s="32" t="s">
        <v>1630</v>
      </c>
      <c r="J57" s="40"/>
    </row>
    <row r="58" spans="1:16" ht="30" x14ac:dyDescent="0.25">
      <c r="A58" s="30" t="s">
        <v>123</v>
      </c>
      <c r="B58" s="38"/>
      <c r="E58" s="41" t="s">
        <v>1650</v>
      </c>
      <c r="J58" s="40"/>
    </row>
    <row r="59" spans="1:16" ht="45" x14ac:dyDescent="0.25">
      <c r="A59" s="30" t="s">
        <v>125</v>
      </c>
      <c r="B59" s="38"/>
      <c r="E59" s="32" t="s">
        <v>1632</v>
      </c>
      <c r="J59" s="40"/>
    </row>
    <row r="60" spans="1:16" x14ac:dyDescent="0.25">
      <c r="A60" s="30" t="s">
        <v>116</v>
      </c>
      <c r="B60" s="30">
        <v>14</v>
      </c>
      <c r="C60" s="31" t="s">
        <v>1651</v>
      </c>
      <c r="D60" s="30" t="s">
        <v>118</v>
      </c>
      <c r="E60" s="32" t="s">
        <v>1652</v>
      </c>
      <c r="F60" s="33" t="s">
        <v>142</v>
      </c>
      <c r="G60" s="34">
        <v>2</v>
      </c>
      <c r="H60" s="35">
        <v>0</v>
      </c>
      <c r="I60" s="36">
        <f>ROUND(G60*H60,P4)</f>
        <v>0</v>
      </c>
      <c r="J60" s="33" t="s">
        <v>156</v>
      </c>
      <c r="O60" s="37">
        <f>I60*0.21</f>
        <v>0</v>
      </c>
      <c r="P60">
        <v>3</v>
      </c>
    </row>
    <row r="61" spans="1:16" x14ac:dyDescent="0.25">
      <c r="A61" s="30" t="s">
        <v>122</v>
      </c>
      <c r="B61" s="38"/>
      <c r="E61" s="32" t="s">
        <v>1630</v>
      </c>
      <c r="J61" s="40"/>
    </row>
    <row r="62" spans="1:16" ht="30" x14ac:dyDescent="0.25">
      <c r="A62" s="30" t="s">
        <v>123</v>
      </c>
      <c r="B62" s="38"/>
      <c r="E62" s="41" t="s">
        <v>1647</v>
      </c>
      <c r="J62" s="40"/>
    </row>
    <row r="63" spans="1:16" ht="45" x14ac:dyDescent="0.25">
      <c r="A63" s="30" t="s">
        <v>125</v>
      </c>
      <c r="B63" s="38"/>
      <c r="E63" s="32" t="s">
        <v>1632</v>
      </c>
      <c r="J63" s="40"/>
    </row>
    <row r="64" spans="1:16" x14ac:dyDescent="0.25">
      <c r="A64" s="30" t="s">
        <v>116</v>
      </c>
      <c r="B64" s="30">
        <v>15</v>
      </c>
      <c r="C64" s="31" t="s">
        <v>1653</v>
      </c>
      <c r="D64" s="30" t="s">
        <v>118</v>
      </c>
      <c r="E64" s="32" t="s">
        <v>1654</v>
      </c>
      <c r="F64" s="33" t="s">
        <v>142</v>
      </c>
      <c r="G64" s="34">
        <v>2</v>
      </c>
      <c r="H64" s="35">
        <v>0</v>
      </c>
      <c r="I64" s="36">
        <f>ROUND(G64*H64,P4)</f>
        <v>0</v>
      </c>
      <c r="J64" s="33" t="s">
        <v>156</v>
      </c>
      <c r="O64" s="37">
        <f>I64*0.21</f>
        <v>0</v>
      </c>
      <c r="P64">
        <v>3</v>
      </c>
    </row>
    <row r="65" spans="1:16" x14ac:dyDescent="0.25">
      <c r="A65" s="30" t="s">
        <v>122</v>
      </c>
      <c r="B65" s="38"/>
      <c r="E65" s="32" t="s">
        <v>1630</v>
      </c>
      <c r="J65" s="40"/>
    </row>
    <row r="66" spans="1:16" ht="30" x14ac:dyDescent="0.25">
      <c r="A66" s="30" t="s">
        <v>123</v>
      </c>
      <c r="B66" s="38"/>
      <c r="E66" s="41" t="s">
        <v>1647</v>
      </c>
      <c r="J66" s="40"/>
    </row>
    <row r="67" spans="1:16" ht="45" x14ac:dyDescent="0.25">
      <c r="A67" s="30" t="s">
        <v>125</v>
      </c>
      <c r="B67" s="38"/>
      <c r="E67" s="32" t="s">
        <v>1632</v>
      </c>
      <c r="J67" s="40"/>
    </row>
    <row r="68" spans="1:16" x14ac:dyDescent="0.25">
      <c r="A68" s="30" t="s">
        <v>116</v>
      </c>
      <c r="B68" s="30">
        <v>16</v>
      </c>
      <c r="C68" s="31" t="s">
        <v>1655</v>
      </c>
      <c r="D68" s="30" t="s">
        <v>118</v>
      </c>
      <c r="E68" s="32" t="s">
        <v>1656</v>
      </c>
      <c r="F68" s="33" t="s">
        <v>1629</v>
      </c>
      <c r="G68" s="34">
        <v>140</v>
      </c>
      <c r="H68" s="35">
        <v>0</v>
      </c>
      <c r="I68" s="36">
        <f>ROUND(G68*H68,P4)</f>
        <v>0</v>
      </c>
      <c r="J68" s="33" t="s">
        <v>156</v>
      </c>
      <c r="O68" s="37">
        <f>I68*0.21</f>
        <v>0</v>
      </c>
      <c r="P68">
        <v>3</v>
      </c>
    </row>
    <row r="69" spans="1:16" x14ac:dyDescent="0.25">
      <c r="A69" s="30" t="s">
        <v>122</v>
      </c>
      <c r="B69" s="38"/>
      <c r="E69" s="32" t="s">
        <v>1630</v>
      </c>
      <c r="J69" s="40"/>
    </row>
    <row r="70" spans="1:16" ht="30" x14ac:dyDescent="0.25">
      <c r="A70" s="30" t="s">
        <v>123</v>
      </c>
      <c r="B70" s="38"/>
      <c r="E70" s="41" t="s">
        <v>1657</v>
      </c>
      <c r="J70" s="40"/>
    </row>
    <row r="71" spans="1:16" ht="45" x14ac:dyDescent="0.25">
      <c r="A71" s="30" t="s">
        <v>125</v>
      </c>
      <c r="B71" s="38"/>
      <c r="E71" s="32" t="s">
        <v>1632</v>
      </c>
      <c r="J71" s="40"/>
    </row>
    <row r="72" spans="1:16" x14ac:dyDescent="0.25">
      <c r="A72" s="30" t="s">
        <v>116</v>
      </c>
      <c r="B72" s="30">
        <v>17</v>
      </c>
      <c r="C72" s="31" t="s">
        <v>1658</v>
      </c>
      <c r="D72" s="30" t="s">
        <v>118</v>
      </c>
      <c r="E72" s="32" t="s">
        <v>1659</v>
      </c>
      <c r="F72" s="33" t="s">
        <v>284</v>
      </c>
      <c r="G72" s="34">
        <v>64</v>
      </c>
      <c r="H72" s="35">
        <v>0</v>
      </c>
      <c r="I72" s="36">
        <f>ROUND(G72*H72,P4)</f>
        <v>0</v>
      </c>
      <c r="J72" s="33" t="s">
        <v>156</v>
      </c>
      <c r="O72" s="37">
        <f>I72*0.21</f>
        <v>0</v>
      </c>
      <c r="P72">
        <v>3</v>
      </c>
    </row>
    <row r="73" spans="1:16" x14ac:dyDescent="0.25">
      <c r="A73" s="30" t="s">
        <v>122</v>
      </c>
      <c r="B73" s="38"/>
      <c r="E73" s="39" t="s">
        <v>118</v>
      </c>
      <c r="J73" s="40"/>
    </row>
    <row r="74" spans="1:16" ht="30" x14ac:dyDescent="0.25">
      <c r="A74" s="30" t="s">
        <v>123</v>
      </c>
      <c r="B74" s="38"/>
      <c r="E74" s="41" t="s">
        <v>1660</v>
      </c>
      <c r="J74" s="40"/>
    </row>
    <row r="75" spans="1:16" ht="45" x14ac:dyDescent="0.25">
      <c r="A75" s="30" t="s">
        <v>125</v>
      </c>
      <c r="B75" s="38"/>
      <c r="E75" s="32" t="s">
        <v>1632</v>
      </c>
      <c r="J75" s="40"/>
    </row>
    <row r="76" spans="1:16" x14ac:dyDescent="0.25">
      <c r="A76" s="30" t="s">
        <v>116</v>
      </c>
      <c r="B76" s="30">
        <v>18</v>
      </c>
      <c r="C76" s="31" t="s">
        <v>1661</v>
      </c>
      <c r="D76" s="30" t="s">
        <v>118</v>
      </c>
      <c r="E76" s="32" t="s">
        <v>1662</v>
      </c>
      <c r="F76" s="33" t="s">
        <v>142</v>
      </c>
      <c r="G76" s="34">
        <v>10</v>
      </c>
      <c r="H76" s="35">
        <v>0</v>
      </c>
      <c r="I76" s="36">
        <f>ROUND(G76*H76,P4)</f>
        <v>0</v>
      </c>
      <c r="J76" s="33" t="s">
        <v>156</v>
      </c>
      <c r="O76" s="37">
        <f>I76*0.21</f>
        <v>0</v>
      </c>
      <c r="P76">
        <v>3</v>
      </c>
    </row>
    <row r="77" spans="1:16" x14ac:dyDescent="0.25">
      <c r="A77" s="30" t="s">
        <v>122</v>
      </c>
      <c r="B77" s="38"/>
      <c r="E77" s="39" t="s">
        <v>118</v>
      </c>
      <c r="J77" s="40"/>
    </row>
    <row r="78" spans="1:16" ht="30" x14ac:dyDescent="0.25">
      <c r="A78" s="30" t="s">
        <v>123</v>
      </c>
      <c r="B78" s="38"/>
      <c r="E78" s="41" t="s">
        <v>1663</v>
      </c>
      <c r="J78" s="40"/>
    </row>
    <row r="79" spans="1:16" ht="45" x14ac:dyDescent="0.25">
      <c r="A79" s="30" t="s">
        <v>125</v>
      </c>
      <c r="B79" s="38"/>
      <c r="E79" s="32" t="s">
        <v>1632</v>
      </c>
      <c r="J79" s="40"/>
    </row>
    <row r="80" spans="1:16" x14ac:dyDescent="0.25">
      <c r="A80" s="30" t="s">
        <v>116</v>
      </c>
      <c r="B80" s="30">
        <v>19</v>
      </c>
      <c r="C80" s="31" t="s">
        <v>1664</v>
      </c>
      <c r="D80" s="30" t="s">
        <v>118</v>
      </c>
      <c r="E80" s="32" t="s">
        <v>1665</v>
      </c>
      <c r="F80" s="33" t="s">
        <v>142</v>
      </c>
      <c r="G80" s="34">
        <v>10</v>
      </c>
      <c r="H80" s="35">
        <v>0</v>
      </c>
      <c r="I80" s="36">
        <f>ROUND(G80*H80,P4)</f>
        <v>0</v>
      </c>
      <c r="J80" s="33" t="s">
        <v>156</v>
      </c>
      <c r="O80" s="37">
        <f>I80*0.21</f>
        <v>0</v>
      </c>
      <c r="P80">
        <v>3</v>
      </c>
    </row>
    <row r="81" spans="1:16" x14ac:dyDescent="0.25">
      <c r="A81" s="30" t="s">
        <v>122</v>
      </c>
      <c r="B81" s="38"/>
      <c r="E81" s="32" t="s">
        <v>1666</v>
      </c>
      <c r="J81" s="40"/>
    </row>
    <row r="82" spans="1:16" ht="30" x14ac:dyDescent="0.25">
      <c r="A82" s="30" t="s">
        <v>123</v>
      </c>
      <c r="B82" s="38"/>
      <c r="E82" s="41" t="s">
        <v>1663</v>
      </c>
      <c r="J82" s="40"/>
    </row>
    <row r="83" spans="1:16" ht="45" x14ac:dyDescent="0.25">
      <c r="A83" s="30" t="s">
        <v>125</v>
      </c>
      <c r="B83" s="38"/>
      <c r="E83" s="32" t="s">
        <v>1632</v>
      </c>
      <c r="J83" s="40"/>
    </row>
    <row r="84" spans="1:16" x14ac:dyDescent="0.25">
      <c r="A84" s="30" t="s">
        <v>116</v>
      </c>
      <c r="B84" s="30">
        <v>20</v>
      </c>
      <c r="C84" s="31" t="s">
        <v>1667</v>
      </c>
      <c r="D84" s="30" t="s">
        <v>118</v>
      </c>
      <c r="E84" s="32" t="s">
        <v>1668</v>
      </c>
      <c r="F84" s="33" t="s">
        <v>1669</v>
      </c>
      <c r="G84" s="34">
        <v>64</v>
      </c>
      <c r="H84" s="35">
        <v>0</v>
      </c>
      <c r="I84" s="36">
        <f>ROUND(G84*H84,P4)</f>
        <v>0</v>
      </c>
      <c r="J84" s="33" t="s">
        <v>156</v>
      </c>
      <c r="O84" s="37">
        <f>I84*0.21</f>
        <v>0</v>
      </c>
      <c r="P84">
        <v>3</v>
      </c>
    </row>
    <row r="85" spans="1:16" x14ac:dyDescent="0.25">
      <c r="A85" s="30" t="s">
        <v>122</v>
      </c>
      <c r="B85" s="38"/>
      <c r="E85" s="39" t="s">
        <v>118</v>
      </c>
      <c r="J85" s="40"/>
    </row>
    <row r="86" spans="1:16" ht="30" x14ac:dyDescent="0.25">
      <c r="A86" s="30" t="s">
        <v>123</v>
      </c>
      <c r="B86" s="38"/>
      <c r="E86" s="41" t="s">
        <v>1660</v>
      </c>
      <c r="J86" s="40"/>
    </row>
    <row r="87" spans="1:16" ht="45" x14ac:dyDescent="0.25">
      <c r="A87" s="30" t="s">
        <v>125</v>
      </c>
      <c r="B87" s="38"/>
      <c r="E87" s="32" t="s">
        <v>1632</v>
      </c>
      <c r="J87" s="40"/>
    </row>
    <row r="88" spans="1:16" x14ac:dyDescent="0.25">
      <c r="A88" s="30" t="s">
        <v>116</v>
      </c>
      <c r="B88" s="30">
        <v>21</v>
      </c>
      <c r="C88" s="31" t="s">
        <v>1670</v>
      </c>
      <c r="D88" s="30" t="s">
        <v>118</v>
      </c>
      <c r="E88" s="32" t="s">
        <v>1671</v>
      </c>
      <c r="F88" s="33" t="s">
        <v>142</v>
      </c>
      <c r="G88" s="34">
        <v>1</v>
      </c>
      <c r="H88" s="35">
        <v>0</v>
      </c>
      <c r="I88" s="36">
        <f>ROUND(G88*H88,P4)</f>
        <v>0</v>
      </c>
      <c r="J88" s="33" t="s">
        <v>156</v>
      </c>
      <c r="O88" s="37">
        <f>I88*0.21</f>
        <v>0</v>
      </c>
      <c r="P88">
        <v>3</v>
      </c>
    </row>
    <row r="89" spans="1:16" x14ac:dyDescent="0.25">
      <c r="A89" s="30" t="s">
        <v>122</v>
      </c>
      <c r="B89" s="38"/>
      <c r="E89" s="39" t="s">
        <v>118</v>
      </c>
      <c r="J89" s="40"/>
    </row>
    <row r="90" spans="1:16" ht="45" x14ac:dyDescent="0.25">
      <c r="A90" s="30" t="s">
        <v>125</v>
      </c>
      <c r="B90" s="38"/>
      <c r="E90" s="32" t="s">
        <v>1632</v>
      </c>
      <c r="J90" s="40"/>
    </row>
    <row r="91" spans="1:16" ht="30" x14ac:dyDescent="0.25">
      <c r="A91" s="30" t="s">
        <v>116</v>
      </c>
      <c r="B91" s="30">
        <v>22</v>
      </c>
      <c r="C91" s="31" t="s">
        <v>1672</v>
      </c>
      <c r="D91" s="30" t="s">
        <v>118</v>
      </c>
      <c r="E91" s="32" t="s">
        <v>1673</v>
      </c>
      <c r="F91" s="33" t="s">
        <v>1669</v>
      </c>
      <c r="G91" s="34">
        <v>73</v>
      </c>
      <c r="H91" s="35">
        <v>0</v>
      </c>
      <c r="I91" s="36">
        <f>ROUND(G91*H91,P4)</f>
        <v>0</v>
      </c>
      <c r="J91" s="33" t="s">
        <v>156</v>
      </c>
      <c r="O91" s="37">
        <f>I91*0.21</f>
        <v>0</v>
      </c>
      <c r="P91">
        <v>3</v>
      </c>
    </row>
    <row r="92" spans="1:16" x14ac:dyDescent="0.25">
      <c r="A92" s="30" t="s">
        <v>122</v>
      </c>
      <c r="B92" s="38"/>
      <c r="E92" s="32" t="s">
        <v>1674</v>
      </c>
      <c r="J92" s="40"/>
    </row>
    <row r="93" spans="1:16" ht="30" x14ac:dyDescent="0.25">
      <c r="A93" s="30" t="s">
        <v>123</v>
      </c>
      <c r="B93" s="38"/>
      <c r="E93" s="41" t="s">
        <v>1675</v>
      </c>
      <c r="J93" s="40"/>
    </row>
    <row r="94" spans="1:16" ht="45" x14ac:dyDescent="0.25">
      <c r="A94" s="30" t="s">
        <v>125</v>
      </c>
      <c r="B94" s="38"/>
      <c r="E94" s="32" t="s">
        <v>1632</v>
      </c>
      <c r="J94" s="40"/>
    </row>
    <row r="95" spans="1:16" x14ac:dyDescent="0.25">
      <c r="A95" s="24" t="s">
        <v>113</v>
      </c>
      <c r="B95" s="25"/>
      <c r="C95" s="26" t="s">
        <v>224</v>
      </c>
      <c r="D95" s="27"/>
      <c r="E95" s="24" t="s">
        <v>225</v>
      </c>
      <c r="F95" s="27"/>
      <c r="G95" s="27"/>
      <c r="H95" s="27"/>
      <c r="I95" s="28">
        <f>SUMIFS(I96:I99,A96:A99,"P")</f>
        <v>0</v>
      </c>
      <c r="J95" s="29"/>
    </row>
    <row r="96" spans="1:16" ht="30" x14ac:dyDescent="0.25">
      <c r="A96" s="30" t="s">
        <v>116</v>
      </c>
      <c r="B96" s="30">
        <v>23</v>
      </c>
      <c r="C96" s="31" t="s">
        <v>226</v>
      </c>
      <c r="D96" s="30" t="s">
        <v>227</v>
      </c>
      <c r="E96" s="32" t="s">
        <v>228</v>
      </c>
      <c r="F96" s="33" t="s">
        <v>229</v>
      </c>
      <c r="G96" s="34">
        <v>62</v>
      </c>
      <c r="H96" s="35">
        <v>0</v>
      </c>
      <c r="I96" s="36">
        <f>ROUND(G96*H96,P4)</f>
        <v>0</v>
      </c>
      <c r="J96" s="33" t="s">
        <v>156</v>
      </c>
      <c r="O96" s="37">
        <f>I96*0.21</f>
        <v>0</v>
      </c>
      <c r="P96">
        <v>3</v>
      </c>
    </row>
    <row r="97" spans="1:10" ht="45" x14ac:dyDescent="0.25">
      <c r="A97" s="30" t="s">
        <v>122</v>
      </c>
      <c r="B97" s="38"/>
      <c r="E97" s="32" t="s">
        <v>551</v>
      </c>
      <c r="J97" s="40"/>
    </row>
    <row r="98" spans="1:10" ht="30" x14ac:dyDescent="0.25">
      <c r="A98" s="30" t="s">
        <v>123</v>
      </c>
      <c r="B98" s="38"/>
      <c r="E98" s="41" t="s">
        <v>1676</v>
      </c>
      <c r="J98" s="40"/>
    </row>
    <row r="99" spans="1:10" ht="90" x14ac:dyDescent="0.25">
      <c r="A99" s="30" t="s">
        <v>125</v>
      </c>
      <c r="B99" s="42"/>
      <c r="C99" s="43"/>
      <c r="D99" s="43"/>
      <c r="E99" s="32" t="s">
        <v>550</v>
      </c>
      <c r="F99" s="43"/>
      <c r="G99" s="43"/>
      <c r="H99" s="43"/>
      <c r="I99" s="43"/>
      <c r="J99" s="44"/>
    </row>
  </sheetData>
  <sheetProtection algorithmName="SHA-512" hashValue="gnkKoC6RXcqOMTlAz1scxM3osODB4jQQBGQdxmedXJYi5ObIXaQ5LhnwSHbmzDJ8h2w3u4ld0+6CLHg/p5SfHQ==" saltValue="nrWjystKD4rJlQ1v40hAAdqMVc3EFGe6SLJoM8MU4yWtKQz3XGBaDvcxF/n1X0dunAcWKk7JYcdlPA1rq+b5wg=="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P101"/>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81</v>
      </c>
      <c r="I3" s="19">
        <f>SUMIFS(I8:I101,A8:A101,"SD")</f>
        <v>0</v>
      </c>
      <c r="J3" s="15"/>
      <c r="O3">
        <v>0</v>
      </c>
      <c r="P3">
        <v>2</v>
      </c>
    </row>
    <row r="4" spans="1:16" ht="30" x14ac:dyDescent="0.25">
      <c r="A4" s="3" t="s">
        <v>100</v>
      </c>
      <c r="B4" s="16" t="s">
        <v>101</v>
      </c>
      <c r="C4" s="47" t="s">
        <v>81</v>
      </c>
      <c r="D4" s="48"/>
      <c r="E4" s="17" t="s">
        <v>82</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SUMIFS(I9:I31,A9:A31,"P")</f>
        <v>0</v>
      </c>
      <c r="J8" s="29"/>
    </row>
    <row r="9" spans="1:16" x14ac:dyDescent="0.25">
      <c r="A9" s="30" t="s">
        <v>116</v>
      </c>
      <c r="B9" s="30">
        <v>1</v>
      </c>
      <c r="C9" s="31" t="s">
        <v>180</v>
      </c>
      <c r="D9" s="30" t="s">
        <v>118</v>
      </c>
      <c r="E9" s="32" t="s">
        <v>181</v>
      </c>
      <c r="F9" s="33" t="s">
        <v>120</v>
      </c>
      <c r="G9" s="34">
        <v>72</v>
      </c>
      <c r="H9" s="35">
        <v>0</v>
      </c>
      <c r="I9" s="36">
        <f>ROUND(G9*H9,P4)</f>
        <v>0</v>
      </c>
      <c r="J9" s="33" t="s">
        <v>121</v>
      </c>
      <c r="O9" s="37">
        <f>I9*0.21</f>
        <v>0</v>
      </c>
      <c r="P9">
        <v>3</v>
      </c>
    </row>
    <row r="10" spans="1:16" x14ac:dyDescent="0.25">
      <c r="A10" s="30" t="s">
        <v>122</v>
      </c>
      <c r="B10" s="38"/>
      <c r="E10" s="32" t="s">
        <v>959</v>
      </c>
      <c r="J10" s="40"/>
    </row>
    <row r="11" spans="1:16" ht="30" x14ac:dyDescent="0.25">
      <c r="A11" s="30" t="s">
        <v>123</v>
      </c>
      <c r="B11" s="38"/>
      <c r="E11" s="41" t="s">
        <v>1677</v>
      </c>
      <c r="J11" s="40"/>
    </row>
    <row r="12" spans="1:16" ht="405" x14ac:dyDescent="0.25">
      <c r="A12" s="30" t="s">
        <v>125</v>
      </c>
      <c r="B12" s="38"/>
      <c r="E12" s="32" t="s">
        <v>184</v>
      </c>
      <c r="J12" s="40"/>
    </row>
    <row r="13" spans="1:16" x14ac:dyDescent="0.25">
      <c r="A13" s="30" t="s">
        <v>116</v>
      </c>
      <c r="B13" s="30">
        <v>2</v>
      </c>
      <c r="C13" s="31" t="s">
        <v>556</v>
      </c>
      <c r="D13" s="30" t="s">
        <v>172</v>
      </c>
      <c r="E13" s="32" t="s">
        <v>557</v>
      </c>
      <c r="F13" s="33" t="s">
        <v>120</v>
      </c>
      <c r="G13" s="34">
        <v>72</v>
      </c>
      <c r="H13" s="35">
        <v>0</v>
      </c>
      <c r="I13" s="36">
        <f>ROUND(G13*H13,P4)</f>
        <v>0</v>
      </c>
      <c r="J13" s="33" t="s">
        <v>121</v>
      </c>
      <c r="O13" s="37">
        <f>I13*0.21</f>
        <v>0</v>
      </c>
      <c r="P13">
        <v>3</v>
      </c>
    </row>
    <row r="14" spans="1:16" x14ac:dyDescent="0.25">
      <c r="A14" s="30" t="s">
        <v>122</v>
      </c>
      <c r="B14" s="38"/>
      <c r="E14" s="32" t="s">
        <v>1213</v>
      </c>
      <c r="J14" s="40"/>
    </row>
    <row r="15" spans="1:16" ht="30" x14ac:dyDescent="0.25">
      <c r="A15" s="30" t="s">
        <v>123</v>
      </c>
      <c r="B15" s="38"/>
      <c r="E15" s="41" t="s">
        <v>1678</v>
      </c>
      <c r="J15" s="40"/>
    </row>
    <row r="16" spans="1:16" ht="409.5" x14ac:dyDescent="0.25">
      <c r="A16" s="30" t="s">
        <v>125</v>
      </c>
      <c r="B16" s="38"/>
      <c r="E16" s="32" t="s">
        <v>378</v>
      </c>
      <c r="J16" s="40"/>
    </row>
    <row r="17" spans="1:16" x14ac:dyDescent="0.25">
      <c r="A17" s="30" t="s">
        <v>116</v>
      </c>
      <c r="B17" s="30">
        <v>3</v>
      </c>
      <c r="C17" s="31" t="s">
        <v>556</v>
      </c>
      <c r="D17" s="30" t="s">
        <v>177</v>
      </c>
      <c r="E17" s="32" t="s">
        <v>557</v>
      </c>
      <c r="F17" s="33" t="s">
        <v>120</v>
      </c>
      <c r="G17" s="34">
        <v>27</v>
      </c>
      <c r="H17" s="35">
        <v>0</v>
      </c>
      <c r="I17" s="36">
        <f>ROUND(G17*H17,P4)</f>
        <v>0</v>
      </c>
      <c r="J17" s="33" t="s">
        <v>121</v>
      </c>
      <c r="O17" s="37">
        <f>I17*0.21</f>
        <v>0</v>
      </c>
      <c r="P17">
        <v>3</v>
      </c>
    </row>
    <row r="18" spans="1:16" x14ac:dyDescent="0.25">
      <c r="A18" s="30" t="s">
        <v>122</v>
      </c>
      <c r="B18" s="38"/>
      <c r="E18" s="32" t="s">
        <v>1214</v>
      </c>
      <c r="J18" s="40"/>
    </row>
    <row r="19" spans="1:16" ht="30" x14ac:dyDescent="0.25">
      <c r="A19" s="30" t="s">
        <v>123</v>
      </c>
      <c r="B19" s="38"/>
      <c r="E19" s="41" t="s">
        <v>1679</v>
      </c>
      <c r="J19" s="40"/>
    </row>
    <row r="20" spans="1:16" ht="409.5" x14ac:dyDescent="0.25">
      <c r="A20" s="30" t="s">
        <v>125</v>
      </c>
      <c r="B20" s="38"/>
      <c r="E20" s="32" t="s">
        <v>378</v>
      </c>
      <c r="J20" s="40"/>
    </row>
    <row r="21" spans="1:16" x14ac:dyDescent="0.25">
      <c r="A21" s="30" t="s">
        <v>116</v>
      </c>
      <c r="B21" s="30">
        <v>4</v>
      </c>
      <c r="C21" s="31" t="s">
        <v>132</v>
      </c>
      <c r="D21" s="30" t="s">
        <v>118</v>
      </c>
      <c r="E21" s="32" t="s">
        <v>133</v>
      </c>
      <c r="F21" s="33" t="s">
        <v>120</v>
      </c>
      <c r="G21" s="34">
        <v>72</v>
      </c>
      <c r="H21" s="35">
        <v>0</v>
      </c>
      <c r="I21" s="36">
        <f>ROUND(G21*H21,P4)</f>
        <v>0</v>
      </c>
      <c r="J21" s="33" t="s">
        <v>121</v>
      </c>
      <c r="O21" s="37">
        <f>I21*0.21</f>
        <v>0</v>
      </c>
      <c r="P21">
        <v>3</v>
      </c>
    </row>
    <row r="22" spans="1:16" x14ac:dyDescent="0.25">
      <c r="A22" s="30" t="s">
        <v>122</v>
      </c>
      <c r="B22" s="38"/>
      <c r="E22" s="32" t="s">
        <v>968</v>
      </c>
      <c r="J22" s="40"/>
    </row>
    <row r="23" spans="1:16" ht="30" x14ac:dyDescent="0.25">
      <c r="A23" s="30" t="s">
        <v>123</v>
      </c>
      <c r="B23" s="38"/>
      <c r="E23" s="41" t="s">
        <v>1677</v>
      </c>
      <c r="J23" s="40"/>
    </row>
    <row r="24" spans="1:16" ht="255" x14ac:dyDescent="0.25">
      <c r="A24" s="30" t="s">
        <v>125</v>
      </c>
      <c r="B24" s="38"/>
      <c r="E24" s="32" t="s">
        <v>135</v>
      </c>
      <c r="J24" s="40"/>
    </row>
    <row r="25" spans="1:16" x14ac:dyDescent="0.25">
      <c r="A25" s="30" t="s">
        <v>116</v>
      </c>
      <c r="B25" s="30">
        <v>5</v>
      </c>
      <c r="C25" s="31" t="s">
        <v>973</v>
      </c>
      <c r="D25" s="30" t="s">
        <v>118</v>
      </c>
      <c r="E25" s="32" t="s">
        <v>974</v>
      </c>
      <c r="F25" s="33" t="s">
        <v>120</v>
      </c>
      <c r="G25" s="34">
        <v>72</v>
      </c>
      <c r="H25" s="35">
        <v>0</v>
      </c>
      <c r="I25" s="36">
        <f>ROUND(G25*H25,P4)</f>
        <v>0</v>
      </c>
      <c r="J25" s="33" t="s">
        <v>121</v>
      </c>
      <c r="O25" s="37">
        <f>I25*0.21</f>
        <v>0</v>
      </c>
      <c r="P25">
        <v>3</v>
      </c>
    </row>
    <row r="26" spans="1:16" x14ac:dyDescent="0.25">
      <c r="A26" s="30" t="s">
        <v>122</v>
      </c>
      <c r="B26" s="38"/>
      <c r="E26" s="39" t="s">
        <v>118</v>
      </c>
      <c r="J26" s="40"/>
    </row>
    <row r="27" spans="1:16" ht="30" x14ac:dyDescent="0.25">
      <c r="A27" s="30" t="s">
        <v>123</v>
      </c>
      <c r="B27" s="38"/>
      <c r="E27" s="41" t="s">
        <v>1680</v>
      </c>
      <c r="J27" s="40"/>
    </row>
    <row r="28" spans="1:16" ht="345" x14ac:dyDescent="0.25">
      <c r="A28" s="30" t="s">
        <v>125</v>
      </c>
      <c r="B28" s="38"/>
      <c r="E28" s="32" t="s">
        <v>977</v>
      </c>
      <c r="J28" s="40"/>
    </row>
    <row r="29" spans="1:16" x14ac:dyDescent="0.25">
      <c r="A29" s="30" t="s">
        <v>116</v>
      </c>
      <c r="B29" s="30">
        <v>6</v>
      </c>
      <c r="C29" s="31" t="s">
        <v>264</v>
      </c>
      <c r="D29" s="30" t="s">
        <v>118</v>
      </c>
      <c r="E29" s="32" t="s">
        <v>265</v>
      </c>
      <c r="F29" s="33" t="s">
        <v>120</v>
      </c>
      <c r="G29" s="34">
        <v>27</v>
      </c>
      <c r="H29" s="35">
        <v>0</v>
      </c>
      <c r="I29" s="36">
        <f>ROUND(G29*H29,P4)</f>
        <v>0</v>
      </c>
      <c r="J29" s="33" t="s">
        <v>121</v>
      </c>
      <c r="O29" s="37">
        <f>I29*0.21</f>
        <v>0</v>
      </c>
      <c r="P29">
        <v>3</v>
      </c>
    </row>
    <row r="30" spans="1:16" x14ac:dyDescent="0.25">
      <c r="A30" s="30" t="s">
        <v>122</v>
      </c>
      <c r="B30" s="38"/>
      <c r="E30" s="32" t="s">
        <v>1626</v>
      </c>
      <c r="J30" s="40"/>
    </row>
    <row r="31" spans="1:16" ht="409.5" x14ac:dyDescent="0.25">
      <c r="A31" s="30" t="s">
        <v>125</v>
      </c>
      <c r="B31" s="38"/>
      <c r="E31" s="32" t="s">
        <v>268</v>
      </c>
      <c r="J31" s="40"/>
    </row>
    <row r="32" spans="1:16" x14ac:dyDescent="0.25">
      <c r="A32" s="24" t="s">
        <v>113</v>
      </c>
      <c r="B32" s="25"/>
      <c r="C32" s="26" t="s">
        <v>330</v>
      </c>
      <c r="D32" s="27"/>
      <c r="E32" s="24" t="s">
        <v>331</v>
      </c>
      <c r="F32" s="27"/>
      <c r="G32" s="27"/>
      <c r="H32" s="27"/>
      <c r="I32" s="28">
        <f>SUMIFS(I33:I96,A33:A96,"P")</f>
        <v>0</v>
      </c>
      <c r="J32" s="29"/>
    </row>
    <row r="33" spans="1:16" ht="30" x14ac:dyDescent="0.25">
      <c r="A33" s="30" t="s">
        <v>116</v>
      </c>
      <c r="B33" s="30">
        <v>7</v>
      </c>
      <c r="C33" s="31" t="s">
        <v>1627</v>
      </c>
      <c r="D33" s="30" t="s">
        <v>118</v>
      </c>
      <c r="E33" s="32" t="s">
        <v>1628</v>
      </c>
      <c r="F33" s="33" t="s">
        <v>1629</v>
      </c>
      <c r="G33" s="34">
        <v>36</v>
      </c>
      <c r="H33" s="35">
        <v>0</v>
      </c>
      <c r="I33" s="36">
        <f>ROUND(G33*H33,P4)</f>
        <v>0</v>
      </c>
      <c r="J33" s="33" t="s">
        <v>156</v>
      </c>
      <c r="O33" s="37">
        <f>I33*0.21</f>
        <v>0</v>
      </c>
      <c r="P33">
        <v>3</v>
      </c>
    </row>
    <row r="34" spans="1:16" x14ac:dyDescent="0.25">
      <c r="A34" s="30" t="s">
        <v>122</v>
      </c>
      <c r="B34" s="38"/>
      <c r="E34" s="32" t="s">
        <v>1630</v>
      </c>
      <c r="J34" s="40"/>
    </row>
    <row r="35" spans="1:16" ht="30" x14ac:dyDescent="0.25">
      <c r="A35" s="30" t="s">
        <v>123</v>
      </c>
      <c r="B35" s="38"/>
      <c r="E35" s="41" t="s">
        <v>1681</v>
      </c>
      <c r="J35" s="40"/>
    </row>
    <row r="36" spans="1:16" ht="45" x14ac:dyDescent="0.25">
      <c r="A36" s="30" t="s">
        <v>125</v>
      </c>
      <c r="B36" s="38"/>
      <c r="E36" s="32" t="s">
        <v>1632</v>
      </c>
      <c r="J36" s="40"/>
    </row>
    <row r="37" spans="1:16" ht="45" x14ac:dyDescent="0.25">
      <c r="A37" s="30" t="s">
        <v>116</v>
      </c>
      <c r="B37" s="30">
        <v>8</v>
      </c>
      <c r="C37" s="31" t="s">
        <v>1633</v>
      </c>
      <c r="D37" s="30" t="s">
        <v>118</v>
      </c>
      <c r="E37" s="32" t="s">
        <v>1634</v>
      </c>
      <c r="F37" s="33" t="s">
        <v>1629</v>
      </c>
      <c r="G37" s="34">
        <v>24</v>
      </c>
      <c r="H37" s="35">
        <v>0</v>
      </c>
      <c r="I37" s="36">
        <f>ROUND(G37*H37,P4)</f>
        <v>0</v>
      </c>
      <c r="J37" s="33" t="s">
        <v>156</v>
      </c>
      <c r="O37" s="37">
        <f>I37*0.21</f>
        <v>0</v>
      </c>
      <c r="P37">
        <v>3</v>
      </c>
    </row>
    <row r="38" spans="1:16" x14ac:dyDescent="0.25">
      <c r="A38" s="30" t="s">
        <v>122</v>
      </c>
      <c r="B38" s="38"/>
      <c r="E38" s="32" t="s">
        <v>1630</v>
      </c>
      <c r="J38" s="40"/>
    </row>
    <row r="39" spans="1:16" ht="30" x14ac:dyDescent="0.25">
      <c r="A39" s="30" t="s">
        <v>123</v>
      </c>
      <c r="B39" s="38"/>
      <c r="E39" s="41" t="s">
        <v>1682</v>
      </c>
      <c r="J39" s="40"/>
    </row>
    <row r="40" spans="1:16" ht="45" x14ac:dyDescent="0.25">
      <c r="A40" s="30" t="s">
        <v>125</v>
      </c>
      <c r="B40" s="38"/>
      <c r="E40" s="32" t="s">
        <v>1632</v>
      </c>
      <c r="J40" s="40"/>
    </row>
    <row r="41" spans="1:16" ht="30" x14ac:dyDescent="0.25">
      <c r="A41" s="30" t="s">
        <v>116</v>
      </c>
      <c r="B41" s="30">
        <v>9</v>
      </c>
      <c r="C41" s="31" t="s">
        <v>1636</v>
      </c>
      <c r="D41" s="30" t="s">
        <v>118</v>
      </c>
      <c r="E41" s="32" t="s">
        <v>1637</v>
      </c>
      <c r="F41" s="33" t="s">
        <v>1629</v>
      </c>
      <c r="G41" s="34">
        <v>23</v>
      </c>
      <c r="H41" s="35">
        <v>0</v>
      </c>
      <c r="I41" s="36">
        <f>ROUND(G41*H41,P4)</f>
        <v>0</v>
      </c>
      <c r="J41" s="33" t="s">
        <v>156</v>
      </c>
      <c r="O41" s="37">
        <f>I41*0.21</f>
        <v>0</v>
      </c>
      <c r="P41">
        <v>3</v>
      </c>
    </row>
    <row r="42" spans="1:16" x14ac:dyDescent="0.25">
      <c r="A42" s="30" t="s">
        <v>122</v>
      </c>
      <c r="B42" s="38"/>
      <c r="E42" s="32" t="s">
        <v>1630</v>
      </c>
      <c r="J42" s="40"/>
    </row>
    <row r="43" spans="1:16" ht="30" x14ac:dyDescent="0.25">
      <c r="A43" s="30" t="s">
        <v>123</v>
      </c>
      <c r="B43" s="38"/>
      <c r="E43" s="41" t="s">
        <v>1683</v>
      </c>
      <c r="J43" s="40"/>
    </row>
    <row r="44" spans="1:16" ht="45" x14ac:dyDescent="0.25">
      <c r="A44" s="30" t="s">
        <v>125</v>
      </c>
      <c r="B44" s="38"/>
      <c r="E44" s="32" t="s">
        <v>1632</v>
      </c>
      <c r="J44" s="40"/>
    </row>
    <row r="45" spans="1:16" ht="30" x14ac:dyDescent="0.25">
      <c r="A45" s="30" t="s">
        <v>116</v>
      </c>
      <c r="B45" s="30">
        <v>10</v>
      </c>
      <c r="C45" s="31" t="s">
        <v>1638</v>
      </c>
      <c r="D45" s="30" t="s">
        <v>118</v>
      </c>
      <c r="E45" s="32" t="s">
        <v>1684</v>
      </c>
      <c r="F45" s="33" t="s">
        <v>142</v>
      </c>
      <c r="G45" s="34">
        <v>7</v>
      </c>
      <c r="H45" s="35">
        <v>0</v>
      </c>
      <c r="I45" s="36">
        <f>ROUND(G45*H45,P4)</f>
        <v>0</v>
      </c>
      <c r="J45" s="33" t="s">
        <v>156</v>
      </c>
      <c r="O45" s="37">
        <f>I45*0.21</f>
        <v>0</v>
      </c>
      <c r="P45">
        <v>3</v>
      </c>
    </row>
    <row r="46" spans="1:16" ht="30" x14ac:dyDescent="0.25">
      <c r="A46" s="30" t="s">
        <v>122</v>
      </c>
      <c r="B46" s="38"/>
      <c r="E46" s="32" t="s">
        <v>1640</v>
      </c>
      <c r="J46" s="40"/>
    </row>
    <row r="47" spans="1:16" ht="30" x14ac:dyDescent="0.25">
      <c r="A47" s="30" t="s">
        <v>123</v>
      </c>
      <c r="B47" s="38"/>
      <c r="E47" s="41" t="s">
        <v>1685</v>
      </c>
      <c r="J47" s="40"/>
    </row>
    <row r="48" spans="1:16" ht="45" x14ac:dyDescent="0.25">
      <c r="A48" s="30" t="s">
        <v>125</v>
      </c>
      <c r="B48" s="38"/>
      <c r="E48" s="32" t="s">
        <v>1632</v>
      </c>
      <c r="J48" s="40"/>
    </row>
    <row r="49" spans="1:16" ht="30" x14ac:dyDescent="0.25">
      <c r="A49" s="30" t="s">
        <v>116</v>
      </c>
      <c r="B49" s="30">
        <v>11</v>
      </c>
      <c r="C49" s="31" t="s">
        <v>1686</v>
      </c>
      <c r="D49" s="30" t="s">
        <v>118</v>
      </c>
      <c r="E49" s="32" t="s">
        <v>1687</v>
      </c>
      <c r="F49" s="33" t="s">
        <v>142</v>
      </c>
      <c r="G49" s="34">
        <v>2</v>
      </c>
      <c r="H49" s="35">
        <v>0</v>
      </c>
      <c r="I49" s="36">
        <f>ROUND(G49*H49,P4)</f>
        <v>0</v>
      </c>
      <c r="J49" s="33" t="s">
        <v>156</v>
      </c>
      <c r="O49" s="37">
        <f>I49*0.21</f>
        <v>0</v>
      </c>
      <c r="P49">
        <v>3</v>
      </c>
    </row>
    <row r="50" spans="1:16" x14ac:dyDescent="0.25">
      <c r="A50" s="30" t="s">
        <v>122</v>
      </c>
      <c r="B50" s="38"/>
      <c r="E50" s="32" t="s">
        <v>1630</v>
      </c>
      <c r="J50" s="40"/>
    </row>
    <row r="51" spans="1:16" ht="30" x14ac:dyDescent="0.25">
      <c r="A51" s="30" t="s">
        <v>123</v>
      </c>
      <c r="B51" s="38"/>
      <c r="E51" s="41" t="s">
        <v>1688</v>
      </c>
      <c r="J51" s="40"/>
    </row>
    <row r="52" spans="1:16" ht="45" x14ac:dyDescent="0.25">
      <c r="A52" s="30" t="s">
        <v>125</v>
      </c>
      <c r="B52" s="38"/>
      <c r="E52" s="32" t="s">
        <v>1632</v>
      </c>
      <c r="J52" s="40"/>
    </row>
    <row r="53" spans="1:16" x14ac:dyDescent="0.25">
      <c r="A53" s="30" t="s">
        <v>116</v>
      </c>
      <c r="B53" s="30">
        <v>12</v>
      </c>
      <c r="C53" s="31" t="s">
        <v>1642</v>
      </c>
      <c r="D53" s="30" t="s">
        <v>118</v>
      </c>
      <c r="E53" s="32" t="s">
        <v>1643</v>
      </c>
      <c r="F53" s="33" t="s">
        <v>142</v>
      </c>
      <c r="G53" s="34">
        <v>2</v>
      </c>
      <c r="H53" s="35">
        <v>0</v>
      </c>
      <c r="I53" s="36">
        <f>ROUND(G53*H53,P4)</f>
        <v>0</v>
      </c>
      <c r="J53" s="33" t="s">
        <v>156</v>
      </c>
      <c r="O53" s="37">
        <f>I53*0.21</f>
        <v>0</v>
      </c>
      <c r="P53">
        <v>3</v>
      </c>
    </row>
    <row r="54" spans="1:16" x14ac:dyDescent="0.25">
      <c r="A54" s="30" t="s">
        <v>122</v>
      </c>
      <c r="B54" s="38"/>
      <c r="E54" s="32" t="s">
        <v>1630</v>
      </c>
      <c r="J54" s="40"/>
    </row>
    <row r="55" spans="1:16" ht="45" x14ac:dyDescent="0.25">
      <c r="A55" s="30" t="s">
        <v>125</v>
      </c>
      <c r="B55" s="38"/>
      <c r="E55" s="32" t="s">
        <v>1632</v>
      </c>
      <c r="J55" s="40"/>
    </row>
    <row r="56" spans="1:16" x14ac:dyDescent="0.25">
      <c r="A56" s="30" t="s">
        <v>116</v>
      </c>
      <c r="B56" s="30">
        <v>13</v>
      </c>
      <c r="C56" s="31" t="s">
        <v>1644</v>
      </c>
      <c r="D56" s="30" t="s">
        <v>118</v>
      </c>
      <c r="E56" s="32" t="s">
        <v>1645</v>
      </c>
      <c r="F56" s="33" t="s">
        <v>142</v>
      </c>
      <c r="G56" s="34">
        <v>2</v>
      </c>
      <c r="H56" s="35">
        <v>0</v>
      </c>
      <c r="I56" s="36">
        <f>ROUND(G56*H56,P4)</f>
        <v>0</v>
      </c>
      <c r="J56" s="33" t="s">
        <v>156</v>
      </c>
      <c r="O56" s="37">
        <f>I56*0.21</f>
        <v>0</v>
      </c>
      <c r="P56">
        <v>3</v>
      </c>
    </row>
    <row r="57" spans="1:16" ht="30" x14ac:dyDescent="0.25">
      <c r="A57" s="30" t="s">
        <v>122</v>
      </c>
      <c r="B57" s="38"/>
      <c r="E57" s="32" t="s">
        <v>1646</v>
      </c>
      <c r="J57" s="40"/>
    </row>
    <row r="58" spans="1:16" ht="30" x14ac:dyDescent="0.25">
      <c r="A58" s="30" t="s">
        <v>123</v>
      </c>
      <c r="B58" s="38"/>
      <c r="E58" s="41" t="s">
        <v>1688</v>
      </c>
      <c r="J58" s="40"/>
    </row>
    <row r="59" spans="1:16" ht="45" x14ac:dyDescent="0.25">
      <c r="A59" s="30" t="s">
        <v>125</v>
      </c>
      <c r="B59" s="38"/>
      <c r="E59" s="32" t="s">
        <v>1632</v>
      </c>
      <c r="J59" s="40"/>
    </row>
    <row r="60" spans="1:16" x14ac:dyDescent="0.25">
      <c r="A60" s="30" t="s">
        <v>116</v>
      </c>
      <c r="B60" s="30">
        <v>14</v>
      </c>
      <c r="C60" s="31" t="s">
        <v>1648</v>
      </c>
      <c r="D60" s="30" t="s">
        <v>118</v>
      </c>
      <c r="E60" s="32" t="s">
        <v>1649</v>
      </c>
      <c r="F60" s="33" t="s">
        <v>142</v>
      </c>
      <c r="G60" s="34">
        <v>16</v>
      </c>
      <c r="H60" s="35">
        <v>0</v>
      </c>
      <c r="I60" s="36">
        <f>ROUND(G60*H60,P4)</f>
        <v>0</v>
      </c>
      <c r="J60" s="33" t="s">
        <v>156</v>
      </c>
      <c r="O60" s="37">
        <f>I60*0.21</f>
        <v>0</v>
      </c>
      <c r="P60">
        <v>3</v>
      </c>
    </row>
    <row r="61" spans="1:16" x14ac:dyDescent="0.25">
      <c r="A61" s="30" t="s">
        <v>122</v>
      </c>
      <c r="B61" s="38"/>
      <c r="E61" s="32" t="s">
        <v>1630</v>
      </c>
      <c r="J61" s="40"/>
    </row>
    <row r="62" spans="1:16" ht="30" x14ac:dyDescent="0.25">
      <c r="A62" s="30" t="s">
        <v>123</v>
      </c>
      <c r="B62" s="38"/>
      <c r="E62" s="41" t="s">
        <v>1689</v>
      </c>
      <c r="J62" s="40"/>
    </row>
    <row r="63" spans="1:16" ht="45" x14ac:dyDescent="0.25">
      <c r="A63" s="30" t="s">
        <v>125</v>
      </c>
      <c r="B63" s="38"/>
      <c r="E63" s="32" t="s">
        <v>1632</v>
      </c>
      <c r="J63" s="40"/>
    </row>
    <row r="64" spans="1:16" x14ac:dyDescent="0.25">
      <c r="A64" s="30" t="s">
        <v>116</v>
      </c>
      <c r="B64" s="30">
        <v>15</v>
      </c>
      <c r="C64" s="31" t="s">
        <v>1651</v>
      </c>
      <c r="D64" s="30" t="s">
        <v>118</v>
      </c>
      <c r="E64" s="32" t="s">
        <v>1652</v>
      </c>
      <c r="F64" s="33" t="s">
        <v>142</v>
      </c>
      <c r="G64" s="34">
        <v>2</v>
      </c>
      <c r="H64" s="35">
        <v>0</v>
      </c>
      <c r="I64" s="36">
        <f>ROUND(G64*H64,P4)</f>
        <v>0</v>
      </c>
      <c r="J64" s="33" t="s">
        <v>156</v>
      </c>
      <c r="O64" s="37">
        <f>I64*0.21</f>
        <v>0</v>
      </c>
      <c r="P64">
        <v>3</v>
      </c>
    </row>
    <row r="65" spans="1:16" x14ac:dyDescent="0.25">
      <c r="A65" s="30" t="s">
        <v>122</v>
      </c>
      <c r="B65" s="38"/>
      <c r="E65" s="32" t="s">
        <v>1630</v>
      </c>
      <c r="J65" s="40"/>
    </row>
    <row r="66" spans="1:16" ht="30" x14ac:dyDescent="0.25">
      <c r="A66" s="30" t="s">
        <v>123</v>
      </c>
      <c r="B66" s="38"/>
      <c r="E66" s="41" t="s">
        <v>1690</v>
      </c>
      <c r="J66" s="40"/>
    </row>
    <row r="67" spans="1:16" ht="45" x14ac:dyDescent="0.25">
      <c r="A67" s="30" t="s">
        <v>125</v>
      </c>
      <c r="B67" s="38"/>
      <c r="E67" s="32" t="s">
        <v>1632</v>
      </c>
      <c r="J67" s="40"/>
    </row>
    <row r="68" spans="1:16" x14ac:dyDescent="0.25">
      <c r="A68" s="30" t="s">
        <v>116</v>
      </c>
      <c r="B68" s="30">
        <v>16</v>
      </c>
      <c r="C68" s="31" t="s">
        <v>1653</v>
      </c>
      <c r="D68" s="30" t="s">
        <v>118</v>
      </c>
      <c r="E68" s="32" t="s">
        <v>1654</v>
      </c>
      <c r="F68" s="33" t="s">
        <v>142</v>
      </c>
      <c r="G68" s="34">
        <v>2</v>
      </c>
      <c r="H68" s="35">
        <v>0</v>
      </c>
      <c r="I68" s="36">
        <f>ROUND(G68*H68,P4)</f>
        <v>0</v>
      </c>
      <c r="J68" s="33" t="s">
        <v>156</v>
      </c>
      <c r="O68" s="37">
        <f>I68*0.21</f>
        <v>0</v>
      </c>
      <c r="P68">
        <v>3</v>
      </c>
    </row>
    <row r="69" spans="1:16" x14ac:dyDescent="0.25">
      <c r="A69" s="30" t="s">
        <v>122</v>
      </c>
      <c r="B69" s="38"/>
      <c r="E69" s="32" t="s">
        <v>1630</v>
      </c>
      <c r="J69" s="40"/>
    </row>
    <row r="70" spans="1:16" ht="30" x14ac:dyDescent="0.25">
      <c r="A70" s="30" t="s">
        <v>123</v>
      </c>
      <c r="B70" s="38"/>
      <c r="E70" s="41" t="s">
        <v>1690</v>
      </c>
      <c r="J70" s="40"/>
    </row>
    <row r="71" spans="1:16" ht="45" x14ac:dyDescent="0.25">
      <c r="A71" s="30" t="s">
        <v>125</v>
      </c>
      <c r="B71" s="38"/>
      <c r="E71" s="32" t="s">
        <v>1632</v>
      </c>
      <c r="J71" s="40"/>
    </row>
    <row r="72" spans="1:16" x14ac:dyDescent="0.25">
      <c r="A72" s="30" t="s">
        <v>116</v>
      </c>
      <c r="B72" s="30">
        <v>17</v>
      </c>
      <c r="C72" s="31" t="s">
        <v>1655</v>
      </c>
      <c r="D72" s="30" t="s">
        <v>118</v>
      </c>
      <c r="E72" s="32" t="s">
        <v>1656</v>
      </c>
      <c r="F72" s="33" t="s">
        <v>1629</v>
      </c>
      <c r="G72" s="34">
        <v>120</v>
      </c>
      <c r="H72" s="35">
        <v>0</v>
      </c>
      <c r="I72" s="36">
        <f>ROUND(G72*H72,P4)</f>
        <v>0</v>
      </c>
      <c r="J72" s="33" t="s">
        <v>156</v>
      </c>
      <c r="O72" s="37">
        <f>I72*0.21</f>
        <v>0</v>
      </c>
      <c r="P72">
        <v>3</v>
      </c>
    </row>
    <row r="73" spans="1:16" x14ac:dyDescent="0.25">
      <c r="A73" s="30" t="s">
        <v>122</v>
      </c>
      <c r="B73" s="38"/>
      <c r="E73" s="32" t="s">
        <v>1630</v>
      </c>
      <c r="J73" s="40"/>
    </row>
    <row r="74" spans="1:16" ht="45" x14ac:dyDescent="0.25">
      <c r="A74" s="30" t="s">
        <v>125</v>
      </c>
      <c r="B74" s="38"/>
      <c r="E74" s="32" t="s">
        <v>1632</v>
      </c>
      <c r="J74" s="40"/>
    </row>
    <row r="75" spans="1:16" x14ac:dyDescent="0.25">
      <c r="A75" s="30" t="s">
        <v>116</v>
      </c>
      <c r="B75" s="30">
        <v>18</v>
      </c>
      <c r="C75" s="31" t="s">
        <v>1658</v>
      </c>
      <c r="D75" s="30" t="s">
        <v>118</v>
      </c>
      <c r="E75" s="32" t="s">
        <v>1659</v>
      </c>
      <c r="F75" s="33" t="s">
        <v>284</v>
      </c>
      <c r="G75" s="34">
        <v>55</v>
      </c>
      <c r="H75" s="35">
        <v>0</v>
      </c>
      <c r="I75" s="36">
        <f>ROUND(G75*H75,P4)</f>
        <v>0</v>
      </c>
      <c r="J75" s="33" t="s">
        <v>156</v>
      </c>
      <c r="O75" s="37">
        <f>I75*0.21</f>
        <v>0</v>
      </c>
      <c r="P75">
        <v>3</v>
      </c>
    </row>
    <row r="76" spans="1:16" x14ac:dyDescent="0.25">
      <c r="A76" s="30" t="s">
        <v>122</v>
      </c>
      <c r="B76" s="38"/>
      <c r="E76" s="39" t="s">
        <v>118</v>
      </c>
      <c r="J76" s="40"/>
    </row>
    <row r="77" spans="1:16" ht="45" x14ac:dyDescent="0.25">
      <c r="A77" s="30" t="s">
        <v>125</v>
      </c>
      <c r="B77" s="38"/>
      <c r="E77" s="32" t="s">
        <v>1632</v>
      </c>
      <c r="J77" s="40"/>
    </row>
    <row r="78" spans="1:16" x14ac:dyDescent="0.25">
      <c r="A78" s="30" t="s">
        <v>116</v>
      </c>
      <c r="B78" s="30">
        <v>19</v>
      </c>
      <c r="C78" s="31" t="s">
        <v>1661</v>
      </c>
      <c r="D78" s="30" t="s">
        <v>118</v>
      </c>
      <c r="E78" s="32" t="s">
        <v>1662</v>
      </c>
      <c r="F78" s="33" t="s">
        <v>142</v>
      </c>
      <c r="G78" s="34">
        <v>10</v>
      </c>
      <c r="H78" s="35">
        <v>0</v>
      </c>
      <c r="I78" s="36">
        <f>ROUND(G78*H78,P4)</f>
        <v>0</v>
      </c>
      <c r="J78" s="33" t="s">
        <v>156</v>
      </c>
      <c r="O78" s="37">
        <f>I78*0.21</f>
        <v>0</v>
      </c>
      <c r="P78">
        <v>3</v>
      </c>
    </row>
    <row r="79" spans="1:16" x14ac:dyDescent="0.25">
      <c r="A79" s="30" t="s">
        <v>122</v>
      </c>
      <c r="B79" s="38"/>
      <c r="E79" s="32" t="s">
        <v>1691</v>
      </c>
      <c r="J79" s="40"/>
    </row>
    <row r="80" spans="1:16" ht="30" x14ac:dyDescent="0.25">
      <c r="A80" s="30" t="s">
        <v>123</v>
      </c>
      <c r="B80" s="38"/>
      <c r="E80" s="41" t="s">
        <v>1692</v>
      </c>
      <c r="J80" s="40"/>
    </row>
    <row r="81" spans="1:16" ht="45" x14ac:dyDescent="0.25">
      <c r="A81" s="30" t="s">
        <v>125</v>
      </c>
      <c r="B81" s="38"/>
      <c r="E81" s="32" t="s">
        <v>1632</v>
      </c>
      <c r="J81" s="40"/>
    </row>
    <row r="82" spans="1:16" x14ac:dyDescent="0.25">
      <c r="A82" s="30" t="s">
        <v>116</v>
      </c>
      <c r="B82" s="30">
        <v>20</v>
      </c>
      <c r="C82" s="31" t="s">
        <v>1664</v>
      </c>
      <c r="D82" s="30" t="s">
        <v>118</v>
      </c>
      <c r="E82" s="32" t="s">
        <v>1665</v>
      </c>
      <c r="F82" s="33" t="s">
        <v>142</v>
      </c>
      <c r="G82" s="34">
        <v>10</v>
      </c>
      <c r="H82" s="35">
        <v>0</v>
      </c>
      <c r="I82" s="36">
        <f>ROUND(G82*H82,P4)</f>
        <v>0</v>
      </c>
      <c r="J82" s="33" t="s">
        <v>156</v>
      </c>
      <c r="O82" s="37">
        <f>I82*0.21</f>
        <v>0</v>
      </c>
      <c r="P82">
        <v>3</v>
      </c>
    </row>
    <row r="83" spans="1:16" x14ac:dyDescent="0.25">
      <c r="A83" s="30" t="s">
        <v>122</v>
      </c>
      <c r="B83" s="38"/>
      <c r="E83" s="32" t="s">
        <v>1691</v>
      </c>
      <c r="J83" s="40"/>
    </row>
    <row r="84" spans="1:16" ht="30" x14ac:dyDescent="0.25">
      <c r="A84" s="30" t="s">
        <v>123</v>
      </c>
      <c r="B84" s="38"/>
      <c r="E84" s="41" t="s">
        <v>1692</v>
      </c>
      <c r="J84" s="40"/>
    </row>
    <row r="85" spans="1:16" ht="45" x14ac:dyDescent="0.25">
      <c r="A85" s="30" t="s">
        <v>125</v>
      </c>
      <c r="B85" s="38"/>
      <c r="E85" s="32" t="s">
        <v>1632</v>
      </c>
      <c r="J85" s="40"/>
    </row>
    <row r="86" spans="1:16" x14ac:dyDescent="0.25">
      <c r="A86" s="30" t="s">
        <v>116</v>
      </c>
      <c r="B86" s="30">
        <v>21</v>
      </c>
      <c r="C86" s="31" t="s">
        <v>1667</v>
      </c>
      <c r="D86" s="30" t="s">
        <v>118</v>
      </c>
      <c r="E86" s="32" t="s">
        <v>1693</v>
      </c>
      <c r="F86" s="33" t="s">
        <v>1669</v>
      </c>
      <c r="G86" s="34">
        <v>55</v>
      </c>
      <c r="H86" s="35">
        <v>0</v>
      </c>
      <c r="I86" s="36">
        <f>ROUND(G86*H86,P4)</f>
        <v>0</v>
      </c>
      <c r="J86" s="33" t="s">
        <v>156</v>
      </c>
      <c r="O86" s="37">
        <f>I86*0.21</f>
        <v>0</v>
      </c>
      <c r="P86">
        <v>3</v>
      </c>
    </row>
    <row r="87" spans="1:16" x14ac:dyDescent="0.25">
      <c r="A87" s="30" t="s">
        <v>122</v>
      </c>
      <c r="B87" s="38"/>
      <c r="E87" s="39" t="s">
        <v>118</v>
      </c>
      <c r="J87" s="40"/>
    </row>
    <row r="88" spans="1:16" ht="30" x14ac:dyDescent="0.25">
      <c r="A88" s="30" t="s">
        <v>123</v>
      </c>
      <c r="B88" s="38"/>
      <c r="E88" s="41" t="s">
        <v>1694</v>
      </c>
      <c r="J88" s="40"/>
    </row>
    <row r="89" spans="1:16" ht="45" x14ac:dyDescent="0.25">
      <c r="A89" s="30" t="s">
        <v>125</v>
      </c>
      <c r="B89" s="38"/>
      <c r="E89" s="32" t="s">
        <v>1632</v>
      </c>
      <c r="J89" s="40"/>
    </row>
    <row r="90" spans="1:16" x14ac:dyDescent="0.25">
      <c r="A90" s="30" t="s">
        <v>116</v>
      </c>
      <c r="B90" s="30">
        <v>22</v>
      </c>
      <c r="C90" s="31" t="s">
        <v>1670</v>
      </c>
      <c r="D90" s="30" t="s">
        <v>118</v>
      </c>
      <c r="E90" s="32" t="s">
        <v>1671</v>
      </c>
      <c r="F90" s="33" t="s">
        <v>142</v>
      </c>
      <c r="G90" s="34">
        <v>1</v>
      </c>
      <c r="H90" s="35">
        <v>0</v>
      </c>
      <c r="I90" s="36">
        <f>ROUND(G90*H90,P4)</f>
        <v>0</v>
      </c>
      <c r="J90" s="33" t="s">
        <v>156</v>
      </c>
      <c r="O90" s="37">
        <f>I90*0.21</f>
        <v>0</v>
      </c>
      <c r="P90">
        <v>3</v>
      </c>
    </row>
    <row r="91" spans="1:16" x14ac:dyDescent="0.25">
      <c r="A91" s="30" t="s">
        <v>122</v>
      </c>
      <c r="B91" s="38"/>
      <c r="E91" s="39" t="s">
        <v>118</v>
      </c>
      <c r="J91" s="40"/>
    </row>
    <row r="92" spans="1:16" ht="45" x14ac:dyDescent="0.25">
      <c r="A92" s="30" t="s">
        <v>125</v>
      </c>
      <c r="B92" s="38"/>
      <c r="E92" s="32" t="s">
        <v>1632</v>
      </c>
      <c r="J92" s="40"/>
    </row>
    <row r="93" spans="1:16" ht="30" x14ac:dyDescent="0.25">
      <c r="A93" s="30" t="s">
        <v>116</v>
      </c>
      <c r="B93" s="30">
        <v>23</v>
      </c>
      <c r="C93" s="31" t="s">
        <v>1695</v>
      </c>
      <c r="D93" s="30" t="s">
        <v>118</v>
      </c>
      <c r="E93" s="32" t="s">
        <v>1696</v>
      </c>
      <c r="F93" s="33" t="s">
        <v>1669</v>
      </c>
      <c r="G93" s="34">
        <v>52</v>
      </c>
      <c r="H93" s="35">
        <v>0</v>
      </c>
      <c r="I93" s="36">
        <f>ROUND(G93*H93,P4)</f>
        <v>0</v>
      </c>
      <c r="J93" s="33" t="s">
        <v>156</v>
      </c>
      <c r="O93" s="37">
        <f>I93*0.21</f>
        <v>0</v>
      </c>
      <c r="P93">
        <v>3</v>
      </c>
    </row>
    <row r="94" spans="1:16" x14ac:dyDescent="0.25">
      <c r="A94" s="30" t="s">
        <v>122</v>
      </c>
      <c r="B94" s="38"/>
      <c r="E94" s="32" t="s">
        <v>1674</v>
      </c>
      <c r="J94" s="40"/>
    </row>
    <row r="95" spans="1:16" ht="30" x14ac:dyDescent="0.25">
      <c r="A95" s="30" t="s">
        <v>123</v>
      </c>
      <c r="B95" s="38"/>
      <c r="E95" s="41" t="s">
        <v>1697</v>
      </c>
      <c r="J95" s="40"/>
    </row>
    <row r="96" spans="1:16" ht="45" x14ac:dyDescent="0.25">
      <c r="A96" s="30" t="s">
        <v>125</v>
      </c>
      <c r="B96" s="38"/>
      <c r="E96" s="32" t="s">
        <v>1632</v>
      </c>
      <c r="J96" s="40"/>
    </row>
    <row r="97" spans="1:16" x14ac:dyDescent="0.25">
      <c r="A97" s="24" t="s">
        <v>113</v>
      </c>
      <c r="B97" s="25"/>
      <c r="C97" s="26" t="s">
        <v>224</v>
      </c>
      <c r="D97" s="27"/>
      <c r="E97" s="24" t="s">
        <v>225</v>
      </c>
      <c r="F97" s="27"/>
      <c r="G97" s="27"/>
      <c r="H97" s="27"/>
      <c r="I97" s="28">
        <f>SUMIFS(I98:I101,A98:A101,"P")</f>
        <v>0</v>
      </c>
      <c r="J97" s="29"/>
    </row>
    <row r="98" spans="1:16" ht="30" x14ac:dyDescent="0.25">
      <c r="A98" s="30" t="s">
        <v>116</v>
      </c>
      <c r="B98" s="30">
        <v>24</v>
      </c>
      <c r="C98" s="31" t="s">
        <v>226</v>
      </c>
      <c r="D98" s="30" t="s">
        <v>227</v>
      </c>
      <c r="E98" s="32" t="s">
        <v>228</v>
      </c>
      <c r="F98" s="33" t="s">
        <v>229</v>
      </c>
      <c r="G98" s="34">
        <v>54</v>
      </c>
      <c r="H98" s="35">
        <v>0</v>
      </c>
      <c r="I98" s="36">
        <f>ROUND(G98*H98,P4)</f>
        <v>0</v>
      </c>
      <c r="J98" s="33" t="s">
        <v>156</v>
      </c>
      <c r="O98" s="37">
        <f>I98*0.21</f>
        <v>0</v>
      </c>
      <c r="P98">
        <v>3</v>
      </c>
    </row>
    <row r="99" spans="1:16" ht="45" x14ac:dyDescent="0.25">
      <c r="A99" s="30" t="s">
        <v>122</v>
      </c>
      <c r="B99" s="38"/>
      <c r="E99" s="32" t="s">
        <v>551</v>
      </c>
      <c r="J99" s="40"/>
    </row>
    <row r="100" spans="1:16" ht="30" x14ac:dyDescent="0.25">
      <c r="A100" s="30" t="s">
        <v>123</v>
      </c>
      <c r="B100" s="38"/>
      <c r="E100" s="41" t="s">
        <v>1698</v>
      </c>
      <c r="J100" s="40"/>
    </row>
    <row r="101" spans="1:16" ht="90" x14ac:dyDescent="0.25">
      <c r="A101" s="30" t="s">
        <v>125</v>
      </c>
      <c r="B101" s="42"/>
      <c r="C101" s="43"/>
      <c r="D101" s="43"/>
      <c r="E101" s="32" t="s">
        <v>550</v>
      </c>
      <c r="F101" s="43"/>
      <c r="G101" s="43"/>
      <c r="H101" s="43"/>
      <c r="I101" s="43"/>
      <c r="J101" s="44"/>
    </row>
  </sheetData>
  <sheetProtection algorithmName="SHA-512" hashValue="tOut0v00pB6KgnXowGcix4nt3YgZcNashXCRVdU/yFXogGEGaA9Xv7+X/x7MgGJCC+5SvxlK9SE5V6g0NIlROQ==" saltValue="x6Ezis5Xj5gcKbIF7hA2lKZ3FphIEiPL9PVDTr6wD7eRSEvx/ehPNAil5iP/KU4v+ZBp+QS2JnCgbQ50THLzNQ=="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P97"/>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83</v>
      </c>
      <c r="I3" s="19">
        <f>SUMIFS(I8:I97,A8:A97,"SD")</f>
        <v>0</v>
      </c>
      <c r="J3" s="15"/>
      <c r="O3">
        <v>0</v>
      </c>
      <c r="P3">
        <v>2</v>
      </c>
    </row>
    <row r="4" spans="1:16" x14ac:dyDescent="0.25">
      <c r="A4" s="3" t="s">
        <v>100</v>
      </c>
      <c r="B4" s="16" t="s">
        <v>101</v>
      </c>
      <c r="C4" s="47" t="s">
        <v>83</v>
      </c>
      <c r="D4" s="48"/>
      <c r="E4" s="17" t="s">
        <v>84</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SUMIFS(I9:I31,A9:A31,"P")</f>
        <v>0</v>
      </c>
      <c r="J8" s="29"/>
    </row>
    <row r="9" spans="1:16" x14ac:dyDescent="0.25">
      <c r="A9" s="30" t="s">
        <v>116</v>
      </c>
      <c r="B9" s="30">
        <v>1</v>
      </c>
      <c r="C9" s="31" t="s">
        <v>180</v>
      </c>
      <c r="D9" s="30" t="s">
        <v>118</v>
      </c>
      <c r="E9" s="32" t="s">
        <v>181</v>
      </c>
      <c r="F9" s="33" t="s">
        <v>120</v>
      </c>
      <c r="G9" s="34">
        <v>205</v>
      </c>
      <c r="H9" s="35">
        <v>0</v>
      </c>
      <c r="I9" s="36">
        <f>ROUND(G9*H9,P4)</f>
        <v>0</v>
      </c>
      <c r="J9" s="33" t="s">
        <v>121</v>
      </c>
      <c r="O9" s="37">
        <f>I9*0.21</f>
        <v>0</v>
      </c>
      <c r="P9">
        <v>3</v>
      </c>
    </row>
    <row r="10" spans="1:16" x14ac:dyDescent="0.25">
      <c r="A10" s="30" t="s">
        <v>122</v>
      </c>
      <c r="B10" s="38"/>
      <c r="E10" s="32" t="s">
        <v>959</v>
      </c>
      <c r="J10" s="40"/>
    </row>
    <row r="11" spans="1:16" ht="30" x14ac:dyDescent="0.25">
      <c r="A11" s="30" t="s">
        <v>123</v>
      </c>
      <c r="B11" s="38"/>
      <c r="E11" s="41" t="s">
        <v>1699</v>
      </c>
      <c r="J11" s="40"/>
    </row>
    <row r="12" spans="1:16" ht="405" x14ac:dyDescent="0.25">
      <c r="A12" s="30" t="s">
        <v>125</v>
      </c>
      <c r="B12" s="38"/>
      <c r="E12" s="32" t="s">
        <v>184</v>
      </c>
      <c r="J12" s="40"/>
    </row>
    <row r="13" spans="1:16" x14ac:dyDescent="0.25">
      <c r="A13" s="30" t="s">
        <v>116</v>
      </c>
      <c r="B13" s="30">
        <v>2</v>
      </c>
      <c r="C13" s="31" t="s">
        <v>556</v>
      </c>
      <c r="D13" s="30" t="s">
        <v>172</v>
      </c>
      <c r="E13" s="32" t="s">
        <v>557</v>
      </c>
      <c r="F13" s="33" t="s">
        <v>120</v>
      </c>
      <c r="G13" s="34">
        <v>205</v>
      </c>
      <c r="H13" s="35">
        <v>0</v>
      </c>
      <c r="I13" s="36">
        <f>ROUND(G13*H13,P4)</f>
        <v>0</v>
      </c>
      <c r="J13" s="33" t="s">
        <v>121</v>
      </c>
      <c r="O13" s="37">
        <f>I13*0.21</f>
        <v>0</v>
      </c>
      <c r="P13">
        <v>3</v>
      </c>
    </row>
    <row r="14" spans="1:16" x14ac:dyDescent="0.25">
      <c r="A14" s="30" t="s">
        <v>122</v>
      </c>
      <c r="B14" s="38"/>
      <c r="E14" s="32" t="s">
        <v>1213</v>
      </c>
      <c r="J14" s="40"/>
    </row>
    <row r="15" spans="1:16" ht="30" x14ac:dyDescent="0.25">
      <c r="A15" s="30" t="s">
        <v>123</v>
      </c>
      <c r="B15" s="38"/>
      <c r="E15" s="41" t="s">
        <v>1700</v>
      </c>
      <c r="J15" s="40"/>
    </row>
    <row r="16" spans="1:16" ht="409.5" x14ac:dyDescent="0.25">
      <c r="A16" s="30" t="s">
        <v>125</v>
      </c>
      <c r="B16" s="38"/>
      <c r="E16" s="32" t="s">
        <v>378</v>
      </c>
      <c r="J16" s="40"/>
    </row>
    <row r="17" spans="1:16" x14ac:dyDescent="0.25">
      <c r="A17" s="30" t="s">
        <v>116</v>
      </c>
      <c r="B17" s="30">
        <v>3</v>
      </c>
      <c r="C17" s="31" t="s">
        <v>556</v>
      </c>
      <c r="D17" s="30" t="s">
        <v>177</v>
      </c>
      <c r="E17" s="32" t="s">
        <v>557</v>
      </c>
      <c r="F17" s="33" t="s">
        <v>120</v>
      </c>
      <c r="G17" s="34">
        <v>15</v>
      </c>
      <c r="H17" s="35">
        <v>0</v>
      </c>
      <c r="I17" s="36">
        <f>ROUND(G17*H17,P4)</f>
        <v>0</v>
      </c>
      <c r="J17" s="33" t="s">
        <v>121</v>
      </c>
      <c r="O17" s="37">
        <f>I17*0.21</f>
        <v>0</v>
      </c>
      <c r="P17">
        <v>3</v>
      </c>
    </row>
    <row r="18" spans="1:16" x14ac:dyDescent="0.25">
      <c r="A18" s="30" t="s">
        <v>122</v>
      </c>
      <c r="B18" s="38"/>
      <c r="E18" s="32" t="s">
        <v>1214</v>
      </c>
      <c r="J18" s="40"/>
    </row>
    <row r="19" spans="1:16" ht="30" x14ac:dyDescent="0.25">
      <c r="A19" s="30" t="s">
        <v>123</v>
      </c>
      <c r="B19" s="38"/>
      <c r="E19" s="41" t="s">
        <v>1701</v>
      </c>
      <c r="J19" s="40"/>
    </row>
    <row r="20" spans="1:16" ht="409.5" x14ac:dyDescent="0.25">
      <c r="A20" s="30" t="s">
        <v>125</v>
      </c>
      <c r="B20" s="38"/>
      <c r="E20" s="32" t="s">
        <v>378</v>
      </c>
      <c r="J20" s="40"/>
    </row>
    <row r="21" spans="1:16" x14ac:dyDescent="0.25">
      <c r="A21" s="30" t="s">
        <v>116</v>
      </c>
      <c r="B21" s="30">
        <v>4</v>
      </c>
      <c r="C21" s="31" t="s">
        <v>132</v>
      </c>
      <c r="D21" s="30" t="s">
        <v>118</v>
      </c>
      <c r="E21" s="32" t="s">
        <v>133</v>
      </c>
      <c r="F21" s="33" t="s">
        <v>120</v>
      </c>
      <c r="G21" s="34">
        <v>205</v>
      </c>
      <c r="H21" s="35">
        <v>0</v>
      </c>
      <c r="I21" s="36">
        <f>ROUND(G21*H21,P4)</f>
        <v>0</v>
      </c>
      <c r="J21" s="33" t="s">
        <v>121</v>
      </c>
      <c r="O21" s="37">
        <f>I21*0.21</f>
        <v>0</v>
      </c>
      <c r="P21">
        <v>3</v>
      </c>
    </row>
    <row r="22" spans="1:16" x14ac:dyDescent="0.25">
      <c r="A22" s="30" t="s">
        <v>122</v>
      </c>
      <c r="B22" s="38"/>
      <c r="E22" s="32" t="s">
        <v>968</v>
      </c>
      <c r="J22" s="40"/>
    </row>
    <row r="23" spans="1:16" ht="30" x14ac:dyDescent="0.25">
      <c r="A23" s="30" t="s">
        <v>123</v>
      </c>
      <c r="B23" s="38"/>
      <c r="E23" s="41" t="s">
        <v>1699</v>
      </c>
      <c r="J23" s="40"/>
    </row>
    <row r="24" spans="1:16" ht="255" x14ac:dyDescent="0.25">
      <c r="A24" s="30" t="s">
        <v>125</v>
      </c>
      <c r="B24" s="38"/>
      <c r="E24" s="32" t="s">
        <v>135</v>
      </c>
      <c r="J24" s="40"/>
    </row>
    <row r="25" spans="1:16" x14ac:dyDescent="0.25">
      <c r="A25" s="30" t="s">
        <v>116</v>
      </c>
      <c r="B25" s="30">
        <v>5</v>
      </c>
      <c r="C25" s="31" t="s">
        <v>973</v>
      </c>
      <c r="D25" s="30" t="s">
        <v>118</v>
      </c>
      <c r="E25" s="32" t="s">
        <v>974</v>
      </c>
      <c r="F25" s="33" t="s">
        <v>120</v>
      </c>
      <c r="G25" s="34">
        <v>205</v>
      </c>
      <c r="H25" s="35">
        <v>0</v>
      </c>
      <c r="I25" s="36">
        <f>ROUND(G25*H25,P4)</f>
        <v>0</v>
      </c>
      <c r="J25" s="33" t="s">
        <v>121</v>
      </c>
      <c r="O25" s="37">
        <f>I25*0.21</f>
        <v>0</v>
      </c>
      <c r="P25">
        <v>3</v>
      </c>
    </row>
    <row r="26" spans="1:16" x14ac:dyDescent="0.25">
      <c r="A26" s="30" t="s">
        <v>122</v>
      </c>
      <c r="B26" s="38"/>
      <c r="E26" s="39" t="s">
        <v>118</v>
      </c>
      <c r="J26" s="40"/>
    </row>
    <row r="27" spans="1:16" ht="30" x14ac:dyDescent="0.25">
      <c r="A27" s="30" t="s">
        <v>123</v>
      </c>
      <c r="B27" s="38"/>
      <c r="E27" s="41" t="s">
        <v>1702</v>
      </c>
      <c r="J27" s="40"/>
    </row>
    <row r="28" spans="1:16" ht="345" x14ac:dyDescent="0.25">
      <c r="A28" s="30" t="s">
        <v>125</v>
      </c>
      <c r="B28" s="38"/>
      <c r="E28" s="32" t="s">
        <v>977</v>
      </c>
      <c r="J28" s="40"/>
    </row>
    <row r="29" spans="1:16" x14ac:dyDescent="0.25">
      <c r="A29" s="30" t="s">
        <v>116</v>
      </c>
      <c r="B29" s="30">
        <v>6</v>
      </c>
      <c r="C29" s="31" t="s">
        <v>264</v>
      </c>
      <c r="D29" s="30" t="s">
        <v>118</v>
      </c>
      <c r="E29" s="32" t="s">
        <v>265</v>
      </c>
      <c r="F29" s="33" t="s">
        <v>120</v>
      </c>
      <c r="G29" s="34">
        <v>15</v>
      </c>
      <c r="H29" s="35">
        <v>0</v>
      </c>
      <c r="I29" s="36">
        <f>ROUND(G29*H29,P4)</f>
        <v>0</v>
      </c>
      <c r="J29" s="33" t="s">
        <v>121</v>
      </c>
      <c r="O29" s="37">
        <f>I29*0.21</f>
        <v>0</v>
      </c>
      <c r="P29">
        <v>3</v>
      </c>
    </row>
    <row r="30" spans="1:16" x14ac:dyDescent="0.25">
      <c r="A30" s="30" t="s">
        <v>122</v>
      </c>
      <c r="B30" s="38"/>
      <c r="E30" s="32" t="s">
        <v>1626</v>
      </c>
      <c r="J30" s="40"/>
    </row>
    <row r="31" spans="1:16" ht="409.5" x14ac:dyDescent="0.25">
      <c r="A31" s="30" t="s">
        <v>125</v>
      </c>
      <c r="B31" s="38"/>
      <c r="E31" s="32" t="s">
        <v>268</v>
      </c>
      <c r="J31" s="40"/>
    </row>
    <row r="32" spans="1:16" x14ac:dyDescent="0.25">
      <c r="A32" s="24" t="s">
        <v>113</v>
      </c>
      <c r="B32" s="25"/>
      <c r="C32" s="26" t="s">
        <v>330</v>
      </c>
      <c r="D32" s="27"/>
      <c r="E32" s="24" t="s">
        <v>331</v>
      </c>
      <c r="F32" s="27"/>
      <c r="G32" s="27"/>
      <c r="H32" s="27"/>
      <c r="I32" s="28">
        <f>SUMIFS(I33:I92,A33:A92,"P")</f>
        <v>0</v>
      </c>
      <c r="J32" s="29"/>
    </row>
    <row r="33" spans="1:16" ht="30" x14ac:dyDescent="0.25">
      <c r="A33" s="30" t="s">
        <v>116</v>
      </c>
      <c r="B33" s="30">
        <v>8</v>
      </c>
      <c r="C33" s="31" t="s">
        <v>1627</v>
      </c>
      <c r="D33" s="30" t="s">
        <v>118</v>
      </c>
      <c r="E33" s="32" t="s">
        <v>1703</v>
      </c>
      <c r="F33" s="33" t="s">
        <v>1669</v>
      </c>
      <c r="G33" s="34">
        <v>28.3</v>
      </c>
      <c r="H33" s="35">
        <v>0</v>
      </c>
      <c r="I33" s="36">
        <f>ROUND(G33*H33,P4)</f>
        <v>0</v>
      </c>
      <c r="J33" s="33" t="s">
        <v>156</v>
      </c>
      <c r="O33" s="37">
        <f>I33*0.21</f>
        <v>0</v>
      </c>
      <c r="P33">
        <v>3</v>
      </c>
    </row>
    <row r="34" spans="1:16" x14ac:dyDescent="0.25">
      <c r="A34" s="30" t="s">
        <v>122</v>
      </c>
      <c r="B34" s="38"/>
      <c r="E34" s="32" t="s">
        <v>1630</v>
      </c>
      <c r="J34" s="40"/>
    </row>
    <row r="35" spans="1:16" ht="30" x14ac:dyDescent="0.25">
      <c r="A35" s="30" t="s">
        <v>123</v>
      </c>
      <c r="B35" s="38"/>
      <c r="E35" s="41" t="s">
        <v>1704</v>
      </c>
      <c r="J35" s="40"/>
    </row>
    <row r="36" spans="1:16" ht="45" x14ac:dyDescent="0.25">
      <c r="A36" s="30" t="s">
        <v>125</v>
      </c>
      <c r="B36" s="38"/>
      <c r="E36" s="32" t="s">
        <v>1632</v>
      </c>
      <c r="J36" s="40"/>
    </row>
    <row r="37" spans="1:16" x14ac:dyDescent="0.25">
      <c r="A37" s="30" t="s">
        <v>116</v>
      </c>
      <c r="B37" s="30">
        <v>11</v>
      </c>
      <c r="C37" s="31" t="s">
        <v>1636</v>
      </c>
      <c r="D37" s="30" t="s">
        <v>118</v>
      </c>
      <c r="E37" s="32" t="s">
        <v>1705</v>
      </c>
      <c r="F37" s="33" t="s">
        <v>142</v>
      </c>
      <c r="G37" s="34">
        <v>2</v>
      </c>
      <c r="H37" s="35">
        <v>0</v>
      </c>
      <c r="I37" s="36">
        <f>ROUND(G37*H37,P4)</f>
        <v>0</v>
      </c>
      <c r="J37" s="33" t="s">
        <v>156</v>
      </c>
      <c r="O37" s="37">
        <f>I37*0.21</f>
        <v>0</v>
      </c>
      <c r="P37">
        <v>3</v>
      </c>
    </row>
    <row r="38" spans="1:16" ht="30" x14ac:dyDescent="0.25">
      <c r="A38" s="30" t="s">
        <v>122</v>
      </c>
      <c r="B38" s="38"/>
      <c r="E38" s="32" t="s">
        <v>1646</v>
      </c>
      <c r="J38" s="40"/>
    </row>
    <row r="39" spans="1:16" ht="30" x14ac:dyDescent="0.25">
      <c r="A39" s="30" t="s">
        <v>123</v>
      </c>
      <c r="B39" s="38"/>
      <c r="E39" s="41" t="s">
        <v>1690</v>
      </c>
      <c r="J39" s="40"/>
    </row>
    <row r="40" spans="1:16" ht="45" x14ac:dyDescent="0.25">
      <c r="A40" s="30" t="s">
        <v>125</v>
      </c>
      <c r="B40" s="38"/>
      <c r="E40" s="32" t="s">
        <v>1632</v>
      </c>
      <c r="J40" s="40"/>
    </row>
    <row r="41" spans="1:16" x14ac:dyDescent="0.25">
      <c r="A41" s="30" t="s">
        <v>116</v>
      </c>
      <c r="B41" s="30">
        <v>12</v>
      </c>
      <c r="C41" s="31" t="s">
        <v>1638</v>
      </c>
      <c r="D41" s="30" t="s">
        <v>118</v>
      </c>
      <c r="E41" s="32" t="s">
        <v>1706</v>
      </c>
      <c r="F41" s="33" t="s">
        <v>142</v>
      </c>
      <c r="G41" s="34">
        <v>18</v>
      </c>
      <c r="H41" s="35">
        <v>0</v>
      </c>
      <c r="I41" s="36">
        <f>ROUND(G41*H41,P4)</f>
        <v>0</v>
      </c>
      <c r="J41" s="33" t="s">
        <v>156</v>
      </c>
      <c r="O41" s="37">
        <f>I41*0.21</f>
        <v>0</v>
      </c>
      <c r="P41">
        <v>3</v>
      </c>
    </row>
    <row r="42" spans="1:16" x14ac:dyDescent="0.25">
      <c r="A42" s="30" t="s">
        <v>122</v>
      </c>
      <c r="B42" s="38"/>
      <c r="E42" s="32" t="s">
        <v>1630</v>
      </c>
      <c r="J42" s="40"/>
    </row>
    <row r="43" spans="1:16" ht="30" x14ac:dyDescent="0.25">
      <c r="A43" s="30" t="s">
        <v>123</v>
      </c>
      <c r="B43" s="38"/>
      <c r="E43" s="41" t="s">
        <v>1707</v>
      </c>
      <c r="J43" s="40"/>
    </row>
    <row r="44" spans="1:16" ht="45" x14ac:dyDescent="0.25">
      <c r="A44" s="30" t="s">
        <v>125</v>
      </c>
      <c r="B44" s="38"/>
      <c r="E44" s="32" t="s">
        <v>1632</v>
      </c>
      <c r="J44" s="40"/>
    </row>
    <row r="45" spans="1:16" x14ac:dyDescent="0.25">
      <c r="A45" s="30" t="s">
        <v>116</v>
      </c>
      <c r="B45" s="30">
        <v>13</v>
      </c>
      <c r="C45" s="31" t="s">
        <v>1642</v>
      </c>
      <c r="D45" s="30" t="s">
        <v>118</v>
      </c>
      <c r="E45" s="32" t="s">
        <v>1652</v>
      </c>
      <c r="F45" s="33" t="s">
        <v>142</v>
      </c>
      <c r="G45" s="34">
        <v>2</v>
      </c>
      <c r="H45" s="35">
        <v>0</v>
      </c>
      <c r="I45" s="36">
        <f>ROUND(G45*H45,P4)</f>
        <v>0</v>
      </c>
      <c r="J45" s="33" t="s">
        <v>156</v>
      </c>
      <c r="O45" s="37">
        <f>I45*0.21</f>
        <v>0</v>
      </c>
      <c r="P45">
        <v>3</v>
      </c>
    </row>
    <row r="46" spans="1:16" x14ac:dyDescent="0.25">
      <c r="A46" s="30" t="s">
        <v>122</v>
      </c>
      <c r="B46" s="38"/>
      <c r="E46" s="32" t="s">
        <v>1630</v>
      </c>
      <c r="J46" s="40"/>
    </row>
    <row r="47" spans="1:16" ht="30" x14ac:dyDescent="0.25">
      <c r="A47" s="30" t="s">
        <v>123</v>
      </c>
      <c r="B47" s="38"/>
      <c r="E47" s="41" t="s">
        <v>1690</v>
      </c>
      <c r="J47" s="40"/>
    </row>
    <row r="48" spans="1:16" ht="45" x14ac:dyDescent="0.25">
      <c r="A48" s="30" t="s">
        <v>125</v>
      </c>
      <c r="B48" s="38"/>
      <c r="E48" s="32" t="s">
        <v>1632</v>
      </c>
      <c r="J48" s="40"/>
    </row>
    <row r="49" spans="1:16" x14ac:dyDescent="0.25">
      <c r="A49" s="30" t="s">
        <v>116</v>
      </c>
      <c r="B49" s="30">
        <v>14</v>
      </c>
      <c r="C49" s="31" t="s">
        <v>1644</v>
      </c>
      <c r="D49" s="30" t="s">
        <v>118</v>
      </c>
      <c r="E49" s="32" t="s">
        <v>1654</v>
      </c>
      <c r="F49" s="33" t="s">
        <v>142</v>
      </c>
      <c r="G49" s="34">
        <v>2</v>
      </c>
      <c r="H49" s="35">
        <v>0</v>
      </c>
      <c r="I49" s="36">
        <f>ROUND(G49*H49,P4)</f>
        <v>0</v>
      </c>
      <c r="J49" s="33" t="s">
        <v>156</v>
      </c>
      <c r="O49" s="37">
        <f>I49*0.21</f>
        <v>0</v>
      </c>
      <c r="P49">
        <v>3</v>
      </c>
    </row>
    <row r="50" spans="1:16" x14ac:dyDescent="0.25">
      <c r="A50" s="30" t="s">
        <v>122</v>
      </c>
      <c r="B50" s="38"/>
      <c r="E50" s="32" t="s">
        <v>1630</v>
      </c>
      <c r="J50" s="40"/>
    </row>
    <row r="51" spans="1:16" ht="30" x14ac:dyDescent="0.25">
      <c r="A51" s="30" t="s">
        <v>123</v>
      </c>
      <c r="B51" s="38"/>
      <c r="E51" s="41" t="s">
        <v>1690</v>
      </c>
      <c r="J51" s="40"/>
    </row>
    <row r="52" spans="1:16" ht="45" x14ac:dyDescent="0.25">
      <c r="A52" s="30" t="s">
        <v>125</v>
      </c>
      <c r="B52" s="38"/>
      <c r="E52" s="32" t="s">
        <v>1632</v>
      </c>
      <c r="J52" s="40"/>
    </row>
    <row r="53" spans="1:16" x14ac:dyDescent="0.25">
      <c r="A53" s="30" t="s">
        <v>116</v>
      </c>
      <c r="B53" s="30">
        <v>15</v>
      </c>
      <c r="C53" s="31" t="s">
        <v>1655</v>
      </c>
      <c r="D53" s="30" t="s">
        <v>118</v>
      </c>
      <c r="E53" s="32" t="s">
        <v>1656</v>
      </c>
      <c r="F53" s="33" t="s">
        <v>1669</v>
      </c>
      <c r="G53" s="34">
        <v>90</v>
      </c>
      <c r="H53" s="35">
        <v>0</v>
      </c>
      <c r="I53" s="36">
        <f>ROUND(G53*H53,P4)</f>
        <v>0</v>
      </c>
      <c r="J53" s="33" t="s">
        <v>156</v>
      </c>
      <c r="O53" s="37">
        <f>I53*0.21</f>
        <v>0</v>
      </c>
      <c r="P53">
        <v>3</v>
      </c>
    </row>
    <row r="54" spans="1:16" x14ac:dyDescent="0.25">
      <c r="A54" s="30" t="s">
        <v>122</v>
      </c>
      <c r="B54" s="38"/>
      <c r="E54" s="32" t="s">
        <v>1630</v>
      </c>
      <c r="J54" s="40"/>
    </row>
    <row r="55" spans="1:16" ht="30" x14ac:dyDescent="0.25">
      <c r="A55" s="30" t="s">
        <v>123</v>
      </c>
      <c r="B55" s="38"/>
      <c r="E55" s="41" t="s">
        <v>1708</v>
      </c>
      <c r="J55" s="40"/>
    </row>
    <row r="56" spans="1:16" ht="45" x14ac:dyDescent="0.25">
      <c r="A56" s="30" t="s">
        <v>125</v>
      </c>
      <c r="B56" s="38"/>
      <c r="E56" s="32" t="s">
        <v>1632</v>
      </c>
      <c r="J56" s="40"/>
    </row>
    <row r="57" spans="1:16" ht="30" x14ac:dyDescent="0.25">
      <c r="A57" s="30" t="s">
        <v>116</v>
      </c>
      <c r="B57" s="30">
        <v>7</v>
      </c>
      <c r="C57" s="31" t="s">
        <v>1709</v>
      </c>
      <c r="D57" s="30" t="s">
        <v>118</v>
      </c>
      <c r="E57" s="32" t="s">
        <v>1710</v>
      </c>
      <c r="F57" s="33" t="s">
        <v>1669</v>
      </c>
      <c r="G57" s="34">
        <v>41</v>
      </c>
      <c r="H57" s="35">
        <v>0</v>
      </c>
      <c r="I57" s="36">
        <f>ROUND(G57*H57,P4)</f>
        <v>0</v>
      </c>
      <c r="J57" s="33" t="s">
        <v>156</v>
      </c>
      <c r="O57" s="37">
        <f>I57*0.21</f>
        <v>0</v>
      </c>
      <c r="P57">
        <v>3</v>
      </c>
    </row>
    <row r="58" spans="1:16" x14ac:dyDescent="0.25">
      <c r="A58" s="30" t="s">
        <v>122</v>
      </c>
      <c r="B58" s="38"/>
      <c r="E58" s="32" t="s">
        <v>1630</v>
      </c>
      <c r="J58" s="40"/>
    </row>
    <row r="59" spans="1:16" ht="30" x14ac:dyDescent="0.25">
      <c r="A59" s="30" t="s">
        <v>123</v>
      </c>
      <c r="B59" s="38"/>
      <c r="E59" s="41" t="s">
        <v>1711</v>
      </c>
      <c r="J59" s="40"/>
    </row>
    <row r="60" spans="1:16" ht="45" x14ac:dyDescent="0.25">
      <c r="A60" s="30" t="s">
        <v>125</v>
      </c>
      <c r="B60" s="38"/>
      <c r="E60" s="32" t="s">
        <v>1632</v>
      </c>
      <c r="J60" s="40"/>
    </row>
    <row r="61" spans="1:16" ht="30" x14ac:dyDescent="0.25">
      <c r="A61" s="30" t="s">
        <v>116</v>
      </c>
      <c r="B61" s="30">
        <v>9</v>
      </c>
      <c r="C61" s="31" t="s">
        <v>1712</v>
      </c>
      <c r="D61" s="30" t="s">
        <v>118</v>
      </c>
      <c r="E61" s="32" t="s">
        <v>1713</v>
      </c>
      <c r="F61" s="33" t="s">
        <v>142</v>
      </c>
      <c r="G61" s="34">
        <v>4</v>
      </c>
      <c r="H61" s="35">
        <v>0</v>
      </c>
      <c r="I61" s="36">
        <f>ROUND(G61*H61,P4)</f>
        <v>0</v>
      </c>
      <c r="J61" s="33" t="s">
        <v>156</v>
      </c>
      <c r="O61" s="37">
        <f>I61*0.21</f>
        <v>0</v>
      </c>
      <c r="P61">
        <v>3</v>
      </c>
    </row>
    <row r="62" spans="1:16" ht="30" x14ac:dyDescent="0.25">
      <c r="A62" s="30" t="s">
        <v>122</v>
      </c>
      <c r="B62" s="38"/>
      <c r="E62" s="32" t="s">
        <v>1640</v>
      </c>
      <c r="J62" s="40"/>
    </row>
    <row r="63" spans="1:16" ht="30" x14ac:dyDescent="0.25">
      <c r="A63" s="30" t="s">
        <v>123</v>
      </c>
      <c r="B63" s="38"/>
      <c r="E63" s="41" t="s">
        <v>1714</v>
      </c>
      <c r="J63" s="40"/>
    </row>
    <row r="64" spans="1:16" ht="45" x14ac:dyDescent="0.25">
      <c r="A64" s="30" t="s">
        <v>125</v>
      </c>
      <c r="B64" s="38"/>
      <c r="E64" s="32" t="s">
        <v>1632</v>
      </c>
      <c r="J64" s="40"/>
    </row>
    <row r="65" spans="1:16" x14ac:dyDescent="0.25">
      <c r="A65" s="30" t="s">
        <v>116</v>
      </c>
      <c r="B65" s="30">
        <v>10</v>
      </c>
      <c r="C65" s="31" t="s">
        <v>1715</v>
      </c>
      <c r="D65" s="30" t="s">
        <v>118</v>
      </c>
      <c r="E65" s="32" t="s">
        <v>1716</v>
      </c>
      <c r="F65" s="33" t="s">
        <v>142</v>
      </c>
      <c r="G65" s="34">
        <v>2</v>
      </c>
      <c r="H65" s="35">
        <v>0</v>
      </c>
      <c r="I65" s="36">
        <f>ROUND(G65*H65,P4)</f>
        <v>0</v>
      </c>
      <c r="J65" s="33" t="s">
        <v>156</v>
      </c>
      <c r="O65" s="37">
        <f>I65*0.21</f>
        <v>0</v>
      </c>
      <c r="P65">
        <v>3</v>
      </c>
    </row>
    <row r="66" spans="1:16" x14ac:dyDescent="0.25">
      <c r="A66" s="30" t="s">
        <v>122</v>
      </c>
      <c r="B66" s="38"/>
      <c r="E66" s="32" t="s">
        <v>1630</v>
      </c>
      <c r="J66" s="40"/>
    </row>
    <row r="67" spans="1:16" ht="30" x14ac:dyDescent="0.25">
      <c r="A67" s="30" t="s">
        <v>123</v>
      </c>
      <c r="B67" s="38"/>
      <c r="E67" s="41" t="s">
        <v>1690</v>
      </c>
      <c r="J67" s="40"/>
    </row>
    <row r="68" spans="1:16" ht="45" x14ac:dyDescent="0.25">
      <c r="A68" s="30" t="s">
        <v>125</v>
      </c>
      <c r="B68" s="38"/>
      <c r="E68" s="32" t="s">
        <v>1632</v>
      </c>
      <c r="J68" s="40"/>
    </row>
    <row r="69" spans="1:16" x14ac:dyDescent="0.25">
      <c r="A69" s="30" t="s">
        <v>116</v>
      </c>
      <c r="B69" s="30">
        <v>16</v>
      </c>
      <c r="C69" s="31" t="s">
        <v>1717</v>
      </c>
      <c r="D69" s="30" t="s">
        <v>118</v>
      </c>
      <c r="E69" s="32" t="s">
        <v>1718</v>
      </c>
      <c r="F69" s="33" t="s">
        <v>1669</v>
      </c>
      <c r="G69" s="34">
        <v>41</v>
      </c>
      <c r="H69" s="35">
        <v>0</v>
      </c>
      <c r="I69" s="36">
        <f>ROUND(G69*H69,P4)</f>
        <v>0</v>
      </c>
      <c r="J69" s="33" t="s">
        <v>156</v>
      </c>
      <c r="O69" s="37">
        <f>I69*0.21</f>
        <v>0</v>
      </c>
      <c r="P69">
        <v>3</v>
      </c>
    </row>
    <row r="70" spans="1:16" x14ac:dyDescent="0.25">
      <c r="A70" s="30" t="s">
        <v>122</v>
      </c>
      <c r="B70" s="38"/>
      <c r="E70" s="39" t="s">
        <v>118</v>
      </c>
      <c r="J70" s="40"/>
    </row>
    <row r="71" spans="1:16" ht="30" x14ac:dyDescent="0.25">
      <c r="A71" s="30" t="s">
        <v>123</v>
      </c>
      <c r="B71" s="38"/>
      <c r="E71" s="41" t="s">
        <v>1711</v>
      </c>
      <c r="J71" s="40"/>
    </row>
    <row r="72" spans="1:16" ht="45" x14ac:dyDescent="0.25">
      <c r="A72" s="30" t="s">
        <v>125</v>
      </c>
      <c r="B72" s="38"/>
      <c r="E72" s="32" t="s">
        <v>1632</v>
      </c>
      <c r="J72" s="40"/>
    </row>
    <row r="73" spans="1:16" x14ac:dyDescent="0.25">
      <c r="A73" s="30" t="s">
        <v>116</v>
      </c>
      <c r="B73" s="30">
        <v>17</v>
      </c>
      <c r="C73" s="31" t="s">
        <v>1719</v>
      </c>
      <c r="D73" s="30" t="s">
        <v>118</v>
      </c>
      <c r="E73" s="32" t="s">
        <v>1720</v>
      </c>
      <c r="F73" s="33" t="s">
        <v>142</v>
      </c>
      <c r="G73" s="34">
        <v>10</v>
      </c>
      <c r="H73" s="35">
        <v>0</v>
      </c>
      <c r="I73" s="36">
        <f>ROUND(G73*H73,P4)</f>
        <v>0</v>
      </c>
      <c r="J73" s="33" t="s">
        <v>156</v>
      </c>
      <c r="O73" s="37">
        <f>I73*0.21</f>
        <v>0</v>
      </c>
      <c r="P73">
        <v>3</v>
      </c>
    </row>
    <row r="74" spans="1:16" x14ac:dyDescent="0.25">
      <c r="A74" s="30" t="s">
        <v>122</v>
      </c>
      <c r="B74" s="38"/>
      <c r="E74" s="39" t="s">
        <v>118</v>
      </c>
      <c r="J74" s="40"/>
    </row>
    <row r="75" spans="1:16" ht="30" x14ac:dyDescent="0.25">
      <c r="A75" s="30" t="s">
        <v>123</v>
      </c>
      <c r="B75" s="38"/>
      <c r="E75" s="41" t="s">
        <v>1692</v>
      </c>
      <c r="J75" s="40"/>
    </row>
    <row r="76" spans="1:16" ht="45" x14ac:dyDescent="0.25">
      <c r="A76" s="30" t="s">
        <v>125</v>
      </c>
      <c r="B76" s="38"/>
      <c r="E76" s="32" t="s">
        <v>1632</v>
      </c>
      <c r="J76" s="40"/>
    </row>
    <row r="77" spans="1:16" x14ac:dyDescent="0.25">
      <c r="A77" s="30" t="s">
        <v>116</v>
      </c>
      <c r="B77" s="30">
        <v>18</v>
      </c>
      <c r="C77" s="31" t="s">
        <v>1721</v>
      </c>
      <c r="D77" s="30" t="s">
        <v>118</v>
      </c>
      <c r="E77" s="32" t="s">
        <v>1722</v>
      </c>
      <c r="F77" s="33" t="s">
        <v>142</v>
      </c>
      <c r="G77" s="34">
        <v>10</v>
      </c>
      <c r="H77" s="35">
        <v>0</v>
      </c>
      <c r="I77" s="36">
        <f>ROUND(G77*H77,P4)</f>
        <v>0</v>
      </c>
      <c r="J77" s="33" t="s">
        <v>156</v>
      </c>
      <c r="O77" s="37">
        <f>I77*0.21</f>
        <v>0</v>
      </c>
      <c r="P77">
        <v>3</v>
      </c>
    </row>
    <row r="78" spans="1:16" x14ac:dyDescent="0.25">
      <c r="A78" s="30" t="s">
        <v>122</v>
      </c>
      <c r="B78" s="38"/>
      <c r="E78" s="32" t="s">
        <v>1666</v>
      </c>
      <c r="J78" s="40"/>
    </row>
    <row r="79" spans="1:16" ht="30" x14ac:dyDescent="0.25">
      <c r="A79" s="30" t="s">
        <v>123</v>
      </c>
      <c r="B79" s="38"/>
      <c r="E79" s="41" t="s">
        <v>1692</v>
      </c>
      <c r="J79" s="40"/>
    </row>
    <row r="80" spans="1:16" ht="45" x14ac:dyDescent="0.25">
      <c r="A80" s="30" t="s">
        <v>125</v>
      </c>
      <c r="B80" s="38"/>
      <c r="E80" s="32" t="s">
        <v>1632</v>
      </c>
      <c r="J80" s="40"/>
    </row>
    <row r="81" spans="1:16" x14ac:dyDescent="0.25">
      <c r="A81" s="30" t="s">
        <v>116</v>
      </c>
      <c r="B81" s="30">
        <v>19</v>
      </c>
      <c r="C81" s="31" t="s">
        <v>1723</v>
      </c>
      <c r="D81" s="30" t="s">
        <v>118</v>
      </c>
      <c r="E81" s="32" t="s">
        <v>1724</v>
      </c>
      <c r="F81" s="33" t="s">
        <v>1669</v>
      </c>
      <c r="G81" s="34">
        <v>41</v>
      </c>
      <c r="H81" s="35">
        <v>0</v>
      </c>
      <c r="I81" s="36">
        <f>ROUND(G81*H81,P4)</f>
        <v>0</v>
      </c>
      <c r="J81" s="33" t="s">
        <v>156</v>
      </c>
      <c r="O81" s="37">
        <f>I81*0.21</f>
        <v>0</v>
      </c>
      <c r="P81">
        <v>3</v>
      </c>
    </row>
    <row r="82" spans="1:16" x14ac:dyDescent="0.25">
      <c r="A82" s="30" t="s">
        <v>122</v>
      </c>
      <c r="B82" s="38"/>
      <c r="E82" s="39" t="s">
        <v>118</v>
      </c>
      <c r="J82" s="40"/>
    </row>
    <row r="83" spans="1:16" ht="30" x14ac:dyDescent="0.25">
      <c r="A83" s="30" t="s">
        <v>123</v>
      </c>
      <c r="B83" s="38"/>
      <c r="E83" s="41" t="s">
        <v>1711</v>
      </c>
      <c r="J83" s="40"/>
    </row>
    <row r="84" spans="1:16" ht="45" x14ac:dyDescent="0.25">
      <c r="A84" s="30" t="s">
        <v>125</v>
      </c>
      <c r="B84" s="38"/>
      <c r="E84" s="32" t="s">
        <v>1632</v>
      </c>
      <c r="J84" s="40"/>
    </row>
    <row r="85" spans="1:16" x14ac:dyDescent="0.25">
      <c r="A85" s="30" t="s">
        <v>116</v>
      </c>
      <c r="B85" s="30">
        <v>20</v>
      </c>
      <c r="C85" s="31" t="s">
        <v>1725</v>
      </c>
      <c r="D85" s="30" t="s">
        <v>118</v>
      </c>
      <c r="E85" s="32" t="s">
        <v>1726</v>
      </c>
      <c r="F85" s="33" t="s">
        <v>142</v>
      </c>
      <c r="G85" s="34">
        <v>1</v>
      </c>
      <c r="H85" s="35">
        <v>0</v>
      </c>
      <c r="I85" s="36">
        <f>ROUND(G85*H85,P4)</f>
        <v>0</v>
      </c>
      <c r="J85" s="33" t="s">
        <v>156</v>
      </c>
      <c r="O85" s="37">
        <f>I85*0.21</f>
        <v>0</v>
      </c>
      <c r="P85">
        <v>3</v>
      </c>
    </row>
    <row r="86" spans="1:16" x14ac:dyDescent="0.25">
      <c r="A86" s="30" t="s">
        <v>122</v>
      </c>
      <c r="B86" s="38"/>
      <c r="E86" s="32" t="s">
        <v>1630</v>
      </c>
      <c r="J86" s="40"/>
    </row>
    <row r="87" spans="1:16" ht="30" x14ac:dyDescent="0.25">
      <c r="A87" s="30" t="s">
        <v>123</v>
      </c>
      <c r="B87" s="38"/>
      <c r="E87" s="41" t="s">
        <v>1727</v>
      </c>
      <c r="J87" s="40"/>
    </row>
    <row r="88" spans="1:16" ht="45" x14ac:dyDescent="0.25">
      <c r="A88" s="30" t="s">
        <v>125</v>
      </c>
      <c r="B88" s="38"/>
      <c r="E88" s="32" t="s">
        <v>1632</v>
      </c>
      <c r="J88" s="40"/>
    </row>
    <row r="89" spans="1:16" ht="30" x14ac:dyDescent="0.25">
      <c r="A89" s="30" t="s">
        <v>116</v>
      </c>
      <c r="B89" s="30">
        <v>21</v>
      </c>
      <c r="C89" s="31" t="s">
        <v>1728</v>
      </c>
      <c r="D89" s="30" t="s">
        <v>118</v>
      </c>
      <c r="E89" s="32" t="s">
        <v>1729</v>
      </c>
      <c r="F89" s="33" t="s">
        <v>1669</v>
      </c>
      <c r="G89" s="34">
        <v>43</v>
      </c>
      <c r="H89" s="35">
        <v>0</v>
      </c>
      <c r="I89" s="36">
        <f>ROUND(G89*H89,P4)</f>
        <v>0</v>
      </c>
      <c r="J89" s="33" t="s">
        <v>156</v>
      </c>
      <c r="O89" s="37">
        <f>I89*0.21</f>
        <v>0</v>
      </c>
      <c r="P89">
        <v>3</v>
      </c>
    </row>
    <row r="90" spans="1:16" x14ac:dyDescent="0.25">
      <c r="A90" s="30" t="s">
        <v>122</v>
      </c>
      <c r="B90" s="38"/>
      <c r="E90" s="32" t="s">
        <v>1674</v>
      </c>
      <c r="J90" s="40"/>
    </row>
    <row r="91" spans="1:16" ht="30" x14ac:dyDescent="0.25">
      <c r="A91" s="30" t="s">
        <v>123</v>
      </c>
      <c r="B91" s="38"/>
      <c r="E91" s="41" t="s">
        <v>1730</v>
      </c>
      <c r="J91" s="40"/>
    </row>
    <row r="92" spans="1:16" ht="45" x14ac:dyDescent="0.25">
      <c r="A92" s="30" t="s">
        <v>125</v>
      </c>
      <c r="B92" s="38"/>
      <c r="E92" s="32" t="s">
        <v>1632</v>
      </c>
      <c r="J92" s="40"/>
    </row>
    <row r="93" spans="1:16" x14ac:dyDescent="0.25">
      <c r="A93" s="24" t="s">
        <v>113</v>
      </c>
      <c r="B93" s="25"/>
      <c r="C93" s="26" t="s">
        <v>224</v>
      </c>
      <c r="D93" s="27"/>
      <c r="E93" s="24" t="s">
        <v>225</v>
      </c>
      <c r="F93" s="27"/>
      <c r="G93" s="27"/>
      <c r="H93" s="27"/>
      <c r="I93" s="28">
        <f>SUMIFS(I94:I97,A94:A97,"P")</f>
        <v>0</v>
      </c>
      <c r="J93" s="29"/>
    </row>
    <row r="94" spans="1:16" ht="30" x14ac:dyDescent="0.25">
      <c r="A94" s="30" t="s">
        <v>116</v>
      </c>
      <c r="B94" s="30">
        <v>22</v>
      </c>
      <c r="C94" s="31" t="s">
        <v>226</v>
      </c>
      <c r="D94" s="30" t="s">
        <v>227</v>
      </c>
      <c r="E94" s="32" t="s">
        <v>228</v>
      </c>
      <c r="F94" s="33" t="s">
        <v>229</v>
      </c>
      <c r="G94" s="34">
        <v>30</v>
      </c>
      <c r="H94" s="35">
        <v>0</v>
      </c>
      <c r="I94" s="36">
        <f>ROUND(G94*H94,P4)</f>
        <v>0</v>
      </c>
      <c r="J94" s="33" t="s">
        <v>156</v>
      </c>
      <c r="O94" s="37">
        <f>I94*0.21</f>
        <v>0</v>
      </c>
      <c r="P94">
        <v>3</v>
      </c>
    </row>
    <row r="95" spans="1:16" ht="45" x14ac:dyDescent="0.25">
      <c r="A95" s="30" t="s">
        <v>122</v>
      </c>
      <c r="B95" s="38"/>
      <c r="E95" s="32" t="s">
        <v>551</v>
      </c>
      <c r="J95" s="40"/>
    </row>
    <row r="96" spans="1:16" ht="30" x14ac:dyDescent="0.25">
      <c r="A96" s="30" t="s">
        <v>123</v>
      </c>
      <c r="B96" s="38"/>
      <c r="E96" s="41" t="s">
        <v>1731</v>
      </c>
      <c r="J96" s="40"/>
    </row>
    <row r="97" spans="1:10" ht="90" x14ac:dyDescent="0.25">
      <c r="A97" s="30" t="s">
        <v>125</v>
      </c>
      <c r="B97" s="42"/>
      <c r="C97" s="43"/>
      <c r="D97" s="43"/>
      <c r="E97" s="32" t="s">
        <v>550</v>
      </c>
      <c r="F97" s="43"/>
      <c r="G97" s="43"/>
      <c r="H97" s="43"/>
      <c r="I97" s="43"/>
      <c r="J97" s="44"/>
    </row>
  </sheetData>
  <sheetProtection algorithmName="SHA-512" hashValue="BCCO8Yo12oPyUSXHatqristDMTAoZ/iU7wZDZ4rsiEDWJU6XA2qllrTouZQz6WX6G9z3QEbK3KDqLI0Ve5Lddg==" saltValue="FtmdHiNGB7HEz+TRw5yGuDo8PskVCnBLbHxp0vyHUsTL/HamTCOgfJNtgKGDhGcw4Z1yo5cHh0Zue+lDJ+Az0A=="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P101"/>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85</v>
      </c>
      <c r="I3" s="19">
        <f>SUMIFS(I8:I101,A8:A101,"SD")</f>
        <v>0</v>
      </c>
      <c r="J3" s="15"/>
      <c r="O3">
        <v>0</v>
      </c>
      <c r="P3">
        <v>2</v>
      </c>
    </row>
    <row r="4" spans="1:16" x14ac:dyDescent="0.25">
      <c r="A4" s="3" t="s">
        <v>100</v>
      </c>
      <c r="B4" s="16" t="s">
        <v>101</v>
      </c>
      <c r="C4" s="47" t="s">
        <v>85</v>
      </c>
      <c r="D4" s="48"/>
      <c r="E4" s="17" t="s">
        <v>86</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SUMIFS(I9:I35,A9:A35,"P")</f>
        <v>0</v>
      </c>
      <c r="J8" s="29"/>
    </row>
    <row r="9" spans="1:16" x14ac:dyDescent="0.25">
      <c r="A9" s="30" t="s">
        <v>116</v>
      </c>
      <c r="B9" s="30">
        <v>1</v>
      </c>
      <c r="C9" s="31" t="s">
        <v>180</v>
      </c>
      <c r="D9" s="30" t="s">
        <v>118</v>
      </c>
      <c r="E9" s="32" t="s">
        <v>181</v>
      </c>
      <c r="F9" s="33" t="s">
        <v>120</v>
      </c>
      <c r="G9" s="34">
        <v>358</v>
      </c>
      <c r="H9" s="35">
        <v>0</v>
      </c>
      <c r="I9" s="36">
        <f>ROUND(G9*H9,P4)</f>
        <v>0</v>
      </c>
      <c r="J9" s="33" t="s">
        <v>121</v>
      </c>
      <c r="O9" s="37">
        <f>I9*0.21</f>
        <v>0</v>
      </c>
      <c r="P9">
        <v>3</v>
      </c>
    </row>
    <row r="10" spans="1:16" x14ac:dyDescent="0.25">
      <c r="A10" s="30" t="s">
        <v>122</v>
      </c>
      <c r="B10" s="38"/>
      <c r="E10" s="32" t="s">
        <v>959</v>
      </c>
      <c r="J10" s="40"/>
    </row>
    <row r="11" spans="1:16" ht="30" x14ac:dyDescent="0.25">
      <c r="A11" s="30" t="s">
        <v>123</v>
      </c>
      <c r="B11" s="38"/>
      <c r="E11" s="41" t="s">
        <v>1732</v>
      </c>
      <c r="J11" s="40"/>
    </row>
    <row r="12" spans="1:16" ht="405" x14ac:dyDescent="0.25">
      <c r="A12" s="30" t="s">
        <v>125</v>
      </c>
      <c r="B12" s="38"/>
      <c r="E12" s="32" t="s">
        <v>184</v>
      </c>
      <c r="J12" s="40"/>
    </row>
    <row r="13" spans="1:16" x14ac:dyDescent="0.25">
      <c r="A13" s="30" t="s">
        <v>116</v>
      </c>
      <c r="B13" s="30">
        <v>2</v>
      </c>
      <c r="C13" s="31" t="s">
        <v>556</v>
      </c>
      <c r="D13" s="30" t="s">
        <v>172</v>
      </c>
      <c r="E13" s="32" t="s">
        <v>557</v>
      </c>
      <c r="F13" s="33" t="s">
        <v>120</v>
      </c>
      <c r="G13" s="34">
        <v>358</v>
      </c>
      <c r="H13" s="35">
        <v>0</v>
      </c>
      <c r="I13" s="36">
        <f>ROUND(G13*H13,P4)</f>
        <v>0</v>
      </c>
      <c r="J13" s="33" t="s">
        <v>121</v>
      </c>
      <c r="O13" s="37">
        <f>I13*0.21</f>
        <v>0</v>
      </c>
      <c r="P13">
        <v>3</v>
      </c>
    </row>
    <row r="14" spans="1:16" x14ac:dyDescent="0.25">
      <c r="A14" s="30" t="s">
        <v>122</v>
      </c>
      <c r="B14" s="38"/>
      <c r="E14" s="32" t="s">
        <v>1213</v>
      </c>
      <c r="J14" s="40"/>
    </row>
    <row r="15" spans="1:16" ht="30" x14ac:dyDescent="0.25">
      <c r="A15" s="30" t="s">
        <v>123</v>
      </c>
      <c r="B15" s="38"/>
      <c r="E15" s="41" t="s">
        <v>1733</v>
      </c>
      <c r="J15" s="40"/>
    </row>
    <row r="16" spans="1:16" ht="409.5" x14ac:dyDescent="0.25">
      <c r="A16" s="30" t="s">
        <v>125</v>
      </c>
      <c r="B16" s="38"/>
      <c r="E16" s="32" t="s">
        <v>378</v>
      </c>
      <c r="J16" s="40"/>
    </row>
    <row r="17" spans="1:16" x14ac:dyDescent="0.25">
      <c r="A17" s="30" t="s">
        <v>116</v>
      </c>
      <c r="B17" s="30">
        <v>3</v>
      </c>
      <c r="C17" s="31" t="s">
        <v>556</v>
      </c>
      <c r="D17" s="30" t="s">
        <v>177</v>
      </c>
      <c r="E17" s="32" t="s">
        <v>557</v>
      </c>
      <c r="F17" s="33" t="s">
        <v>120</v>
      </c>
      <c r="G17" s="34">
        <v>120</v>
      </c>
      <c r="H17" s="35">
        <v>0</v>
      </c>
      <c r="I17" s="36">
        <f>ROUND(G17*H17,P4)</f>
        <v>0</v>
      </c>
      <c r="J17" s="33" t="s">
        <v>121</v>
      </c>
      <c r="O17" s="37">
        <f>I17*0.21</f>
        <v>0</v>
      </c>
      <c r="P17">
        <v>3</v>
      </c>
    </row>
    <row r="18" spans="1:16" x14ac:dyDescent="0.25">
      <c r="A18" s="30" t="s">
        <v>122</v>
      </c>
      <c r="B18" s="38"/>
      <c r="E18" s="32" t="s">
        <v>1214</v>
      </c>
      <c r="J18" s="40"/>
    </row>
    <row r="19" spans="1:16" ht="30" x14ac:dyDescent="0.25">
      <c r="A19" s="30" t="s">
        <v>123</v>
      </c>
      <c r="B19" s="38"/>
      <c r="E19" s="41" t="s">
        <v>1734</v>
      </c>
      <c r="J19" s="40"/>
    </row>
    <row r="20" spans="1:16" ht="409.5" x14ac:dyDescent="0.25">
      <c r="A20" s="30" t="s">
        <v>125</v>
      </c>
      <c r="B20" s="38"/>
      <c r="E20" s="32" t="s">
        <v>378</v>
      </c>
      <c r="J20" s="40"/>
    </row>
    <row r="21" spans="1:16" x14ac:dyDescent="0.25">
      <c r="A21" s="30" t="s">
        <v>116</v>
      </c>
      <c r="B21" s="30">
        <v>4</v>
      </c>
      <c r="C21" s="31" t="s">
        <v>1735</v>
      </c>
      <c r="D21" s="30" t="s">
        <v>118</v>
      </c>
      <c r="E21" s="32" t="s">
        <v>1736</v>
      </c>
      <c r="F21" s="33" t="s">
        <v>284</v>
      </c>
      <c r="G21" s="34">
        <v>26</v>
      </c>
      <c r="H21" s="35">
        <v>0</v>
      </c>
      <c r="I21" s="36">
        <f>ROUND(G21*H21,P4)</f>
        <v>0</v>
      </c>
      <c r="J21" s="33" t="s">
        <v>121</v>
      </c>
      <c r="O21" s="37">
        <f>I21*0.21</f>
        <v>0</v>
      </c>
      <c r="P21">
        <v>3</v>
      </c>
    </row>
    <row r="22" spans="1:16" ht="30" x14ac:dyDescent="0.25">
      <c r="A22" s="30" t="s">
        <v>122</v>
      </c>
      <c r="B22" s="38"/>
      <c r="E22" s="32" t="s">
        <v>1637</v>
      </c>
      <c r="J22" s="40"/>
    </row>
    <row r="23" spans="1:16" ht="30" x14ac:dyDescent="0.25">
      <c r="A23" s="30" t="s">
        <v>123</v>
      </c>
      <c r="B23" s="38"/>
      <c r="E23" s="41" t="s">
        <v>1737</v>
      </c>
      <c r="J23" s="40"/>
    </row>
    <row r="24" spans="1:16" ht="45" x14ac:dyDescent="0.25">
      <c r="A24" s="30" t="s">
        <v>125</v>
      </c>
      <c r="B24" s="38"/>
      <c r="E24" s="32" t="s">
        <v>1738</v>
      </c>
      <c r="J24" s="40"/>
    </row>
    <row r="25" spans="1:16" x14ac:dyDescent="0.25">
      <c r="A25" s="30" t="s">
        <v>116</v>
      </c>
      <c r="B25" s="30">
        <v>5</v>
      </c>
      <c r="C25" s="31" t="s">
        <v>132</v>
      </c>
      <c r="D25" s="30" t="s">
        <v>118</v>
      </c>
      <c r="E25" s="32" t="s">
        <v>133</v>
      </c>
      <c r="F25" s="33" t="s">
        <v>120</v>
      </c>
      <c r="G25" s="34">
        <v>358</v>
      </c>
      <c r="H25" s="35">
        <v>0</v>
      </c>
      <c r="I25" s="36">
        <f>ROUND(G25*H25,P4)</f>
        <v>0</v>
      </c>
      <c r="J25" s="33" t="s">
        <v>121</v>
      </c>
      <c r="O25" s="37">
        <f>I25*0.21</f>
        <v>0</v>
      </c>
      <c r="P25">
        <v>3</v>
      </c>
    </row>
    <row r="26" spans="1:16" x14ac:dyDescent="0.25">
      <c r="A26" s="30" t="s">
        <v>122</v>
      </c>
      <c r="B26" s="38"/>
      <c r="E26" s="32" t="s">
        <v>968</v>
      </c>
      <c r="J26" s="40"/>
    </row>
    <row r="27" spans="1:16" ht="30" x14ac:dyDescent="0.25">
      <c r="A27" s="30" t="s">
        <v>123</v>
      </c>
      <c r="B27" s="38"/>
      <c r="E27" s="41" t="s">
        <v>1732</v>
      </c>
      <c r="J27" s="40"/>
    </row>
    <row r="28" spans="1:16" ht="255" x14ac:dyDescent="0.25">
      <c r="A28" s="30" t="s">
        <v>125</v>
      </c>
      <c r="B28" s="38"/>
      <c r="E28" s="32" t="s">
        <v>135</v>
      </c>
      <c r="J28" s="40"/>
    </row>
    <row r="29" spans="1:16" x14ac:dyDescent="0.25">
      <c r="A29" s="30" t="s">
        <v>116</v>
      </c>
      <c r="B29" s="30">
        <v>6</v>
      </c>
      <c r="C29" s="31" t="s">
        <v>973</v>
      </c>
      <c r="D29" s="30" t="s">
        <v>118</v>
      </c>
      <c r="E29" s="32" t="s">
        <v>974</v>
      </c>
      <c r="F29" s="33" t="s">
        <v>120</v>
      </c>
      <c r="G29" s="34">
        <v>358</v>
      </c>
      <c r="H29" s="35">
        <v>0</v>
      </c>
      <c r="I29" s="36">
        <f>ROUND(G29*H29,P4)</f>
        <v>0</v>
      </c>
      <c r="J29" s="33" t="s">
        <v>121</v>
      </c>
      <c r="O29" s="37">
        <f>I29*0.21</f>
        <v>0</v>
      </c>
      <c r="P29">
        <v>3</v>
      </c>
    </row>
    <row r="30" spans="1:16" x14ac:dyDescent="0.25">
      <c r="A30" s="30" t="s">
        <v>122</v>
      </c>
      <c r="B30" s="38"/>
      <c r="E30" s="39" t="s">
        <v>118</v>
      </c>
      <c r="J30" s="40"/>
    </row>
    <row r="31" spans="1:16" ht="30" x14ac:dyDescent="0.25">
      <c r="A31" s="30" t="s">
        <v>123</v>
      </c>
      <c r="B31" s="38"/>
      <c r="E31" s="41" t="s">
        <v>1739</v>
      </c>
      <c r="J31" s="40"/>
    </row>
    <row r="32" spans="1:16" ht="345" x14ac:dyDescent="0.25">
      <c r="A32" s="30" t="s">
        <v>125</v>
      </c>
      <c r="B32" s="38"/>
      <c r="E32" s="32" t="s">
        <v>977</v>
      </c>
      <c r="J32" s="40"/>
    </row>
    <row r="33" spans="1:16" x14ac:dyDescent="0.25">
      <c r="A33" s="30" t="s">
        <v>116</v>
      </c>
      <c r="B33" s="30">
        <v>7</v>
      </c>
      <c r="C33" s="31" t="s">
        <v>264</v>
      </c>
      <c r="D33" s="30" t="s">
        <v>118</v>
      </c>
      <c r="E33" s="32" t="s">
        <v>265</v>
      </c>
      <c r="F33" s="33" t="s">
        <v>120</v>
      </c>
      <c r="G33" s="34">
        <v>120</v>
      </c>
      <c r="H33" s="35">
        <v>0</v>
      </c>
      <c r="I33" s="36">
        <f>ROUND(G33*H33,P4)</f>
        <v>0</v>
      </c>
      <c r="J33" s="33" t="s">
        <v>121</v>
      </c>
      <c r="O33" s="37">
        <f>I33*0.21</f>
        <v>0</v>
      </c>
      <c r="P33">
        <v>3</v>
      </c>
    </row>
    <row r="34" spans="1:16" x14ac:dyDescent="0.25">
      <c r="A34" s="30" t="s">
        <v>122</v>
      </c>
      <c r="B34" s="38"/>
      <c r="E34" s="32" t="s">
        <v>1626</v>
      </c>
      <c r="J34" s="40"/>
    </row>
    <row r="35" spans="1:16" ht="409.5" x14ac:dyDescent="0.25">
      <c r="A35" s="30" t="s">
        <v>125</v>
      </c>
      <c r="B35" s="38"/>
      <c r="E35" s="32" t="s">
        <v>268</v>
      </c>
      <c r="J35" s="40"/>
    </row>
    <row r="36" spans="1:16" x14ac:dyDescent="0.25">
      <c r="A36" s="24" t="s">
        <v>113</v>
      </c>
      <c r="B36" s="25"/>
      <c r="C36" s="26" t="s">
        <v>330</v>
      </c>
      <c r="D36" s="27"/>
      <c r="E36" s="24" t="s">
        <v>331</v>
      </c>
      <c r="F36" s="27"/>
      <c r="G36" s="27"/>
      <c r="H36" s="27"/>
      <c r="I36" s="28">
        <f>SUMIFS(I37:I96,A37:A96,"P")</f>
        <v>0</v>
      </c>
      <c r="J36" s="29"/>
    </row>
    <row r="37" spans="1:16" ht="30" x14ac:dyDescent="0.25">
      <c r="A37" s="30" t="s">
        <v>116</v>
      </c>
      <c r="B37" s="30">
        <v>8</v>
      </c>
      <c r="C37" s="31" t="s">
        <v>1627</v>
      </c>
      <c r="D37" s="30" t="s">
        <v>118</v>
      </c>
      <c r="E37" s="32" t="s">
        <v>1628</v>
      </c>
      <c r="F37" s="33" t="s">
        <v>1669</v>
      </c>
      <c r="G37" s="34">
        <v>220</v>
      </c>
      <c r="H37" s="35">
        <v>0</v>
      </c>
      <c r="I37" s="36">
        <f>ROUND(G37*H37,P4)</f>
        <v>0</v>
      </c>
      <c r="J37" s="33" t="s">
        <v>156</v>
      </c>
      <c r="O37" s="37">
        <f>I37*0.21</f>
        <v>0</v>
      </c>
      <c r="P37">
        <v>3</v>
      </c>
    </row>
    <row r="38" spans="1:16" x14ac:dyDescent="0.25">
      <c r="A38" s="30" t="s">
        <v>122</v>
      </c>
      <c r="B38" s="38"/>
      <c r="E38" s="32" t="s">
        <v>1630</v>
      </c>
      <c r="J38" s="40"/>
    </row>
    <row r="39" spans="1:16" ht="30" x14ac:dyDescent="0.25">
      <c r="A39" s="30" t="s">
        <v>123</v>
      </c>
      <c r="B39" s="38"/>
      <c r="E39" s="41" t="s">
        <v>1740</v>
      </c>
      <c r="J39" s="40"/>
    </row>
    <row r="40" spans="1:16" ht="45" x14ac:dyDescent="0.25">
      <c r="A40" s="30" t="s">
        <v>125</v>
      </c>
      <c r="B40" s="38"/>
      <c r="E40" s="32" t="s">
        <v>1632</v>
      </c>
      <c r="J40" s="40"/>
    </row>
    <row r="41" spans="1:16" ht="45" x14ac:dyDescent="0.25">
      <c r="A41" s="30" t="s">
        <v>116</v>
      </c>
      <c r="B41" s="30">
        <v>9</v>
      </c>
      <c r="C41" s="31" t="s">
        <v>1633</v>
      </c>
      <c r="D41" s="30" t="s">
        <v>118</v>
      </c>
      <c r="E41" s="32" t="s">
        <v>1634</v>
      </c>
      <c r="F41" s="33" t="s">
        <v>1669</v>
      </c>
      <c r="G41" s="34">
        <v>52</v>
      </c>
      <c r="H41" s="35">
        <v>0</v>
      </c>
      <c r="I41" s="36">
        <f>ROUND(G41*H41,P4)</f>
        <v>0</v>
      </c>
      <c r="J41" s="33" t="s">
        <v>156</v>
      </c>
      <c r="O41" s="37">
        <f>I41*0.21</f>
        <v>0</v>
      </c>
      <c r="P41">
        <v>3</v>
      </c>
    </row>
    <row r="42" spans="1:16" x14ac:dyDescent="0.25">
      <c r="A42" s="30" t="s">
        <v>122</v>
      </c>
      <c r="B42" s="38"/>
      <c r="E42" s="32" t="s">
        <v>1630</v>
      </c>
      <c r="J42" s="40"/>
    </row>
    <row r="43" spans="1:16" ht="30" x14ac:dyDescent="0.25">
      <c r="A43" s="30" t="s">
        <v>123</v>
      </c>
      <c r="B43" s="38"/>
      <c r="E43" s="41" t="s">
        <v>1741</v>
      </c>
      <c r="J43" s="40"/>
    </row>
    <row r="44" spans="1:16" ht="45" x14ac:dyDescent="0.25">
      <c r="A44" s="30" t="s">
        <v>125</v>
      </c>
      <c r="B44" s="38"/>
      <c r="E44" s="32" t="s">
        <v>1632</v>
      </c>
      <c r="J44" s="40"/>
    </row>
    <row r="45" spans="1:16" ht="30" x14ac:dyDescent="0.25">
      <c r="A45" s="30" t="s">
        <v>116</v>
      </c>
      <c r="B45" s="30">
        <v>10</v>
      </c>
      <c r="C45" s="31" t="s">
        <v>1636</v>
      </c>
      <c r="D45" s="30" t="s">
        <v>118</v>
      </c>
      <c r="E45" s="32" t="s">
        <v>1637</v>
      </c>
      <c r="F45" s="33" t="s">
        <v>1669</v>
      </c>
      <c r="G45" s="34">
        <v>26</v>
      </c>
      <c r="H45" s="35">
        <v>0</v>
      </c>
      <c r="I45" s="36">
        <f>ROUND(G45*H45,P4)</f>
        <v>0</v>
      </c>
      <c r="J45" s="33" t="s">
        <v>156</v>
      </c>
      <c r="O45" s="37">
        <f>I45*0.21</f>
        <v>0</v>
      </c>
      <c r="P45">
        <v>3</v>
      </c>
    </row>
    <row r="46" spans="1:16" x14ac:dyDescent="0.25">
      <c r="A46" s="30" t="s">
        <v>122</v>
      </c>
      <c r="B46" s="38"/>
      <c r="E46" s="32" t="s">
        <v>1630</v>
      </c>
      <c r="J46" s="40"/>
    </row>
    <row r="47" spans="1:16" ht="45" x14ac:dyDescent="0.25">
      <c r="A47" s="30" t="s">
        <v>123</v>
      </c>
      <c r="B47" s="38"/>
      <c r="E47" s="41" t="s">
        <v>1742</v>
      </c>
      <c r="J47" s="40"/>
    </row>
    <row r="48" spans="1:16" ht="45" x14ac:dyDescent="0.25">
      <c r="A48" s="30" t="s">
        <v>125</v>
      </c>
      <c r="B48" s="38"/>
      <c r="E48" s="32" t="s">
        <v>1632</v>
      </c>
      <c r="J48" s="40"/>
    </row>
    <row r="49" spans="1:16" ht="30" x14ac:dyDescent="0.25">
      <c r="A49" s="30" t="s">
        <v>116</v>
      </c>
      <c r="B49" s="30">
        <v>11</v>
      </c>
      <c r="C49" s="31" t="s">
        <v>1638</v>
      </c>
      <c r="D49" s="30" t="s">
        <v>118</v>
      </c>
      <c r="E49" s="32" t="s">
        <v>1743</v>
      </c>
      <c r="F49" s="33" t="s">
        <v>142</v>
      </c>
      <c r="G49" s="34">
        <v>21</v>
      </c>
      <c r="H49" s="35">
        <v>0</v>
      </c>
      <c r="I49" s="36">
        <f>ROUND(G49*H49,P4)</f>
        <v>0</v>
      </c>
      <c r="J49" s="33" t="s">
        <v>156</v>
      </c>
      <c r="O49" s="37">
        <f>I49*0.21</f>
        <v>0</v>
      </c>
      <c r="P49">
        <v>3</v>
      </c>
    </row>
    <row r="50" spans="1:16" ht="30" x14ac:dyDescent="0.25">
      <c r="A50" s="30" t="s">
        <v>122</v>
      </c>
      <c r="B50" s="38"/>
      <c r="E50" s="32" t="s">
        <v>1640</v>
      </c>
      <c r="J50" s="40"/>
    </row>
    <row r="51" spans="1:16" ht="45" x14ac:dyDescent="0.25">
      <c r="A51" s="30" t="s">
        <v>125</v>
      </c>
      <c r="B51" s="38"/>
      <c r="E51" s="32" t="s">
        <v>1632</v>
      </c>
      <c r="J51" s="40"/>
    </row>
    <row r="52" spans="1:16" x14ac:dyDescent="0.25">
      <c r="A52" s="30" t="s">
        <v>116</v>
      </c>
      <c r="B52" s="30">
        <v>12</v>
      </c>
      <c r="C52" s="31" t="s">
        <v>1642</v>
      </c>
      <c r="D52" s="30" t="s">
        <v>118</v>
      </c>
      <c r="E52" s="32" t="s">
        <v>1643</v>
      </c>
      <c r="F52" s="33" t="s">
        <v>142</v>
      </c>
      <c r="G52" s="34">
        <v>2</v>
      </c>
      <c r="H52" s="35">
        <v>0</v>
      </c>
      <c r="I52" s="36">
        <f>ROUND(G52*H52,P4)</f>
        <v>0</v>
      </c>
      <c r="J52" s="33" t="s">
        <v>156</v>
      </c>
      <c r="O52" s="37">
        <f>I52*0.21</f>
        <v>0</v>
      </c>
      <c r="P52">
        <v>3</v>
      </c>
    </row>
    <row r="53" spans="1:16" x14ac:dyDescent="0.25">
      <c r="A53" s="30" t="s">
        <v>122</v>
      </c>
      <c r="B53" s="38"/>
      <c r="E53" s="32" t="s">
        <v>1630</v>
      </c>
      <c r="J53" s="40"/>
    </row>
    <row r="54" spans="1:16" ht="45" x14ac:dyDescent="0.25">
      <c r="A54" s="30" t="s">
        <v>125</v>
      </c>
      <c r="B54" s="38"/>
      <c r="E54" s="32" t="s">
        <v>1632</v>
      </c>
      <c r="J54" s="40"/>
    </row>
    <row r="55" spans="1:16" x14ac:dyDescent="0.25">
      <c r="A55" s="30" t="s">
        <v>116</v>
      </c>
      <c r="B55" s="30">
        <v>13</v>
      </c>
      <c r="C55" s="31" t="s">
        <v>1644</v>
      </c>
      <c r="D55" s="30" t="s">
        <v>118</v>
      </c>
      <c r="E55" s="32" t="s">
        <v>1744</v>
      </c>
      <c r="F55" s="33" t="s">
        <v>142</v>
      </c>
      <c r="G55" s="34">
        <v>4</v>
      </c>
      <c r="H55" s="35">
        <v>0</v>
      </c>
      <c r="I55" s="36">
        <f>ROUND(G55*H55,P4)</f>
        <v>0</v>
      </c>
      <c r="J55" s="33" t="s">
        <v>156</v>
      </c>
      <c r="O55" s="37">
        <f>I55*0.21</f>
        <v>0</v>
      </c>
      <c r="P55">
        <v>3</v>
      </c>
    </row>
    <row r="56" spans="1:16" ht="30" x14ac:dyDescent="0.25">
      <c r="A56" s="30" t="s">
        <v>122</v>
      </c>
      <c r="B56" s="38"/>
      <c r="E56" s="32" t="s">
        <v>1646</v>
      </c>
      <c r="J56" s="40"/>
    </row>
    <row r="57" spans="1:16" ht="30" x14ac:dyDescent="0.25">
      <c r="A57" s="30" t="s">
        <v>123</v>
      </c>
      <c r="B57" s="38"/>
      <c r="E57" s="41" t="s">
        <v>1745</v>
      </c>
      <c r="J57" s="40"/>
    </row>
    <row r="58" spans="1:16" ht="45" x14ac:dyDescent="0.25">
      <c r="A58" s="30" t="s">
        <v>125</v>
      </c>
      <c r="B58" s="38"/>
      <c r="E58" s="32" t="s">
        <v>1632</v>
      </c>
      <c r="J58" s="40"/>
    </row>
    <row r="59" spans="1:16" x14ac:dyDescent="0.25">
      <c r="A59" s="30" t="s">
        <v>116</v>
      </c>
      <c r="B59" s="30">
        <v>14</v>
      </c>
      <c r="C59" s="31" t="s">
        <v>1648</v>
      </c>
      <c r="D59" s="30" t="s">
        <v>118</v>
      </c>
      <c r="E59" s="32" t="s">
        <v>1649</v>
      </c>
      <c r="F59" s="33" t="s">
        <v>142</v>
      </c>
      <c r="G59" s="34">
        <v>32</v>
      </c>
      <c r="H59" s="35">
        <v>0</v>
      </c>
      <c r="I59" s="36">
        <f>ROUND(G59*H59,P4)</f>
        <v>0</v>
      </c>
      <c r="J59" s="33" t="s">
        <v>156</v>
      </c>
      <c r="O59" s="37">
        <f>I59*0.21</f>
        <v>0</v>
      </c>
      <c r="P59">
        <v>3</v>
      </c>
    </row>
    <row r="60" spans="1:16" x14ac:dyDescent="0.25">
      <c r="A60" s="30" t="s">
        <v>122</v>
      </c>
      <c r="B60" s="38"/>
      <c r="E60" s="32" t="s">
        <v>1630</v>
      </c>
      <c r="J60" s="40"/>
    </row>
    <row r="61" spans="1:16" ht="30" x14ac:dyDescent="0.25">
      <c r="A61" s="30" t="s">
        <v>123</v>
      </c>
      <c r="B61" s="38"/>
      <c r="E61" s="41" t="s">
        <v>1746</v>
      </c>
      <c r="J61" s="40"/>
    </row>
    <row r="62" spans="1:16" ht="45" x14ac:dyDescent="0.25">
      <c r="A62" s="30" t="s">
        <v>125</v>
      </c>
      <c r="B62" s="38"/>
      <c r="E62" s="32" t="s">
        <v>1632</v>
      </c>
      <c r="J62" s="40"/>
    </row>
    <row r="63" spans="1:16" x14ac:dyDescent="0.25">
      <c r="A63" s="30" t="s">
        <v>116</v>
      </c>
      <c r="B63" s="30">
        <v>15</v>
      </c>
      <c r="C63" s="31" t="s">
        <v>1651</v>
      </c>
      <c r="D63" s="30" t="s">
        <v>118</v>
      </c>
      <c r="E63" s="32" t="s">
        <v>1652</v>
      </c>
      <c r="F63" s="33" t="s">
        <v>142</v>
      </c>
      <c r="G63" s="34">
        <v>4</v>
      </c>
      <c r="H63" s="35">
        <v>0</v>
      </c>
      <c r="I63" s="36">
        <f>ROUND(G63*H63,P4)</f>
        <v>0</v>
      </c>
      <c r="J63" s="33" t="s">
        <v>156</v>
      </c>
      <c r="O63" s="37">
        <f>I63*0.21</f>
        <v>0</v>
      </c>
      <c r="P63">
        <v>3</v>
      </c>
    </row>
    <row r="64" spans="1:16" x14ac:dyDescent="0.25">
      <c r="A64" s="30" t="s">
        <v>122</v>
      </c>
      <c r="B64" s="38"/>
      <c r="E64" s="32" t="s">
        <v>1630</v>
      </c>
      <c r="J64" s="40"/>
    </row>
    <row r="65" spans="1:16" ht="30" x14ac:dyDescent="0.25">
      <c r="A65" s="30" t="s">
        <v>123</v>
      </c>
      <c r="B65" s="38"/>
      <c r="E65" s="41" t="s">
        <v>1745</v>
      </c>
      <c r="J65" s="40"/>
    </row>
    <row r="66" spans="1:16" ht="45" x14ac:dyDescent="0.25">
      <c r="A66" s="30" t="s">
        <v>125</v>
      </c>
      <c r="B66" s="38"/>
      <c r="E66" s="32" t="s">
        <v>1632</v>
      </c>
      <c r="J66" s="40"/>
    </row>
    <row r="67" spans="1:16" ht="30" x14ac:dyDescent="0.25">
      <c r="A67" s="30" t="s">
        <v>116</v>
      </c>
      <c r="B67" s="30">
        <v>16</v>
      </c>
      <c r="C67" s="31" t="s">
        <v>1653</v>
      </c>
      <c r="D67" s="30" t="s">
        <v>118</v>
      </c>
      <c r="E67" s="32" t="s">
        <v>1747</v>
      </c>
      <c r="F67" s="33" t="s">
        <v>142</v>
      </c>
      <c r="G67" s="34">
        <v>2</v>
      </c>
      <c r="H67" s="35">
        <v>0</v>
      </c>
      <c r="I67" s="36">
        <f>ROUND(G67*H67,P4)</f>
        <v>0</v>
      </c>
      <c r="J67" s="33" t="s">
        <v>156</v>
      </c>
      <c r="O67" s="37">
        <f>I67*0.21</f>
        <v>0</v>
      </c>
      <c r="P67">
        <v>3</v>
      </c>
    </row>
    <row r="68" spans="1:16" x14ac:dyDescent="0.25">
      <c r="A68" s="30" t="s">
        <v>122</v>
      </c>
      <c r="B68" s="38"/>
      <c r="E68" s="32" t="s">
        <v>1630</v>
      </c>
      <c r="J68" s="40"/>
    </row>
    <row r="69" spans="1:16" ht="30" x14ac:dyDescent="0.25">
      <c r="A69" s="30" t="s">
        <v>123</v>
      </c>
      <c r="B69" s="38"/>
      <c r="E69" s="41" t="s">
        <v>1748</v>
      </c>
      <c r="J69" s="40"/>
    </row>
    <row r="70" spans="1:16" ht="45" x14ac:dyDescent="0.25">
      <c r="A70" s="30" t="s">
        <v>125</v>
      </c>
      <c r="B70" s="38"/>
      <c r="E70" s="32" t="s">
        <v>1632</v>
      </c>
      <c r="J70" s="40"/>
    </row>
    <row r="71" spans="1:16" x14ac:dyDescent="0.25">
      <c r="A71" s="30" t="s">
        <v>116</v>
      </c>
      <c r="B71" s="30">
        <v>17</v>
      </c>
      <c r="C71" s="31" t="s">
        <v>1655</v>
      </c>
      <c r="D71" s="30" t="s">
        <v>118</v>
      </c>
      <c r="E71" s="32" t="s">
        <v>1656</v>
      </c>
      <c r="F71" s="33" t="s">
        <v>1669</v>
      </c>
      <c r="G71" s="34">
        <v>530</v>
      </c>
      <c r="H71" s="35">
        <v>0</v>
      </c>
      <c r="I71" s="36">
        <f>ROUND(G71*H71,P4)</f>
        <v>0</v>
      </c>
      <c r="J71" s="33" t="s">
        <v>156</v>
      </c>
      <c r="O71" s="37">
        <f>I71*0.21</f>
        <v>0</v>
      </c>
      <c r="P71">
        <v>3</v>
      </c>
    </row>
    <row r="72" spans="1:16" x14ac:dyDescent="0.25">
      <c r="A72" s="30" t="s">
        <v>122</v>
      </c>
      <c r="B72" s="38"/>
      <c r="E72" s="32" t="s">
        <v>1630</v>
      </c>
      <c r="J72" s="40"/>
    </row>
    <row r="73" spans="1:16" ht="45" x14ac:dyDescent="0.25">
      <c r="A73" s="30" t="s">
        <v>125</v>
      </c>
      <c r="B73" s="38"/>
      <c r="E73" s="32" t="s">
        <v>1632</v>
      </c>
      <c r="J73" s="40"/>
    </row>
    <row r="74" spans="1:16" x14ac:dyDescent="0.25">
      <c r="A74" s="30" t="s">
        <v>116</v>
      </c>
      <c r="B74" s="30">
        <v>18</v>
      </c>
      <c r="C74" s="31" t="s">
        <v>1658</v>
      </c>
      <c r="D74" s="30" t="s">
        <v>118</v>
      </c>
      <c r="E74" s="32" t="s">
        <v>1659</v>
      </c>
      <c r="F74" s="33" t="s">
        <v>1669</v>
      </c>
      <c r="G74" s="34">
        <v>266</v>
      </c>
      <c r="H74" s="35">
        <v>0</v>
      </c>
      <c r="I74" s="36">
        <f>ROUND(G74*H74,P4)</f>
        <v>0</v>
      </c>
      <c r="J74" s="33" t="s">
        <v>156</v>
      </c>
      <c r="O74" s="37">
        <f>I74*0.21</f>
        <v>0</v>
      </c>
      <c r="P74">
        <v>3</v>
      </c>
    </row>
    <row r="75" spans="1:16" x14ac:dyDescent="0.25">
      <c r="A75" s="30" t="s">
        <v>122</v>
      </c>
      <c r="B75" s="38"/>
      <c r="E75" s="39" t="s">
        <v>118</v>
      </c>
      <c r="J75" s="40"/>
    </row>
    <row r="76" spans="1:16" ht="45" x14ac:dyDescent="0.25">
      <c r="A76" s="30" t="s">
        <v>125</v>
      </c>
      <c r="B76" s="38"/>
      <c r="E76" s="32" t="s">
        <v>1632</v>
      </c>
      <c r="J76" s="40"/>
    </row>
    <row r="77" spans="1:16" x14ac:dyDescent="0.25">
      <c r="A77" s="30" t="s">
        <v>116</v>
      </c>
      <c r="B77" s="30">
        <v>19</v>
      </c>
      <c r="C77" s="31" t="s">
        <v>1661</v>
      </c>
      <c r="D77" s="30" t="s">
        <v>118</v>
      </c>
      <c r="E77" s="32" t="s">
        <v>1662</v>
      </c>
      <c r="F77" s="33" t="s">
        <v>142</v>
      </c>
      <c r="G77" s="34">
        <v>27</v>
      </c>
      <c r="H77" s="35">
        <v>0</v>
      </c>
      <c r="I77" s="36">
        <f>ROUND(G77*H77,P4)</f>
        <v>0</v>
      </c>
      <c r="J77" s="33" t="s">
        <v>156</v>
      </c>
      <c r="O77" s="37">
        <f>I77*0.21</f>
        <v>0</v>
      </c>
      <c r="P77">
        <v>3</v>
      </c>
    </row>
    <row r="78" spans="1:16" x14ac:dyDescent="0.25">
      <c r="A78" s="30" t="s">
        <v>122</v>
      </c>
      <c r="B78" s="38"/>
      <c r="E78" s="39" t="s">
        <v>118</v>
      </c>
      <c r="J78" s="40"/>
    </row>
    <row r="79" spans="1:16" ht="45" x14ac:dyDescent="0.25">
      <c r="A79" s="30" t="s">
        <v>125</v>
      </c>
      <c r="B79" s="38"/>
      <c r="E79" s="32" t="s">
        <v>1632</v>
      </c>
      <c r="J79" s="40"/>
    </row>
    <row r="80" spans="1:16" x14ac:dyDescent="0.25">
      <c r="A80" s="30" t="s">
        <v>116</v>
      </c>
      <c r="B80" s="30">
        <v>20</v>
      </c>
      <c r="C80" s="31" t="s">
        <v>1664</v>
      </c>
      <c r="D80" s="30" t="s">
        <v>118</v>
      </c>
      <c r="E80" s="32" t="s">
        <v>1665</v>
      </c>
      <c r="F80" s="33" t="s">
        <v>142</v>
      </c>
      <c r="G80" s="34">
        <v>27</v>
      </c>
      <c r="H80" s="35">
        <v>0</v>
      </c>
      <c r="I80" s="36">
        <f>ROUND(G80*H80,P4)</f>
        <v>0</v>
      </c>
      <c r="J80" s="33" t="s">
        <v>156</v>
      </c>
      <c r="O80" s="37">
        <f>I80*0.21</f>
        <v>0</v>
      </c>
      <c r="P80">
        <v>3</v>
      </c>
    </row>
    <row r="81" spans="1:16" x14ac:dyDescent="0.25">
      <c r="A81" s="30" t="s">
        <v>122</v>
      </c>
      <c r="B81" s="38"/>
      <c r="E81" s="32" t="s">
        <v>1666</v>
      </c>
      <c r="J81" s="40"/>
    </row>
    <row r="82" spans="1:16" ht="45" x14ac:dyDescent="0.25">
      <c r="A82" s="30" t="s">
        <v>125</v>
      </c>
      <c r="B82" s="38"/>
      <c r="E82" s="32" t="s">
        <v>1632</v>
      </c>
      <c r="J82" s="40"/>
    </row>
    <row r="83" spans="1:16" x14ac:dyDescent="0.25">
      <c r="A83" s="30" t="s">
        <v>116</v>
      </c>
      <c r="B83" s="30">
        <v>21</v>
      </c>
      <c r="C83" s="31" t="s">
        <v>1667</v>
      </c>
      <c r="D83" s="30" t="s">
        <v>118</v>
      </c>
      <c r="E83" s="32" t="s">
        <v>1668</v>
      </c>
      <c r="F83" s="33" t="s">
        <v>1669</v>
      </c>
      <c r="G83" s="34">
        <v>266</v>
      </c>
      <c r="H83" s="35">
        <v>0</v>
      </c>
      <c r="I83" s="36">
        <f>ROUND(G83*H83,P4)</f>
        <v>0</v>
      </c>
      <c r="J83" s="33" t="s">
        <v>156</v>
      </c>
      <c r="O83" s="37">
        <f>I83*0.21</f>
        <v>0</v>
      </c>
      <c r="P83">
        <v>3</v>
      </c>
    </row>
    <row r="84" spans="1:16" x14ac:dyDescent="0.25">
      <c r="A84" s="30" t="s">
        <v>122</v>
      </c>
      <c r="B84" s="38"/>
      <c r="E84" s="39" t="s">
        <v>118</v>
      </c>
      <c r="J84" s="40"/>
    </row>
    <row r="85" spans="1:16" ht="45" x14ac:dyDescent="0.25">
      <c r="A85" s="30" t="s">
        <v>125</v>
      </c>
      <c r="B85" s="38"/>
      <c r="E85" s="32" t="s">
        <v>1632</v>
      </c>
      <c r="J85" s="40"/>
    </row>
    <row r="86" spans="1:16" x14ac:dyDescent="0.25">
      <c r="A86" s="30" t="s">
        <v>116</v>
      </c>
      <c r="B86" s="30">
        <v>22</v>
      </c>
      <c r="C86" s="31" t="s">
        <v>1670</v>
      </c>
      <c r="D86" s="30" t="s">
        <v>118</v>
      </c>
      <c r="E86" s="32" t="s">
        <v>1749</v>
      </c>
      <c r="F86" s="33" t="s">
        <v>142</v>
      </c>
      <c r="G86" s="34">
        <v>1</v>
      </c>
      <c r="H86" s="35">
        <v>0</v>
      </c>
      <c r="I86" s="36">
        <f>ROUND(G86*H86,P4)</f>
        <v>0</v>
      </c>
      <c r="J86" s="33" t="s">
        <v>156</v>
      </c>
      <c r="O86" s="37">
        <f>I86*0.21</f>
        <v>0</v>
      </c>
      <c r="P86">
        <v>3</v>
      </c>
    </row>
    <row r="87" spans="1:16" x14ac:dyDescent="0.25">
      <c r="A87" s="30" t="s">
        <v>122</v>
      </c>
      <c r="B87" s="38"/>
      <c r="E87" s="39" t="s">
        <v>118</v>
      </c>
      <c r="J87" s="40"/>
    </row>
    <row r="88" spans="1:16" ht="45" x14ac:dyDescent="0.25">
      <c r="A88" s="30" t="s">
        <v>125</v>
      </c>
      <c r="B88" s="38"/>
      <c r="E88" s="32" t="s">
        <v>1632</v>
      </c>
      <c r="J88" s="40"/>
    </row>
    <row r="89" spans="1:16" ht="30" x14ac:dyDescent="0.25">
      <c r="A89" s="30" t="s">
        <v>116</v>
      </c>
      <c r="B89" s="30">
        <v>23</v>
      </c>
      <c r="C89" s="31" t="s">
        <v>1672</v>
      </c>
      <c r="D89" s="30" t="s">
        <v>118</v>
      </c>
      <c r="E89" s="32" t="s">
        <v>1673</v>
      </c>
      <c r="F89" s="33" t="s">
        <v>1669</v>
      </c>
      <c r="G89" s="34">
        <v>250</v>
      </c>
      <c r="H89" s="35">
        <v>0</v>
      </c>
      <c r="I89" s="36">
        <f>ROUND(G89*H89,P4)</f>
        <v>0</v>
      </c>
      <c r="J89" s="33" t="s">
        <v>156</v>
      </c>
      <c r="O89" s="37">
        <f>I89*0.21</f>
        <v>0</v>
      </c>
      <c r="P89">
        <v>3</v>
      </c>
    </row>
    <row r="90" spans="1:16" x14ac:dyDescent="0.25">
      <c r="A90" s="30" t="s">
        <v>122</v>
      </c>
      <c r="B90" s="38"/>
      <c r="E90" s="32" t="s">
        <v>1674</v>
      </c>
      <c r="J90" s="40"/>
    </row>
    <row r="91" spans="1:16" ht="30" x14ac:dyDescent="0.25">
      <c r="A91" s="30" t="s">
        <v>123</v>
      </c>
      <c r="B91" s="38"/>
      <c r="E91" s="41" t="s">
        <v>1750</v>
      </c>
      <c r="J91" s="40"/>
    </row>
    <row r="92" spans="1:16" ht="45" x14ac:dyDescent="0.25">
      <c r="A92" s="30" t="s">
        <v>125</v>
      </c>
      <c r="B92" s="38"/>
      <c r="E92" s="32" t="s">
        <v>1632</v>
      </c>
      <c r="J92" s="40"/>
    </row>
    <row r="93" spans="1:16" x14ac:dyDescent="0.25">
      <c r="A93" s="30" t="s">
        <v>116</v>
      </c>
      <c r="B93" s="30">
        <v>24</v>
      </c>
      <c r="C93" s="31" t="s">
        <v>1751</v>
      </c>
      <c r="D93" s="30" t="s">
        <v>118</v>
      </c>
      <c r="E93" s="32" t="s">
        <v>1752</v>
      </c>
      <c r="F93" s="33" t="s">
        <v>142</v>
      </c>
      <c r="G93" s="34">
        <v>2</v>
      </c>
      <c r="H93" s="35">
        <v>0</v>
      </c>
      <c r="I93" s="36">
        <f>ROUND(G93*H93,P4)</f>
        <v>0</v>
      </c>
      <c r="J93" s="33" t="s">
        <v>156</v>
      </c>
      <c r="O93" s="37">
        <f>I93*0.21</f>
        <v>0</v>
      </c>
      <c r="P93">
        <v>3</v>
      </c>
    </row>
    <row r="94" spans="1:16" x14ac:dyDescent="0.25">
      <c r="A94" s="30" t="s">
        <v>122</v>
      </c>
      <c r="B94" s="38"/>
      <c r="E94" s="32" t="s">
        <v>1630</v>
      </c>
      <c r="J94" s="40"/>
    </row>
    <row r="95" spans="1:16" ht="60" x14ac:dyDescent="0.25">
      <c r="A95" s="30" t="s">
        <v>123</v>
      </c>
      <c r="B95" s="38"/>
      <c r="E95" s="41" t="s">
        <v>1753</v>
      </c>
      <c r="J95" s="40"/>
    </row>
    <row r="96" spans="1:16" ht="45" x14ac:dyDescent="0.25">
      <c r="A96" s="30" t="s">
        <v>125</v>
      </c>
      <c r="B96" s="38"/>
      <c r="E96" s="32" t="s">
        <v>1632</v>
      </c>
      <c r="J96" s="40"/>
    </row>
    <row r="97" spans="1:16" x14ac:dyDescent="0.25">
      <c r="A97" s="24" t="s">
        <v>113</v>
      </c>
      <c r="B97" s="25"/>
      <c r="C97" s="26" t="s">
        <v>224</v>
      </c>
      <c r="D97" s="27"/>
      <c r="E97" s="24" t="s">
        <v>225</v>
      </c>
      <c r="F97" s="27"/>
      <c r="G97" s="27"/>
      <c r="H97" s="27"/>
      <c r="I97" s="28">
        <f>SUMIFS(I98:I101,A98:A101,"P")</f>
        <v>0</v>
      </c>
      <c r="J97" s="29"/>
    </row>
    <row r="98" spans="1:16" ht="30" x14ac:dyDescent="0.25">
      <c r="A98" s="30" t="s">
        <v>116</v>
      </c>
      <c r="B98" s="30">
        <v>25</v>
      </c>
      <c r="C98" s="31" t="s">
        <v>226</v>
      </c>
      <c r="D98" s="30" t="s">
        <v>227</v>
      </c>
      <c r="E98" s="32" t="s">
        <v>228</v>
      </c>
      <c r="F98" s="33" t="s">
        <v>229</v>
      </c>
      <c r="G98" s="34">
        <v>240</v>
      </c>
      <c r="H98" s="35">
        <v>0</v>
      </c>
      <c r="I98" s="36">
        <f>ROUND(G98*H98,P4)</f>
        <v>0</v>
      </c>
      <c r="J98" s="33" t="s">
        <v>156</v>
      </c>
      <c r="O98" s="37">
        <f>I98*0.21</f>
        <v>0</v>
      </c>
      <c r="P98">
        <v>3</v>
      </c>
    </row>
    <row r="99" spans="1:16" ht="45" x14ac:dyDescent="0.25">
      <c r="A99" s="30" t="s">
        <v>122</v>
      </c>
      <c r="B99" s="38"/>
      <c r="E99" s="32" t="s">
        <v>551</v>
      </c>
      <c r="J99" s="40"/>
    </row>
    <row r="100" spans="1:16" ht="30" x14ac:dyDescent="0.25">
      <c r="A100" s="30" t="s">
        <v>123</v>
      </c>
      <c r="B100" s="38"/>
      <c r="E100" s="41" t="s">
        <v>1754</v>
      </c>
      <c r="J100" s="40"/>
    </row>
    <row r="101" spans="1:16" ht="90" x14ac:dyDescent="0.25">
      <c r="A101" s="30" t="s">
        <v>125</v>
      </c>
      <c r="B101" s="42"/>
      <c r="C101" s="43"/>
      <c r="D101" s="43"/>
      <c r="E101" s="32" t="s">
        <v>550</v>
      </c>
      <c r="F101" s="43"/>
      <c r="G101" s="43"/>
      <c r="H101" s="43"/>
      <c r="I101" s="43"/>
      <c r="J101" s="44"/>
    </row>
  </sheetData>
  <sheetProtection algorithmName="SHA-512" hashValue="2eqBbniwtqNB8QUJ/DzserCrmL3fvdVtxLIzp4yvYwwIxFrQV9b8e9VYiQ3610/oHL0EMJKfzCajJi0l3RxVTw==" saltValue="lszaAXA781SgKOiSkAionDi5JnFVjkUxTMTj0leQwXo3DmqdSTT7I5fm81ETcbIGWdZfcI3lDrIFR6Qg2hggxw=="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P81"/>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87</v>
      </c>
      <c r="I3" s="19">
        <f>SUMIFS(I8:I81,A8:A81,"SD")</f>
        <v>0</v>
      </c>
      <c r="J3" s="15"/>
      <c r="O3">
        <v>0</v>
      </c>
      <c r="P3">
        <v>2</v>
      </c>
    </row>
    <row r="4" spans="1:16" x14ac:dyDescent="0.25">
      <c r="A4" s="3" t="s">
        <v>100</v>
      </c>
      <c r="B4" s="16" t="s">
        <v>101</v>
      </c>
      <c r="C4" s="47" t="s">
        <v>87</v>
      </c>
      <c r="D4" s="48"/>
      <c r="E4" s="17" t="s">
        <v>88</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SUMIFS(I9:I52,A9:A52,"P")</f>
        <v>0</v>
      </c>
      <c r="J8" s="29"/>
    </row>
    <row r="9" spans="1:16" x14ac:dyDescent="0.25">
      <c r="A9" s="30" t="s">
        <v>116</v>
      </c>
      <c r="B9" s="30">
        <v>1</v>
      </c>
      <c r="C9" s="31" t="s">
        <v>180</v>
      </c>
      <c r="D9" s="30" t="s">
        <v>118</v>
      </c>
      <c r="E9" s="32" t="s">
        <v>181</v>
      </c>
      <c r="F9" s="33" t="s">
        <v>120</v>
      </c>
      <c r="G9" s="34">
        <v>3750</v>
      </c>
      <c r="H9" s="35">
        <v>0</v>
      </c>
      <c r="I9" s="36">
        <f>ROUND(G9*H9,P4)</f>
        <v>0</v>
      </c>
      <c r="J9" s="33" t="s">
        <v>121</v>
      </c>
      <c r="O9" s="37">
        <f>I9*0.21</f>
        <v>0</v>
      </c>
      <c r="P9">
        <v>3</v>
      </c>
    </row>
    <row r="10" spans="1:16" x14ac:dyDescent="0.25">
      <c r="A10" s="30" t="s">
        <v>122</v>
      </c>
      <c r="B10" s="38"/>
      <c r="E10" s="32" t="s">
        <v>185</v>
      </c>
      <c r="J10" s="40"/>
    </row>
    <row r="11" spans="1:16" ht="30" x14ac:dyDescent="0.25">
      <c r="A11" s="30" t="s">
        <v>123</v>
      </c>
      <c r="B11" s="38"/>
      <c r="E11" s="41" t="s">
        <v>1755</v>
      </c>
      <c r="J11" s="40"/>
    </row>
    <row r="12" spans="1:16" ht="405" x14ac:dyDescent="0.25">
      <c r="A12" s="30" t="s">
        <v>125</v>
      </c>
      <c r="B12" s="38"/>
      <c r="E12" s="32" t="s">
        <v>184</v>
      </c>
      <c r="J12" s="40"/>
    </row>
    <row r="13" spans="1:16" x14ac:dyDescent="0.25">
      <c r="A13" s="30" t="s">
        <v>116</v>
      </c>
      <c r="B13" s="30">
        <v>2</v>
      </c>
      <c r="C13" s="31" t="s">
        <v>196</v>
      </c>
      <c r="D13" s="30" t="s">
        <v>118</v>
      </c>
      <c r="E13" s="32" t="s">
        <v>197</v>
      </c>
      <c r="F13" s="33" t="s">
        <v>138</v>
      </c>
      <c r="G13" s="34">
        <v>25000</v>
      </c>
      <c r="H13" s="35">
        <v>0</v>
      </c>
      <c r="I13" s="36">
        <f>ROUND(G13*H13,P4)</f>
        <v>0</v>
      </c>
      <c r="J13" s="33" t="s">
        <v>121</v>
      </c>
      <c r="O13" s="37">
        <f>I13*0.21</f>
        <v>0</v>
      </c>
      <c r="P13">
        <v>3</v>
      </c>
    </row>
    <row r="14" spans="1:16" x14ac:dyDescent="0.25">
      <c r="A14" s="30" t="s">
        <v>122</v>
      </c>
      <c r="B14" s="38"/>
      <c r="E14" s="39" t="s">
        <v>118</v>
      </c>
      <c r="J14" s="40"/>
    </row>
    <row r="15" spans="1:16" ht="30" x14ac:dyDescent="0.25">
      <c r="A15" s="30" t="s">
        <v>123</v>
      </c>
      <c r="B15" s="38"/>
      <c r="E15" s="41" t="s">
        <v>1756</v>
      </c>
      <c r="J15" s="40"/>
    </row>
    <row r="16" spans="1:16" x14ac:dyDescent="0.25">
      <c r="A16" s="30" t="s">
        <v>125</v>
      </c>
      <c r="B16" s="38"/>
      <c r="E16" s="32" t="s">
        <v>198</v>
      </c>
      <c r="J16" s="40"/>
    </row>
    <row r="17" spans="1:16" x14ac:dyDescent="0.25">
      <c r="A17" s="30" t="s">
        <v>116</v>
      </c>
      <c r="B17" s="30">
        <v>3</v>
      </c>
      <c r="C17" s="31" t="s">
        <v>1757</v>
      </c>
      <c r="D17" s="30" t="s">
        <v>118</v>
      </c>
      <c r="E17" s="32" t="s">
        <v>1758</v>
      </c>
      <c r="F17" s="33" t="s">
        <v>138</v>
      </c>
      <c r="G17" s="34">
        <v>25000</v>
      </c>
      <c r="H17" s="35">
        <v>0</v>
      </c>
      <c r="I17" s="36">
        <f>ROUND(G17*H17,P4)</f>
        <v>0</v>
      </c>
      <c r="J17" s="33" t="s">
        <v>121</v>
      </c>
      <c r="O17" s="37">
        <f>I17*0.21</f>
        <v>0</v>
      </c>
      <c r="P17">
        <v>3</v>
      </c>
    </row>
    <row r="18" spans="1:16" x14ac:dyDescent="0.25">
      <c r="A18" s="30" t="s">
        <v>122</v>
      </c>
      <c r="B18" s="38"/>
      <c r="E18" s="39" t="s">
        <v>118</v>
      </c>
      <c r="J18" s="40"/>
    </row>
    <row r="19" spans="1:16" ht="30" x14ac:dyDescent="0.25">
      <c r="A19" s="30" t="s">
        <v>123</v>
      </c>
      <c r="B19" s="38"/>
      <c r="E19" s="41" t="s">
        <v>1759</v>
      </c>
      <c r="J19" s="40"/>
    </row>
    <row r="20" spans="1:16" ht="45" x14ac:dyDescent="0.25">
      <c r="A20" s="30" t="s">
        <v>125</v>
      </c>
      <c r="B20" s="38"/>
      <c r="E20" s="32" t="s">
        <v>1307</v>
      </c>
      <c r="J20" s="40"/>
    </row>
    <row r="21" spans="1:16" x14ac:dyDescent="0.25">
      <c r="A21" s="30" t="s">
        <v>116</v>
      </c>
      <c r="B21" s="30">
        <v>4</v>
      </c>
      <c r="C21" s="31" t="s">
        <v>203</v>
      </c>
      <c r="D21" s="30" t="s">
        <v>118</v>
      </c>
      <c r="E21" s="32" t="s">
        <v>204</v>
      </c>
      <c r="F21" s="33" t="s">
        <v>138</v>
      </c>
      <c r="G21" s="34">
        <v>9000</v>
      </c>
      <c r="H21" s="35">
        <v>0</v>
      </c>
      <c r="I21" s="36">
        <f>ROUND(G21*H21,P4)</f>
        <v>0</v>
      </c>
      <c r="J21" s="33" t="s">
        <v>121</v>
      </c>
      <c r="O21" s="37">
        <f>I21*0.21</f>
        <v>0</v>
      </c>
      <c r="P21">
        <v>3</v>
      </c>
    </row>
    <row r="22" spans="1:16" x14ac:dyDescent="0.25">
      <c r="A22" s="30" t="s">
        <v>122</v>
      </c>
      <c r="B22" s="38"/>
      <c r="E22" s="39" t="s">
        <v>118</v>
      </c>
      <c r="J22" s="40"/>
    </row>
    <row r="23" spans="1:16" ht="30" x14ac:dyDescent="0.25">
      <c r="A23" s="30" t="s">
        <v>123</v>
      </c>
      <c r="B23" s="38"/>
      <c r="E23" s="41" t="s">
        <v>1760</v>
      </c>
      <c r="J23" s="40"/>
    </row>
    <row r="24" spans="1:16" ht="30" x14ac:dyDescent="0.25">
      <c r="A24" s="30" t="s">
        <v>125</v>
      </c>
      <c r="B24" s="38"/>
      <c r="E24" s="32" t="s">
        <v>206</v>
      </c>
      <c r="J24" s="40"/>
    </row>
    <row r="25" spans="1:16" x14ac:dyDescent="0.25">
      <c r="A25" s="30" t="s">
        <v>116</v>
      </c>
      <c r="B25" s="30">
        <v>5</v>
      </c>
      <c r="C25" s="31" t="s">
        <v>207</v>
      </c>
      <c r="D25" s="30" t="s">
        <v>118</v>
      </c>
      <c r="E25" s="32" t="s">
        <v>208</v>
      </c>
      <c r="F25" s="33" t="s">
        <v>138</v>
      </c>
      <c r="G25" s="34">
        <v>25000</v>
      </c>
      <c r="H25" s="35">
        <v>0</v>
      </c>
      <c r="I25" s="36">
        <f>ROUND(G25*H25,P4)</f>
        <v>0</v>
      </c>
      <c r="J25" s="33" t="s">
        <v>121</v>
      </c>
      <c r="O25" s="37">
        <f>I25*0.21</f>
        <v>0</v>
      </c>
      <c r="P25">
        <v>3</v>
      </c>
    </row>
    <row r="26" spans="1:16" x14ac:dyDescent="0.25">
      <c r="A26" s="30" t="s">
        <v>122</v>
      </c>
      <c r="B26" s="38"/>
      <c r="E26" s="39" t="s">
        <v>118</v>
      </c>
      <c r="J26" s="40"/>
    </row>
    <row r="27" spans="1:16" ht="30" x14ac:dyDescent="0.25">
      <c r="A27" s="30" t="s">
        <v>123</v>
      </c>
      <c r="B27" s="38"/>
      <c r="E27" s="41" t="s">
        <v>1761</v>
      </c>
      <c r="J27" s="40"/>
    </row>
    <row r="28" spans="1:16" ht="45" x14ac:dyDescent="0.25">
      <c r="A28" s="30" t="s">
        <v>125</v>
      </c>
      <c r="B28" s="38"/>
      <c r="E28" s="32" t="s">
        <v>209</v>
      </c>
      <c r="J28" s="40"/>
    </row>
    <row r="29" spans="1:16" x14ac:dyDescent="0.25">
      <c r="A29" s="30" t="s">
        <v>116</v>
      </c>
      <c r="B29" s="30">
        <v>6</v>
      </c>
      <c r="C29" s="31" t="s">
        <v>1762</v>
      </c>
      <c r="D29" s="30" t="s">
        <v>118</v>
      </c>
      <c r="E29" s="32" t="s">
        <v>1763</v>
      </c>
      <c r="F29" s="33" t="s">
        <v>138</v>
      </c>
      <c r="G29" s="34">
        <v>7658</v>
      </c>
      <c r="H29" s="35">
        <v>0</v>
      </c>
      <c r="I29" s="36">
        <f>ROUND(G29*H29,P4)</f>
        <v>0</v>
      </c>
      <c r="J29" s="33" t="s">
        <v>121</v>
      </c>
      <c r="O29" s="37">
        <f>I29*0.21</f>
        <v>0</v>
      </c>
      <c r="P29">
        <v>3</v>
      </c>
    </row>
    <row r="30" spans="1:16" x14ac:dyDescent="0.25">
      <c r="A30" s="30" t="s">
        <v>122</v>
      </c>
      <c r="B30" s="38"/>
      <c r="E30" s="39" t="s">
        <v>118</v>
      </c>
      <c r="J30" s="40"/>
    </row>
    <row r="31" spans="1:16" ht="30" x14ac:dyDescent="0.25">
      <c r="A31" s="30" t="s">
        <v>123</v>
      </c>
      <c r="B31" s="38"/>
      <c r="E31" s="41" t="s">
        <v>1764</v>
      </c>
      <c r="J31" s="40"/>
    </row>
    <row r="32" spans="1:16" ht="60" x14ac:dyDescent="0.25">
      <c r="A32" s="30" t="s">
        <v>125</v>
      </c>
      <c r="B32" s="38"/>
      <c r="E32" s="32" t="s">
        <v>1765</v>
      </c>
      <c r="J32" s="40"/>
    </row>
    <row r="33" spans="1:16" x14ac:dyDescent="0.25">
      <c r="A33" s="30" t="s">
        <v>116</v>
      </c>
      <c r="B33" s="30">
        <v>7</v>
      </c>
      <c r="C33" s="31" t="s">
        <v>1766</v>
      </c>
      <c r="D33" s="30" t="s">
        <v>118</v>
      </c>
      <c r="E33" s="32" t="s">
        <v>1767</v>
      </c>
      <c r="F33" s="33" t="s">
        <v>142</v>
      </c>
      <c r="G33" s="34">
        <v>5070</v>
      </c>
      <c r="H33" s="35">
        <v>0</v>
      </c>
      <c r="I33" s="36">
        <f>ROUND(G33*H33,P4)</f>
        <v>0</v>
      </c>
      <c r="J33" s="33" t="s">
        <v>121</v>
      </c>
      <c r="O33" s="37">
        <f>I33*0.21</f>
        <v>0</v>
      </c>
      <c r="P33">
        <v>3</v>
      </c>
    </row>
    <row r="34" spans="1:16" x14ac:dyDescent="0.25">
      <c r="A34" s="30" t="s">
        <v>122</v>
      </c>
      <c r="B34" s="38"/>
      <c r="E34" s="32" t="s">
        <v>1768</v>
      </c>
      <c r="J34" s="40"/>
    </row>
    <row r="35" spans="1:16" ht="30" x14ac:dyDescent="0.25">
      <c r="A35" s="30" t="s">
        <v>123</v>
      </c>
      <c r="B35" s="38"/>
      <c r="E35" s="41" t="s">
        <v>1769</v>
      </c>
      <c r="J35" s="40"/>
    </row>
    <row r="36" spans="1:16" ht="45" x14ac:dyDescent="0.25">
      <c r="A36" s="30" t="s">
        <v>125</v>
      </c>
      <c r="B36" s="38"/>
      <c r="E36" s="32" t="s">
        <v>1770</v>
      </c>
      <c r="J36" s="40"/>
    </row>
    <row r="37" spans="1:16" x14ac:dyDescent="0.25">
      <c r="A37" s="30" t="s">
        <v>116</v>
      </c>
      <c r="B37" s="30">
        <v>8</v>
      </c>
      <c r="C37" s="31" t="s">
        <v>1771</v>
      </c>
      <c r="D37" s="30" t="s">
        <v>118</v>
      </c>
      <c r="E37" s="32" t="s">
        <v>1772</v>
      </c>
      <c r="F37" s="33" t="s">
        <v>142</v>
      </c>
      <c r="G37" s="34">
        <v>678</v>
      </c>
      <c r="H37" s="35">
        <v>0</v>
      </c>
      <c r="I37" s="36">
        <f>ROUND(G37*H37,P4)</f>
        <v>0</v>
      </c>
      <c r="J37" s="33" t="s">
        <v>121</v>
      </c>
      <c r="O37" s="37">
        <f>I37*0.21</f>
        <v>0</v>
      </c>
      <c r="P37">
        <v>3</v>
      </c>
    </row>
    <row r="38" spans="1:16" x14ac:dyDescent="0.25">
      <c r="A38" s="30" t="s">
        <v>122</v>
      </c>
      <c r="B38" s="38"/>
      <c r="E38" s="32" t="s">
        <v>1773</v>
      </c>
      <c r="J38" s="40"/>
    </row>
    <row r="39" spans="1:16" ht="30" x14ac:dyDescent="0.25">
      <c r="A39" s="30" t="s">
        <v>123</v>
      </c>
      <c r="B39" s="38"/>
      <c r="E39" s="41" t="s">
        <v>1774</v>
      </c>
      <c r="J39" s="40"/>
    </row>
    <row r="40" spans="1:16" ht="105" x14ac:dyDescent="0.25">
      <c r="A40" s="30" t="s">
        <v>125</v>
      </c>
      <c r="B40" s="38"/>
      <c r="E40" s="32" t="s">
        <v>1775</v>
      </c>
      <c r="J40" s="40"/>
    </row>
    <row r="41" spans="1:16" x14ac:dyDescent="0.25">
      <c r="A41" s="30" t="s">
        <v>116</v>
      </c>
      <c r="B41" s="30">
        <v>9</v>
      </c>
      <c r="C41" s="31" t="s">
        <v>1776</v>
      </c>
      <c r="D41" s="30" t="s">
        <v>118</v>
      </c>
      <c r="E41" s="32" t="s">
        <v>1777</v>
      </c>
      <c r="F41" s="33" t="s">
        <v>142</v>
      </c>
      <c r="G41" s="34">
        <v>10141</v>
      </c>
      <c r="H41" s="35">
        <v>0</v>
      </c>
      <c r="I41" s="36">
        <f>ROUND(G41*H41,P4)</f>
        <v>0</v>
      </c>
      <c r="J41" s="33" t="s">
        <v>121</v>
      </c>
      <c r="O41" s="37">
        <f>I41*0.21</f>
        <v>0</v>
      </c>
      <c r="P41">
        <v>3</v>
      </c>
    </row>
    <row r="42" spans="1:16" x14ac:dyDescent="0.25">
      <c r="A42" s="30" t="s">
        <v>122</v>
      </c>
      <c r="B42" s="38"/>
      <c r="E42" s="39" t="s">
        <v>118</v>
      </c>
      <c r="J42" s="40"/>
    </row>
    <row r="43" spans="1:16" ht="30" x14ac:dyDescent="0.25">
      <c r="A43" s="30" t="s">
        <v>123</v>
      </c>
      <c r="B43" s="38"/>
      <c r="E43" s="41" t="s">
        <v>1778</v>
      </c>
      <c r="J43" s="40"/>
    </row>
    <row r="44" spans="1:16" ht="105" x14ac:dyDescent="0.25">
      <c r="A44" s="30" t="s">
        <v>125</v>
      </c>
      <c r="B44" s="38"/>
      <c r="E44" s="32" t="s">
        <v>1779</v>
      </c>
      <c r="J44" s="40"/>
    </row>
    <row r="45" spans="1:16" ht="30" x14ac:dyDescent="0.25">
      <c r="A45" s="30" t="s">
        <v>116</v>
      </c>
      <c r="B45" s="30">
        <v>10</v>
      </c>
      <c r="C45" s="31" t="s">
        <v>1780</v>
      </c>
      <c r="D45" s="30" t="s">
        <v>118</v>
      </c>
      <c r="E45" s="32" t="s">
        <v>1781</v>
      </c>
      <c r="F45" s="33" t="s">
        <v>142</v>
      </c>
      <c r="G45" s="34">
        <v>634</v>
      </c>
      <c r="H45" s="35">
        <v>0</v>
      </c>
      <c r="I45" s="36">
        <f>ROUND(G45*H45,P4)</f>
        <v>0</v>
      </c>
      <c r="J45" s="33" t="s">
        <v>121</v>
      </c>
      <c r="O45" s="37">
        <f>I45*0.21</f>
        <v>0</v>
      </c>
      <c r="P45">
        <v>3</v>
      </c>
    </row>
    <row r="46" spans="1:16" x14ac:dyDescent="0.25">
      <c r="A46" s="30" t="s">
        <v>122</v>
      </c>
      <c r="B46" s="38"/>
      <c r="E46" s="32" t="s">
        <v>1782</v>
      </c>
      <c r="J46" s="40"/>
    </row>
    <row r="47" spans="1:16" ht="30" x14ac:dyDescent="0.25">
      <c r="A47" s="30" t="s">
        <v>123</v>
      </c>
      <c r="B47" s="38"/>
      <c r="E47" s="41" t="s">
        <v>1783</v>
      </c>
      <c r="J47" s="40"/>
    </row>
    <row r="48" spans="1:16" ht="135" x14ac:dyDescent="0.25">
      <c r="A48" s="30" t="s">
        <v>125</v>
      </c>
      <c r="B48" s="38"/>
      <c r="E48" s="32" t="s">
        <v>1784</v>
      </c>
      <c r="J48" s="40"/>
    </row>
    <row r="49" spans="1:16" x14ac:dyDescent="0.25">
      <c r="A49" s="30" t="s">
        <v>116</v>
      </c>
      <c r="B49" s="30">
        <v>11</v>
      </c>
      <c r="C49" s="31" t="s">
        <v>1785</v>
      </c>
      <c r="D49" s="30" t="s">
        <v>118</v>
      </c>
      <c r="E49" s="32" t="s">
        <v>1786</v>
      </c>
      <c r="F49" s="33" t="s">
        <v>142</v>
      </c>
      <c r="G49" s="34">
        <v>44</v>
      </c>
      <c r="H49" s="35">
        <v>0</v>
      </c>
      <c r="I49" s="36">
        <f>ROUND(G49*H49,P4)</f>
        <v>0</v>
      </c>
      <c r="J49" s="33" t="s">
        <v>121</v>
      </c>
      <c r="O49" s="37">
        <f>I49*0.21</f>
        <v>0</v>
      </c>
      <c r="P49">
        <v>3</v>
      </c>
    </row>
    <row r="50" spans="1:16" x14ac:dyDescent="0.25">
      <c r="A50" s="30" t="s">
        <v>122</v>
      </c>
      <c r="B50" s="38"/>
      <c r="E50" s="32" t="s">
        <v>1782</v>
      </c>
      <c r="J50" s="40"/>
    </row>
    <row r="51" spans="1:16" ht="30" x14ac:dyDescent="0.25">
      <c r="A51" s="30" t="s">
        <v>123</v>
      </c>
      <c r="B51" s="38"/>
      <c r="E51" s="41" t="s">
        <v>1787</v>
      </c>
      <c r="J51" s="40"/>
    </row>
    <row r="52" spans="1:16" ht="120" x14ac:dyDescent="0.25">
      <c r="A52" s="30" t="s">
        <v>125</v>
      </c>
      <c r="B52" s="38"/>
      <c r="E52" s="32" t="s">
        <v>1788</v>
      </c>
      <c r="J52" s="40"/>
    </row>
    <row r="53" spans="1:16" x14ac:dyDescent="0.25">
      <c r="A53" s="24" t="s">
        <v>113</v>
      </c>
      <c r="B53" s="25"/>
      <c r="C53" s="26" t="s">
        <v>1789</v>
      </c>
      <c r="D53" s="27"/>
      <c r="E53" s="24" t="s">
        <v>1790</v>
      </c>
      <c r="F53" s="27"/>
      <c r="G53" s="27"/>
      <c r="H53" s="27"/>
      <c r="I53" s="28">
        <f>SUMIFS(I54:I81,A54:A81,"P")</f>
        <v>0</v>
      </c>
      <c r="J53" s="29"/>
    </row>
    <row r="54" spans="1:16" x14ac:dyDescent="0.25">
      <c r="A54" s="30" t="s">
        <v>116</v>
      </c>
      <c r="B54" s="30">
        <v>12</v>
      </c>
      <c r="C54" s="31" t="s">
        <v>1791</v>
      </c>
      <c r="D54" s="30" t="s">
        <v>118</v>
      </c>
      <c r="E54" s="32" t="s">
        <v>1792</v>
      </c>
      <c r="F54" s="33" t="s">
        <v>138</v>
      </c>
      <c r="G54" s="34">
        <v>90000</v>
      </c>
      <c r="H54" s="35">
        <v>0</v>
      </c>
      <c r="I54" s="36">
        <f>ROUND(G54*H54,P4)</f>
        <v>0</v>
      </c>
      <c r="J54" s="33" t="s">
        <v>121</v>
      </c>
      <c r="O54" s="37">
        <f>I54*0.21</f>
        <v>0</v>
      </c>
      <c r="P54">
        <v>3</v>
      </c>
    </row>
    <row r="55" spans="1:16" x14ac:dyDescent="0.25">
      <c r="A55" s="30" t="s">
        <v>122</v>
      </c>
      <c r="B55" s="38"/>
      <c r="E55" s="32" t="s">
        <v>1793</v>
      </c>
      <c r="J55" s="40"/>
    </row>
    <row r="56" spans="1:16" ht="30" x14ac:dyDescent="0.25">
      <c r="A56" s="30" t="s">
        <v>123</v>
      </c>
      <c r="B56" s="38"/>
      <c r="E56" s="41" t="s">
        <v>1794</v>
      </c>
      <c r="J56" s="40"/>
    </row>
    <row r="57" spans="1:16" x14ac:dyDescent="0.25">
      <c r="A57" s="30" t="s">
        <v>125</v>
      </c>
      <c r="B57" s="38"/>
      <c r="E57" s="32" t="s">
        <v>1795</v>
      </c>
      <c r="J57" s="40"/>
    </row>
    <row r="58" spans="1:16" x14ac:dyDescent="0.25">
      <c r="A58" s="30" t="s">
        <v>116</v>
      </c>
      <c r="B58" s="30">
        <v>18</v>
      </c>
      <c r="C58" s="31" t="s">
        <v>1796</v>
      </c>
      <c r="D58" s="30" t="s">
        <v>118</v>
      </c>
      <c r="E58" s="32" t="s">
        <v>1797</v>
      </c>
      <c r="F58" s="33" t="s">
        <v>120</v>
      </c>
      <c r="G58" s="34">
        <v>2891</v>
      </c>
      <c r="H58" s="35">
        <v>0</v>
      </c>
      <c r="I58" s="36">
        <f>ROUND(G58*H58,P4)</f>
        <v>0</v>
      </c>
      <c r="J58" s="33" t="s">
        <v>121</v>
      </c>
      <c r="O58" s="37">
        <f>I58*0.21</f>
        <v>0</v>
      </c>
      <c r="P58">
        <v>3</v>
      </c>
    </row>
    <row r="59" spans="1:16" x14ac:dyDescent="0.25">
      <c r="A59" s="30" t="s">
        <v>122</v>
      </c>
      <c r="B59" s="38"/>
      <c r="E59" s="39" t="s">
        <v>118</v>
      </c>
      <c r="J59" s="40"/>
    </row>
    <row r="60" spans="1:16" ht="30" x14ac:dyDescent="0.25">
      <c r="A60" s="30" t="s">
        <v>123</v>
      </c>
      <c r="B60" s="38"/>
      <c r="E60" s="41" t="s">
        <v>1798</v>
      </c>
      <c r="J60" s="40"/>
    </row>
    <row r="61" spans="1:16" x14ac:dyDescent="0.25">
      <c r="A61" s="30" t="s">
        <v>125</v>
      </c>
      <c r="B61" s="38"/>
      <c r="E61" s="32" t="s">
        <v>1795</v>
      </c>
      <c r="J61" s="40"/>
    </row>
    <row r="62" spans="1:16" x14ac:dyDescent="0.25">
      <c r="A62" s="30" t="s">
        <v>116</v>
      </c>
      <c r="B62" s="30">
        <v>13</v>
      </c>
      <c r="C62" s="31" t="s">
        <v>1799</v>
      </c>
      <c r="D62" s="30" t="s">
        <v>118</v>
      </c>
      <c r="E62" s="32" t="s">
        <v>1800</v>
      </c>
      <c r="F62" s="33" t="s">
        <v>142</v>
      </c>
      <c r="G62" s="34">
        <v>678</v>
      </c>
      <c r="H62" s="35">
        <v>0</v>
      </c>
      <c r="I62" s="36">
        <f>ROUND(G62*H62,P4)</f>
        <v>0</v>
      </c>
      <c r="J62" s="33" t="s">
        <v>156</v>
      </c>
      <c r="O62" s="37">
        <f>I62*0.21</f>
        <v>0</v>
      </c>
      <c r="P62">
        <v>3</v>
      </c>
    </row>
    <row r="63" spans="1:16" x14ac:dyDescent="0.25">
      <c r="A63" s="30" t="s">
        <v>122</v>
      </c>
      <c r="B63" s="38"/>
      <c r="E63" s="39" t="s">
        <v>118</v>
      </c>
      <c r="J63" s="40"/>
    </row>
    <row r="64" spans="1:16" ht="30" x14ac:dyDescent="0.25">
      <c r="A64" s="30" t="s">
        <v>123</v>
      </c>
      <c r="B64" s="38"/>
      <c r="E64" s="41" t="s">
        <v>1801</v>
      </c>
      <c r="J64" s="40"/>
    </row>
    <row r="65" spans="1:16" ht="75" x14ac:dyDescent="0.25">
      <c r="A65" s="30" t="s">
        <v>125</v>
      </c>
      <c r="B65" s="38"/>
      <c r="E65" s="32" t="s">
        <v>1802</v>
      </c>
      <c r="J65" s="40"/>
    </row>
    <row r="66" spans="1:16" x14ac:dyDescent="0.25">
      <c r="A66" s="30" t="s">
        <v>116</v>
      </c>
      <c r="B66" s="30">
        <v>14</v>
      </c>
      <c r="C66" s="31" t="s">
        <v>1803</v>
      </c>
      <c r="D66" s="30" t="s">
        <v>118</v>
      </c>
      <c r="E66" s="32" t="s">
        <v>1804</v>
      </c>
      <c r="F66" s="33" t="s">
        <v>142</v>
      </c>
      <c r="G66" s="34">
        <v>20282</v>
      </c>
      <c r="H66" s="35">
        <v>0</v>
      </c>
      <c r="I66" s="36">
        <f>ROUND(G66*H66,P4)</f>
        <v>0</v>
      </c>
      <c r="J66" s="33" t="s">
        <v>156</v>
      </c>
      <c r="O66" s="37">
        <f>I66*0.21</f>
        <v>0</v>
      </c>
      <c r="P66">
        <v>3</v>
      </c>
    </row>
    <row r="67" spans="1:16" x14ac:dyDescent="0.25">
      <c r="A67" s="30" t="s">
        <v>122</v>
      </c>
      <c r="B67" s="38"/>
      <c r="E67" s="39" t="s">
        <v>118</v>
      </c>
      <c r="J67" s="40"/>
    </row>
    <row r="68" spans="1:16" ht="30" x14ac:dyDescent="0.25">
      <c r="A68" s="30" t="s">
        <v>123</v>
      </c>
      <c r="B68" s="38"/>
      <c r="E68" s="41" t="s">
        <v>1805</v>
      </c>
      <c r="J68" s="40"/>
    </row>
    <row r="69" spans="1:16" ht="45" x14ac:dyDescent="0.25">
      <c r="A69" s="30" t="s">
        <v>125</v>
      </c>
      <c r="B69" s="38"/>
      <c r="E69" s="32" t="s">
        <v>395</v>
      </c>
      <c r="J69" s="40"/>
    </row>
    <row r="70" spans="1:16" x14ac:dyDescent="0.25">
      <c r="A70" s="30" t="s">
        <v>116</v>
      </c>
      <c r="B70" s="30">
        <v>15</v>
      </c>
      <c r="C70" s="31" t="s">
        <v>1806</v>
      </c>
      <c r="D70" s="30" t="s">
        <v>118</v>
      </c>
      <c r="E70" s="32" t="s">
        <v>1807</v>
      </c>
      <c r="F70" s="33" t="s">
        <v>142</v>
      </c>
      <c r="G70" s="34">
        <v>3390</v>
      </c>
      <c r="H70" s="35">
        <v>0</v>
      </c>
      <c r="I70" s="36">
        <f>ROUND(G70*H70,P4)</f>
        <v>0</v>
      </c>
      <c r="J70" s="33" t="s">
        <v>156</v>
      </c>
      <c r="O70" s="37">
        <f>I70*0.21</f>
        <v>0</v>
      </c>
      <c r="P70">
        <v>3</v>
      </c>
    </row>
    <row r="71" spans="1:16" x14ac:dyDescent="0.25">
      <c r="A71" s="30" t="s">
        <v>122</v>
      </c>
      <c r="B71" s="38"/>
      <c r="E71" s="39" t="s">
        <v>118</v>
      </c>
      <c r="J71" s="40"/>
    </row>
    <row r="72" spans="1:16" ht="30" x14ac:dyDescent="0.25">
      <c r="A72" s="30" t="s">
        <v>123</v>
      </c>
      <c r="B72" s="38"/>
      <c r="E72" s="41" t="s">
        <v>1808</v>
      </c>
      <c r="J72" s="40"/>
    </row>
    <row r="73" spans="1:16" ht="45" x14ac:dyDescent="0.25">
      <c r="A73" s="30" t="s">
        <v>125</v>
      </c>
      <c r="B73" s="38"/>
      <c r="E73" s="32" t="s">
        <v>395</v>
      </c>
      <c r="J73" s="40"/>
    </row>
    <row r="74" spans="1:16" x14ac:dyDescent="0.25">
      <c r="A74" s="30" t="s">
        <v>116</v>
      </c>
      <c r="B74" s="30">
        <v>16</v>
      </c>
      <c r="C74" s="31" t="s">
        <v>1809</v>
      </c>
      <c r="D74" s="30" t="s">
        <v>118</v>
      </c>
      <c r="E74" s="32" t="s">
        <v>1810</v>
      </c>
      <c r="F74" s="33" t="s">
        <v>142</v>
      </c>
      <c r="G74" s="34">
        <v>22994</v>
      </c>
      <c r="H74" s="35">
        <v>0</v>
      </c>
      <c r="I74" s="36">
        <f>ROUND(G74*H74,P4)</f>
        <v>0</v>
      </c>
      <c r="J74" s="33" t="s">
        <v>156</v>
      </c>
      <c r="O74" s="37">
        <f>I74*0.21</f>
        <v>0</v>
      </c>
      <c r="P74">
        <v>3</v>
      </c>
    </row>
    <row r="75" spans="1:16" x14ac:dyDescent="0.25">
      <c r="A75" s="30" t="s">
        <v>122</v>
      </c>
      <c r="B75" s="38"/>
      <c r="E75" s="39" t="s">
        <v>118</v>
      </c>
      <c r="J75" s="40"/>
    </row>
    <row r="76" spans="1:16" ht="30" x14ac:dyDescent="0.25">
      <c r="A76" s="30" t="s">
        <v>123</v>
      </c>
      <c r="B76" s="38"/>
      <c r="E76" s="41" t="s">
        <v>1811</v>
      </c>
      <c r="J76" s="40"/>
    </row>
    <row r="77" spans="1:16" ht="45" x14ac:dyDescent="0.25">
      <c r="A77" s="30" t="s">
        <v>125</v>
      </c>
      <c r="B77" s="38"/>
      <c r="E77" s="32" t="s">
        <v>395</v>
      </c>
      <c r="J77" s="40"/>
    </row>
    <row r="78" spans="1:16" x14ac:dyDescent="0.25">
      <c r="A78" s="30" t="s">
        <v>116</v>
      </c>
      <c r="B78" s="30">
        <v>17</v>
      </c>
      <c r="C78" s="31" t="s">
        <v>1812</v>
      </c>
      <c r="D78" s="30" t="s">
        <v>118</v>
      </c>
      <c r="E78" s="32" t="s">
        <v>1813</v>
      </c>
      <c r="F78" s="33" t="s">
        <v>142</v>
      </c>
      <c r="G78" s="34">
        <v>678</v>
      </c>
      <c r="H78" s="35">
        <v>0</v>
      </c>
      <c r="I78" s="36">
        <f>ROUND(G78*H78,P4)</f>
        <v>0</v>
      </c>
      <c r="J78" s="33" t="s">
        <v>156</v>
      </c>
      <c r="O78" s="37">
        <f>I78*0.21</f>
        <v>0</v>
      </c>
      <c r="P78">
        <v>3</v>
      </c>
    </row>
    <row r="79" spans="1:16" x14ac:dyDescent="0.25">
      <c r="A79" s="30" t="s">
        <v>122</v>
      </c>
      <c r="B79" s="38"/>
      <c r="E79" s="39" t="s">
        <v>118</v>
      </c>
      <c r="J79" s="40"/>
    </row>
    <row r="80" spans="1:16" ht="30" x14ac:dyDescent="0.25">
      <c r="A80" s="30" t="s">
        <v>123</v>
      </c>
      <c r="B80" s="38"/>
      <c r="E80" s="41" t="s">
        <v>1814</v>
      </c>
      <c r="J80" s="40"/>
    </row>
    <row r="81" spans="1:10" ht="45" x14ac:dyDescent="0.25">
      <c r="A81" s="30" t="s">
        <v>125</v>
      </c>
      <c r="B81" s="42"/>
      <c r="C81" s="43"/>
      <c r="D81" s="43"/>
      <c r="E81" s="32" t="s">
        <v>395</v>
      </c>
      <c r="F81" s="43"/>
      <c r="G81" s="43"/>
      <c r="H81" s="43"/>
      <c r="I81" s="43"/>
      <c r="J81" s="44"/>
    </row>
  </sheetData>
  <sheetProtection algorithmName="SHA-512" hashValue="CrDFjqBYnvdMafMa3w8IhkSRiyT2azEI9Zt0HxtAF7I0J76vEfhzQgLftlF4Up6fIns19zpZMhG2Wp8ZDWvcLw==" saltValue="UcW0h1kByrYuxFHuSY7qPxacE99HrE5mTB1A3Fh6SWGinDk7JGdQXeHmph7N7odPi/wohwH6FLDYPyHPqmKV9g=="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P27"/>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89</v>
      </c>
      <c r="I3" s="19">
        <f>SUMIFS(I8:I27,A8:A27,"SD")</f>
        <v>0</v>
      </c>
      <c r="J3" s="15"/>
      <c r="O3">
        <v>0</v>
      </c>
      <c r="P3">
        <v>2</v>
      </c>
    </row>
    <row r="4" spans="1:16" x14ac:dyDescent="0.25">
      <c r="A4" s="3" t="s">
        <v>100</v>
      </c>
      <c r="B4" s="16" t="s">
        <v>101</v>
      </c>
      <c r="C4" s="47" t="s">
        <v>89</v>
      </c>
      <c r="D4" s="48"/>
      <c r="E4" s="17" t="s">
        <v>90</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SUMIFS(I9:I27,A9:A27,"P")</f>
        <v>0</v>
      </c>
      <c r="J8" s="29"/>
    </row>
    <row r="9" spans="1:16" x14ac:dyDescent="0.25">
      <c r="A9" s="30" t="s">
        <v>116</v>
      </c>
      <c r="B9" s="30">
        <v>1</v>
      </c>
      <c r="C9" s="31" t="s">
        <v>180</v>
      </c>
      <c r="D9" s="30" t="s">
        <v>118</v>
      </c>
      <c r="E9" s="32" t="s">
        <v>181</v>
      </c>
      <c r="F9" s="33" t="s">
        <v>120</v>
      </c>
      <c r="G9" s="34">
        <v>15682</v>
      </c>
      <c r="H9" s="35">
        <v>0</v>
      </c>
      <c r="I9" s="36">
        <f>ROUND(G9*H9,P4)</f>
        <v>0</v>
      </c>
      <c r="J9" s="33" t="s">
        <v>121</v>
      </c>
      <c r="O9" s="37">
        <f>I9*0.21</f>
        <v>0</v>
      </c>
      <c r="P9">
        <v>3</v>
      </c>
    </row>
    <row r="10" spans="1:16" x14ac:dyDescent="0.25">
      <c r="A10" s="30" t="s">
        <v>122</v>
      </c>
      <c r="B10" s="38"/>
      <c r="E10" s="32" t="s">
        <v>185</v>
      </c>
      <c r="J10" s="40"/>
    </row>
    <row r="11" spans="1:16" ht="30" x14ac:dyDescent="0.25">
      <c r="A11" s="30" t="s">
        <v>123</v>
      </c>
      <c r="B11" s="38"/>
      <c r="E11" s="41" t="s">
        <v>1815</v>
      </c>
      <c r="J11" s="40"/>
    </row>
    <row r="12" spans="1:16" ht="405" x14ac:dyDescent="0.25">
      <c r="A12" s="30" t="s">
        <v>125</v>
      </c>
      <c r="B12" s="38"/>
      <c r="E12" s="32" t="s">
        <v>184</v>
      </c>
      <c r="J12" s="40"/>
    </row>
    <row r="13" spans="1:16" x14ac:dyDescent="0.25">
      <c r="A13" s="30" t="s">
        <v>116</v>
      </c>
      <c r="B13" s="30">
        <v>2</v>
      </c>
      <c r="C13" s="31" t="s">
        <v>1816</v>
      </c>
      <c r="D13" s="30" t="s">
        <v>118</v>
      </c>
      <c r="E13" s="32" t="s">
        <v>1817</v>
      </c>
      <c r="F13" s="33" t="s">
        <v>120</v>
      </c>
      <c r="G13" s="34">
        <v>13384</v>
      </c>
      <c r="H13" s="35">
        <v>0</v>
      </c>
      <c r="I13" s="36">
        <f>ROUND(G13*H13,P4)</f>
        <v>0</v>
      </c>
      <c r="J13" s="33" t="s">
        <v>121</v>
      </c>
      <c r="O13" s="37">
        <f>I13*0.21</f>
        <v>0</v>
      </c>
      <c r="P13">
        <v>3</v>
      </c>
    </row>
    <row r="14" spans="1:16" x14ac:dyDescent="0.25">
      <c r="A14" s="30" t="s">
        <v>122</v>
      </c>
      <c r="B14" s="38"/>
      <c r="E14" s="32" t="s">
        <v>1818</v>
      </c>
      <c r="J14" s="40"/>
    </row>
    <row r="15" spans="1:16" ht="45" x14ac:dyDescent="0.25">
      <c r="A15" s="30" t="s">
        <v>125</v>
      </c>
      <c r="B15" s="38"/>
      <c r="E15" s="32" t="s">
        <v>1307</v>
      </c>
      <c r="J15" s="40"/>
    </row>
    <row r="16" spans="1:16" x14ac:dyDescent="0.25">
      <c r="A16" s="30" t="s">
        <v>116</v>
      </c>
      <c r="B16" s="30">
        <v>3</v>
      </c>
      <c r="C16" s="31" t="s">
        <v>1819</v>
      </c>
      <c r="D16" s="30" t="s">
        <v>118</v>
      </c>
      <c r="E16" s="32" t="s">
        <v>1820</v>
      </c>
      <c r="F16" s="33" t="s">
        <v>138</v>
      </c>
      <c r="G16" s="34">
        <v>9191</v>
      </c>
      <c r="H16" s="35">
        <v>0</v>
      </c>
      <c r="I16" s="36">
        <f>ROUND(G16*H16,P4)</f>
        <v>0</v>
      </c>
      <c r="J16" s="33" t="s">
        <v>121</v>
      </c>
      <c r="O16" s="37">
        <f>I16*0.21</f>
        <v>0</v>
      </c>
      <c r="P16">
        <v>3</v>
      </c>
    </row>
    <row r="17" spans="1:16" x14ac:dyDescent="0.25">
      <c r="A17" s="30" t="s">
        <v>122</v>
      </c>
      <c r="B17" s="38"/>
      <c r="E17" s="39" t="s">
        <v>118</v>
      </c>
      <c r="J17" s="40"/>
    </row>
    <row r="18" spans="1:16" ht="30" x14ac:dyDescent="0.25">
      <c r="A18" s="30" t="s">
        <v>123</v>
      </c>
      <c r="B18" s="38"/>
      <c r="E18" s="41" t="s">
        <v>1821</v>
      </c>
      <c r="J18" s="40"/>
    </row>
    <row r="19" spans="1:16" ht="45" x14ac:dyDescent="0.25">
      <c r="A19" s="30" t="s">
        <v>125</v>
      </c>
      <c r="B19" s="38"/>
      <c r="E19" s="32" t="s">
        <v>1307</v>
      </c>
      <c r="J19" s="40"/>
    </row>
    <row r="20" spans="1:16" x14ac:dyDescent="0.25">
      <c r="A20" s="30" t="s">
        <v>116</v>
      </c>
      <c r="B20" s="30">
        <v>4</v>
      </c>
      <c r="C20" s="31" t="s">
        <v>203</v>
      </c>
      <c r="D20" s="30" t="s">
        <v>118</v>
      </c>
      <c r="E20" s="32" t="s">
        <v>204</v>
      </c>
      <c r="F20" s="33" t="s">
        <v>138</v>
      </c>
      <c r="G20" s="34">
        <v>9191</v>
      </c>
      <c r="H20" s="35">
        <v>0</v>
      </c>
      <c r="I20" s="36">
        <f>ROUND(G20*H20,P4)</f>
        <v>0</v>
      </c>
      <c r="J20" s="33" t="s">
        <v>121</v>
      </c>
      <c r="O20" s="37">
        <f>I20*0.21</f>
        <v>0</v>
      </c>
      <c r="P20">
        <v>3</v>
      </c>
    </row>
    <row r="21" spans="1:16" x14ac:dyDescent="0.25">
      <c r="A21" s="30" t="s">
        <v>122</v>
      </c>
      <c r="B21" s="38"/>
      <c r="E21" s="39" t="s">
        <v>118</v>
      </c>
      <c r="J21" s="40"/>
    </row>
    <row r="22" spans="1:16" ht="30" x14ac:dyDescent="0.25">
      <c r="A22" s="30" t="s">
        <v>123</v>
      </c>
      <c r="B22" s="38"/>
      <c r="E22" s="41" t="s">
        <v>1822</v>
      </c>
      <c r="J22" s="40"/>
    </row>
    <row r="23" spans="1:16" ht="30" x14ac:dyDescent="0.25">
      <c r="A23" s="30" t="s">
        <v>125</v>
      </c>
      <c r="B23" s="38"/>
      <c r="E23" s="32" t="s">
        <v>206</v>
      </c>
      <c r="J23" s="40"/>
    </row>
    <row r="24" spans="1:16" x14ac:dyDescent="0.25">
      <c r="A24" s="30" t="s">
        <v>116</v>
      </c>
      <c r="B24" s="30">
        <v>5</v>
      </c>
      <c r="C24" s="31" t="s">
        <v>207</v>
      </c>
      <c r="D24" s="30" t="s">
        <v>118</v>
      </c>
      <c r="E24" s="32" t="s">
        <v>208</v>
      </c>
      <c r="F24" s="33" t="s">
        <v>138</v>
      </c>
      <c r="G24" s="34">
        <v>9191</v>
      </c>
      <c r="H24" s="35">
        <v>0</v>
      </c>
      <c r="I24" s="36">
        <f>ROUND(G24*H24,P4)</f>
        <v>0</v>
      </c>
      <c r="J24" s="33" t="s">
        <v>121</v>
      </c>
      <c r="O24" s="37">
        <f>I24*0.21</f>
        <v>0</v>
      </c>
      <c r="P24">
        <v>3</v>
      </c>
    </row>
    <row r="25" spans="1:16" x14ac:dyDescent="0.25">
      <c r="A25" s="30" t="s">
        <v>122</v>
      </c>
      <c r="B25" s="38"/>
      <c r="E25" s="39" t="s">
        <v>118</v>
      </c>
      <c r="J25" s="40"/>
    </row>
    <row r="26" spans="1:16" ht="30" x14ac:dyDescent="0.25">
      <c r="A26" s="30" t="s">
        <v>123</v>
      </c>
      <c r="B26" s="38"/>
      <c r="E26" s="41" t="s">
        <v>1822</v>
      </c>
      <c r="J26" s="40"/>
    </row>
    <row r="27" spans="1:16" ht="45" x14ac:dyDescent="0.25">
      <c r="A27" s="30" t="s">
        <v>125</v>
      </c>
      <c r="B27" s="42"/>
      <c r="C27" s="43"/>
      <c r="D27" s="43"/>
      <c r="E27" s="32" t="s">
        <v>209</v>
      </c>
      <c r="F27" s="43"/>
      <c r="G27" s="43"/>
      <c r="H27" s="43"/>
      <c r="I27" s="43"/>
      <c r="J27" s="44"/>
    </row>
  </sheetData>
  <sheetProtection algorithmName="SHA-512" hashValue="9+mV7AS47k/reL04UmVUX4XM2UBvww1IQQFGQnI6YoMiJ9I/HWuqOvxU316KsrVwrXTZdjyt3tXsRb5MQ493xA==" saltValue="E8F2h4KCA6hgKIkXzvnHNJACkAZh3/DbcMz7NmtvtyzV7EFqa88dYw16Voc1hkRZ1fRVuL1pmm8e2pB9CguClA=="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P42"/>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91</v>
      </c>
      <c r="I3" s="19">
        <f>SUMIFS(I8:I42,A8:A42,"SD")</f>
        <v>0</v>
      </c>
      <c r="J3" s="15"/>
      <c r="O3">
        <v>0</v>
      </c>
      <c r="P3">
        <v>2</v>
      </c>
    </row>
    <row r="4" spans="1:16" x14ac:dyDescent="0.25">
      <c r="A4" s="3" t="s">
        <v>100</v>
      </c>
      <c r="B4" s="16" t="s">
        <v>101</v>
      </c>
      <c r="C4" s="47" t="s">
        <v>91</v>
      </c>
      <c r="D4" s="48"/>
      <c r="E4" s="17" t="s">
        <v>92</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SUMIFS(I9:I37,A9:A37,"P")</f>
        <v>0</v>
      </c>
      <c r="J8" s="29"/>
    </row>
    <row r="9" spans="1:16" ht="30" x14ac:dyDescent="0.25">
      <c r="A9" s="30" t="s">
        <v>116</v>
      </c>
      <c r="B9" s="30">
        <v>1</v>
      </c>
      <c r="C9" s="31" t="s">
        <v>166</v>
      </c>
      <c r="D9" s="30" t="s">
        <v>118</v>
      </c>
      <c r="E9" s="32" t="s">
        <v>167</v>
      </c>
      <c r="F9" s="33" t="s">
        <v>120</v>
      </c>
      <c r="G9" s="34">
        <v>175</v>
      </c>
      <c r="H9" s="35">
        <v>0</v>
      </c>
      <c r="I9" s="36">
        <f>ROUND(G9*H9,P4)</f>
        <v>0</v>
      </c>
      <c r="J9" s="33" t="s">
        <v>121</v>
      </c>
      <c r="O9" s="37">
        <f>I9*0.21</f>
        <v>0</v>
      </c>
      <c r="P9">
        <v>3</v>
      </c>
    </row>
    <row r="10" spans="1:16" x14ac:dyDescent="0.25">
      <c r="A10" s="30" t="s">
        <v>122</v>
      </c>
      <c r="B10" s="38"/>
      <c r="E10" s="32" t="s">
        <v>168</v>
      </c>
      <c r="J10" s="40"/>
    </row>
    <row r="11" spans="1:16" ht="30" x14ac:dyDescent="0.25">
      <c r="A11" s="30" t="s">
        <v>123</v>
      </c>
      <c r="B11" s="38"/>
      <c r="E11" s="41" t="s">
        <v>1823</v>
      </c>
      <c r="J11" s="40"/>
    </row>
    <row r="12" spans="1:16" ht="90" x14ac:dyDescent="0.25">
      <c r="A12" s="30" t="s">
        <v>125</v>
      </c>
      <c r="B12" s="38"/>
      <c r="E12" s="32" t="s">
        <v>170</v>
      </c>
      <c r="J12" s="40"/>
    </row>
    <row r="13" spans="1:16" ht="30" x14ac:dyDescent="0.25">
      <c r="A13" s="30" t="s">
        <v>116</v>
      </c>
      <c r="B13" s="30">
        <v>2</v>
      </c>
      <c r="C13" s="31" t="s">
        <v>252</v>
      </c>
      <c r="D13" s="30" t="s">
        <v>118</v>
      </c>
      <c r="E13" s="32" t="s">
        <v>253</v>
      </c>
      <c r="F13" s="33" t="s">
        <v>120</v>
      </c>
      <c r="G13" s="34">
        <v>100</v>
      </c>
      <c r="H13" s="35">
        <v>0</v>
      </c>
      <c r="I13" s="36">
        <f>ROUND(G13*H13,P4)</f>
        <v>0</v>
      </c>
      <c r="J13" s="33" t="s">
        <v>121</v>
      </c>
      <c r="O13" s="37">
        <f>I13*0.21</f>
        <v>0</v>
      </c>
      <c r="P13">
        <v>3</v>
      </c>
    </row>
    <row r="14" spans="1:16" ht="30" x14ac:dyDescent="0.25">
      <c r="A14" s="30" t="s">
        <v>122</v>
      </c>
      <c r="B14" s="38"/>
      <c r="E14" s="32" t="s">
        <v>143</v>
      </c>
      <c r="J14" s="40"/>
    </row>
    <row r="15" spans="1:16" ht="30" x14ac:dyDescent="0.25">
      <c r="A15" s="30" t="s">
        <v>123</v>
      </c>
      <c r="B15" s="38"/>
      <c r="E15" s="41" t="s">
        <v>1824</v>
      </c>
      <c r="J15" s="40"/>
    </row>
    <row r="16" spans="1:16" ht="90" x14ac:dyDescent="0.25">
      <c r="A16" s="30" t="s">
        <v>125</v>
      </c>
      <c r="B16" s="38"/>
      <c r="E16" s="32" t="s">
        <v>170</v>
      </c>
      <c r="J16" s="40"/>
    </row>
    <row r="17" spans="1:16" x14ac:dyDescent="0.25">
      <c r="A17" s="30" t="s">
        <v>116</v>
      </c>
      <c r="B17" s="30">
        <v>3</v>
      </c>
      <c r="C17" s="31" t="s">
        <v>180</v>
      </c>
      <c r="D17" s="30" t="s">
        <v>118</v>
      </c>
      <c r="E17" s="32" t="s">
        <v>181</v>
      </c>
      <c r="F17" s="33" t="s">
        <v>120</v>
      </c>
      <c r="G17" s="34">
        <v>125</v>
      </c>
      <c r="H17" s="35">
        <v>0</v>
      </c>
      <c r="I17" s="36">
        <f>ROUND(G17*H17,P4)</f>
        <v>0</v>
      </c>
      <c r="J17" s="33" t="s">
        <v>121</v>
      </c>
      <c r="O17" s="37">
        <f>I17*0.21</f>
        <v>0</v>
      </c>
      <c r="P17">
        <v>3</v>
      </c>
    </row>
    <row r="18" spans="1:16" x14ac:dyDescent="0.25">
      <c r="A18" s="30" t="s">
        <v>122</v>
      </c>
      <c r="B18" s="38"/>
      <c r="E18" s="32" t="s">
        <v>185</v>
      </c>
      <c r="J18" s="40"/>
    </row>
    <row r="19" spans="1:16" ht="30" x14ac:dyDescent="0.25">
      <c r="A19" s="30" t="s">
        <v>123</v>
      </c>
      <c r="B19" s="38"/>
      <c r="E19" s="41" t="s">
        <v>1825</v>
      </c>
      <c r="J19" s="40"/>
    </row>
    <row r="20" spans="1:16" ht="405" x14ac:dyDescent="0.25">
      <c r="A20" s="30" t="s">
        <v>125</v>
      </c>
      <c r="B20" s="38"/>
      <c r="E20" s="32" t="s">
        <v>184</v>
      </c>
      <c r="J20" s="40"/>
    </row>
    <row r="21" spans="1:16" x14ac:dyDescent="0.25">
      <c r="A21" s="30" t="s">
        <v>116</v>
      </c>
      <c r="B21" s="30">
        <v>4</v>
      </c>
      <c r="C21" s="31" t="s">
        <v>259</v>
      </c>
      <c r="D21" s="30" t="s">
        <v>118</v>
      </c>
      <c r="E21" s="32" t="s">
        <v>260</v>
      </c>
      <c r="F21" s="33" t="s">
        <v>120</v>
      </c>
      <c r="G21" s="34">
        <v>200</v>
      </c>
      <c r="H21" s="35">
        <v>0</v>
      </c>
      <c r="I21" s="36">
        <f>ROUND(G21*H21,P4)</f>
        <v>0</v>
      </c>
      <c r="J21" s="33" t="s">
        <v>121</v>
      </c>
      <c r="O21" s="37">
        <f>I21*0.21</f>
        <v>0</v>
      </c>
      <c r="P21">
        <v>3</v>
      </c>
    </row>
    <row r="22" spans="1:16" x14ac:dyDescent="0.25">
      <c r="A22" s="30" t="s">
        <v>122</v>
      </c>
      <c r="B22" s="38"/>
      <c r="E22" s="39" t="s">
        <v>118</v>
      </c>
      <c r="J22" s="40"/>
    </row>
    <row r="23" spans="1:16" ht="405" x14ac:dyDescent="0.25">
      <c r="A23" s="30" t="s">
        <v>125</v>
      </c>
      <c r="B23" s="38"/>
      <c r="E23" s="32" t="s">
        <v>262</v>
      </c>
      <c r="J23" s="40"/>
    </row>
    <row r="24" spans="1:16" x14ac:dyDescent="0.25">
      <c r="A24" s="30" t="s">
        <v>116</v>
      </c>
      <c r="B24" s="30">
        <v>5</v>
      </c>
      <c r="C24" s="31" t="s">
        <v>196</v>
      </c>
      <c r="D24" s="30" t="s">
        <v>118</v>
      </c>
      <c r="E24" s="32" t="s">
        <v>197</v>
      </c>
      <c r="F24" s="33" t="s">
        <v>138</v>
      </c>
      <c r="G24" s="34">
        <v>500</v>
      </c>
      <c r="H24" s="35">
        <v>0</v>
      </c>
      <c r="I24" s="36">
        <f>ROUND(G24*H24,P4)</f>
        <v>0</v>
      </c>
      <c r="J24" s="33" t="s">
        <v>121</v>
      </c>
      <c r="O24" s="37">
        <f>I24*0.21</f>
        <v>0</v>
      </c>
      <c r="P24">
        <v>3</v>
      </c>
    </row>
    <row r="25" spans="1:16" x14ac:dyDescent="0.25">
      <c r="A25" s="30" t="s">
        <v>122</v>
      </c>
      <c r="B25" s="38"/>
      <c r="E25" s="39" t="s">
        <v>118</v>
      </c>
      <c r="J25" s="40"/>
    </row>
    <row r="26" spans="1:16" x14ac:dyDescent="0.25">
      <c r="A26" s="30" t="s">
        <v>125</v>
      </c>
      <c r="B26" s="38"/>
      <c r="E26" s="32" t="s">
        <v>198</v>
      </c>
      <c r="J26" s="40"/>
    </row>
    <row r="27" spans="1:16" x14ac:dyDescent="0.25">
      <c r="A27" s="30" t="s">
        <v>116</v>
      </c>
      <c r="B27" s="30">
        <v>6</v>
      </c>
      <c r="C27" s="31" t="s">
        <v>1826</v>
      </c>
      <c r="D27" s="30" t="s">
        <v>118</v>
      </c>
      <c r="E27" s="32" t="s">
        <v>1827</v>
      </c>
      <c r="F27" s="33" t="s">
        <v>138</v>
      </c>
      <c r="G27" s="34">
        <v>500</v>
      </c>
      <c r="H27" s="35">
        <v>0</v>
      </c>
      <c r="I27" s="36">
        <f>ROUND(G27*H27,P4)</f>
        <v>0</v>
      </c>
      <c r="J27" s="33" t="s">
        <v>121</v>
      </c>
      <c r="O27" s="37">
        <f>I27*0.21</f>
        <v>0</v>
      </c>
      <c r="P27">
        <v>3</v>
      </c>
    </row>
    <row r="28" spans="1:16" x14ac:dyDescent="0.25">
      <c r="A28" s="30" t="s">
        <v>122</v>
      </c>
      <c r="B28" s="38"/>
      <c r="E28" s="32" t="s">
        <v>201</v>
      </c>
      <c r="J28" s="40"/>
    </row>
    <row r="29" spans="1:16" ht="45" x14ac:dyDescent="0.25">
      <c r="A29" s="30" t="s">
        <v>125</v>
      </c>
      <c r="B29" s="38"/>
      <c r="E29" s="32" t="s">
        <v>202</v>
      </c>
      <c r="J29" s="40"/>
    </row>
    <row r="30" spans="1:16" x14ac:dyDescent="0.25">
      <c r="A30" s="30" t="s">
        <v>116</v>
      </c>
      <c r="B30" s="30">
        <v>7</v>
      </c>
      <c r="C30" s="31" t="s">
        <v>203</v>
      </c>
      <c r="D30" s="30" t="s">
        <v>118</v>
      </c>
      <c r="E30" s="32" t="s">
        <v>204</v>
      </c>
      <c r="F30" s="33" t="s">
        <v>138</v>
      </c>
      <c r="G30" s="34">
        <v>500</v>
      </c>
      <c r="H30" s="35">
        <v>0</v>
      </c>
      <c r="I30" s="36">
        <f>ROUND(G30*H30,P4)</f>
        <v>0</v>
      </c>
      <c r="J30" s="33" t="s">
        <v>121</v>
      </c>
      <c r="O30" s="37">
        <f>I30*0.21</f>
        <v>0</v>
      </c>
      <c r="P30">
        <v>3</v>
      </c>
    </row>
    <row r="31" spans="1:16" x14ac:dyDescent="0.25">
      <c r="A31" s="30" t="s">
        <v>122</v>
      </c>
      <c r="B31" s="38"/>
      <c r="E31" s="32" t="s">
        <v>201</v>
      </c>
      <c r="J31" s="40"/>
    </row>
    <row r="32" spans="1:16" ht="30" x14ac:dyDescent="0.25">
      <c r="A32" s="30" t="s">
        <v>123</v>
      </c>
      <c r="B32" s="38"/>
      <c r="E32" s="41" t="s">
        <v>1828</v>
      </c>
      <c r="J32" s="40"/>
    </row>
    <row r="33" spans="1:16" ht="30" x14ac:dyDescent="0.25">
      <c r="A33" s="30" t="s">
        <v>125</v>
      </c>
      <c r="B33" s="38"/>
      <c r="E33" s="32" t="s">
        <v>206</v>
      </c>
      <c r="J33" s="40"/>
    </row>
    <row r="34" spans="1:16" x14ac:dyDescent="0.25">
      <c r="A34" s="30" t="s">
        <v>116</v>
      </c>
      <c r="B34" s="30">
        <v>8</v>
      </c>
      <c r="C34" s="31" t="s">
        <v>207</v>
      </c>
      <c r="D34" s="30" t="s">
        <v>118</v>
      </c>
      <c r="E34" s="32" t="s">
        <v>208</v>
      </c>
      <c r="F34" s="33" t="s">
        <v>138</v>
      </c>
      <c r="G34" s="34">
        <v>500</v>
      </c>
      <c r="H34" s="35">
        <v>0</v>
      </c>
      <c r="I34" s="36">
        <f>ROUND(G34*H34,P4)</f>
        <v>0</v>
      </c>
      <c r="J34" s="33" t="s">
        <v>121</v>
      </c>
      <c r="O34" s="37">
        <f>I34*0.21</f>
        <v>0</v>
      </c>
      <c r="P34">
        <v>3</v>
      </c>
    </row>
    <row r="35" spans="1:16" x14ac:dyDescent="0.25">
      <c r="A35" s="30" t="s">
        <v>122</v>
      </c>
      <c r="B35" s="38"/>
      <c r="E35" s="32" t="s">
        <v>201</v>
      </c>
      <c r="J35" s="40"/>
    </row>
    <row r="36" spans="1:16" ht="30" x14ac:dyDescent="0.25">
      <c r="A36" s="30" t="s">
        <v>123</v>
      </c>
      <c r="B36" s="38"/>
      <c r="E36" s="41" t="s">
        <v>1828</v>
      </c>
      <c r="J36" s="40"/>
    </row>
    <row r="37" spans="1:16" ht="45" x14ac:dyDescent="0.25">
      <c r="A37" s="30" t="s">
        <v>125</v>
      </c>
      <c r="B37" s="38"/>
      <c r="E37" s="32" t="s">
        <v>209</v>
      </c>
      <c r="J37" s="40"/>
    </row>
    <row r="38" spans="1:16" x14ac:dyDescent="0.25">
      <c r="A38" s="24" t="s">
        <v>113</v>
      </c>
      <c r="B38" s="25"/>
      <c r="C38" s="26" t="s">
        <v>224</v>
      </c>
      <c r="D38" s="27"/>
      <c r="E38" s="24" t="s">
        <v>225</v>
      </c>
      <c r="F38" s="27"/>
      <c r="G38" s="27"/>
      <c r="H38" s="27"/>
      <c r="I38" s="28">
        <f>SUMIFS(I39:I42,A39:A42,"P")</f>
        <v>0</v>
      </c>
      <c r="J38" s="29"/>
    </row>
    <row r="39" spans="1:16" ht="30" x14ac:dyDescent="0.25">
      <c r="A39" s="30" t="s">
        <v>116</v>
      </c>
      <c r="B39" s="30">
        <v>9</v>
      </c>
      <c r="C39" s="31" t="s">
        <v>226</v>
      </c>
      <c r="D39" s="30" t="s">
        <v>227</v>
      </c>
      <c r="E39" s="32" t="s">
        <v>228</v>
      </c>
      <c r="F39" s="33" t="s">
        <v>229</v>
      </c>
      <c r="G39" s="34">
        <v>350</v>
      </c>
      <c r="H39" s="35">
        <v>0</v>
      </c>
      <c r="I39" s="36">
        <f>ROUND(G39*H39,P4)</f>
        <v>0</v>
      </c>
      <c r="J39" s="33" t="s">
        <v>156</v>
      </c>
      <c r="O39" s="37">
        <f>I39*0.21</f>
        <v>0</v>
      </c>
      <c r="P39">
        <v>3</v>
      </c>
    </row>
    <row r="40" spans="1:16" ht="45" x14ac:dyDescent="0.25">
      <c r="A40" s="30" t="s">
        <v>122</v>
      </c>
      <c r="B40" s="38"/>
      <c r="E40" s="32" t="s">
        <v>551</v>
      </c>
      <c r="J40" s="40"/>
    </row>
    <row r="41" spans="1:16" ht="30" x14ac:dyDescent="0.25">
      <c r="A41" s="30" t="s">
        <v>123</v>
      </c>
      <c r="B41" s="38"/>
      <c r="E41" s="41" t="s">
        <v>1829</v>
      </c>
      <c r="J41" s="40"/>
    </row>
    <row r="42" spans="1:16" ht="90" x14ac:dyDescent="0.25">
      <c r="A42" s="30" t="s">
        <v>125</v>
      </c>
      <c r="B42" s="42"/>
      <c r="C42" s="43"/>
      <c r="D42" s="43"/>
      <c r="E42" s="32" t="s">
        <v>550</v>
      </c>
      <c r="F42" s="43"/>
      <c r="G42" s="43"/>
      <c r="H42" s="43"/>
      <c r="I42" s="43"/>
      <c r="J42" s="44"/>
    </row>
  </sheetData>
  <sheetProtection algorithmName="SHA-512" hashValue="8cKBrEZ3d21MN1j+rLPagiUimgWx//Ard09E4njqn5iWRn+TGi2BfRvTXYPBwYr38EF303jys+CPLGIvjtYpcw==" saltValue="2O+FJRe5+StHUy6u1dMB+0YTzDT3MFi9WheRBDUn1FnoLBiV1Mb9p0zjcuFyvy2hHsOpgLFQih3ejXEoI3vQog=="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P66"/>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93</v>
      </c>
      <c r="I3" s="19">
        <f>SUMIFS(I8:I66,A8:A66,"SD")</f>
        <v>0</v>
      </c>
      <c r="J3" s="15"/>
      <c r="O3">
        <v>0</v>
      </c>
      <c r="P3">
        <v>2</v>
      </c>
    </row>
    <row r="4" spans="1:16" x14ac:dyDescent="0.25">
      <c r="A4" s="3" t="s">
        <v>100</v>
      </c>
      <c r="B4" s="16" t="s">
        <v>101</v>
      </c>
      <c r="C4" s="47" t="s">
        <v>93</v>
      </c>
      <c r="D4" s="48"/>
      <c r="E4" s="17" t="s">
        <v>94</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1830</v>
      </c>
      <c r="F8" s="27"/>
      <c r="G8" s="27"/>
      <c r="H8" s="27"/>
      <c r="I8" s="28">
        <f>SUMIFS(I9:I11,A9:A11,"P")</f>
        <v>0</v>
      </c>
      <c r="J8" s="29"/>
    </row>
    <row r="9" spans="1:16" x14ac:dyDescent="0.25">
      <c r="A9" s="30" t="s">
        <v>116</v>
      </c>
      <c r="B9" s="30">
        <v>1</v>
      </c>
      <c r="C9" s="31" t="s">
        <v>1831</v>
      </c>
      <c r="D9" s="30" t="s">
        <v>118</v>
      </c>
      <c r="E9" s="32" t="s">
        <v>1830</v>
      </c>
      <c r="F9" s="33" t="s">
        <v>939</v>
      </c>
      <c r="G9" s="34">
        <v>1</v>
      </c>
      <c r="H9" s="35">
        <v>0</v>
      </c>
      <c r="I9" s="36">
        <f>ROUND(G9*H9,P4)</f>
        <v>0</v>
      </c>
      <c r="J9" s="33" t="s">
        <v>156</v>
      </c>
      <c r="O9" s="37">
        <f>I9*0.21</f>
        <v>0</v>
      </c>
      <c r="P9">
        <v>3</v>
      </c>
    </row>
    <row r="10" spans="1:16" ht="30" x14ac:dyDescent="0.25">
      <c r="A10" s="30" t="s">
        <v>122</v>
      </c>
      <c r="B10" s="38"/>
      <c r="E10" s="32" t="s">
        <v>1832</v>
      </c>
      <c r="J10" s="40"/>
    </row>
    <row r="11" spans="1:16" ht="225" x14ac:dyDescent="0.25">
      <c r="A11" s="30" t="s">
        <v>125</v>
      </c>
      <c r="B11" s="38"/>
      <c r="E11" s="32" t="s">
        <v>1833</v>
      </c>
      <c r="J11" s="40"/>
    </row>
    <row r="12" spans="1:16" x14ac:dyDescent="0.25">
      <c r="A12" s="24" t="s">
        <v>113</v>
      </c>
      <c r="B12" s="25"/>
      <c r="C12" s="26" t="s">
        <v>210</v>
      </c>
      <c r="D12" s="27"/>
      <c r="E12" s="24" t="s">
        <v>1834</v>
      </c>
      <c r="F12" s="27"/>
      <c r="G12" s="27"/>
      <c r="H12" s="27"/>
      <c r="I12" s="28">
        <f>SUMIFS(I13:I21,A13:A21,"P")</f>
        <v>0</v>
      </c>
      <c r="J12" s="29"/>
    </row>
    <row r="13" spans="1:16" x14ac:dyDescent="0.25">
      <c r="A13" s="30" t="s">
        <v>116</v>
      </c>
      <c r="B13" s="30">
        <v>2</v>
      </c>
      <c r="C13" s="31" t="s">
        <v>1835</v>
      </c>
      <c r="D13" s="30" t="s">
        <v>118</v>
      </c>
      <c r="E13" s="32" t="s">
        <v>1836</v>
      </c>
      <c r="F13" s="33" t="s">
        <v>142</v>
      </c>
      <c r="G13" s="34">
        <v>1</v>
      </c>
      <c r="H13" s="35">
        <v>0</v>
      </c>
      <c r="I13" s="36">
        <f>ROUND(G13*H13,P4)</f>
        <v>0</v>
      </c>
      <c r="J13" s="33" t="s">
        <v>156</v>
      </c>
      <c r="O13" s="37">
        <f>I13*0.21</f>
        <v>0</v>
      </c>
      <c r="P13">
        <v>3</v>
      </c>
    </row>
    <row r="14" spans="1:16" x14ac:dyDescent="0.25">
      <c r="A14" s="30" t="s">
        <v>122</v>
      </c>
      <c r="B14" s="38"/>
      <c r="E14" s="39" t="s">
        <v>118</v>
      </c>
      <c r="J14" s="40"/>
    </row>
    <row r="15" spans="1:16" ht="30" x14ac:dyDescent="0.25">
      <c r="A15" s="30" t="s">
        <v>125</v>
      </c>
      <c r="B15" s="38"/>
      <c r="E15" s="32" t="s">
        <v>1837</v>
      </c>
      <c r="J15" s="40"/>
    </row>
    <row r="16" spans="1:16" x14ac:dyDescent="0.25">
      <c r="A16" s="30" t="s">
        <v>116</v>
      </c>
      <c r="B16" s="30">
        <v>3</v>
      </c>
      <c r="C16" s="31" t="s">
        <v>1838</v>
      </c>
      <c r="D16" s="30" t="s">
        <v>118</v>
      </c>
      <c r="E16" s="32" t="s">
        <v>1839</v>
      </c>
      <c r="F16" s="33" t="s">
        <v>142</v>
      </c>
      <c r="G16" s="34">
        <v>1</v>
      </c>
      <c r="H16" s="35">
        <v>0</v>
      </c>
      <c r="I16" s="36">
        <f>ROUND(G16*H16,P4)</f>
        <v>0</v>
      </c>
      <c r="J16" s="33" t="s">
        <v>156</v>
      </c>
      <c r="O16" s="37">
        <f>I16*0.21</f>
        <v>0</v>
      </c>
      <c r="P16">
        <v>3</v>
      </c>
    </row>
    <row r="17" spans="1:16" x14ac:dyDescent="0.25">
      <c r="A17" s="30" t="s">
        <v>122</v>
      </c>
      <c r="B17" s="38"/>
      <c r="E17" s="39" t="s">
        <v>118</v>
      </c>
      <c r="J17" s="40"/>
    </row>
    <row r="18" spans="1:16" ht="30" x14ac:dyDescent="0.25">
      <c r="A18" s="30" t="s">
        <v>125</v>
      </c>
      <c r="B18" s="38"/>
      <c r="E18" s="32" t="s">
        <v>1837</v>
      </c>
      <c r="J18" s="40"/>
    </row>
    <row r="19" spans="1:16" x14ac:dyDescent="0.25">
      <c r="A19" s="30" t="s">
        <v>116</v>
      </c>
      <c r="B19" s="30">
        <v>4</v>
      </c>
      <c r="C19" s="31" t="s">
        <v>1840</v>
      </c>
      <c r="D19" s="30" t="s">
        <v>118</v>
      </c>
      <c r="E19" s="32" t="s">
        <v>1841</v>
      </c>
      <c r="F19" s="33" t="s">
        <v>142</v>
      </c>
      <c r="G19" s="34">
        <v>1</v>
      </c>
      <c r="H19" s="35">
        <v>0</v>
      </c>
      <c r="I19" s="36">
        <f>ROUND(G19*H19,P4)</f>
        <v>0</v>
      </c>
      <c r="J19" s="33" t="s">
        <v>156</v>
      </c>
      <c r="O19" s="37">
        <f>I19*0.21</f>
        <v>0</v>
      </c>
      <c r="P19">
        <v>3</v>
      </c>
    </row>
    <row r="20" spans="1:16" x14ac:dyDescent="0.25">
      <c r="A20" s="30" t="s">
        <v>122</v>
      </c>
      <c r="B20" s="38"/>
      <c r="E20" s="39" t="s">
        <v>118</v>
      </c>
      <c r="J20" s="40"/>
    </row>
    <row r="21" spans="1:16" ht="45" x14ac:dyDescent="0.25">
      <c r="A21" s="30" t="s">
        <v>125</v>
      </c>
      <c r="B21" s="38"/>
      <c r="E21" s="32" t="s">
        <v>1842</v>
      </c>
      <c r="J21" s="40"/>
    </row>
    <row r="22" spans="1:16" x14ac:dyDescent="0.25">
      <c r="A22" s="24" t="s">
        <v>113</v>
      </c>
      <c r="B22" s="25"/>
      <c r="C22" s="26" t="s">
        <v>903</v>
      </c>
      <c r="D22" s="27"/>
      <c r="E22" s="24" t="s">
        <v>1843</v>
      </c>
      <c r="F22" s="27"/>
      <c r="G22" s="27"/>
      <c r="H22" s="27"/>
      <c r="I22" s="28">
        <f>SUMIFS(I23:I34,A23:A34,"P")</f>
        <v>0</v>
      </c>
      <c r="J22" s="29"/>
    </row>
    <row r="23" spans="1:16" x14ac:dyDescent="0.25">
      <c r="A23" s="30" t="s">
        <v>116</v>
      </c>
      <c r="B23" s="30">
        <v>5</v>
      </c>
      <c r="C23" s="31" t="s">
        <v>1844</v>
      </c>
      <c r="D23" s="30" t="s">
        <v>118</v>
      </c>
      <c r="E23" s="32" t="s">
        <v>1845</v>
      </c>
      <c r="F23" s="33" t="s">
        <v>939</v>
      </c>
      <c r="G23" s="34">
        <v>1</v>
      </c>
      <c r="H23" s="35">
        <v>0</v>
      </c>
      <c r="I23" s="36">
        <f>ROUND(G23*H23,P4)</f>
        <v>0</v>
      </c>
      <c r="J23" s="33" t="s">
        <v>156</v>
      </c>
      <c r="O23" s="37">
        <f>I23*0.21</f>
        <v>0</v>
      </c>
      <c r="P23">
        <v>3</v>
      </c>
    </row>
    <row r="24" spans="1:16" x14ac:dyDescent="0.25">
      <c r="A24" s="30" t="s">
        <v>122</v>
      </c>
      <c r="B24" s="38"/>
      <c r="E24" s="39" t="s">
        <v>118</v>
      </c>
      <c r="J24" s="40"/>
    </row>
    <row r="25" spans="1:16" ht="30" x14ac:dyDescent="0.25">
      <c r="A25" s="30" t="s">
        <v>125</v>
      </c>
      <c r="B25" s="38"/>
      <c r="E25" s="32" t="s">
        <v>1846</v>
      </c>
      <c r="J25" s="40"/>
    </row>
    <row r="26" spans="1:16" x14ac:dyDescent="0.25">
      <c r="A26" s="30" t="s">
        <v>116</v>
      </c>
      <c r="B26" s="30">
        <v>6</v>
      </c>
      <c r="C26" s="31" t="s">
        <v>1847</v>
      </c>
      <c r="D26" s="30" t="s">
        <v>118</v>
      </c>
      <c r="E26" s="32" t="s">
        <v>1848</v>
      </c>
      <c r="F26" s="33" t="s">
        <v>939</v>
      </c>
      <c r="G26" s="34">
        <v>1</v>
      </c>
      <c r="H26" s="35">
        <v>0</v>
      </c>
      <c r="I26" s="36">
        <f>ROUND(G26*H26,P4)</f>
        <v>0</v>
      </c>
      <c r="J26" s="33" t="s">
        <v>156</v>
      </c>
      <c r="O26" s="37">
        <f>I26*0.21</f>
        <v>0</v>
      </c>
      <c r="P26">
        <v>3</v>
      </c>
    </row>
    <row r="27" spans="1:16" x14ac:dyDescent="0.25">
      <c r="A27" s="30" t="s">
        <v>122</v>
      </c>
      <c r="B27" s="38"/>
      <c r="E27" s="39" t="s">
        <v>118</v>
      </c>
      <c r="J27" s="40"/>
    </row>
    <row r="28" spans="1:16" ht="30" x14ac:dyDescent="0.25">
      <c r="A28" s="30" t="s">
        <v>125</v>
      </c>
      <c r="B28" s="38"/>
      <c r="E28" s="32" t="s">
        <v>1846</v>
      </c>
      <c r="J28" s="40"/>
    </row>
    <row r="29" spans="1:16" x14ac:dyDescent="0.25">
      <c r="A29" s="30" t="s">
        <v>116</v>
      </c>
      <c r="B29" s="30">
        <v>7</v>
      </c>
      <c r="C29" s="31" t="s">
        <v>1849</v>
      </c>
      <c r="D29" s="30" t="s">
        <v>118</v>
      </c>
      <c r="E29" s="32" t="s">
        <v>1850</v>
      </c>
      <c r="F29" s="33" t="s">
        <v>142</v>
      </c>
      <c r="G29" s="34">
        <v>1</v>
      </c>
      <c r="H29" s="35">
        <v>0</v>
      </c>
      <c r="I29" s="36">
        <f>ROUND(G29*H29,P4)</f>
        <v>0</v>
      </c>
      <c r="J29" s="33" t="s">
        <v>156</v>
      </c>
      <c r="O29" s="37">
        <f>I29*0.21</f>
        <v>0</v>
      </c>
      <c r="P29">
        <v>3</v>
      </c>
    </row>
    <row r="30" spans="1:16" x14ac:dyDescent="0.25">
      <c r="A30" s="30" t="s">
        <v>122</v>
      </c>
      <c r="B30" s="38"/>
      <c r="E30" s="39" t="s">
        <v>118</v>
      </c>
      <c r="J30" s="40"/>
    </row>
    <row r="31" spans="1:16" ht="30" x14ac:dyDescent="0.25">
      <c r="A31" s="30" t="s">
        <v>125</v>
      </c>
      <c r="B31" s="38"/>
      <c r="E31" s="32" t="s">
        <v>1837</v>
      </c>
      <c r="J31" s="40"/>
    </row>
    <row r="32" spans="1:16" x14ac:dyDescent="0.25">
      <c r="A32" s="30" t="s">
        <v>116</v>
      </c>
      <c r="B32" s="30">
        <v>8</v>
      </c>
      <c r="C32" s="31" t="s">
        <v>1851</v>
      </c>
      <c r="D32" s="30" t="s">
        <v>118</v>
      </c>
      <c r="E32" s="32" t="s">
        <v>1852</v>
      </c>
      <c r="F32" s="33" t="s">
        <v>939</v>
      </c>
      <c r="G32" s="34">
        <v>1</v>
      </c>
      <c r="H32" s="35">
        <v>0</v>
      </c>
      <c r="I32" s="36">
        <f>ROUND(G32*H32,P4)</f>
        <v>0</v>
      </c>
      <c r="J32" s="33" t="s">
        <v>156</v>
      </c>
      <c r="O32" s="37">
        <f>I32*0.21</f>
        <v>0</v>
      </c>
      <c r="P32">
        <v>3</v>
      </c>
    </row>
    <row r="33" spans="1:16" x14ac:dyDescent="0.25">
      <c r="A33" s="30" t="s">
        <v>122</v>
      </c>
      <c r="B33" s="38"/>
      <c r="E33" s="39" t="s">
        <v>118</v>
      </c>
      <c r="J33" s="40"/>
    </row>
    <row r="34" spans="1:16" ht="30" x14ac:dyDescent="0.25">
      <c r="A34" s="30" t="s">
        <v>125</v>
      </c>
      <c r="B34" s="38"/>
      <c r="E34" s="32" t="s">
        <v>1837</v>
      </c>
      <c r="J34" s="40"/>
    </row>
    <row r="35" spans="1:16" x14ac:dyDescent="0.25">
      <c r="A35" s="24" t="s">
        <v>113</v>
      </c>
      <c r="B35" s="25"/>
      <c r="C35" s="26" t="s">
        <v>296</v>
      </c>
      <c r="D35" s="27"/>
      <c r="E35" s="24" t="s">
        <v>1853</v>
      </c>
      <c r="F35" s="27"/>
      <c r="G35" s="27"/>
      <c r="H35" s="27"/>
      <c r="I35" s="28">
        <f>SUMIFS(I36:I53,A36:A53,"P")</f>
        <v>0</v>
      </c>
      <c r="J35" s="29"/>
    </row>
    <row r="36" spans="1:16" x14ac:dyDescent="0.25">
      <c r="A36" s="30" t="s">
        <v>116</v>
      </c>
      <c r="B36" s="30">
        <v>9</v>
      </c>
      <c r="C36" s="31" t="s">
        <v>1854</v>
      </c>
      <c r="D36" s="30" t="s">
        <v>118</v>
      </c>
      <c r="E36" s="32" t="s">
        <v>1855</v>
      </c>
      <c r="F36" s="33" t="s">
        <v>939</v>
      </c>
      <c r="G36" s="34">
        <v>1</v>
      </c>
      <c r="H36" s="35">
        <v>0</v>
      </c>
      <c r="I36" s="36">
        <f>ROUND(G36*H36,P4)</f>
        <v>0</v>
      </c>
      <c r="J36" s="33" t="s">
        <v>156</v>
      </c>
      <c r="O36" s="37">
        <f>I36*0.21</f>
        <v>0</v>
      </c>
      <c r="P36">
        <v>3</v>
      </c>
    </row>
    <row r="37" spans="1:16" x14ac:dyDescent="0.25">
      <c r="A37" s="30" t="s">
        <v>122</v>
      </c>
      <c r="B37" s="38"/>
      <c r="E37" s="39" t="s">
        <v>118</v>
      </c>
      <c r="J37" s="40"/>
    </row>
    <row r="38" spans="1:16" ht="30" x14ac:dyDescent="0.25">
      <c r="A38" s="30" t="s">
        <v>125</v>
      </c>
      <c r="B38" s="38"/>
      <c r="E38" s="32" t="s">
        <v>1856</v>
      </c>
      <c r="J38" s="40"/>
    </row>
    <row r="39" spans="1:16" ht="30" x14ac:dyDescent="0.25">
      <c r="A39" s="30" t="s">
        <v>116</v>
      </c>
      <c r="B39" s="30">
        <v>10</v>
      </c>
      <c r="C39" s="31" t="s">
        <v>1857</v>
      </c>
      <c r="D39" s="30" t="s">
        <v>118</v>
      </c>
      <c r="E39" s="32" t="s">
        <v>1858</v>
      </c>
      <c r="F39" s="33" t="s">
        <v>142</v>
      </c>
      <c r="G39" s="34">
        <v>2</v>
      </c>
      <c r="H39" s="35">
        <v>0</v>
      </c>
      <c r="I39" s="36">
        <f>ROUND(G39*H39,P4)</f>
        <v>0</v>
      </c>
      <c r="J39" s="33" t="s">
        <v>156</v>
      </c>
      <c r="O39" s="37">
        <f>I39*0.21</f>
        <v>0</v>
      </c>
      <c r="P39">
        <v>3</v>
      </c>
    </row>
    <row r="40" spans="1:16" x14ac:dyDescent="0.25">
      <c r="A40" s="30" t="s">
        <v>122</v>
      </c>
      <c r="B40" s="38"/>
      <c r="E40" s="32" t="s">
        <v>1859</v>
      </c>
      <c r="J40" s="40"/>
    </row>
    <row r="41" spans="1:16" ht="75" x14ac:dyDescent="0.25">
      <c r="A41" s="30" t="s">
        <v>125</v>
      </c>
      <c r="B41" s="38"/>
      <c r="E41" s="32" t="s">
        <v>1860</v>
      </c>
      <c r="J41" s="40"/>
    </row>
    <row r="42" spans="1:16" x14ac:dyDescent="0.25">
      <c r="A42" s="30" t="s">
        <v>116</v>
      </c>
      <c r="B42" s="30">
        <v>11</v>
      </c>
      <c r="C42" s="31" t="s">
        <v>1861</v>
      </c>
      <c r="D42" s="30" t="s">
        <v>118</v>
      </c>
      <c r="E42" s="32" t="s">
        <v>1862</v>
      </c>
      <c r="F42" s="33" t="s">
        <v>142</v>
      </c>
      <c r="G42" s="34">
        <v>2</v>
      </c>
      <c r="H42" s="35">
        <v>0</v>
      </c>
      <c r="I42" s="36">
        <f>ROUND(G42*H42,P4)</f>
        <v>0</v>
      </c>
      <c r="J42" s="33" t="s">
        <v>156</v>
      </c>
      <c r="O42" s="37">
        <f>I42*0.21</f>
        <v>0</v>
      </c>
      <c r="P42">
        <v>3</v>
      </c>
    </row>
    <row r="43" spans="1:16" x14ac:dyDescent="0.25">
      <c r="A43" s="30" t="s">
        <v>122</v>
      </c>
      <c r="B43" s="38"/>
      <c r="E43" s="39" t="s">
        <v>118</v>
      </c>
      <c r="J43" s="40"/>
    </row>
    <row r="44" spans="1:16" ht="60" x14ac:dyDescent="0.25">
      <c r="A44" s="30" t="s">
        <v>125</v>
      </c>
      <c r="B44" s="38"/>
      <c r="E44" s="32" t="s">
        <v>1863</v>
      </c>
      <c r="J44" s="40"/>
    </row>
    <row r="45" spans="1:16" ht="30" x14ac:dyDescent="0.25">
      <c r="A45" s="30" t="s">
        <v>116</v>
      </c>
      <c r="B45" s="30">
        <v>12</v>
      </c>
      <c r="C45" s="31" t="s">
        <v>1864</v>
      </c>
      <c r="D45" s="30" t="s">
        <v>118</v>
      </c>
      <c r="E45" s="32" t="s">
        <v>1865</v>
      </c>
      <c r="F45" s="33" t="s">
        <v>142</v>
      </c>
      <c r="G45" s="34">
        <v>1</v>
      </c>
      <c r="H45" s="35">
        <v>0</v>
      </c>
      <c r="I45" s="36">
        <f>ROUND(G45*H45,P4)</f>
        <v>0</v>
      </c>
      <c r="J45" s="33" t="s">
        <v>156</v>
      </c>
      <c r="O45" s="37">
        <f>I45*0.21</f>
        <v>0</v>
      </c>
      <c r="P45">
        <v>3</v>
      </c>
    </row>
    <row r="46" spans="1:16" x14ac:dyDescent="0.25">
      <c r="A46" s="30" t="s">
        <v>122</v>
      </c>
      <c r="B46" s="38"/>
      <c r="E46" s="32" t="s">
        <v>1866</v>
      </c>
      <c r="J46" s="40"/>
    </row>
    <row r="47" spans="1:16" ht="75" x14ac:dyDescent="0.25">
      <c r="A47" s="30" t="s">
        <v>125</v>
      </c>
      <c r="B47" s="38"/>
      <c r="E47" s="32" t="s">
        <v>1867</v>
      </c>
      <c r="J47" s="40"/>
    </row>
    <row r="48" spans="1:16" x14ac:dyDescent="0.25">
      <c r="A48" s="30" t="s">
        <v>116</v>
      </c>
      <c r="B48" s="30">
        <v>13</v>
      </c>
      <c r="C48" s="31" t="s">
        <v>1868</v>
      </c>
      <c r="D48" s="30" t="s">
        <v>172</v>
      </c>
      <c r="E48" s="32" t="s">
        <v>1869</v>
      </c>
      <c r="F48" s="33" t="s">
        <v>939</v>
      </c>
      <c r="G48" s="34">
        <v>1</v>
      </c>
      <c r="H48" s="35">
        <v>0</v>
      </c>
      <c r="I48" s="36">
        <f>ROUND(G48*H48,P4)</f>
        <v>0</v>
      </c>
      <c r="J48" s="33" t="s">
        <v>156</v>
      </c>
      <c r="O48" s="37">
        <f>I48*0.21</f>
        <v>0</v>
      </c>
      <c r="P48">
        <v>3</v>
      </c>
    </row>
    <row r="49" spans="1:16" x14ac:dyDescent="0.25">
      <c r="A49" s="30" t="s">
        <v>122</v>
      </c>
      <c r="B49" s="38"/>
      <c r="E49" s="32" t="s">
        <v>1870</v>
      </c>
      <c r="J49" s="40"/>
    </row>
    <row r="50" spans="1:16" ht="30" x14ac:dyDescent="0.25">
      <c r="A50" s="30" t="s">
        <v>125</v>
      </c>
      <c r="B50" s="38"/>
      <c r="E50" s="32" t="s">
        <v>1871</v>
      </c>
      <c r="J50" s="40"/>
    </row>
    <row r="51" spans="1:16" x14ac:dyDescent="0.25">
      <c r="A51" s="30" t="s">
        <v>116</v>
      </c>
      <c r="B51" s="30">
        <v>14</v>
      </c>
      <c r="C51" s="31" t="s">
        <v>1872</v>
      </c>
      <c r="D51" s="30" t="s">
        <v>177</v>
      </c>
      <c r="E51" s="32" t="s">
        <v>1873</v>
      </c>
      <c r="F51" s="33" t="s">
        <v>939</v>
      </c>
      <c r="G51" s="34">
        <v>1</v>
      </c>
      <c r="H51" s="35">
        <v>0</v>
      </c>
      <c r="I51" s="36">
        <f>ROUND(G51*H51,P4)</f>
        <v>0</v>
      </c>
      <c r="J51" s="33" t="s">
        <v>156</v>
      </c>
      <c r="O51" s="37">
        <f>I51*0.21</f>
        <v>0</v>
      </c>
      <c r="P51">
        <v>3</v>
      </c>
    </row>
    <row r="52" spans="1:16" x14ac:dyDescent="0.25">
      <c r="A52" s="30" t="s">
        <v>122</v>
      </c>
      <c r="B52" s="38"/>
      <c r="E52" s="32" t="s">
        <v>1870</v>
      </c>
      <c r="J52" s="40"/>
    </row>
    <row r="53" spans="1:16" ht="30" x14ac:dyDescent="0.25">
      <c r="A53" s="30" t="s">
        <v>125</v>
      </c>
      <c r="B53" s="38"/>
      <c r="E53" s="32" t="s">
        <v>1871</v>
      </c>
      <c r="J53" s="40"/>
    </row>
    <row r="54" spans="1:16" x14ac:dyDescent="0.25">
      <c r="A54" s="24" t="s">
        <v>113</v>
      </c>
      <c r="B54" s="25"/>
      <c r="C54" s="26" t="s">
        <v>216</v>
      </c>
      <c r="D54" s="27"/>
      <c r="E54" s="24" t="s">
        <v>1874</v>
      </c>
      <c r="F54" s="27"/>
      <c r="G54" s="27"/>
      <c r="H54" s="27"/>
      <c r="I54" s="28">
        <f>SUMIFS(I55:I66,A55:A66,"P")</f>
        <v>0</v>
      </c>
      <c r="J54" s="29"/>
    </row>
    <row r="55" spans="1:16" ht="30" x14ac:dyDescent="0.25">
      <c r="A55" s="30" t="s">
        <v>116</v>
      </c>
      <c r="B55" s="30">
        <v>15</v>
      </c>
      <c r="C55" s="31" t="s">
        <v>1875</v>
      </c>
      <c r="D55" s="30" t="s">
        <v>118</v>
      </c>
      <c r="E55" s="32" t="s">
        <v>1876</v>
      </c>
      <c r="F55" s="33" t="s">
        <v>939</v>
      </c>
      <c r="G55" s="34">
        <v>1</v>
      </c>
      <c r="H55" s="35">
        <v>0</v>
      </c>
      <c r="I55" s="36">
        <f>ROUND(G55*H55,P4)</f>
        <v>0</v>
      </c>
      <c r="J55" s="33" t="s">
        <v>156</v>
      </c>
      <c r="O55" s="37">
        <f>I55*0.21</f>
        <v>0</v>
      </c>
      <c r="P55">
        <v>3</v>
      </c>
    </row>
    <row r="56" spans="1:16" x14ac:dyDescent="0.25">
      <c r="A56" s="30" t="s">
        <v>122</v>
      </c>
      <c r="B56" s="38"/>
      <c r="E56" s="32" t="s">
        <v>1877</v>
      </c>
      <c r="J56" s="40"/>
    </row>
    <row r="57" spans="1:16" ht="30" x14ac:dyDescent="0.25">
      <c r="A57" s="30" t="s">
        <v>125</v>
      </c>
      <c r="B57" s="38"/>
      <c r="E57" s="32" t="s">
        <v>1837</v>
      </c>
      <c r="J57" s="40"/>
    </row>
    <row r="58" spans="1:16" ht="30" x14ac:dyDescent="0.25">
      <c r="A58" s="30" t="s">
        <v>116</v>
      </c>
      <c r="B58" s="30">
        <v>16</v>
      </c>
      <c r="C58" s="31" t="s">
        <v>1878</v>
      </c>
      <c r="D58" s="30" t="s">
        <v>118</v>
      </c>
      <c r="E58" s="32" t="s">
        <v>1879</v>
      </c>
      <c r="F58" s="33" t="s">
        <v>939</v>
      </c>
      <c r="G58" s="34">
        <v>1</v>
      </c>
      <c r="H58" s="35">
        <v>0</v>
      </c>
      <c r="I58" s="36">
        <f>ROUND(G58*H58,P4)</f>
        <v>0</v>
      </c>
      <c r="J58" s="33" t="s">
        <v>156</v>
      </c>
      <c r="O58" s="37">
        <f>I58*0.21</f>
        <v>0</v>
      </c>
      <c r="P58">
        <v>3</v>
      </c>
    </row>
    <row r="59" spans="1:16" x14ac:dyDescent="0.25">
      <c r="A59" s="30" t="s">
        <v>122</v>
      </c>
      <c r="B59" s="38"/>
      <c r="E59" s="32" t="s">
        <v>1877</v>
      </c>
      <c r="J59" s="40"/>
    </row>
    <row r="60" spans="1:16" ht="30" x14ac:dyDescent="0.25">
      <c r="A60" s="30" t="s">
        <v>125</v>
      </c>
      <c r="B60" s="38"/>
      <c r="E60" s="32" t="s">
        <v>1837</v>
      </c>
      <c r="J60" s="40"/>
    </row>
    <row r="61" spans="1:16" ht="30" x14ac:dyDescent="0.25">
      <c r="A61" s="30" t="s">
        <v>116</v>
      </c>
      <c r="B61" s="30">
        <v>17</v>
      </c>
      <c r="C61" s="31" t="s">
        <v>1880</v>
      </c>
      <c r="D61" s="30" t="s">
        <v>118</v>
      </c>
      <c r="E61" s="32" t="s">
        <v>1881</v>
      </c>
      <c r="F61" s="33" t="s">
        <v>939</v>
      </c>
      <c r="G61" s="34">
        <v>1</v>
      </c>
      <c r="H61" s="35">
        <v>0</v>
      </c>
      <c r="I61" s="36">
        <f>ROUND(G61*H61,P4)</f>
        <v>0</v>
      </c>
      <c r="J61" s="33" t="s">
        <v>156</v>
      </c>
      <c r="O61" s="37">
        <f>I61*0.21</f>
        <v>0</v>
      </c>
      <c r="P61">
        <v>3</v>
      </c>
    </row>
    <row r="62" spans="1:16" x14ac:dyDescent="0.25">
      <c r="A62" s="30" t="s">
        <v>122</v>
      </c>
      <c r="B62" s="38"/>
      <c r="E62" s="32" t="s">
        <v>1877</v>
      </c>
      <c r="J62" s="40"/>
    </row>
    <row r="63" spans="1:16" ht="30" x14ac:dyDescent="0.25">
      <c r="A63" s="30" t="s">
        <v>125</v>
      </c>
      <c r="B63" s="38"/>
      <c r="E63" s="32" t="s">
        <v>1837</v>
      </c>
      <c r="J63" s="40"/>
    </row>
    <row r="64" spans="1:16" ht="30" x14ac:dyDescent="0.25">
      <c r="A64" s="30" t="s">
        <v>116</v>
      </c>
      <c r="B64" s="30">
        <v>18</v>
      </c>
      <c r="C64" s="31" t="s">
        <v>1882</v>
      </c>
      <c r="D64" s="30" t="s">
        <v>118</v>
      </c>
      <c r="E64" s="32" t="s">
        <v>1883</v>
      </c>
      <c r="F64" s="33" t="s">
        <v>939</v>
      </c>
      <c r="G64" s="34">
        <v>1</v>
      </c>
      <c r="H64" s="35">
        <v>0</v>
      </c>
      <c r="I64" s="36">
        <f>ROUND(G64*H64,P4)</f>
        <v>0</v>
      </c>
      <c r="J64" s="33" t="s">
        <v>156</v>
      </c>
      <c r="O64" s="37">
        <f>I64*0.21</f>
        <v>0</v>
      </c>
      <c r="P64">
        <v>3</v>
      </c>
    </row>
    <row r="65" spans="1:10" x14ac:dyDescent="0.25">
      <c r="A65" s="30" t="s">
        <v>122</v>
      </c>
      <c r="B65" s="38"/>
      <c r="E65" s="32" t="s">
        <v>1877</v>
      </c>
      <c r="J65" s="40"/>
    </row>
    <row r="66" spans="1:10" ht="30" x14ac:dyDescent="0.25">
      <c r="A66" s="30" t="s">
        <v>125</v>
      </c>
      <c r="B66" s="42"/>
      <c r="C66" s="43"/>
      <c r="D66" s="43"/>
      <c r="E66" s="32" t="s">
        <v>1837</v>
      </c>
      <c r="F66" s="43"/>
      <c r="G66" s="43"/>
      <c r="H66" s="43"/>
      <c r="I66" s="43"/>
      <c r="J66" s="44"/>
    </row>
  </sheetData>
  <sheetProtection algorithmName="SHA-512" hashValue="9vv5+ouMYwDPJNQM/F1l4yByFFUa+ayuCZngv6tLmuAYe6zJXf+ebdbio1kbm2JNVUO9pu6ZiBmlBch0LPlG+Q==" saltValue="rfbBxXyJUt203UbeU/6zr2a9IJc96BR9rkYt8X+TfW4LbFasacjLCN6aoiqs4qvxT/uvSjZvPBcSQNJf9GVCRQ=="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43</vt:i4>
      </vt:variant>
    </vt:vector>
  </HeadingPairs>
  <TitlesOfParts>
    <vt:vector size="43" baseType="lpstr">
      <vt:lpstr>Rekapitulace</vt:lpstr>
      <vt:lpstr>SO 005</vt:lpstr>
      <vt:lpstr>SO 025</vt:lpstr>
      <vt:lpstr>SO 055</vt:lpstr>
      <vt:lpstr>SO 056</vt:lpstr>
      <vt:lpstr>SO 057</vt:lpstr>
      <vt:lpstr>SO 105</vt:lpstr>
      <vt:lpstr>SO 106</vt:lpstr>
      <vt:lpstr>SO 107</vt:lpstr>
      <vt:lpstr>SO 125</vt:lpstr>
      <vt:lpstr>SO 126</vt:lpstr>
      <vt:lpstr>SO 135</vt:lpstr>
      <vt:lpstr>SO 136</vt:lpstr>
      <vt:lpstr>SO 145</vt:lpstr>
      <vt:lpstr>SO 146</vt:lpstr>
      <vt:lpstr>SO 147</vt:lpstr>
      <vt:lpstr>SO 155</vt:lpstr>
      <vt:lpstr>SO 156</vt:lpstr>
      <vt:lpstr>SO 157</vt:lpstr>
      <vt:lpstr>SO 175</vt:lpstr>
      <vt:lpstr>SO 185</vt:lpstr>
      <vt:lpstr>SO 195</vt:lpstr>
      <vt:lpstr>SO 211</vt:lpstr>
      <vt:lpstr>SO 251</vt:lpstr>
      <vt:lpstr>SO 315</vt:lpstr>
      <vt:lpstr>SO 316</vt:lpstr>
      <vt:lpstr>SO 317</vt:lpstr>
      <vt:lpstr>SO 318</vt:lpstr>
      <vt:lpstr>SO 325</vt:lpstr>
      <vt:lpstr>SO 326</vt:lpstr>
      <vt:lpstr>SO 327</vt:lpstr>
      <vt:lpstr>SO 328</vt:lpstr>
      <vt:lpstr>SO 427</vt:lpstr>
      <vt:lpstr>SO 428</vt:lpstr>
      <vt:lpstr>SO 429</vt:lpstr>
      <vt:lpstr>SO 531</vt:lpstr>
      <vt:lpstr>SO 532</vt:lpstr>
      <vt:lpstr>SO 533</vt:lpstr>
      <vt:lpstr>SO 534</vt:lpstr>
      <vt:lpstr>SO 805</vt:lpstr>
      <vt:lpstr>SO 815</vt:lpstr>
      <vt:lpstr>SO 825</vt:lpstr>
      <vt:lpstr>VON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Vlach Martin Ing.</dc:creator>
  <cp:lastModifiedBy>Vlach Martin Ing.</cp:lastModifiedBy>
  <dcterms:created xsi:type="dcterms:W3CDTF">2024-07-16T08:48:38Z</dcterms:created>
  <dcterms:modified xsi:type="dcterms:W3CDTF">2024-07-16T08:49:47Z</dcterms:modified>
</cp:coreProperties>
</file>