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24226"/>
  <bookViews>
    <workbookView xWindow="65428" yWindow="65428" windowWidth="23256" windowHeight="12456" activeTab="0"/>
  </bookViews>
  <sheets>
    <sheet name="Krycí list rozpočtu" sheetId="3" r:id="rId1"/>
    <sheet name="rozpočet" sheetId="1" r:id="rId2"/>
  </sheets>
  <definedNames>
    <definedName name="_xlnm.Print_Area" localSheetId="1">'rozpočet'!$A$4:$F$27</definedName>
  </definedNames>
  <calcPr calcId="191029"/>
  <extLst/>
</workbook>
</file>

<file path=xl/sharedStrings.xml><?xml version="1.0" encoding="utf-8"?>
<sst xmlns="http://schemas.openxmlformats.org/spreadsheetml/2006/main" count="125" uniqueCount="94">
  <si>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</si>
  <si>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</si>
  <si>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</si>
  <si>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</si>
  <si>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</si>
  <si>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</si>
  <si>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</si>
  <si>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</si>
  <si>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</si>
  <si>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</si>
  <si>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</si>
  <si>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</si>
  <si>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</si>
  <si>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</si>
  <si>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</si>
  <si>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</si>
  <si>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</si>
  <si>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</si>
  <si>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</si>
  <si>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</si>
  <si>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</si>
  <si>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</si>
  <si>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</si>
  <si>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</si>
  <si>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</si>
  <si>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</si>
  <si>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</si>
  <si>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</si>
  <si>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</si>
  <si>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</si>
  <si>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</si>
  <si>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</si>
  <si>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</si>
  <si>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</si>
  <si>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</si>
  <si>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</si>
  <si>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</si>
  <si>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</si>
  <si>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</si>
  <si>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</si>
  <si>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</si>
  <si>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</si>
  <si>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</si>
  <si>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</si>
  <si>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</si>
  <si>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</si>
  <si>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</si>
  <si>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</si>
  <si>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</si>
  <si>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</si>
  <si>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</si>
  <si>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</si>
  <si>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</si>
  <si>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</si>
  <si>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</si>
  <si>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</si>
  <si>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</si>
  <si>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</si>
  <si>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</si>
  <si>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</si>
  <si>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</si>
  <si>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</si>
  <si>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</si>
  <si>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</si>
  <si>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</si>
  <si>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</si>
  <si>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</si>
  <si>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</si>
  <si>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</si>
  <si>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</si>
  <si>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</si>
  <si>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</si>
  <si>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</si>
  <si>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</si>
  <si>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</si>
  <si>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</si>
  <si>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</si>
  <si>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</si>
  <si>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>frézování drážky průžezu do 100mm2 v asfaltové vozovce</t>
  </si>
  <si>
    <t>těsnění dilatačních spar asf. zálivkou průř. do 100mm2</t>
  </si>
  <si>
    <t>VDZ - barvou hladké - dodávka a pokládka</t>
  </si>
  <si>
    <r>
      <t xml:space="preserve">rozpočet:  OTSKP </t>
    </r>
    <r>
      <rPr>
        <b/>
        <sz val="9"/>
        <rFont val="Arial CE"/>
        <family val="2"/>
      </rPr>
      <t>2024</t>
    </r>
  </si>
  <si>
    <t xml:space="preserve">asfaltový beton pro obrusné vrstvy ACO 11+ tl. 50 mm,  </t>
  </si>
  <si>
    <t>Ing. Jiří Toman</t>
  </si>
  <si>
    <t>Datum:   26.03.2024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</si>
  <si>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Ing. Jiří Toman</t>
    </r>
  </si>
  <si>
    <t>ks</t>
  </si>
  <si>
    <t>frézování  asfalt. ploch, odvoz do 20km (ZAS - T1,T2)</t>
  </si>
  <si>
    <t>frézování  asfalt. ploch, odvoz do 20km (ZAS - T3)</t>
  </si>
  <si>
    <t>Stavba:   II/331 Sojovice, průtah</t>
  </si>
  <si>
    <t xml:space="preserve">Objekt:    sil.    II/331        km  19,592 – 19,890; 19,983 – 20,163 ;20,268 – 20,576  </t>
  </si>
  <si>
    <t>II/331 Sojovice, průtah</t>
  </si>
  <si>
    <t xml:space="preserve">staničení km 19,592 – 19,890; 19,983 – 20,163 ;20,268 – 20,576  </t>
  </si>
  <si>
    <t>výšková úprava  krycích hrnců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</si>
</sst>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9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vertical="top"/>
      <protection/>
    </xf>
    <xf numFmtId="4" fontId="10" fillId="0" borderId="4" xfId="0" applyNumberFormat="1" applyFont="1" applyBorder="1" applyAlignment="1" applyProtection="1">
      <alignment vertical="top"/>
      <protection/>
    </xf>
    <xf numFmtId="4" fontId="10" fillId="0" borderId="3" xfId="0" applyNumberFormat="1" applyFont="1" applyBorder="1" applyAlignment="1" applyProtection="1">
      <alignment horizontal="right" vertical="top"/>
      <protection/>
    </xf>
    <xf numFmtId="4" fontId="11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vertical="top"/>
      <protection/>
    </xf>
    <xf numFmtId="0" fontId="11" fillId="0" borderId="7" xfId="0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horizontal="right" vertical="top"/>
      <protection/>
    </xf>
    <xf numFmtId="4" fontId="11" fillId="0" borderId="8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9" xfId="0" applyNumberFormat="1" applyFont="1" applyFill="1" applyBorder="1" applyAlignment="1" applyProtection="1">
      <alignment horizontal="center" vertical="center"/>
      <protection/>
    </xf>
    <xf numFmtId="49" fontId="17" fillId="3" borderId="10" xfId="0" applyNumberFormat="1" applyFont="1" applyFill="1" applyBorder="1" applyAlignment="1" applyProtection="1">
      <alignment horizontal="center" vertical="center"/>
      <protection/>
    </xf>
    <xf numFmtId="49" fontId="19" fillId="0" borderId="4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4" fontId="10" fillId="0" borderId="3" xfId="0" applyNumberFormat="1" applyFont="1" applyBorder="1" applyAlignment="1" applyProtection="1">
      <alignment horizontal="right" vertical="center"/>
      <protection/>
    </xf>
    <xf numFmtId="4" fontId="10" fillId="0" borderId="5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3" xfId="0" applyNumberFormat="1" applyFont="1" applyBorder="1" applyAlignment="1" applyProtection="1">
      <alignment horizontal="right" vertical="center"/>
      <protection/>
    </xf>
    <xf numFmtId="49" fontId="10" fillId="0" borderId="5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3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5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 applyProtection="1">
      <alignment vertical="top"/>
      <protection/>
    </xf>
    <xf numFmtId="0" fontId="20" fillId="0" borderId="3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3" xfId="0" applyBorder="1" applyAlignment="1" applyProtection="1">
      <alignment horizontal="center" vertical="top"/>
      <protection/>
    </xf>
    <xf numFmtId="3" fontId="0" fillId="0" borderId="3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3" xfId="0" applyNumberFormat="1" applyFont="1" applyBorder="1" applyAlignment="1" applyProtection="1">
      <alignment horizontal="center" vertical="top"/>
      <protection/>
    </xf>
    <xf numFmtId="3" fontId="20" fillId="0" borderId="3" xfId="0" applyNumberFormat="1" applyFont="1" applyBorder="1" applyAlignment="1" applyProtection="1">
      <alignment vertical="top"/>
      <protection/>
    </xf>
    <xf numFmtId="0" fontId="20" fillId="0" borderId="3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7" xfId="0" applyBorder="1" applyAlignment="1" applyProtection="1">
      <alignment horizontal="center" vertical="top"/>
      <protection/>
    </xf>
    <xf numFmtId="3" fontId="0" fillId="0" borderId="17" xfId="0" applyNumberForma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4" fontId="11" fillId="0" borderId="20" xfId="0" applyNumberFormat="1" applyFont="1" applyBorder="1" applyAlignment="1" applyProtection="1">
      <alignment vertical="top"/>
      <protection/>
    </xf>
    <xf numFmtId="0" fontId="11" fillId="2" borderId="21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vertical="top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11" fillId="4" borderId="4" xfId="0" applyFont="1" applyFill="1" applyBorder="1" applyAlignment="1" applyProtection="1">
      <alignment horizontal="center" vertical="center"/>
      <protection/>
    </xf>
    <xf numFmtId="0" fontId="11" fillId="4" borderId="3" xfId="0" applyFont="1" applyFill="1" applyBorder="1" applyAlignment="1" applyProtection="1">
      <alignment vertical="top"/>
      <protection/>
    </xf>
    <xf numFmtId="0" fontId="11" fillId="4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2" fontId="11" fillId="4" borderId="10" xfId="0" applyNumberFormat="1" applyFont="1" applyFill="1" applyBorder="1" applyAlignment="1" applyProtection="1">
      <alignment vertical="top"/>
      <protection/>
    </xf>
    <xf numFmtId="2" fontId="11" fillId="4" borderId="3" xfId="0" applyNumberFormat="1" applyFont="1" applyFill="1" applyBorder="1" applyAlignment="1" applyProtection="1">
      <alignment vertical="top"/>
      <protection/>
    </xf>
    <xf numFmtId="4" fontId="11" fillId="5" borderId="3" xfId="0" applyNumberFormat="1" applyFont="1" applyFill="1" applyBorder="1" applyAlignment="1" applyProtection="1">
      <alignment vertical="top"/>
      <protection/>
    </xf>
    <xf numFmtId="4" fontId="11" fillId="5" borderId="10" xfId="0" applyNumberFormat="1" applyFont="1" applyFill="1" applyBorder="1" applyAlignment="1" applyProtection="1">
      <alignment vertical="top"/>
      <protection/>
    </xf>
    <xf numFmtId="0" fontId="11" fillId="4" borderId="3" xfId="0" applyFont="1" applyFill="1" applyBorder="1" applyAlignment="1" applyProtection="1">
      <alignment vertical="center"/>
      <protection/>
    </xf>
    <xf numFmtId="4" fontId="11" fillId="5" borderId="3" xfId="0" applyNumberFormat="1" applyFont="1" applyFill="1" applyBorder="1" applyAlignment="1" applyProtection="1">
      <alignment vertical="center"/>
      <protection/>
    </xf>
    <xf numFmtId="4" fontId="11" fillId="0" borderId="5" xfId="0" applyNumberFormat="1" applyFont="1" applyBorder="1" applyAlignment="1" applyProtection="1">
      <alignment vertical="center"/>
      <protection/>
    </xf>
    <xf numFmtId="1" fontId="11" fillId="4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top" wrapText="1"/>
      <protection locked="0"/>
    </xf>
    <xf numFmtId="4" fontId="11" fillId="0" borderId="22" xfId="0" applyNumberFormat="1" applyFont="1" applyBorder="1" applyAlignment="1" applyProtection="1">
      <alignment vertical="top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vertical="top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2" fontId="11" fillId="4" borderId="7" xfId="0" applyNumberFormat="1" applyFont="1" applyFill="1" applyBorder="1" applyAlignment="1" applyProtection="1">
      <alignment vertical="top"/>
      <protection/>
    </xf>
    <xf numFmtId="39" fontId="11" fillId="5" borderId="7" xfId="0" applyNumberFormat="1" applyFont="1" applyFill="1" applyBorder="1" applyAlignment="1" applyProtection="1">
      <alignment vertical="top"/>
      <protection/>
    </xf>
    <xf numFmtId="49" fontId="21" fillId="0" borderId="23" xfId="0" applyNumberFormat="1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49" fontId="25" fillId="0" borderId="26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7" xfId="0" applyNumberFormat="1" applyFont="1" applyBorder="1" applyAlignment="1" applyProtection="1">
      <alignment horizontal="left" vertical="center"/>
      <protection/>
    </xf>
    <xf numFmtId="49" fontId="19" fillId="3" borderId="4" xfId="0" applyNumberFormat="1" applyFont="1" applyFill="1" applyBorder="1" applyAlignment="1" applyProtection="1">
      <alignment horizontal="left" vertical="center"/>
      <protection/>
    </xf>
    <xf numFmtId="0" fontId="19" fillId="3" borderId="3" xfId="0" applyFont="1" applyFill="1" applyBorder="1" applyAlignment="1" applyProtection="1">
      <alignment horizontal="left" vertical="center"/>
      <protection/>
    </xf>
    <xf numFmtId="49" fontId="19" fillId="3" borderId="28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3" xfId="0" applyNumberFormat="1" applyFont="1" applyFill="1" applyBorder="1" applyAlignment="1" applyProtection="1">
      <alignment horizontal="left" vertical="center"/>
      <protection/>
    </xf>
    <xf numFmtId="49" fontId="21" fillId="6" borderId="29" xfId="0" applyNumberFormat="1" applyFont="1" applyFill="1" applyBorder="1" applyAlignment="1" applyProtection="1">
      <alignment horizontal="center" vertical="center"/>
      <protection/>
    </xf>
    <xf numFmtId="0" fontId="21" fillId="6" borderId="17" xfId="0" applyFont="1" applyFill="1" applyBorder="1" applyAlignment="1" applyProtection="1">
      <alignment horizontal="center" vertical="center"/>
      <protection/>
    </xf>
    <xf numFmtId="0" fontId="21" fillId="6" borderId="30" xfId="0" applyFont="1" applyFill="1" applyBorder="1" applyAlignment="1" applyProtection="1">
      <alignment horizontal="center" vertical="center"/>
      <protection/>
    </xf>
    <xf numFmtId="49" fontId="21" fillId="0" borderId="24" xfId="0" applyNumberFormat="1" applyFont="1" applyBorder="1" applyAlignment="1" applyProtection="1">
      <alignment horizontal="left" vertical="center"/>
      <protection/>
    </xf>
    <xf numFmtId="49" fontId="21" fillId="0" borderId="31" xfId="0" applyNumberFormat="1" applyFont="1" applyBorder="1" applyAlignment="1" applyProtection="1">
      <alignment horizontal="left" vertical="center"/>
      <protection/>
    </xf>
    <xf numFmtId="49" fontId="19" fillId="0" borderId="4" xfId="0" applyNumberFormat="1" applyFont="1" applyBorder="1" applyAlignment="1" applyProtection="1">
      <alignment horizontal="left" vertical="center"/>
      <protection/>
    </xf>
    <xf numFmtId="0" fontId="19" fillId="0" borderId="3" xfId="0" applyFont="1" applyBorder="1" applyAlignment="1" applyProtection="1">
      <alignment horizontal="left" vertical="center"/>
      <protection/>
    </xf>
    <xf numFmtId="49" fontId="10" fillId="0" borderId="28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3" xfId="0" applyNumberFormat="1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49" fontId="19" fillId="0" borderId="28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3" xfId="0" applyNumberFormat="1" applyFont="1" applyBorder="1" applyAlignment="1" applyProtection="1">
      <alignment horizontal="left" vertical="center"/>
      <protection/>
    </xf>
    <xf numFmtId="49" fontId="16" fillId="0" borderId="32" xfId="0" applyNumberFormat="1" applyFont="1" applyBorder="1" applyAlignment="1" applyProtection="1">
      <alignment horizontal="center" vertical="center"/>
      <protection/>
    </xf>
    <xf numFmtId="49" fontId="16" fillId="0" borderId="33" xfId="0" applyNumberFormat="1" applyFont="1" applyBorder="1" applyAlignment="1" applyProtection="1">
      <alignment horizontal="center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8" fillId="0" borderId="35" xfId="0" applyNumberFormat="1" applyFont="1" applyBorder="1" applyAlignment="1" applyProtection="1">
      <alignment horizontal="left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20" xfId="0" applyFont="1" applyBorder="1" applyAlignment="1" applyProtection="1">
      <alignment horizontal="left" vertical="center"/>
      <protection/>
    </xf>
    <xf numFmtId="14" fontId="14" fillId="0" borderId="5" xfId="0" applyNumberFormat="1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14" fontId="26" fillId="0" borderId="29" xfId="0" applyNumberFormat="1" applyFont="1" applyBorder="1" applyAlignment="1" applyProtection="1">
      <alignment horizontal="center" vertical="center"/>
      <protection/>
    </xf>
    <xf numFmtId="14" fontId="26" fillId="0" borderId="37" xfId="0" applyNumberFormat="1" applyFont="1" applyBorder="1" applyAlignment="1" applyProtection="1">
      <alignment horizontal="center" vertical="center"/>
      <protection/>
    </xf>
    <xf numFmtId="14" fontId="26" fillId="0" borderId="38" xfId="0" applyNumberFormat="1" applyFont="1" applyBorder="1" applyAlignment="1" applyProtection="1">
      <alignment horizontal="center" vertical="center"/>
      <protection/>
    </xf>
    <xf numFmtId="14" fontId="26" fillId="0" borderId="39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26" fillId="0" borderId="3" xfId="0" applyFont="1" applyBorder="1" applyAlignment="1" applyProtection="1">
      <alignment horizontal="left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left" vertical="center"/>
      <protection/>
    </xf>
    <xf numFmtId="49" fontId="27" fillId="0" borderId="5" xfId="0" applyNumberFormat="1" applyFont="1" applyBorder="1" applyAlignment="1" applyProtection="1">
      <alignment horizontal="left" vertical="center"/>
      <protection/>
    </xf>
    <xf numFmtId="0" fontId="27" fillId="0" borderId="5" xfId="0" applyFont="1" applyBorder="1" applyAlignment="1" applyProtection="1">
      <alignment horizontal="left" vertical="center"/>
      <protection/>
    </xf>
    <xf numFmtId="49" fontId="26" fillId="0" borderId="3" xfId="0" applyNumberFormat="1" applyFont="1" applyBorder="1" applyAlignment="1" applyProtection="1">
      <alignment horizontal="left" vertical="center"/>
      <protection/>
    </xf>
    <xf numFmtId="49" fontId="20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49" fontId="21" fillId="6" borderId="17" xfId="0" applyNumberFormat="1" applyFont="1" applyFill="1" applyBorder="1" applyAlignment="1" applyProtection="1">
      <alignment horizontal="center" vertical="center"/>
      <protection/>
    </xf>
    <xf numFmtId="49" fontId="21" fillId="6" borderId="37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9" xfId="0" applyNumberFormat="1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49" fontId="28" fillId="0" borderId="42" xfId="0" applyNumberFormat="1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38" xfId="0" applyFont="1" applyBorder="1" applyAlignment="1" applyProtection="1">
      <alignment horizontal="center" vertical="center" wrapText="1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/>
      <protection/>
    </xf>
    <xf numFmtId="49" fontId="15" fillId="0" borderId="42" xfId="0" applyNumberFormat="1" applyFont="1" applyBorder="1" applyAlignment="1" applyProtection="1">
      <alignment horizontal="center" vertical="center" wrapText="1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6" fillId="0" borderId="5" xfId="0" applyNumberFormat="1" applyFont="1" applyBorder="1" applyAlignment="1" applyProtection="1">
      <alignment horizontal="left" vertical="center"/>
      <protection/>
    </xf>
    <xf numFmtId="0" fontId="26" fillId="0" borderId="5" xfId="0" applyFont="1" applyBorder="1" applyAlignment="1" applyProtection="1">
      <alignment horizontal="left" vertical="center"/>
      <protection/>
    </xf>
    <xf numFmtId="49" fontId="26" fillId="0" borderId="20" xfId="0" applyNumberFormat="1" applyFont="1" applyBorder="1" applyAlignment="1" applyProtection="1">
      <alignment horizontal="left" vertical="center"/>
      <protection/>
    </xf>
    <xf numFmtId="49" fontId="20" fillId="0" borderId="29" xfId="0" applyNumberFormat="1" applyFont="1" applyBorder="1" applyAlignment="1" applyProtection="1">
      <alignment horizontal="center" vertical="center"/>
      <protection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0" fontId="26" fillId="0" borderId="39" xfId="0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C8" sqref="C8:D9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7.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65" customHeight="1" thickBot="1">
      <c r="A1" s="173" t="s">
        <v>17</v>
      </c>
      <c r="B1" s="174"/>
      <c r="C1" s="174"/>
      <c r="D1" s="174"/>
      <c r="E1" s="174"/>
      <c r="F1" s="174"/>
      <c r="G1" s="174"/>
      <c r="H1" s="174"/>
      <c r="I1" s="174"/>
    </row>
    <row r="2" spans="1:9" ht="12.75" customHeight="1">
      <c r="A2" s="175" t="s">
        <v>18</v>
      </c>
      <c r="B2" s="176"/>
      <c r="C2" s="177" t="s">
        <v>91</v>
      </c>
      <c r="D2" s="178"/>
      <c r="E2" s="181" t="s">
        <v>19</v>
      </c>
      <c r="F2" s="182" t="s">
        <v>71</v>
      </c>
      <c r="G2" s="183"/>
      <c r="H2" s="181" t="s">
        <v>20</v>
      </c>
      <c r="I2" s="188"/>
    </row>
    <row r="3" spans="1:9" ht="10.5">
      <c r="A3" s="145"/>
      <c r="B3" s="144"/>
      <c r="C3" s="179"/>
      <c r="D3" s="180"/>
      <c r="E3" s="144"/>
      <c r="F3" s="184"/>
      <c r="G3" s="185"/>
      <c r="H3" s="144"/>
      <c r="I3" s="187"/>
    </row>
    <row r="4" spans="1:9" ht="12.75" customHeight="1">
      <c r="A4" s="143" t="s">
        <v>21</v>
      </c>
      <c r="B4" s="144"/>
      <c r="C4" s="189" t="s">
        <v>76</v>
      </c>
      <c r="D4" s="190"/>
      <c r="E4" s="150" t="s">
        <v>22</v>
      </c>
      <c r="F4" s="150"/>
      <c r="G4" s="144"/>
      <c r="H4" s="150" t="s">
        <v>20</v>
      </c>
      <c r="I4" s="193"/>
    </row>
    <row r="5" spans="1:9" ht="12.75" customHeight="1">
      <c r="A5" s="145"/>
      <c r="B5" s="144"/>
      <c r="C5" s="191"/>
      <c r="D5" s="192"/>
      <c r="E5" s="144"/>
      <c r="F5" s="144"/>
      <c r="G5" s="144"/>
      <c r="H5" s="144"/>
      <c r="I5" s="142"/>
    </row>
    <row r="6" spans="1:9" ht="13.2" customHeight="1">
      <c r="A6" s="143" t="s">
        <v>23</v>
      </c>
      <c r="B6" s="144"/>
      <c r="C6" s="158" t="s">
        <v>92</v>
      </c>
      <c r="D6" s="159"/>
      <c r="E6" s="150" t="s">
        <v>24</v>
      </c>
      <c r="F6" s="157"/>
      <c r="G6" s="152"/>
      <c r="H6" s="150" t="s">
        <v>20</v>
      </c>
      <c r="I6" s="186"/>
    </row>
    <row r="7" spans="1:9" ht="10.5">
      <c r="A7" s="145"/>
      <c r="B7" s="144"/>
      <c r="C7" s="160"/>
      <c r="D7" s="161"/>
      <c r="E7" s="144"/>
      <c r="F7" s="152"/>
      <c r="G7" s="152"/>
      <c r="H7" s="144"/>
      <c r="I7" s="187"/>
    </row>
    <row r="8" spans="1:9" ht="10.5">
      <c r="A8" s="143" t="s">
        <v>72</v>
      </c>
      <c r="B8" s="144"/>
      <c r="C8" s="146"/>
      <c r="D8" s="147"/>
      <c r="E8" s="150" t="s">
        <v>73</v>
      </c>
      <c r="F8" s="151" t="s">
        <v>83</v>
      </c>
      <c r="G8" s="152"/>
      <c r="H8" s="153" t="s">
        <v>74</v>
      </c>
      <c r="I8" s="155"/>
    </row>
    <row r="9" spans="1:9" ht="10.5">
      <c r="A9" s="145"/>
      <c r="B9" s="144"/>
      <c r="C9" s="148"/>
      <c r="D9" s="149"/>
      <c r="E9" s="144"/>
      <c r="F9" s="152"/>
      <c r="G9" s="152"/>
      <c r="H9" s="154"/>
      <c r="I9" s="156"/>
    </row>
    <row r="10" spans="1:9" ht="10.5">
      <c r="A10" s="143" t="s">
        <v>75</v>
      </c>
      <c r="B10" s="144"/>
      <c r="C10" s="157"/>
      <c r="D10" s="152"/>
      <c r="E10" s="150" t="s">
        <v>25</v>
      </c>
      <c r="F10" s="151" t="s">
        <v>83</v>
      </c>
      <c r="G10" s="152"/>
      <c r="H10" s="150" t="s">
        <v>26</v>
      </c>
      <c r="I10" s="141"/>
    </row>
    <row r="11" spans="1:9" ht="10.5">
      <c r="A11" s="145"/>
      <c r="B11" s="144"/>
      <c r="C11" s="152"/>
      <c r="D11" s="152"/>
      <c r="E11" s="144"/>
      <c r="F11" s="152"/>
      <c r="G11" s="152"/>
      <c r="H11" s="144"/>
      <c r="I11" s="142"/>
    </row>
    <row r="12" spans="1:9" ht="23.4" customHeight="1" thickBot="1">
      <c r="A12" s="133" t="s">
        <v>27</v>
      </c>
      <c r="B12" s="134"/>
      <c r="C12" s="134"/>
      <c r="D12" s="134"/>
      <c r="E12" s="134"/>
      <c r="F12" s="134"/>
      <c r="G12" s="134"/>
      <c r="H12" s="134"/>
      <c r="I12" s="135"/>
    </row>
    <row r="13" spans="1:9" ht="26.4" customHeight="1">
      <c r="A13" s="33" t="s">
        <v>28</v>
      </c>
      <c r="B13" s="136" t="s">
        <v>29</v>
      </c>
      <c r="C13" s="137"/>
      <c r="D13" s="34" t="s">
        <v>30</v>
      </c>
      <c r="E13" s="138" t="s">
        <v>31</v>
      </c>
      <c r="F13" s="139"/>
      <c r="G13" s="34" t="s">
        <v>32</v>
      </c>
      <c r="H13" s="138" t="s">
        <v>33</v>
      </c>
      <c r="I13" s="140"/>
    </row>
    <row r="14" spans="1:9" ht="15.15" customHeight="1">
      <c r="A14" s="35" t="s">
        <v>34</v>
      </c>
      <c r="B14" s="36" t="s">
        <v>35</v>
      </c>
      <c r="C14" s="37">
        <f>SUM(rozpočet!F24)</f>
        <v>0</v>
      </c>
      <c r="D14" s="126" t="s">
        <v>36</v>
      </c>
      <c r="E14" s="127"/>
      <c r="F14" s="37">
        <v>0</v>
      </c>
      <c r="G14" s="128" t="s">
        <v>37</v>
      </c>
      <c r="H14" s="129"/>
      <c r="I14" s="38">
        <v>0</v>
      </c>
    </row>
    <row r="15" spans="1:11" ht="15.15" customHeight="1">
      <c r="A15" s="35"/>
      <c r="B15" s="36" t="s">
        <v>38</v>
      </c>
      <c r="C15" s="37">
        <v>0</v>
      </c>
      <c r="D15" s="126" t="s">
        <v>39</v>
      </c>
      <c r="E15" s="127"/>
      <c r="F15" s="37">
        <v>0</v>
      </c>
      <c r="G15" s="128" t="s">
        <v>40</v>
      </c>
      <c r="H15" s="129"/>
      <c r="I15" s="38">
        <v>0</v>
      </c>
      <c r="K15" s="39"/>
    </row>
    <row r="16" spans="1:9" ht="15.15" customHeight="1">
      <c r="A16" s="35" t="s">
        <v>41</v>
      </c>
      <c r="B16" s="36" t="s">
        <v>35</v>
      </c>
      <c r="C16" s="37">
        <v>0</v>
      </c>
      <c r="D16" s="126" t="s">
        <v>42</v>
      </c>
      <c r="E16" s="127"/>
      <c r="F16" s="37">
        <v>0</v>
      </c>
      <c r="G16" s="128" t="s">
        <v>43</v>
      </c>
      <c r="H16" s="129"/>
      <c r="I16" s="38">
        <v>0</v>
      </c>
    </row>
    <row r="17" spans="1:9" ht="15.15" customHeight="1">
      <c r="A17" s="35"/>
      <c r="B17" s="36" t="s">
        <v>38</v>
      </c>
      <c r="C17" s="37">
        <v>0</v>
      </c>
      <c r="D17" s="126"/>
      <c r="E17" s="127"/>
      <c r="F17" s="40"/>
      <c r="G17" s="128" t="s">
        <v>44</v>
      </c>
      <c r="H17" s="129"/>
      <c r="I17" s="38">
        <v>0</v>
      </c>
    </row>
    <row r="18" spans="1:9" ht="15.15" customHeight="1">
      <c r="A18" s="35" t="s">
        <v>45</v>
      </c>
      <c r="B18" s="36" t="s">
        <v>35</v>
      </c>
      <c r="C18" s="37">
        <v>0</v>
      </c>
      <c r="D18" s="126"/>
      <c r="E18" s="127"/>
      <c r="F18" s="40"/>
      <c r="G18" s="128" t="s">
        <v>46</v>
      </c>
      <c r="H18" s="129"/>
      <c r="I18" s="38">
        <v>0</v>
      </c>
    </row>
    <row r="19" spans="1:9" ht="15.15" customHeight="1">
      <c r="A19" s="35"/>
      <c r="B19" s="36" t="s">
        <v>38</v>
      </c>
      <c r="C19" s="37">
        <v>0</v>
      </c>
      <c r="D19" s="126"/>
      <c r="E19" s="127"/>
      <c r="F19" s="40"/>
      <c r="G19" s="128" t="s">
        <v>47</v>
      </c>
      <c r="H19" s="129"/>
      <c r="I19" s="38">
        <v>0</v>
      </c>
    </row>
    <row r="20" spans="1:9" ht="15.15" customHeight="1">
      <c r="A20" s="124" t="s">
        <v>48</v>
      </c>
      <c r="B20" s="125"/>
      <c r="C20" s="37">
        <v>0</v>
      </c>
      <c r="D20" s="126"/>
      <c r="E20" s="127"/>
      <c r="F20" s="40"/>
      <c r="G20" s="128"/>
      <c r="H20" s="129"/>
      <c r="I20" s="41"/>
    </row>
    <row r="21" spans="1:9" ht="15.15" customHeight="1">
      <c r="A21" s="124" t="s">
        <v>49</v>
      </c>
      <c r="B21" s="125"/>
      <c r="C21" s="37">
        <v>0</v>
      </c>
      <c r="D21" s="126"/>
      <c r="E21" s="127"/>
      <c r="F21" s="40"/>
      <c r="G21" s="128"/>
      <c r="H21" s="129"/>
      <c r="I21" s="41"/>
    </row>
    <row r="22" spans="1:9" ht="16.65" customHeight="1">
      <c r="A22" s="124" t="s">
        <v>50</v>
      </c>
      <c r="B22" s="125"/>
      <c r="C22" s="37">
        <f>SUM(C14:C21)</f>
        <v>0</v>
      </c>
      <c r="D22" s="130" t="s">
        <v>51</v>
      </c>
      <c r="E22" s="131"/>
      <c r="F22" s="37">
        <f>SUM(F14:F21)</f>
        <v>0</v>
      </c>
      <c r="G22" s="132" t="s">
        <v>52</v>
      </c>
      <c r="H22" s="125"/>
      <c r="I22" s="38">
        <f>SUM(I14:I21)</f>
        <v>0</v>
      </c>
    </row>
    <row r="23" spans="1:9" ht="10.5">
      <c r="A23" s="42"/>
      <c r="B23" s="43"/>
      <c r="C23" s="43"/>
      <c r="D23" s="43"/>
      <c r="E23" s="43"/>
      <c r="F23" s="43"/>
      <c r="G23" s="43"/>
      <c r="H23" s="43"/>
      <c r="I23" s="44"/>
    </row>
    <row r="24" spans="1:9" ht="15.15" customHeight="1">
      <c r="A24" s="114" t="s">
        <v>53</v>
      </c>
      <c r="B24" s="115"/>
      <c r="C24" s="45">
        <v>0</v>
      </c>
      <c r="I24" s="46"/>
    </row>
    <row r="25" spans="1:9" ht="15.15" customHeight="1">
      <c r="A25" s="114" t="s">
        <v>54</v>
      </c>
      <c r="B25" s="115"/>
      <c r="C25" s="45">
        <v>0</v>
      </c>
      <c r="D25" s="116" t="s">
        <v>55</v>
      </c>
      <c r="E25" s="117"/>
      <c r="F25" s="45">
        <f>ROUND(C25*(14/100),2)</f>
        <v>0</v>
      </c>
      <c r="G25" s="118" t="s">
        <v>12</v>
      </c>
      <c r="H25" s="115"/>
      <c r="I25" s="47">
        <f>SUM(C24:C26)</f>
        <v>0</v>
      </c>
    </row>
    <row r="26" spans="1:9" ht="15.15" customHeight="1">
      <c r="A26" s="114" t="s">
        <v>56</v>
      </c>
      <c r="B26" s="115"/>
      <c r="C26" s="45">
        <f>C22+F22+I22</f>
        <v>0</v>
      </c>
      <c r="D26" s="116" t="s">
        <v>5</v>
      </c>
      <c r="E26" s="117"/>
      <c r="F26" s="45">
        <f>ROUND(C26*(21/100),2)</f>
        <v>0</v>
      </c>
      <c r="G26" s="118" t="s">
        <v>57</v>
      </c>
      <c r="H26" s="115"/>
      <c r="I26" s="47">
        <f>SUM(F25:F26)+I25</f>
        <v>0</v>
      </c>
    </row>
    <row r="27" spans="1:9" ht="10.5">
      <c r="A27" s="48"/>
      <c r="I27" s="46"/>
    </row>
    <row r="28" spans="1:9" ht="14.4" customHeight="1">
      <c r="A28" s="164"/>
      <c r="B28" s="165"/>
      <c r="C28" s="166"/>
      <c r="D28" s="119"/>
      <c r="E28" s="162"/>
      <c r="F28" s="163"/>
      <c r="G28" s="119" t="s">
        <v>58</v>
      </c>
      <c r="H28" s="120"/>
      <c r="I28" s="121"/>
    </row>
    <row r="29" spans="1:9" ht="14.4" customHeight="1">
      <c r="A29" s="167"/>
      <c r="B29" s="168"/>
      <c r="C29" s="169"/>
      <c r="D29" s="111"/>
      <c r="E29" s="112"/>
      <c r="F29" s="113"/>
      <c r="G29" s="111"/>
      <c r="H29" s="109"/>
      <c r="I29" s="110"/>
    </row>
    <row r="30" spans="1:9" ht="14.4" customHeight="1">
      <c r="A30" s="167"/>
      <c r="B30" s="168"/>
      <c r="C30" s="169"/>
      <c r="D30" s="111"/>
      <c r="E30" s="112"/>
      <c r="F30" s="113"/>
      <c r="G30" s="108"/>
      <c r="H30" s="109"/>
      <c r="I30" s="110"/>
    </row>
    <row r="31" spans="1:9" ht="14.4" customHeight="1">
      <c r="A31" s="167"/>
      <c r="B31" s="168"/>
      <c r="C31" s="169"/>
      <c r="D31" s="111"/>
      <c r="E31" s="112"/>
      <c r="F31" s="113"/>
      <c r="G31" s="111"/>
      <c r="H31" s="109"/>
      <c r="I31" s="110"/>
    </row>
    <row r="32" spans="1:9" ht="14.4" customHeight="1" thickBot="1">
      <c r="A32" s="170"/>
      <c r="B32" s="171"/>
      <c r="C32" s="172"/>
      <c r="D32" s="105"/>
      <c r="E32" s="122"/>
      <c r="F32" s="123"/>
      <c r="G32" s="105"/>
      <c r="H32" s="106"/>
      <c r="I32" s="107"/>
    </row>
    <row r="34" spans="2:5" ht="10.5">
      <c r="B34" s="79"/>
      <c r="C34" s="79"/>
      <c r="D34" s="79"/>
      <c r="E34" s="79"/>
    </row>
    <row r="35" spans="1:5" ht="10.5">
      <c r="A35" s="80"/>
      <c r="B35" s="79"/>
      <c r="C35" s="79"/>
      <c r="D35" s="79"/>
      <c r="E35" s="79"/>
    </row>
    <row r="36" spans="1:5" ht="10.5">
      <c r="A36" s="81"/>
      <c r="B36" s="80"/>
      <c r="C36" s="80"/>
      <c r="D36" s="80"/>
      <c r="E36" s="80"/>
    </row>
    <row r="37" spans="1:5" ht="10.5">
      <c r="A37" s="81"/>
      <c r="B37" s="80"/>
      <c r="C37" s="80"/>
      <c r="D37" s="80"/>
      <c r="E37" s="80"/>
    </row>
    <row r="38" spans="1:5" ht="10.5">
      <c r="A38" s="81"/>
      <c r="B38" s="80"/>
      <c r="C38" s="80"/>
      <c r="D38" s="80"/>
      <c r="E38" s="80"/>
    </row>
    <row r="39" spans="1:5" ht="10.5">
      <c r="A39" s="81"/>
      <c r="B39" s="80"/>
      <c r="C39" s="80"/>
      <c r="D39" s="80"/>
      <c r="E39" s="80"/>
    </row>
    <row r="40" spans="1:5" ht="10.5">
      <c r="A40" s="81"/>
      <c r="B40" s="80"/>
      <c r="C40" s="80"/>
      <c r="D40" s="80"/>
      <c r="E40" s="80"/>
    </row>
    <row r="41" spans="2:5" ht="10.5">
      <c r="B41" s="79"/>
      <c r="C41" s="79"/>
      <c r="D41" s="79"/>
      <c r="E41" s="79"/>
    </row>
  </sheetData>
  <mergeCells count="74"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showGridLines="0" zoomScale="120" zoomScaleNormal="120" workbookViewId="0" topLeftCell="A6">
      <selection activeCell="L17" sqref="L17"/>
    </sheetView>
  </sheetViews>
  <sheetFormatPr defaultColWidth="10.5" defaultRowHeight="12" customHeight="1"/>
  <cols>
    <col min="1" max="1" width="16.33203125" style="2" customWidth="1"/>
    <col min="2" max="2" width="110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2.5" style="5" customWidth="1"/>
    <col min="7" max="7" width="14.33203125" style="59" hidden="1" customWidth="1"/>
    <col min="8" max="8" width="10.5" style="54" hidden="1" customWidth="1"/>
    <col min="9" max="9" width="2.33203125" style="1" hidden="1" customWidth="1"/>
    <col min="10" max="10" width="2.16015625" style="1" hidden="1" customWidth="1"/>
    <col min="11" max="16384" width="10.5" style="1" customWidth="1"/>
  </cols>
  <sheetData>
    <row r="1" spans="1:7" ht="27.75" customHeight="1">
      <c r="A1" s="194" t="s">
        <v>4</v>
      </c>
      <c r="B1" s="194"/>
      <c r="C1" s="194"/>
      <c r="D1" s="194"/>
      <c r="E1" s="194"/>
      <c r="F1" s="194"/>
      <c r="G1" s="1"/>
    </row>
    <row r="2" spans="1:7" ht="12.75" customHeight="1">
      <c r="A2" s="18" t="s">
        <v>89</v>
      </c>
      <c r="B2" s="6"/>
      <c r="C2" s="19" t="s">
        <v>4</v>
      </c>
      <c r="D2" s="6"/>
      <c r="E2" s="6"/>
      <c r="F2" s="6"/>
      <c r="G2" s="55"/>
    </row>
    <row r="3" spans="1:7" ht="12.75" customHeight="1">
      <c r="A3" s="6" t="s">
        <v>90</v>
      </c>
      <c r="B3" s="6"/>
      <c r="C3" s="6"/>
      <c r="D3" s="6"/>
      <c r="E3" s="13"/>
      <c r="F3" s="6"/>
      <c r="G3" s="55"/>
    </row>
    <row r="4" spans="1:7" ht="13.2" customHeight="1">
      <c r="A4" s="7"/>
      <c r="B4" s="6"/>
      <c r="C4" s="7"/>
      <c r="D4" s="6"/>
      <c r="E4" s="6"/>
      <c r="F4" s="6"/>
      <c r="G4" s="55"/>
    </row>
    <row r="5" spans="1:7" ht="1.5" customHeight="1">
      <c r="A5" s="8"/>
      <c r="B5" s="9"/>
      <c r="C5" s="10"/>
      <c r="D5" s="9"/>
      <c r="E5" s="11"/>
      <c r="F5" s="12"/>
      <c r="G5" s="56"/>
    </row>
    <row r="6" spans="1:7" ht="20.25" customHeight="1">
      <c r="A6" s="13" t="s">
        <v>14</v>
      </c>
      <c r="B6" s="13"/>
      <c r="C6" s="16"/>
      <c r="D6" s="13"/>
      <c r="E6" s="13"/>
      <c r="F6" s="13"/>
      <c r="G6" s="57"/>
    </row>
    <row r="7" spans="1:7" ht="12.75" customHeight="1">
      <c r="A7" s="13" t="s">
        <v>1</v>
      </c>
      <c r="B7" s="13"/>
      <c r="C7" s="16"/>
      <c r="D7" s="13" t="s">
        <v>85</v>
      </c>
      <c r="E7" s="13"/>
      <c r="F7" s="52" t="s">
        <v>4</v>
      </c>
      <c r="G7" s="57" t="s">
        <v>59</v>
      </c>
    </row>
    <row r="8" spans="1:7" ht="12.75" customHeight="1">
      <c r="A8" s="13" t="s">
        <v>81</v>
      </c>
      <c r="B8" s="14"/>
      <c r="C8" s="17"/>
      <c r="D8" s="89" t="s">
        <v>84</v>
      </c>
      <c r="E8" s="82" t="s">
        <v>4</v>
      </c>
      <c r="F8" s="53" t="s">
        <v>4</v>
      </c>
      <c r="G8" s="57" t="s">
        <v>60</v>
      </c>
    </row>
    <row r="9" spans="1:7" ht="6.75" customHeight="1">
      <c r="A9" s="15"/>
      <c r="B9" s="15"/>
      <c r="C9" s="15"/>
      <c r="D9" s="15"/>
      <c r="E9" s="15" t="s">
        <v>4</v>
      </c>
      <c r="F9" s="15"/>
      <c r="G9" s="58"/>
    </row>
    <row r="10" ht="24" customHeight="1" thickBot="1"/>
    <row r="11" spans="1:10" s="20" customFormat="1" ht="52.5" customHeight="1" thickBot="1">
      <c r="A11" s="78" t="s">
        <v>70</v>
      </c>
      <c r="B11" s="21" t="s">
        <v>6</v>
      </c>
      <c r="C11" s="22" t="s">
        <v>0</v>
      </c>
      <c r="D11" s="21" t="s">
        <v>7</v>
      </c>
      <c r="E11" s="21" t="s">
        <v>8</v>
      </c>
      <c r="F11" s="23" t="s">
        <v>9</v>
      </c>
      <c r="G11" s="60" t="s">
        <v>67</v>
      </c>
      <c r="H11" s="61" t="s">
        <v>68</v>
      </c>
      <c r="I11" s="50"/>
      <c r="J11" s="50" t="s">
        <v>61</v>
      </c>
    </row>
    <row r="12" spans="1:10" s="20" customFormat="1" ht="15">
      <c r="A12" s="83" t="s">
        <v>10</v>
      </c>
      <c r="B12" s="84" t="s">
        <v>15</v>
      </c>
      <c r="C12" s="85" t="s">
        <v>11</v>
      </c>
      <c r="D12" s="90">
        <v>1</v>
      </c>
      <c r="E12" s="93"/>
      <c r="F12" s="77">
        <f aca="true" t="shared" si="0" ref="F12:F23">E12*D12</f>
        <v>0</v>
      </c>
      <c r="G12" s="62"/>
      <c r="H12" s="63"/>
      <c r="I12" s="64"/>
      <c r="J12" s="50"/>
    </row>
    <row r="13" spans="1:10" s="20" customFormat="1" ht="15">
      <c r="A13" s="86">
        <v>113728</v>
      </c>
      <c r="B13" s="87" t="s">
        <v>87</v>
      </c>
      <c r="C13" s="88" t="s">
        <v>62</v>
      </c>
      <c r="D13" s="91">
        <v>282.067</v>
      </c>
      <c r="E13" s="92"/>
      <c r="F13" s="27">
        <f t="shared" si="0"/>
        <v>0</v>
      </c>
      <c r="G13" s="65" t="s">
        <v>4</v>
      </c>
      <c r="H13" s="66" t="s">
        <v>4</v>
      </c>
      <c r="I13" s="67"/>
      <c r="J13" s="51"/>
    </row>
    <row r="14" spans="1:10" s="20" customFormat="1" ht="15">
      <c r="A14" s="86">
        <v>113728</v>
      </c>
      <c r="B14" s="87" t="s">
        <v>88</v>
      </c>
      <c r="C14" s="88" t="s">
        <v>62</v>
      </c>
      <c r="D14" s="91">
        <v>183.906</v>
      </c>
      <c r="E14" s="92"/>
      <c r="F14" s="27">
        <f aca="true" t="shared" si="1" ref="F14">E14*D14</f>
        <v>0</v>
      </c>
      <c r="G14" s="65"/>
      <c r="H14" s="68"/>
      <c r="I14" s="67"/>
      <c r="J14" s="51" t="s">
        <v>4</v>
      </c>
    </row>
    <row r="15" spans="1:10" s="20" customFormat="1" ht="15">
      <c r="A15" s="86">
        <v>919111</v>
      </c>
      <c r="B15" s="87" t="s">
        <v>66</v>
      </c>
      <c r="C15" s="88" t="s">
        <v>16</v>
      </c>
      <c r="D15" s="91">
        <v>82</v>
      </c>
      <c r="E15" s="92"/>
      <c r="F15" s="27">
        <f t="shared" si="0"/>
        <v>0</v>
      </c>
      <c r="G15" s="65"/>
      <c r="H15" s="68"/>
      <c r="I15" s="67"/>
      <c r="J15" s="51" t="s">
        <v>4</v>
      </c>
    </row>
    <row r="16" spans="1:10" s="20" customFormat="1" ht="15">
      <c r="A16" s="86">
        <v>93818</v>
      </c>
      <c r="B16" s="87" t="s">
        <v>65</v>
      </c>
      <c r="C16" s="88" t="s">
        <v>2</v>
      </c>
      <c r="D16" s="91">
        <v>10689.6</v>
      </c>
      <c r="E16" s="92"/>
      <c r="F16" s="27">
        <f t="shared" si="0"/>
        <v>0</v>
      </c>
      <c r="G16" s="65"/>
      <c r="H16" s="68"/>
      <c r="I16" s="67"/>
      <c r="J16" s="51"/>
    </row>
    <row r="17" spans="1:10" s="20" customFormat="1" ht="15">
      <c r="A17" s="86" t="s">
        <v>69</v>
      </c>
      <c r="B17" s="87" t="s">
        <v>77</v>
      </c>
      <c r="C17" s="88" t="s">
        <v>62</v>
      </c>
      <c r="D17" s="91">
        <v>213.972</v>
      </c>
      <c r="E17" s="92"/>
      <c r="F17" s="27">
        <f t="shared" si="0"/>
        <v>0</v>
      </c>
      <c r="G17" s="65"/>
      <c r="H17" s="68"/>
      <c r="I17" s="67"/>
      <c r="J17" s="51"/>
    </row>
    <row r="18" spans="1:10" s="49" customFormat="1" ht="15">
      <c r="A18" s="86">
        <v>572223</v>
      </c>
      <c r="B18" s="87" t="s">
        <v>64</v>
      </c>
      <c r="C18" s="88" t="s">
        <v>2</v>
      </c>
      <c r="D18" s="91">
        <v>10689.6</v>
      </c>
      <c r="E18" s="92"/>
      <c r="F18" s="27">
        <f t="shared" si="0"/>
        <v>0</v>
      </c>
      <c r="G18" s="65"/>
      <c r="H18" s="68"/>
      <c r="I18" s="67"/>
      <c r="J18" s="51"/>
    </row>
    <row r="19" spans="1:10" s="20" customFormat="1" ht="15">
      <c r="A19" s="97" t="s">
        <v>63</v>
      </c>
      <c r="B19" s="94" t="s">
        <v>82</v>
      </c>
      <c r="C19" s="88" t="s">
        <v>2</v>
      </c>
      <c r="D19" s="91">
        <v>5344.8</v>
      </c>
      <c r="E19" s="95"/>
      <c r="F19" s="96">
        <f t="shared" si="0"/>
        <v>0</v>
      </c>
      <c r="G19" s="65"/>
      <c r="H19" s="68"/>
      <c r="I19" s="67"/>
      <c r="J19" s="51" t="s">
        <v>4</v>
      </c>
    </row>
    <row r="20" spans="1:10" s="20" customFormat="1" ht="15">
      <c r="A20" s="86">
        <v>113761</v>
      </c>
      <c r="B20" s="87" t="s">
        <v>78</v>
      </c>
      <c r="C20" s="88" t="s">
        <v>3</v>
      </c>
      <c r="D20" s="91">
        <v>868</v>
      </c>
      <c r="E20" s="92"/>
      <c r="F20" s="27">
        <f t="shared" si="0"/>
        <v>0</v>
      </c>
      <c r="G20" s="65"/>
      <c r="H20" s="68"/>
      <c r="I20" s="67"/>
      <c r="J20" s="51" t="s">
        <v>4</v>
      </c>
    </row>
    <row r="21" spans="1:10" s="20" customFormat="1" ht="15">
      <c r="A21" s="86">
        <v>89923</v>
      </c>
      <c r="B21" s="87" t="s">
        <v>93</v>
      </c>
      <c r="C21" s="88" t="s">
        <v>86</v>
      </c>
      <c r="D21" s="91">
        <v>61</v>
      </c>
      <c r="E21" s="92"/>
      <c r="F21" s="27">
        <f t="shared" si="0"/>
        <v>0</v>
      </c>
      <c r="G21" s="65"/>
      <c r="H21" s="68"/>
      <c r="I21" s="67"/>
      <c r="J21" s="98" t="s">
        <v>4</v>
      </c>
    </row>
    <row r="22" spans="1:10" s="20" customFormat="1" ht="15">
      <c r="A22" s="86">
        <v>931311</v>
      </c>
      <c r="B22" s="87" t="s">
        <v>79</v>
      </c>
      <c r="C22" s="88" t="s">
        <v>3</v>
      </c>
      <c r="D22" s="91">
        <v>868</v>
      </c>
      <c r="E22" s="92"/>
      <c r="F22" s="27">
        <f t="shared" si="0"/>
        <v>0</v>
      </c>
      <c r="G22" s="65">
        <v>0.126</v>
      </c>
      <c r="H22" s="66" t="e">
        <f>#REF!*G22</f>
        <v>#REF!</v>
      </c>
      <c r="I22" s="67"/>
      <c r="J22" s="51"/>
    </row>
    <row r="23" spans="1:10" s="20" customFormat="1" ht="15.6" thickBot="1">
      <c r="A23" s="100">
        <v>915111</v>
      </c>
      <c r="B23" s="101" t="s">
        <v>80</v>
      </c>
      <c r="C23" s="102" t="s">
        <v>2</v>
      </c>
      <c r="D23" s="103">
        <v>393</v>
      </c>
      <c r="E23" s="104"/>
      <c r="F23" s="31">
        <f t="shared" si="0"/>
        <v>0</v>
      </c>
      <c r="G23" s="71"/>
      <c r="H23" s="71"/>
      <c r="I23" s="72"/>
      <c r="J23" s="73" t="s">
        <v>4</v>
      </c>
    </row>
    <row r="24" spans="1:9" s="20" customFormat="1" ht="15">
      <c r="A24" s="74"/>
      <c r="B24" s="75" t="s">
        <v>12</v>
      </c>
      <c r="C24" s="75"/>
      <c r="D24" s="75"/>
      <c r="E24" s="76" t="s">
        <v>4</v>
      </c>
      <c r="F24" s="99">
        <f>SUM(F12:F23)</f>
        <v>0</v>
      </c>
      <c r="G24" s="69"/>
      <c r="H24" s="69"/>
      <c r="I24" s="70"/>
    </row>
    <row r="25" spans="1:9" s="20" customFormat="1" ht="15">
      <c r="A25" s="25"/>
      <c r="B25" s="24" t="s">
        <v>5</v>
      </c>
      <c r="C25" s="24"/>
      <c r="D25" s="24"/>
      <c r="E25" s="26" t="s">
        <v>4</v>
      </c>
      <c r="F25" s="27">
        <f>F24*0.21</f>
        <v>0</v>
      </c>
      <c r="G25" s="69"/>
      <c r="H25" s="69"/>
      <c r="I25" s="70"/>
    </row>
    <row r="26" spans="1:10" ht="24" customHeight="1" thickBot="1">
      <c r="A26" s="28"/>
      <c r="B26" s="29" t="s">
        <v>13</v>
      </c>
      <c r="C26" s="29"/>
      <c r="D26" s="29"/>
      <c r="E26" s="30" t="s">
        <v>4</v>
      </c>
      <c r="F26" s="31">
        <f>F25+F24</f>
        <v>0</v>
      </c>
      <c r="G26" s="69"/>
      <c r="H26" s="69"/>
      <c r="I26" s="70"/>
      <c r="J26" s="20"/>
    </row>
    <row r="27" spans="7:10" ht="12" customHeight="1">
      <c r="G27" s="69"/>
      <c r="H27" s="69"/>
      <c r="I27" s="70"/>
      <c r="J27" s="20"/>
    </row>
    <row r="28" spans="7:10" ht="12" customHeight="1">
      <c r="G28" s="69"/>
      <c r="H28" s="69"/>
      <c r="I28" s="70"/>
      <c r="J28" s="20"/>
    </row>
    <row r="29" spans="7:10" ht="12" customHeight="1">
      <c r="G29" s="69"/>
      <c r="H29" s="69"/>
      <c r="I29" s="20"/>
      <c r="J29" s="20"/>
    </row>
    <row r="30" spans="7:10" ht="12" customHeight="1">
      <c r="G30" s="69"/>
      <c r="H30" s="69"/>
      <c r="I30" s="20"/>
      <c r="J30" s="20"/>
    </row>
    <row r="31" spans="7:10" ht="12" customHeight="1">
      <c r="G31" s="69"/>
      <c r="H31" s="69"/>
      <c r="I31" s="20"/>
      <c r="J31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2021-01-29T05:24:56Z</cp:lastPrinted>
  <dcterms:created xsi:type="dcterms:W3CDTF">2014-05-16T09:31:30Z</dcterms:created>
  <dcterms:modified xsi:type="dcterms:W3CDTF">2024-07-02T06:11:03Z</dcterms:modified>
  <cp:category/>
  <cp:version/>
  <cp:contentType/>
  <cp:contentStatus/>
</cp:coreProperties>
</file>