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INAL\1_PSV\"/>
    </mc:Choice>
  </mc:AlternateContent>
  <xr:revisionPtr revIDLastSave="0" documentId="13_ncr:1_{1FA75F3F-C1E7-4464-851A-2644F31FFB0C}" xr6:coauthVersionLast="47" xr6:coauthVersionMax="47" xr10:uidLastSave="{00000000-0000-0000-0000-000000000000}"/>
  <bookViews>
    <workbookView xWindow="-120" yWindow="-120" windowWidth="29040" windowHeight="15840" xr2:uid="{61A3750F-37B3-479B-9EDB-3822457A530C}"/>
  </bookViews>
  <sheets>
    <sheet name="CELEK" sheetId="7" r:id="rId1"/>
    <sheet name="Hydraulika" sheetId="16" r:id="rId2"/>
    <sheet name="1_1" sheetId="2" r:id="rId3"/>
    <sheet name="1_2" sheetId="10" r:id="rId4"/>
    <sheet name="1_3" sheetId="11" r:id="rId5"/>
    <sheet name="1_4" sheetId="12" r:id="rId6"/>
    <sheet name="1_5" sheetId="13" r:id="rId7"/>
    <sheet name="1_6" sheetId="14" r:id="rId8"/>
    <sheet name="1_7" sheetId="15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7" l="1"/>
  <c r="E19" i="7"/>
  <c r="E15" i="7"/>
  <c r="E8" i="7"/>
  <c r="E4" i="16"/>
  <c r="E13" i="10" l="1"/>
  <c r="E10" i="7" s="1"/>
  <c r="E10" i="11"/>
  <c r="E11" i="7" s="1"/>
  <c r="E7" i="12"/>
  <c r="E12" i="7" s="1"/>
  <c r="E12" i="14"/>
  <c r="E14" i="7" s="1"/>
  <c r="E11" i="13" l="1"/>
  <c r="E13" i="7" s="1"/>
  <c r="E11" i="15"/>
  <c r="E11" i="2" l="1"/>
  <c r="E9" i="7" l="1"/>
  <c r="E20" i="7" s="1"/>
</calcChain>
</file>

<file path=xl/sharedStrings.xml><?xml version="1.0" encoding="utf-8"?>
<sst xmlns="http://schemas.openxmlformats.org/spreadsheetml/2006/main" count="297" uniqueCount="90">
  <si>
    <t>ČINNOST</t>
  </si>
  <si>
    <t>TERMÍN</t>
  </si>
  <si>
    <t>CENA (bez DPH)</t>
  </si>
  <si>
    <t>Projektové práce</t>
  </si>
  <si>
    <t>Inženýrská činnost</t>
  </si>
  <si>
    <t>B.1</t>
  </si>
  <si>
    <t>C.1</t>
  </si>
  <si>
    <t>Cena celkem</t>
  </si>
  <si>
    <t>B.2</t>
  </si>
  <si>
    <t>C.2</t>
  </si>
  <si>
    <t xml:space="preserve">Povinná cenová příloha </t>
  </si>
  <si>
    <t>Opatření</t>
  </si>
  <si>
    <t>Cena bez DPH</t>
  </si>
  <si>
    <t>Celková cena bez DPH</t>
  </si>
  <si>
    <t xml:space="preserve">DPH </t>
  </si>
  <si>
    <t xml:space="preserve">Celková cena díla včetně DPH </t>
  </si>
  <si>
    <t>Dokumentace k majetkoprávnímu projednání. Průzkum terénu projektantem (rekognoskace) a odsouhlasení zadání s objednatelem.</t>
  </si>
  <si>
    <t>Kč/kus (bez DPH)</t>
  </si>
  <si>
    <t>projednání s (spolu)vlastníkem v případě že (spolu)vlastník nevydá souhlas či se nevyjádří</t>
  </si>
  <si>
    <r>
      <t xml:space="preserve">V cenách </t>
    </r>
    <r>
      <rPr>
        <b/>
        <sz val="12"/>
        <color theme="1"/>
        <rFont val="Calibri"/>
        <family val="2"/>
        <scheme val="minor"/>
      </rPr>
      <t>nejsou</t>
    </r>
    <r>
      <rPr>
        <sz val="12"/>
        <color theme="1"/>
        <rFont val="Calibri"/>
        <family val="2"/>
        <charset val="238"/>
        <scheme val="minor"/>
      </rPr>
      <t xml:space="preserve"> zahrnuty náklady na správní poplatky, znalecké posudky, vklady do KN, výpočty pro žádosti o odnětí ze ZPF a PUFPL.</t>
    </r>
  </si>
  <si>
    <t>Cena za bod C.1 bude kalkulována dle skutečného počtu získaných souhlasů a smluv získaných v daném roce. Jednotkové ceny viz. předmět plnění bodu C.1.</t>
  </si>
  <si>
    <t xml:space="preserve">Cena prací nad výše stanovený počet, pokud je objednatel bude požadovat po zhotoviteli, je stanovena dohodou na základě pevných jednotkových cen, a to následovně: </t>
  </si>
  <si>
    <t xml:space="preserve"> 1.4</t>
  </si>
  <si>
    <t xml:space="preserve"> 1.5</t>
  </si>
  <si>
    <t xml:space="preserve"> 1.2</t>
  </si>
  <si>
    <t xml:space="preserve"> 1.1</t>
  </si>
  <si>
    <t xml:space="preserve"> 1.6</t>
  </si>
  <si>
    <t xml:space="preserve"> 1.7</t>
  </si>
  <si>
    <t xml:space="preserve">Posílení čerpací stanice ČS Vestec </t>
  </si>
  <si>
    <t xml:space="preserve">VDJ Pepř, rozšíření akumulace </t>
  </si>
  <si>
    <t xml:space="preserve">Zkapacitnění potrubí v úseku VDJ Krhanice - Krhanice </t>
  </si>
  <si>
    <t xml:space="preserve"> 1.3.</t>
  </si>
  <si>
    <t xml:space="preserve">Zkapacitnění potrubí v úseku VDJ Luka - VDJ Krhanice - úseku 1.  a úseku č. 2  VDJ Luka - VDJ Krhanice          </t>
  </si>
  <si>
    <t>Výstavba přiváděcího řadu VDJ Pepř - Včelní Hrádek, rekonstrukce přiváděcího řadu VDJ Luka p. M., rekonstrukce přiváděcího řadu VDJ Luka p. M. a rekonstrukce VDJ Luka</t>
  </si>
  <si>
    <t>Energetické posouzení</t>
  </si>
  <si>
    <t xml:space="preserve">Zkapacitnění potrubí  v úseku ČS Vestec - VDJ Pepř </t>
  </si>
  <si>
    <t xml:space="preserve">Hydraulická studie, matematický model, ověření zadání                                                                                                </t>
  </si>
  <si>
    <t xml:space="preserve">Hydraulická studie, matematický model, ověření zadání                  </t>
  </si>
  <si>
    <t>6 měsíců</t>
  </si>
  <si>
    <t xml:space="preserve">Vyvolaná opatření na Posázavském vodovodu v souvislosti s připravovanou stavbou vodovodního přivaděče D 3  (část 1) </t>
  </si>
  <si>
    <t>-</t>
  </si>
  <si>
    <t xml:space="preserve">Hydraulická studie ,matematický model, ověření zadání </t>
  </si>
  <si>
    <t>A.1</t>
  </si>
  <si>
    <t>A.2</t>
  </si>
  <si>
    <t>A.3</t>
  </si>
  <si>
    <t>A.4</t>
  </si>
  <si>
    <t xml:space="preserve">Výstavba přiváděcího řadu VDJ Pepř - Včelní Hrádek, rekonstrukce přiváděcího řadu VDJ Luka p. M., rekonstrukce přiváděcího řadu VDJ Luka p. M. a rekonstrukce VDJ Luka   (opatření č. 1.2)                                                                                                              </t>
  </si>
  <si>
    <t xml:space="preserve">Výměna potrubí v úseku RŠ Libřice - ČS Regent, ČS Regent - VDJ Račany  a přestrojení VDJ Račany   (opatření č. 1.3)                                                                                                    </t>
  </si>
  <si>
    <t xml:space="preserve">Posílení čerpací stanice ČS Vestec (opatření č. 1.4)                                                                                                             </t>
  </si>
  <si>
    <t xml:space="preserve">Zkapacitnění potrubí  v úseku ČS Vestec - VDJ Pepř (opatření č. 1.5)                                                                                                               </t>
  </si>
  <si>
    <t xml:space="preserve">VDJ Pepř, rozšíření akumulace (opatření č. 1.6)                                                                                                         </t>
  </si>
  <si>
    <t xml:space="preserve">Zkapacitnění potrubí v úseku VDJ Krhanice - Krhanice (opatření č. 1.7)                                                                                                          </t>
  </si>
  <si>
    <t xml:space="preserve">Zkapacitnění potrubí v úseku VDJ Luka - VDJ Krhanice, úsek 1 a úsek 2  (opatření č. 1.1)                                                                                                                   </t>
  </si>
  <si>
    <t>6 měsíců od dokončení bodu C.1</t>
  </si>
  <si>
    <t>6 měsíců od dokončení bodu B.1</t>
  </si>
  <si>
    <t>6 měsíců od zahájení prací</t>
  </si>
  <si>
    <t>Předprojektová příprava</t>
  </si>
  <si>
    <t>A.5</t>
  </si>
  <si>
    <t>Stavebně technický průzkum</t>
  </si>
  <si>
    <t>A.6</t>
  </si>
  <si>
    <t>Biologické hodnocení</t>
  </si>
  <si>
    <t>Oznámení EIA, biologické hodnocení</t>
  </si>
  <si>
    <t>3 měsíce od dokončení bodu C.1</t>
  </si>
  <si>
    <t>4 měsíce od dokončení bodu C.1</t>
  </si>
  <si>
    <t>12 měsíců od dokončení bodu B.1</t>
  </si>
  <si>
    <t>12 měsíců od dokončení bodu B.2</t>
  </si>
  <si>
    <t xml:space="preserve">10 měsíců od dokončení bodu A.5 </t>
  </si>
  <si>
    <t>4 měsíce od zahájení prací</t>
  </si>
  <si>
    <t>10 měsíců od zahájení prací</t>
  </si>
  <si>
    <t>4 měsíců od zahájení prací</t>
  </si>
  <si>
    <t>4 měsíce od dokončení bodu B.1</t>
  </si>
  <si>
    <t>10 měsíců od dokončení bodu B.1</t>
  </si>
  <si>
    <t xml:space="preserve">Příloha č.2.	 Podrobný rozpis celkové ceny, rozsahu a harmonogramu prací </t>
  </si>
  <si>
    <t>Inženýrská činnost za účelem podání žádosti o povolení stavby (IČ DPoS)</t>
  </si>
  <si>
    <t>Zpracování dokumentace pro povolení stavby (DPoS)
Dokumentace bude zpracována dle aktuálně platných předpisů a vyhlášek navazujících na nový stavební zákon č. 283/2021 Sb.</t>
  </si>
  <si>
    <t>Kč/h (bez DPH)</t>
  </si>
  <si>
    <t>smlouvy (nájemní smlouva, smlouva o budoucí smlouvě o zřízení služebnosti, smlouva o budoucí smlouvě kupní):</t>
  </si>
  <si>
    <t>souhlas se stavbou:</t>
  </si>
  <si>
    <t>Výměna potrubí v úseku RŠ Libřice - ČS Regent, ČS Regent - VDJ Račany  a přestrojení VDJ Račany</t>
  </si>
  <si>
    <t>Majetkoprávní projednání  (při předpokladu 10 souhlasů, 2 smlouvy, 20 hodin konzultace)</t>
  </si>
  <si>
    <t>Majetkoprávní projednání  (při předpokladu   4 souhlasy, 2 smlouvy, 10 hodin konzultace)</t>
  </si>
  <si>
    <t>Majetkoprávní projednání  (při předpokladu 150 souhlasů, 15 smluv, 40 hodin konzultace)</t>
  </si>
  <si>
    <t>Majetkoprávní projednání  (při předpokladu 22 souhlasů, 4 smlovy, 40 hodin konzultace)</t>
  </si>
  <si>
    <t>Majetkoprávní projednání  (při předpokladu 80 souhlasů, 10 smluv, 40 hodin konzultace)</t>
  </si>
  <si>
    <t>další činnosti - konzultace (změny PD, znovuprojednání s vlastníky pozemků, změny vlastníků - prodej, výměna, úmrtí apod.)</t>
  </si>
  <si>
    <t>Majetkoprávní projednání  (při předpokladu 40 souhlasů, 4 smlouvy, 40 hodin konzultace)</t>
  </si>
  <si>
    <t>10 měsíců od dokončení bodu B.2</t>
  </si>
  <si>
    <t xml:space="preserve">10 měsíců od dokončení bodu B.2 </t>
  </si>
  <si>
    <t>Výškopisné a polohopisné zaměření</t>
  </si>
  <si>
    <t xml:space="preserve">Inženýrsko geologický průzkum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</si>
</sst>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.5"/>
      <name val="Tahoma"/>
      <family val="2"/>
      <charset val="238"/>
    </font>
    <font>
      <sz val="9.5"/>
      <name val="Arial"/>
      <family val="2"/>
      <charset val="238"/>
    </font>
    <font>
      <sz val="9.5"/>
      <name val="Tahoma"/>
      <family val="2"/>
      <charset val="238"/>
    </font>
    <font>
      <b/>
      <sz val="9.5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justify" vertical="justify" wrapText="1"/>
    </xf>
    <xf numFmtId="44" fontId="5" fillId="0" borderId="0" xfId="0" applyNumberFormat="1" applyFont="1"/>
    <xf numFmtId="0" fontId="3" fillId="0" borderId="0" xfId="0" applyFont="1" applyAlignment="1">
      <alignment horizontal="center" vertical="justify" wrapText="1"/>
    </xf>
    <xf numFmtId="7" fontId="3" fillId="0" borderId="3" xfId="0" applyNumberFormat="1" applyFont="1" applyBorder="1" applyAlignment="1">
      <alignment horizontal="center" vertical="center"/>
    </xf>
    <xf numFmtId="7" fontId="3" fillId="3" borderId="9" xfId="0" applyNumberFormat="1" applyFont="1" applyFill="1" applyBorder="1" applyAlignment="1">
      <alignment horizontal="center"/>
    </xf>
    <xf numFmtId="7" fontId="5" fillId="3" borderId="10" xfId="0" applyNumberFormat="1" applyFont="1" applyFill="1" applyBorder="1" applyAlignment="1">
      <alignment horizontal="center"/>
    </xf>
    <xf numFmtId="7" fontId="5" fillId="3" borderId="1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8" fillId="2" borderId="0" xfId="0" applyFont="1" applyFill="1"/>
    <xf numFmtId="0" fontId="8" fillId="2" borderId="0" xfId="0" applyFont="1" applyFill="1" applyAlignment="1">
      <alignment vertical="center"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0" fillId="2" borderId="1" xfId="0" applyFill="1" applyBorder="1"/>
    <xf numFmtId="164" fontId="2" fillId="2" borderId="1" xfId="0" applyNumberFormat="1" applyFont="1" applyFill="1" applyBorder="1"/>
    <xf numFmtId="16" fontId="10" fillId="0" borderId="3" xfId="0" applyNumberFormat="1" applyFont="1" applyBorder="1" applyAlignment="1">
      <alignment horizontal="center" vertical="center" wrapText="1"/>
    </xf>
    <xf numFmtId="16" fontId="10" fillId="0" borderId="1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164" fontId="11" fillId="2" borderId="1" xfId="0" applyNumberFormat="1" applyFont="1" applyFill="1" applyBorder="1"/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1" fillId="2" borderId="1" xfId="0" applyFont="1" applyFill="1" applyBorder="1"/>
    <xf numFmtId="0" fontId="13" fillId="0" borderId="1" xfId="0" applyFont="1" applyBorder="1" applyAlignment="1">
      <alignment horizontal="left" vertical="center" wrapText="1"/>
    </xf>
    <xf numFmtId="7" fontId="3" fillId="0" borderId="0" xfId="0" applyNumberFormat="1" applyFont="1" applyAlignment="1">
      <alignment horizontal="center" vertical="center"/>
    </xf>
    <xf numFmtId="16" fontId="0" fillId="0" borderId="0" xfId="0" applyNumberFormat="1"/>
    <xf numFmtId="0" fontId="12" fillId="0" borderId="0" xfId="0" applyFo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4" fillId="0" borderId="0" xfId="0" applyFont="1"/>
    <xf numFmtId="0" fontId="3" fillId="0" borderId="0" xfId="0" applyFont="1" applyAlignment="1">
      <alignment horizontal="center" vertical="justify" wrapText="1"/>
    </xf>
    <xf numFmtId="0" fontId="6" fillId="0" borderId="0" xfId="0" applyFont="1" applyAlignment="1">
      <alignment horizontal="center" vertical="justify" wrapText="1"/>
    </xf>
    <xf numFmtId="0" fontId="3" fillId="0" borderId="4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3" fillId="0" borderId="4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5" fillId="3" borderId="4" xfId="0" applyFont="1" applyFill="1" applyBorder="1" applyAlignment="1">
      <alignment horizontal="justify" vertical="justify" wrapText="1"/>
    </xf>
    <xf numFmtId="0" fontId="4" fillId="0" borderId="7" xfId="0" applyFont="1" applyBorder="1" applyAlignment="1">
      <alignment horizontal="justify" vertical="justify" wrapText="1"/>
    </xf>
    <xf numFmtId="0" fontId="4" fillId="0" borderId="8" xfId="0" applyFont="1" applyBorder="1" applyAlignment="1">
      <alignment horizontal="justify" vertical="justify" wrapText="1"/>
    </xf>
    <xf numFmtId="0" fontId="0" fillId="0" borderId="6" xfId="0" applyBorder="1" applyAlignment="1">
      <alignment horizontal="left" wrapText="1"/>
    </xf>
    <xf numFmtId="0" fontId="3" fillId="3" borderId="4" xfId="0" applyFont="1" applyFill="1" applyBorder="1" applyAlignment="1">
      <alignment horizontal="justify" vertical="justify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" fillId="0" borderId="1" xfId="0" applyFont="1" applyBorder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F17E0-138E-453A-AD8B-974232D2D38D}">
  <sheetPr>
    <pageSetUpPr fitToPage="1"/>
  </sheetPr>
  <dimension ref="B3:H21"/>
  <sheetViews>
    <sheetView tabSelected="1" topLeftCell="A3" zoomScale="140" zoomScaleNormal="140" workbookViewId="0">
      <selection activeCell="G9" sqref="G9"/>
    </sheetView>
  </sheetViews>
  <sheetFormatPr defaultRowHeight="15" x14ac:dyDescent="0.25"/>
  <cols>
    <col min="1" max="1" width="10.5703125" customWidth="1"/>
    <col min="2" max="2" width="7" customWidth="1"/>
    <col min="3" max="3" width="47.140625" customWidth="1"/>
    <col min="4" max="4" width="31.140625" customWidth="1"/>
    <col min="5" max="5" width="30.5703125" customWidth="1"/>
    <col min="7" max="7" width="18.28515625" customWidth="1"/>
  </cols>
  <sheetData>
    <row r="3" spans="2:5" ht="39" customHeight="1" x14ac:dyDescent="0.25">
      <c r="B3" s="38" t="s">
        <v>39</v>
      </c>
      <c r="C3" s="39"/>
      <c r="D3" s="39"/>
      <c r="E3" s="40"/>
    </row>
    <row r="4" spans="2:5" ht="27" customHeight="1" x14ac:dyDescent="0.25">
      <c r="B4" s="41" t="s">
        <v>72</v>
      </c>
      <c r="C4" s="42"/>
      <c r="D4" s="42"/>
      <c r="E4" s="43"/>
    </row>
    <row r="5" spans="2:5" x14ac:dyDescent="0.25">
      <c r="B5" s="44" t="s">
        <v>10</v>
      </c>
      <c r="C5" s="45"/>
      <c r="D5" s="45"/>
      <c r="E5" s="45"/>
    </row>
    <row r="6" spans="2:5" x14ac:dyDescent="0.25">
      <c r="B6" s="3"/>
      <c r="C6" s="4"/>
      <c r="D6" s="4"/>
      <c r="E6" s="5"/>
    </row>
    <row r="7" spans="2:5" ht="15.75" thickBot="1" x14ac:dyDescent="0.3">
      <c r="B7" s="46" t="s">
        <v>11</v>
      </c>
      <c r="C7" s="47"/>
      <c r="D7" s="6" t="s">
        <v>12</v>
      </c>
      <c r="E7" s="6" t="s">
        <v>13</v>
      </c>
    </row>
    <row r="8" spans="2:5" ht="15.75" customHeight="1" thickBot="1" x14ac:dyDescent="0.3">
      <c r="B8" s="21" t="s">
        <v>40</v>
      </c>
      <c r="C8" s="50" t="s">
        <v>41</v>
      </c>
      <c r="D8" s="51"/>
      <c r="E8" s="7">
        <f>Hydraulika!E3</f>
        <v>0</v>
      </c>
    </row>
    <row r="9" spans="2:5" ht="32.25" customHeight="1" thickBot="1" x14ac:dyDescent="0.3">
      <c r="B9" s="21" t="s">
        <v>25</v>
      </c>
      <c r="C9" s="48" t="s">
        <v>32</v>
      </c>
      <c r="D9" s="49"/>
      <c r="E9" s="7">
        <f>'1_1'!E11</f>
        <v>0</v>
      </c>
    </row>
    <row r="10" spans="2:5" ht="43.5" customHeight="1" thickBot="1" x14ac:dyDescent="0.3">
      <c r="B10" s="22" t="s">
        <v>24</v>
      </c>
      <c r="C10" s="48" t="s">
        <v>33</v>
      </c>
      <c r="D10" s="49"/>
      <c r="E10" s="7">
        <f>'1_2'!E13</f>
        <v>0</v>
      </c>
    </row>
    <row r="11" spans="2:5" ht="33.75" customHeight="1" thickBot="1" x14ac:dyDescent="0.3">
      <c r="B11" s="22" t="s">
        <v>31</v>
      </c>
      <c r="C11" s="48" t="s">
        <v>78</v>
      </c>
      <c r="D11" s="57"/>
      <c r="E11" s="7">
        <f>'1_3'!E10</f>
        <v>0</v>
      </c>
    </row>
    <row r="12" spans="2:5" ht="15.75" thickBot="1" x14ac:dyDescent="0.3">
      <c r="B12" s="22" t="s">
        <v>22</v>
      </c>
      <c r="C12" s="48" t="s">
        <v>28</v>
      </c>
      <c r="D12" s="57"/>
      <c r="E12" s="7">
        <f>'1_4'!E7</f>
        <v>0</v>
      </c>
    </row>
    <row r="13" spans="2:5" ht="15.75" thickBot="1" x14ac:dyDescent="0.3">
      <c r="B13" s="22" t="s">
        <v>23</v>
      </c>
      <c r="C13" s="48" t="s">
        <v>35</v>
      </c>
      <c r="D13" s="57"/>
      <c r="E13" s="7">
        <f>'1_5'!E11</f>
        <v>0</v>
      </c>
    </row>
    <row r="14" spans="2:5" ht="15.75" thickBot="1" x14ac:dyDescent="0.3">
      <c r="B14" s="22" t="s">
        <v>26</v>
      </c>
      <c r="C14" s="48" t="s">
        <v>29</v>
      </c>
      <c r="D14" s="57"/>
      <c r="E14" s="7">
        <f>'1_6'!E12</f>
        <v>0</v>
      </c>
    </row>
    <row r="15" spans="2:5" ht="15.75" thickBot="1" x14ac:dyDescent="0.3">
      <c r="B15" s="22" t="s">
        <v>27</v>
      </c>
      <c r="C15" s="48" t="s">
        <v>30</v>
      </c>
      <c r="D15" s="57"/>
      <c r="E15" s="7">
        <f>'1_7'!E11</f>
        <v>0</v>
      </c>
    </row>
    <row r="16" spans="2:5" x14ac:dyDescent="0.25">
      <c r="C16" s="52"/>
      <c r="D16" s="53"/>
      <c r="E16" s="33"/>
    </row>
    <row r="17" spans="2:8" ht="15.75" thickBot="1" x14ac:dyDescent="0.3">
      <c r="B17" s="34"/>
      <c r="C17" s="52"/>
      <c r="D17" s="53"/>
      <c r="E17" s="33"/>
    </row>
    <row r="18" spans="2:8" ht="15.75" thickBot="1" x14ac:dyDescent="0.3">
      <c r="B18" s="58"/>
      <c r="C18" s="55"/>
      <c r="D18" s="56"/>
      <c r="E18" s="8">
        <f>E9+E10+E11+E12+E13+E14+E15+E8</f>
        <v>0</v>
      </c>
    </row>
    <row r="19" spans="2:8" ht="15.75" thickBot="1" x14ac:dyDescent="0.3">
      <c r="B19" s="54" t="s">
        <v>14</v>
      </c>
      <c r="C19" s="55"/>
      <c r="D19" s="56"/>
      <c r="E19" s="9">
        <f>E18*0.21</f>
        <v>0</v>
      </c>
    </row>
    <row r="20" spans="2:8" ht="15.75" thickBot="1" x14ac:dyDescent="0.3">
      <c r="B20" s="54" t="s">
        <v>15</v>
      </c>
      <c r="C20" s="55"/>
      <c r="D20" s="56"/>
      <c r="E20" s="10">
        <f>E18+E19</f>
        <v>0</v>
      </c>
    </row>
    <row r="21" spans="2:8" x14ac:dyDescent="0.25">
      <c r="G21" s="27"/>
      <c r="H21" s="27"/>
    </row>
  </sheetData>
  <mergeCells count="17">
    <mergeCell ref="C16:D16"/>
    <mergeCell ref="B20:D20"/>
    <mergeCell ref="C10:D10"/>
    <mergeCell ref="C11:D11"/>
    <mergeCell ref="B18:D18"/>
    <mergeCell ref="B19:D19"/>
    <mergeCell ref="C17:D17"/>
    <mergeCell ref="C12:D12"/>
    <mergeCell ref="C15:D15"/>
    <mergeCell ref="C13:D13"/>
    <mergeCell ref="C14:D14"/>
    <mergeCell ref="B3:E3"/>
    <mergeCell ref="B4:E4"/>
    <mergeCell ref="B5:E5"/>
    <mergeCell ref="B7:C7"/>
    <mergeCell ref="C9:D9"/>
    <mergeCell ref="C8:D8"/>
  </mergeCells>
  <pageMargins left="0.7" right="0.7" top="0.78740157499999996" bottom="0.78740157499999996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B2330-8023-4CB1-B468-3245DE8245F0}">
  <sheetPr>
    <pageSetUpPr fitToPage="1"/>
  </sheetPr>
  <dimension ref="A1:E4"/>
  <sheetViews>
    <sheetView zoomScaleNormal="100" workbookViewId="0">
      <selection activeCell="C26" sqref="C26"/>
    </sheetView>
  </sheetViews>
  <sheetFormatPr defaultRowHeight="15" x14ac:dyDescent="0.25"/>
  <cols>
    <col min="1" max="1" width="15.5703125" customWidth="1"/>
    <col min="2" max="2" width="10.42578125" bestFit="1" customWidth="1"/>
    <col min="3" max="3" width="47.140625" customWidth="1"/>
    <col min="4" max="4" width="25.28515625" customWidth="1"/>
    <col min="5" max="5" width="22.85546875" customWidth="1"/>
    <col min="7" max="7" width="10.28515625" bestFit="1" customWidth="1"/>
  </cols>
  <sheetData>
    <row r="1" spans="1:5" ht="36" customHeight="1" x14ac:dyDescent="0.25">
      <c r="A1" s="59" t="s">
        <v>36</v>
      </c>
      <c r="B1" s="59"/>
      <c r="C1" s="59"/>
      <c r="D1" s="59"/>
      <c r="E1" s="59"/>
    </row>
    <row r="2" spans="1:5" ht="18.75" x14ac:dyDescent="0.3">
      <c r="A2" s="60" t="s">
        <v>0</v>
      </c>
      <c r="B2" s="60"/>
      <c r="C2" s="60"/>
      <c r="D2" s="11" t="s">
        <v>1</v>
      </c>
      <c r="E2" s="11" t="s">
        <v>2</v>
      </c>
    </row>
    <row r="3" spans="1:5" ht="15" customHeight="1" x14ac:dyDescent="0.25">
      <c r="A3" s="61" t="s">
        <v>37</v>
      </c>
      <c r="B3" s="62"/>
      <c r="C3" s="63"/>
      <c r="D3" s="25" t="s">
        <v>38</v>
      </c>
      <c r="E3" s="26"/>
    </row>
    <row r="4" spans="1:5" ht="18.75" x14ac:dyDescent="0.3">
      <c r="A4" s="64" t="s">
        <v>7</v>
      </c>
      <c r="B4" s="64"/>
      <c r="C4" s="64"/>
      <c r="D4" s="64"/>
      <c r="E4" s="20">
        <f>SUM(E3:E3)</f>
        <v>0</v>
      </c>
    </row>
  </sheetData>
  <mergeCells count="4">
    <mergeCell ref="A1:E1"/>
    <mergeCell ref="A2:C2"/>
    <mergeCell ref="A3:C3"/>
    <mergeCell ref="A4:D4"/>
  </mergeCells>
  <pageMargins left="0.7" right="0.7" top="0.78740157499999996" bottom="0.78740157499999996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D6C0B-B2C2-4016-A76C-C775D67B9552}">
  <sheetPr>
    <pageSetUpPr fitToPage="1"/>
  </sheetPr>
  <dimension ref="A1:F23"/>
  <sheetViews>
    <sheetView zoomScaleNormal="100" workbookViewId="0">
      <selection activeCell="C26" sqref="C26"/>
    </sheetView>
  </sheetViews>
  <sheetFormatPr defaultRowHeight="15" x14ac:dyDescent="0.25"/>
  <cols>
    <col min="1" max="1" width="15.5703125" customWidth="1"/>
    <col min="2" max="2" width="10.42578125" bestFit="1" customWidth="1"/>
    <col min="3" max="3" width="47.140625" customWidth="1"/>
    <col min="4" max="4" width="39.140625" customWidth="1"/>
    <col min="5" max="5" width="22.85546875" customWidth="1"/>
    <col min="7" max="7" width="10.28515625" bestFit="1" customWidth="1"/>
  </cols>
  <sheetData>
    <row r="1" spans="1:6" ht="36" customHeight="1" x14ac:dyDescent="0.25">
      <c r="A1" s="59" t="s">
        <v>52</v>
      </c>
      <c r="B1" s="59"/>
      <c r="C1" s="59"/>
      <c r="D1" s="59"/>
      <c r="E1" s="59"/>
    </row>
    <row r="2" spans="1:6" ht="18.75" x14ac:dyDescent="0.3">
      <c r="A2" s="60" t="s">
        <v>0</v>
      </c>
      <c r="B2" s="60"/>
      <c r="C2" s="60"/>
      <c r="D2" s="11" t="s">
        <v>1</v>
      </c>
      <c r="E2" s="11" t="s">
        <v>2</v>
      </c>
    </row>
    <row r="3" spans="1:6" x14ac:dyDescent="0.25">
      <c r="A3" s="67" t="s">
        <v>56</v>
      </c>
      <c r="B3" s="23" t="s">
        <v>42</v>
      </c>
      <c r="C3" s="35" t="s">
        <v>88</v>
      </c>
      <c r="D3" s="28" t="s">
        <v>53</v>
      </c>
      <c r="E3" s="26"/>
    </row>
    <row r="4" spans="1:6" x14ac:dyDescent="0.25">
      <c r="A4" s="68"/>
      <c r="B4" s="23" t="s">
        <v>43</v>
      </c>
      <c r="C4" s="29" t="s">
        <v>89</v>
      </c>
      <c r="D4" s="28" t="s">
        <v>53</v>
      </c>
      <c r="E4" s="26"/>
    </row>
    <row r="5" spans="1:6" x14ac:dyDescent="0.25">
      <c r="A5" s="69"/>
      <c r="B5" s="23" t="s">
        <v>44</v>
      </c>
      <c r="C5" s="29" t="s">
        <v>60</v>
      </c>
      <c r="D5" s="28" t="s">
        <v>54</v>
      </c>
      <c r="E5" s="26"/>
    </row>
    <row r="6" spans="1:6" ht="53.25" customHeight="1" x14ac:dyDescent="0.25">
      <c r="A6" s="70" t="s">
        <v>3</v>
      </c>
      <c r="B6" s="23" t="s">
        <v>5</v>
      </c>
      <c r="C6" s="29" t="s">
        <v>16</v>
      </c>
      <c r="D6" s="28" t="s">
        <v>55</v>
      </c>
      <c r="E6" s="26"/>
    </row>
    <row r="7" spans="1:6" ht="75" x14ac:dyDescent="0.25">
      <c r="A7" s="70"/>
      <c r="B7" s="23" t="s">
        <v>8</v>
      </c>
      <c r="C7" s="29" t="s">
        <v>74</v>
      </c>
      <c r="D7" s="28" t="s">
        <v>53</v>
      </c>
      <c r="E7" s="26"/>
    </row>
    <row r="8" spans="1:6" ht="36" customHeight="1" x14ac:dyDescent="0.25">
      <c r="A8" s="70" t="s">
        <v>4</v>
      </c>
      <c r="B8" s="23" t="s">
        <v>6</v>
      </c>
      <c r="C8" s="32" t="s">
        <v>83</v>
      </c>
      <c r="D8" s="28" t="s">
        <v>71</v>
      </c>
      <c r="E8" s="26"/>
    </row>
    <row r="9" spans="1:6" ht="37.5" customHeight="1" x14ac:dyDescent="0.25">
      <c r="A9" s="70"/>
      <c r="B9" s="23" t="s">
        <v>9</v>
      </c>
      <c r="C9" s="32" t="s">
        <v>73</v>
      </c>
      <c r="D9" s="36" t="s">
        <v>86</v>
      </c>
      <c r="E9" s="26"/>
    </row>
    <row r="10" spans="1:6" x14ac:dyDescent="0.25">
      <c r="A10" s="1"/>
      <c r="B10" s="1"/>
      <c r="C10" s="1"/>
      <c r="D10" s="1"/>
      <c r="E10" s="19"/>
    </row>
    <row r="11" spans="1:6" ht="18.75" x14ac:dyDescent="0.3">
      <c r="A11" s="64" t="s">
        <v>7</v>
      </c>
      <c r="B11" s="64"/>
      <c r="C11" s="64"/>
      <c r="D11" s="64"/>
      <c r="E11" s="20">
        <f>SUM(E3:E10)</f>
        <v>0</v>
      </c>
    </row>
    <row r="13" spans="1:6" ht="34.5" customHeight="1" x14ac:dyDescent="0.25">
      <c r="A13" s="71" t="s">
        <v>20</v>
      </c>
      <c r="B13" s="71"/>
      <c r="C13" s="71"/>
      <c r="D13" s="71"/>
      <c r="E13" s="71"/>
      <c r="F13" s="71"/>
    </row>
    <row r="15" spans="1:6" ht="36.75" customHeight="1" x14ac:dyDescent="0.25">
      <c r="A15" s="71" t="s">
        <v>21</v>
      </c>
      <c r="B15" s="71"/>
      <c r="C15" s="71"/>
      <c r="D15" s="71"/>
      <c r="E15" s="71"/>
      <c r="F15" s="71"/>
    </row>
    <row r="16" spans="1:6" ht="15.75" x14ac:dyDescent="0.25">
      <c r="A16" s="16" t="s">
        <v>77</v>
      </c>
      <c r="B16" s="12"/>
      <c r="C16" s="14">
        <v>5000</v>
      </c>
      <c r="D16" s="12" t="s">
        <v>17</v>
      </c>
      <c r="E16" s="12"/>
    </row>
    <row r="17" spans="1:6" ht="15.75" x14ac:dyDescent="0.25">
      <c r="A17" s="16" t="s">
        <v>76</v>
      </c>
      <c r="B17" s="12"/>
      <c r="C17" s="12"/>
      <c r="D17" s="12"/>
      <c r="E17" s="12"/>
      <c r="F17" s="12"/>
    </row>
    <row r="18" spans="1:6" ht="15.75" x14ac:dyDescent="0.25">
      <c r="A18" s="13"/>
      <c r="B18" s="13"/>
      <c r="C18" s="15">
        <v>8000</v>
      </c>
      <c r="D18" s="17" t="s">
        <v>17</v>
      </c>
      <c r="E18" s="13"/>
      <c r="F18" s="13"/>
    </row>
    <row r="19" spans="1:6" ht="15.75" x14ac:dyDescent="0.25">
      <c r="A19" s="66" t="s">
        <v>18</v>
      </c>
      <c r="B19" s="66"/>
      <c r="C19" s="66"/>
      <c r="D19" s="66"/>
      <c r="E19" s="66"/>
      <c r="F19" s="66"/>
    </row>
    <row r="20" spans="1:6" ht="15.75" x14ac:dyDescent="0.25">
      <c r="A20" s="18"/>
      <c r="B20" s="18"/>
      <c r="C20" s="15">
        <v>3000</v>
      </c>
      <c r="D20" s="17" t="s">
        <v>17</v>
      </c>
      <c r="E20" s="18"/>
      <c r="F20" s="18"/>
    </row>
    <row r="21" spans="1:6" ht="15.75" x14ac:dyDescent="0.25">
      <c r="A21" s="66" t="s">
        <v>84</v>
      </c>
      <c r="B21" s="66"/>
      <c r="C21" s="66"/>
      <c r="D21" s="66"/>
      <c r="E21" s="66"/>
      <c r="F21" s="66"/>
    </row>
    <row r="22" spans="1:6" ht="15.75" x14ac:dyDescent="0.25">
      <c r="A22" s="18"/>
      <c r="B22" s="18"/>
      <c r="C22" s="15">
        <v>1300</v>
      </c>
      <c r="D22" s="17" t="s">
        <v>75</v>
      </c>
      <c r="E22" s="18"/>
      <c r="F22" s="18"/>
    </row>
    <row r="23" spans="1:6" ht="34.5" customHeight="1" x14ac:dyDescent="0.25">
      <c r="A23" s="65" t="s">
        <v>19</v>
      </c>
      <c r="B23" s="65"/>
      <c r="C23" s="65"/>
      <c r="D23" s="65"/>
      <c r="E23" s="65"/>
      <c r="F23" s="65"/>
    </row>
  </sheetData>
  <mergeCells count="11">
    <mergeCell ref="A23:F23"/>
    <mergeCell ref="A19:F19"/>
    <mergeCell ref="A11:D11"/>
    <mergeCell ref="A1:E1"/>
    <mergeCell ref="A2:C2"/>
    <mergeCell ref="A3:A5"/>
    <mergeCell ref="A6:A7"/>
    <mergeCell ref="A8:A9"/>
    <mergeCell ref="A13:F13"/>
    <mergeCell ref="A15:F15"/>
    <mergeCell ref="A21:F21"/>
  </mergeCells>
  <pageMargins left="0.7" right="0.7" top="0.78740157499999996" bottom="0.78740157499999996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B6E0E-B300-4A4C-8178-51D181DBD4E7}">
  <sheetPr>
    <pageSetUpPr fitToPage="1"/>
  </sheetPr>
  <dimension ref="A1:F25"/>
  <sheetViews>
    <sheetView zoomScaleNormal="100" workbookViewId="0">
      <selection activeCell="D11" sqref="D11"/>
    </sheetView>
  </sheetViews>
  <sheetFormatPr defaultRowHeight="15" x14ac:dyDescent="0.25"/>
  <cols>
    <col min="1" max="1" width="15.5703125" customWidth="1"/>
    <col min="2" max="2" width="10.42578125" bestFit="1" customWidth="1"/>
    <col min="3" max="3" width="47.140625" customWidth="1"/>
    <col min="4" max="4" width="32.28515625" customWidth="1"/>
    <col min="5" max="5" width="22.85546875" customWidth="1"/>
    <col min="7" max="7" width="10.28515625" bestFit="1" customWidth="1"/>
  </cols>
  <sheetData>
    <row r="1" spans="1:6" ht="36" customHeight="1" x14ac:dyDescent="0.25">
      <c r="A1" s="59" t="s">
        <v>46</v>
      </c>
      <c r="B1" s="59"/>
      <c r="C1" s="59"/>
      <c r="D1" s="59"/>
      <c r="E1" s="59"/>
    </row>
    <row r="2" spans="1:6" ht="18.75" x14ac:dyDescent="0.3">
      <c r="A2" s="60" t="s">
        <v>0</v>
      </c>
      <c r="B2" s="60"/>
      <c r="C2" s="60"/>
      <c r="D2" s="11" t="s">
        <v>1</v>
      </c>
      <c r="E2" s="11" t="s">
        <v>2</v>
      </c>
    </row>
    <row r="3" spans="1:6" x14ac:dyDescent="0.25">
      <c r="A3" s="70"/>
      <c r="B3" s="23" t="s">
        <v>42</v>
      </c>
      <c r="C3" s="35" t="s">
        <v>88</v>
      </c>
      <c r="D3" s="28" t="s">
        <v>53</v>
      </c>
      <c r="E3" s="26"/>
    </row>
    <row r="4" spans="1:6" x14ac:dyDescent="0.25">
      <c r="A4" s="70"/>
      <c r="B4" s="23" t="s">
        <v>43</v>
      </c>
      <c r="C4" s="29" t="s">
        <v>89</v>
      </c>
      <c r="D4" s="28" t="s">
        <v>53</v>
      </c>
      <c r="E4" s="26"/>
    </row>
    <row r="5" spans="1:6" x14ac:dyDescent="0.25">
      <c r="A5" s="70"/>
      <c r="B5" s="23" t="s">
        <v>44</v>
      </c>
      <c r="C5" s="29" t="s">
        <v>60</v>
      </c>
      <c r="D5" s="28" t="s">
        <v>54</v>
      </c>
      <c r="E5" s="26"/>
    </row>
    <row r="6" spans="1:6" x14ac:dyDescent="0.25">
      <c r="A6" s="70"/>
      <c r="B6" s="23" t="s">
        <v>45</v>
      </c>
      <c r="C6" s="2" t="s">
        <v>34</v>
      </c>
      <c r="D6" s="28" t="s">
        <v>70</v>
      </c>
      <c r="E6" s="26"/>
    </row>
    <row r="7" spans="1:6" x14ac:dyDescent="0.25">
      <c r="A7" s="70"/>
      <c r="B7" s="23" t="s">
        <v>59</v>
      </c>
      <c r="C7" s="2" t="s">
        <v>58</v>
      </c>
      <c r="D7" s="28" t="s">
        <v>67</v>
      </c>
      <c r="E7" s="26"/>
    </row>
    <row r="8" spans="1:6" ht="45" x14ac:dyDescent="0.25">
      <c r="A8" s="70" t="s">
        <v>3</v>
      </c>
      <c r="B8" s="23" t="s">
        <v>5</v>
      </c>
      <c r="C8" s="29" t="s">
        <v>16</v>
      </c>
      <c r="D8" s="28" t="s">
        <v>55</v>
      </c>
      <c r="E8" s="26"/>
    </row>
    <row r="9" spans="1:6" ht="75" x14ac:dyDescent="0.25">
      <c r="A9" s="70"/>
      <c r="B9" s="23" t="s">
        <v>8</v>
      </c>
      <c r="C9" s="29" t="s">
        <v>74</v>
      </c>
      <c r="D9" s="36" t="s">
        <v>53</v>
      </c>
      <c r="E9" s="26"/>
    </row>
    <row r="10" spans="1:6" ht="45" customHeight="1" x14ac:dyDescent="0.25">
      <c r="A10" s="70" t="s">
        <v>4</v>
      </c>
      <c r="B10" s="23" t="s">
        <v>6</v>
      </c>
      <c r="C10" s="32" t="s">
        <v>85</v>
      </c>
      <c r="D10" s="28" t="s">
        <v>71</v>
      </c>
      <c r="E10" s="26"/>
    </row>
    <row r="11" spans="1:6" ht="30" x14ac:dyDescent="0.25">
      <c r="A11" s="70"/>
      <c r="B11" s="23" t="s">
        <v>9</v>
      </c>
      <c r="C11" s="32" t="s">
        <v>73</v>
      </c>
      <c r="D11" s="36" t="s">
        <v>87</v>
      </c>
      <c r="E11" s="26"/>
    </row>
    <row r="12" spans="1:6" x14ac:dyDescent="0.25">
      <c r="A12" s="1"/>
      <c r="B12" s="1"/>
      <c r="C12" s="1"/>
      <c r="D12" s="1"/>
      <c r="E12" s="19"/>
    </row>
    <row r="13" spans="1:6" ht="18.75" x14ac:dyDescent="0.3">
      <c r="A13" s="64" t="s">
        <v>7</v>
      </c>
      <c r="B13" s="64"/>
      <c r="C13" s="64"/>
      <c r="D13" s="64"/>
      <c r="E13" s="20">
        <f>SUM(E3:E12)</f>
        <v>0</v>
      </c>
    </row>
    <row r="15" spans="1:6" ht="34.5" customHeight="1" x14ac:dyDescent="0.25">
      <c r="A15" s="71" t="s">
        <v>20</v>
      </c>
      <c r="B15" s="71"/>
      <c r="C15" s="71"/>
      <c r="D15" s="71"/>
      <c r="E15" s="71"/>
      <c r="F15" s="71"/>
    </row>
    <row r="17" spans="1:6" ht="36.75" customHeight="1" x14ac:dyDescent="0.25">
      <c r="A17" s="71" t="s">
        <v>21</v>
      </c>
      <c r="B17" s="71"/>
      <c r="C17" s="71"/>
      <c r="D17" s="71"/>
      <c r="E17" s="71"/>
      <c r="F17" s="71"/>
    </row>
    <row r="18" spans="1:6" ht="15.75" x14ac:dyDescent="0.25">
      <c r="A18" s="16" t="s">
        <v>77</v>
      </c>
      <c r="B18" s="12"/>
      <c r="C18" s="14">
        <v>5000</v>
      </c>
      <c r="D18" s="12" t="s">
        <v>17</v>
      </c>
      <c r="E18" s="12"/>
    </row>
    <row r="19" spans="1:6" ht="15.75" x14ac:dyDescent="0.25">
      <c r="A19" s="16" t="s">
        <v>76</v>
      </c>
      <c r="B19" s="12"/>
      <c r="C19" s="12"/>
      <c r="D19" s="12"/>
      <c r="E19" s="12"/>
      <c r="F19" s="12"/>
    </row>
    <row r="20" spans="1:6" ht="15.75" x14ac:dyDescent="0.25">
      <c r="A20" s="13"/>
      <c r="B20" s="13"/>
      <c r="C20" s="15">
        <v>8000</v>
      </c>
      <c r="D20" s="17" t="s">
        <v>17</v>
      </c>
      <c r="E20" s="13"/>
      <c r="F20" s="13"/>
    </row>
    <row r="21" spans="1:6" ht="15.75" x14ac:dyDescent="0.25">
      <c r="A21" s="66" t="s">
        <v>18</v>
      </c>
      <c r="B21" s="66"/>
      <c r="C21" s="66"/>
      <c r="D21" s="66"/>
      <c r="E21" s="66"/>
      <c r="F21" s="66"/>
    </row>
    <row r="22" spans="1:6" ht="15.75" x14ac:dyDescent="0.25">
      <c r="A22" s="18"/>
      <c r="B22" s="18"/>
      <c r="C22" s="15">
        <v>3000</v>
      </c>
      <c r="D22" s="17" t="s">
        <v>17</v>
      </c>
      <c r="E22" s="18"/>
      <c r="F22" s="18"/>
    </row>
    <row r="23" spans="1:6" ht="15.6" customHeight="1" x14ac:dyDescent="0.25">
      <c r="A23" s="66" t="s">
        <v>84</v>
      </c>
      <c r="B23" s="66"/>
      <c r="C23" s="66"/>
      <c r="D23" s="66"/>
      <c r="E23" s="66"/>
      <c r="F23" s="66"/>
    </row>
    <row r="24" spans="1:6" ht="15.75" x14ac:dyDescent="0.25">
      <c r="A24" s="18"/>
      <c r="B24" s="18"/>
      <c r="C24" s="15">
        <v>1300</v>
      </c>
      <c r="D24" s="17" t="s">
        <v>75</v>
      </c>
      <c r="E24" s="18"/>
      <c r="F24" s="18"/>
    </row>
    <row r="25" spans="1:6" ht="34.5" customHeight="1" x14ac:dyDescent="0.25">
      <c r="A25" s="65" t="s">
        <v>19</v>
      </c>
      <c r="B25" s="65"/>
      <c r="C25" s="65"/>
      <c r="D25" s="65"/>
      <c r="E25" s="65"/>
      <c r="F25" s="65"/>
    </row>
  </sheetData>
  <mergeCells count="11">
    <mergeCell ref="A15:F15"/>
    <mergeCell ref="A17:F17"/>
    <mergeCell ref="A23:F23"/>
    <mergeCell ref="A25:F25"/>
    <mergeCell ref="A1:E1"/>
    <mergeCell ref="A2:C2"/>
    <mergeCell ref="A3:A7"/>
    <mergeCell ref="A8:A9"/>
    <mergeCell ref="A10:A11"/>
    <mergeCell ref="A13:D13"/>
    <mergeCell ref="A21:F21"/>
  </mergeCells>
  <pageMargins left="0.7" right="0.7" top="0.78740157499999996" bottom="0.78740157499999996" header="0.3" footer="0.3"/>
  <pageSetup paperSize="9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2765D-BD5F-480C-9223-D89D2998F47A}">
  <sheetPr>
    <pageSetUpPr fitToPage="1"/>
  </sheetPr>
  <dimension ref="A1:F22"/>
  <sheetViews>
    <sheetView zoomScaleNormal="100" workbookViewId="0">
      <selection activeCell="D8" sqref="D8"/>
    </sheetView>
  </sheetViews>
  <sheetFormatPr defaultRowHeight="15" x14ac:dyDescent="0.25"/>
  <cols>
    <col min="1" max="1" width="15.5703125" customWidth="1"/>
    <col min="2" max="2" width="10.42578125" bestFit="1" customWidth="1"/>
    <col min="3" max="3" width="47.140625" customWidth="1"/>
    <col min="4" max="4" width="30.42578125" customWidth="1"/>
    <col min="5" max="5" width="22.85546875" customWidth="1"/>
    <col min="7" max="7" width="10.28515625" bestFit="1" customWidth="1"/>
  </cols>
  <sheetData>
    <row r="1" spans="1:6" ht="36" customHeight="1" x14ac:dyDescent="0.25">
      <c r="A1" s="59" t="s">
        <v>47</v>
      </c>
      <c r="B1" s="59"/>
      <c r="C1" s="59"/>
      <c r="D1" s="59"/>
      <c r="E1" s="59"/>
    </row>
    <row r="2" spans="1:6" ht="18.75" x14ac:dyDescent="0.3">
      <c r="A2" s="60" t="s">
        <v>0</v>
      </c>
      <c r="B2" s="60"/>
      <c r="C2" s="60"/>
      <c r="D2" s="11" t="s">
        <v>1</v>
      </c>
      <c r="E2" s="11" t="s">
        <v>2</v>
      </c>
    </row>
    <row r="3" spans="1:6" x14ac:dyDescent="0.25">
      <c r="A3" s="70"/>
      <c r="B3" s="23" t="s">
        <v>42</v>
      </c>
      <c r="C3" s="35" t="s">
        <v>88</v>
      </c>
      <c r="D3" s="28" t="s">
        <v>53</v>
      </c>
      <c r="E3" s="26"/>
    </row>
    <row r="4" spans="1:6" ht="29.25" customHeight="1" x14ac:dyDescent="0.25">
      <c r="A4" s="70"/>
      <c r="B4" s="23" t="s">
        <v>43</v>
      </c>
      <c r="C4" s="29" t="s">
        <v>89</v>
      </c>
      <c r="D4" s="28" t="s">
        <v>53</v>
      </c>
      <c r="E4" s="26"/>
    </row>
    <row r="5" spans="1:6" ht="45" x14ac:dyDescent="0.25">
      <c r="A5" s="70" t="s">
        <v>3</v>
      </c>
      <c r="B5" s="23" t="s">
        <v>5</v>
      </c>
      <c r="C5" s="29" t="s">
        <v>16</v>
      </c>
      <c r="D5" s="28" t="s">
        <v>69</v>
      </c>
      <c r="E5" s="26"/>
    </row>
    <row r="6" spans="1:6" ht="75" x14ac:dyDescent="0.25">
      <c r="A6" s="70"/>
      <c r="B6" s="23" t="s">
        <v>8</v>
      </c>
      <c r="C6" s="29" t="s">
        <v>74</v>
      </c>
      <c r="D6" s="28" t="s">
        <v>53</v>
      </c>
      <c r="E6" s="26"/>
    </row>
    <row r="7" spans="1:6" ht="41.25" customHeight="1" x14ac:dyDescent="0.25">
      <c r="A7" s="70" t="s">
        <v>4</v>
      </c>
      <c r="B7" s="23" t="s">
        <v>6</v>
      </c>
      <c r="C7" s="32" t="s">
        <v>82</v>
      </c>
      <c r="D7" s="28" t="s">
        <v>54</v>
      </c>
      <c r="E7" s="26"/>
    </row>
    <row r="8" spans="1:6" ht="30" x14ac:dyDescent="0.25">
      <c r="A8" s="70"/>
      <c r="B8" s="23" t="s">
        <v>9</v>
      </c>
      <c r="C8" s="32" t="s">
        <v>73</v>
      </c>
      <c r="D8" s="36" t="s">
        <v>86</v>
      </c>
      <c r="E8" s="26"/>
    </row>
    <row r="9" spans="1:6" x14ac:dyDescent="0.25">
      <c r="A9" s="1"/>
      <c r="B9" s="1"/>
      <c r="C9" s="1"/>
      <c r="D9" s="37"/>
      <c r="E9" s="19"/>
    </row>
    <row r="10" spans="1:6" ht="18.75" x14ac:dyDescent="0.3">
      <c r="A10" s="64" t="s">
        <v>7</v>
      </c>
      <c r="B10" s="64"/>
      <c r="C10" s="64"/>
      <c r="D10" s="64"/>
      <c r="E10" s="20">
        <f>SUM(E3:E9)</f>
        <v>0</v>
      </c>
    </row>
    <row r="12" spans="1:6" ht="34.5" customHeight="1" x14ac:dyDescent="0.25">
      <c r="A12" s="71" t="s">
        <v>20</v>
      </c>
      <c r="B12" s="71"/>
      <c r="C12" s="71"/>
      <c r="D12" s="71"/>
      <c r="E12" s="71"/>
      <c r="F12" s="71"/>
    </row>
    <row r="14" spans="1:6" ht="36.75" customHeight="1" x14ac:dyDescent="0.25">
      <c r="A14" s="71" t="s">
        <v>21</v>
      </c>
      <c r="B14" s="71"/>
      <c r="C14" s="71"/>
      <c r="D14" s="71"/>
      <c r="E14" s="71"/>
      <c r="F14" s="71"/>
    </row>
    <row r="15" spans="1:6" ht="15.75" x14ac:dyDescent="0.25">
      <c r="A15" s="16" t="s">
        <v>77</v>
      </c>
      <c r="B15" s="12"/>
      <c r="C15" s="14">
        <v>5000</v>
      </c>
      <c r="D15" s="12" t="s">
        <v>17</v>
      </c>
      <c r="E15" s="12"/>
    </row>
    <row r="16" spans="1:6" ht="15.75" x14ac:dyDescent="0.25">
      <c r="A16" s="16" t="s">
        <v>76</v>
      </c>
      <c r="B16" s="12"/>
      <c r="C16" s="12"/>
      <c r="D16" s="12"/>
      <c r="E16" s="12"/>
      <c r="F16" s="12"/>
    </row>
    <row r="17" spans="1:6" ht="15.75" x14ac:dyDescent="0.25">
      <c r="A17" s="13"/>
      <c r="B17" s="13"/>
      <c r="C17" s="15">
        <v>8000</v>
      </c>
      <c r="D17" s="17" t="s">
        <v>17</v>
      </c>
      <c r="E17" s="13"/>
      <c r="F17" s="13"/>
    </row>
    <row r="18" spans="1:6" ht="15.6" customHeight="1" x14ac:dyDescent="0.25">
      <c r="A18" s="66" t="s">
        <v>18</v>
      </c>
      <c r="B18" s="66"/>
      <c r="C18" s="66"/>
      <c r="D18" s="66"/>
      <c r="E18" s="66"/>
      <c r="F18" s="66"/>
    </row>
    <row r="19" spans="1:6" ht="15.75" x14ac:dyDescent="0.25">
      <c r="A19" s="18"/>
      <c r="B19" s="18"/>
      <c r="C19" s="15">
        <v>3000</v>
      </c>
      <c r="D19" s="17" t="s">
        <v>17</v>
      </c>
      <c r="E19" s="18"/>
      <c r="F19" s="18"/>
    </row>
    <row r="20" spans="1:6" ht="15.75" x14ac:dyDescent="0.25">
      <c r="A20" s="66" t="s">
        <v>84</v>
      </c>
      <c r="B20" s="66"/>
      <c r="C20" s="66"/>
      <c r="D20" s="66"/>
      <c r="E20" s="66"/>
      <c r="F20" s="66"/>
    </row>
    <row r="21" spans="1:6" ht="15.75" x14ac:dyDescent="0.25">
      <c r="A21" s="18"/>
      <c r="B21" s="18"/>
      <c r="C21" s="15">
        <v>1300</v>
      </c>
      <c r="D21" s="17" t="s">
        <v>75</v>
      </c>
      <c r="E21" s="18"/>
      <c r="F21" s="18"/>
    </row>
    <row r="22" spans="1:6" ht="34.5" customHeight="1" x14ac:dyDescent="0.25">
      <c r="A22" s="65" t="s">
        <v>19</v>
      </c>
      <c r="B22" s="65"/>
      <c r="C22" s="65"/>
      <c r="D22" s="65"/>
      <c r="E22" s="65"/>
      <c r="F22" s="65"/>
    </row>
  </sheetData>
  <mergeCells count="11">
    <mergeCell ref="A12:F12"/>
    <mergeCell ref="A14:F14"/>
    <mergeCell ref="A18:F18"/>
    <mergeCell ref="A22:F22"/>
    <mergeCell ref="A1:E1"/>
    <mergeCell ref="A2:C2"/>
    <mergeCell ref="A3:A4"/>
    <mergeCell ref="A5:A6"/>
    <mergeCell ref="A7:A8"/>
    <mergeCell ref="A10:D10"/>
    <mergeCell ref="A20:F20"/>
  </mergeCells>
  <pageMargins left="0.7" right="0.7" top="0.78740157499999996" bottom="0.78740157499999996" header="0.3" footer="0.3"/>
  <pageSetup paperSize="9"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46122-339E-498C-86B1-F4D580F17CA5}">
  <sheetPr>
    <pageSetUpPr fitToPage="1"/>
  </sheetPr>
  <dimension ref="A1:F19"/>
  <sheetViews>
    <sheetView zoomScaleNormal="100" workbookViewId="0">
      <selection activeCell="C26" sqref="C26"/>
    </sheetView>
  </sheetViews>
  <sheetFormatPr defaultRowHeight="15" x14ac:dyDescent="0.25"/>
  <cols>
    <col min="1" max="1" width="15.5703125" customWidth="1"/>
    <col min="2" max="2" width="10.42578125" bestFit="1" customWidth="1"/>
    <col min="3" max="3" width="47.140625" customWidth="1"/>
    <col min="4" max="4" width="25.28515625" customWidth="1"/>
    <col min="5" max="5" width="22.85546875" customWidth="1"/>
    <col min="7" max="7" width="10.28515625" bestFit="1" customWidth="1"/>
  </cols>
  <sheetData>
    <row r="1" spans="1:6" ht="36" customHeight="1" x14ac:dyDescent="0.25">
      <c r="A1" s="59" t="s">
        <v>48</v>
      </c>
      <c r="B1" s="59"/>
      <c r="C1" s="59"/>
      <c r="D1" s="59"/>
      <c r="E1" s="59"/>
    </row>
    <row r="2" spans="1:6" ht="18.75" x14ac:dyDescent="0.3">
      <c r="A2" s="60" t="s">
        <v>0</v>
      </c>
      <c r="B2" s="60"/>
      <c r="C2" s="60"/>
      <c r="D2" s="11" t="s">
        <v>1</v>
      </c>
      <c r="E2" s="11" t="s">
        <v>2</v>
      </c>
    </row>
    <row r="3" spans="1:6" ht="33" customHeight="1" x14ac:dyDescent="0.25">
      <c r="A3" s="24"/>
      <c r="B3" s="23" t="s">
        <v>42</v>
      </c>
      <c r="C3" s="29" t="s">
        <v>88</v>
      </c>
      <c r="D3" s="28" t="s">
        <v>67</v>
      </c>
      <c r="E3" s="26"/>
    </row>
    <row r="4" spans="1:6" ht="75" x14ac:dyDescent="0.25">
      <c r="A4" s="24"/>
      <c r="B4" s="23" t="s">
        <v>8</v>
      </c>
      <c r="C4" s="29" t="s">
        <v>74</v>
      </c>
      <c r="D4" s="28" t="s">
        <v>55</v>
      </c>
      <c r="E4" s="26"/>
    </row>
    <row r="5" spans="1:6" ht="36" customHeight="1" x14ac:dyDescent="0.25">
      <c r="A5" s="24"/>
      <c r="B5" s="23" t="s">
        <v>9</v>
      </c>
      <c r="C5" s="29" t="s">
        <v>73</v>
      </c>
      <c r="D5" s="28" t="s">
        <v>68</v>
      </c>
      <c r="E5" s="26"/>
    </row>
    <row r="6" spans="1:6" x14ac:dyDescent="0.25">
      <c r="A6" s="1"/>
      <c r="B6" s="1"/>
      <c r="C6" s="1"/>
      <c r="D6" s="1"/>
      <c r="E6" s="19"/>
    </row>
    <row r="7" spans="1:6" ht="18.75" x14ac:dyDescent="0.3">
      <c r="A7" s="64" t="s">
        <v>7</v>
      </c>
      <c r="B7" s="64"/>
      <c r="C7" s="64"/>
      <c r="D7" s="64"/>
      <c r="E7" s="20">
        <f>SUM(E3:E6)</f>
        <v>0</v>
      </c>
    </row>
    <row r="9" spans="1:6" ht="34.5" customHeight="1" x14ac:dyDescent="0.25">
      <c r="A9" s="71" t="s">
        <v>20</v>
      </c>
      <c r="B9" s="71"/>
      <c r="C9" s="71"/>
      <c r="D9" s="72"/>
      <c r="E9" s="71"/>
      <c r="F9" s="71"/>
    </row>
    <row r="11" spans="1:6" ht="36.75" customHeight="1" x14ac:dyDescent="0.25">
      <c r="A11" s="71" t="s">
        <v>21</v>
      </c>
      <c r="B11" s="71"/>
      <c r="C11" s="71"/>
      <c r="D11" s="71"/>
      <c r="E11" s="71"/>
      <c r="F11" s="71"/>
    </row>
    <row r="12" spans="1:6" ht="15.75" x14ac:dyDescent="0.25">
      <c r="A12" s="16" t="s">
        <v>77</v>
      </c>
      <c r="B12" s="12"/>
      <c r="C12" s="14">
        <v>5000</v>
      </c>
      <c r="D12" s="12" t="s">
        <v>17</v>
      </c>
      <c r="E12" s="12"/>
    </row>
    <row r="13" spans="1:6" ht="15.75" x14ac:dyDescent="0.25">
      <c r="A13" s="16" t="s">
        <v>76</v>
      </c>
      <c r="B13" s="12"/>
      <c r="C13" s="12"/>
      <c r="D13" s="12"/>
      <c r="E13" s="12"/>
      <c r="F13" s="12"/>
    </row>
    <row r="14" spans="1:6" ht="15.75" x14ac:dyDescent="0.25">
      <c r="A14" s="13"/>
      <c r="B14" s="13"/>
      <c r="C14" s="15">
        <v>8000</v>
      </c>
      <c r="D14" s="17" t="s">
        <v>17</v>
      </c>
      <c r="E14" s="13"/>
      <c r="F14" s="13"/>
    </row>
    <row r="15" spans="1:6" ht="15.6" customHeight="1" x14ac:dyDescent="0.25">
      <c r="A15" s="66" t="s">
        <v>18</v>
      </c>
      <c r="B15" s="66"/>
      <c r="C15" s="66"/>
      <c r="D15" s="66"/>
      <c r="E15" s="66"/>
      <c r="F15" s="66"/>
    </row>
    <row r="16" spans="1:6" ht="15.75" x14ac:dyDescent="0.25">
      <c r="A16" s="18"/>
      <c r="B16" s="18"/>
      <c r="C16" s="15">
        <v>3000</v>
      </c>
      <c r="D16" s="17" t="s">
        <v>17</v>
      </c>
      <c r="E16" s="18"/>
      <c r="F16" s="18"/>
    </row>
    <row r="17" spans="1:6" ht="15.75" x14ac:dyDescent="0.25">
      <c r="A17" s="66" t="s">
        <v>84</v>
      </c>
      <c r="B17" s="66"/>
      <c r="C17" s="66"/>
      <c r="D17" s="66"/>
      <c r="E17" s="66"/>
      <c r="F17" s="66"/>
    </row>
    <row r="18" spans="1:6" ht="15.75" x14ac:dyDescent="0.25">
      <c r="A18" s="18"/>
      <c r="B18" s="18"/>
      <c r="C18" s="15">
        <v>1300</v>
      </c>
      <c r="D18" s="17" t="s">
        <v>75</v>
      </c>
      <c r="E18" s="18"/>
      <c r="F18" s="18"/>
    </row>
    <row r="19" spans="1:6" ht="34.5" customHeight="1" x14ac:dyDescent="0.25">
      <c r="A19" s="65" t="s">
        <v>19</v>
      </c>
      <c r="B19" s="65"/>
      <c r="C19" s="65"/>
      <c r="D19" s="65"/>
      <c r="E19" s="65"/>
      <c r="F19" s="65"/>
    </row>
  </sheetData>
  <mergeCells count="8">
    <mergeCell ref="A9:F9"/>
    <mergeCell ref="A11:F11"/>
    <mergeCell ref="A15:F15"/>
    <mergeCell ref="A19:F19"/>
    <mergeCell ref="A1:E1"/>
    <mergeCell ref="A2:C2"/>
    <mergeCell ref="A7:D7"/>
    <mergeCell ref="A17:F17"/>
  </mergeCells>
  <pageMargins left="0.7" right="0.7" top="0.78740157499999996" bottom="0.78740157499999996" header="0.3" footer="0.3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E71B1-78B4-4029-9216-52AD1BC2F513}">
  <sheetPr>
    <pageSetUpPr fitToPage="1"/>
  </sheetPr>
  <dimension ref="A1:F23"/>
  <sheetViews>
    <sheetView zoomScaleNormal="100" workbookViewId="0">
      <selection activeCell="C26" sqref="C26"/>
    </sheetView>
  </sheetViews>
  <sheetFormatPr defaultRowHeight="15" x14ac:dyDescent="0.25"/>
  <cols>
    <col min="1" max="1" width="15.5703125" customWidth="1"/>
    <col min="2" max="2" width="10.42578125" bestFit="1" customWidth="1"/>
    <col min="3" max="3" width="47.140625" customWidth="1"/>
    <col min="4" max="4" width="33.42578125" customWidth="1"/>
    <col min="5" max="5" width="22.85546875" customWidth="1"/>
    <col min="7" max="7" width="10.28515625" bestFit="1" customWidth="1"/>
  </cols>
  <sheetData>
    <row r="1" spans="1:6" ht="36" customHeight="1" x14ac:dyDescent="0.25">
      <c r="A1" s="59" t="s">
        <v>49</v>
      </c>
      <c r="B1" s="59"/>
      <c r="C1" s="59"/>
      <c r="D1" s="59"/>
      <c r="E1" s="59"/>
    </row>
    <row r="2" spans="1:6" ht="18.75" x14ac:dyDescent="0.3">
      <c r="A2" s="60" t="s">
        <v>0</v>
      </c>
      <c r="B2" s="60"/>
      <c r="C2" s="60"/>
      <c r="D2" s="11" t="s">
        <v>1</v>
      </c>
      <c r="E2" s="11" t="s">
        <v>2</v>
      </c>
    </row>
    <row r="3" spans="1:6" x14ac:dyDescent="0.25">
      <c r="A3" s="70"/>
      <c r="B3" s="23" t="s">
        <v>42</v>
      </c>
      <c r="C3" s="29" t="s">
        <v>88</v>
      </c>
      <c r="D3" s="28" t="s">
        <v>53</v>
      </c>
      <c r="E3" s="26"/>
    </row>
    <row r="4" spans="1:6" x14ac:dyDescent="0.25">
      <c r="A4" s="70"/>
      <c r="B4" s="23" t="s">
        <v>43</v>
      </c>
      <c r="C4" s="29" t="s">
        <v>89</v>
      </c>
      <c r="D4" s="28" t="s">
        <v>53</v>
      </c>
      <c r="E4" s="26"/>
    </row>
    <row r="5" spans="1:6" ht="20.25" customHeight="1" x14ac:dyDescent="0.25">
      <c r="A5" s="70"/>
      <c r="B5" s="23" t="s">
        <v>57</v>
      </c>
      <c r="C5" s="30" t="s">
        <v>61</v>
      </c>
      <c r="D5" s="28" t="s">
        <v>65</v>
      </c>
      <c r="E5" s="26"/>
    </row>
    <row r="6" spans="1:6" ht="45" x14ac:dyDescent="0.25">
      <c r="A6" s="70" t="s">
        <v>3</v>
      </c>
      <c r="B6" s="23" t="s">
        <v>5</v>
      </c>
      <c r="C6" s="29" t="s">
        <v>16</v>
      </c>
      <c r="D6" s="28" t="s">
        <v>55</v>
      </c>
      <c r="E6" s="26"/>
    </row>
    <row r="7" spans="1:6" ht="75" x14ac:dyDescent="0.25">
      <c r="A7" s="70"/>
      <c r="B7" s="23" t="s">
        <v>8</v>
      </c>
      <c r="C7" s="29" t="s">
        <v>74</v>
      </c>
      <c r="D7" s="28" t="s">
        <v>53</v>
      </c>
      <c r="E7" s="26"/>
    </row>
    <row r="8" spans="1:6" ht="42" customHeight="1" x14ac:dyDescent="0.25">
      <c r="A8" s="70" t="s">
        <v>4</v>
      </c>
      <c r="B8" s="23" t="s">
        <v>6</v>
      </c>
      <c r="C8" s="32" t="s">
        <v>81</v>
      </c>
      <c r="D8" s="28" t="s">
        <v>64</v>
      </c>
      <c r="E8" s="26"/>
    </row>
    <row r="9" spans="1:6" ht="39.75" customHeight="1" x14ac:dyDescent="0.25">
      <c r="A9" s="70"/>
      <c r="B9" s="23" t="s">
        <v>9</v>
      </c>
      <c r="C9" s="32" t="s">
        <v>73</v>
      </c>
      <c r="D9" s="36" t="s">
        <v>66</v>
      </c>
      <c r="E9" s="26"/>
    </row>
    <row r="10" spans="1:6" x14ac:dyDescent="0.25">
      <c r="A10" s="1"/>
      <c r="B10" s="1"/>
      <c r="C10" s="1"/>
      <c r="D10" s="1"/>
      <c r="E10" s="31"/>
    </row>
    <row r="11" spans="1:6" ht="18.75" x14ac:dyDescent="0.3">
      <c r="A11" s="64" t="s">
        <v>7</v>
      </c>
      <c r="B11" s="64"/>
      <c r="C11" s="64"/>
      <c r="D11" s="64"/>
      <c r="E11" s="20">
        <f>SUM(E3:E10)</f>
        <v>0</v>
      </c>
    </row>
    <row r="13" spans="1:6" ht="34.5" customHeight="1" x14ac:dyDescent="0.25">
      <c r="A13" s="71" t="s">
        <v>20</v>
      </c>
      <c r="B13" s="71"/>
      <c r="C13" s="71"/>
      <c r="D13" s="71"/>
      <c r="E13" s="71"/>
      <c r="F13" s="71"/>
    </row>
    <row r="15" spans="1:6" ht="36.75" customHeight="1" x14ac:dyDescent="0.25">
      <c r="A15" s="71" t="s">
        <v>21</v>
      </c>
      <c r="B15" s="71"/>
      <c r="C15" s="71"/>
      <c r="D15" s="71"/>
      <c r="E15" s="71"/>
      <c r="F15" s="71"/>
    </row>
    <row r="16" spans="1:6" ht="15.75" x14ac:dyDescent="0.25">
      <c r="A16" s="16" t="s">
        <v>77</v>
      </c>
      <c r="B16" s="12"/>
      <c r="C16" s="14">
        <v>5000</v>
      </c>
      <c r="D16" s="12" t="s">
        <v>17</v>
      </c>
      <c r="E16" s="12"/>
    </row>
    <row r="17" spans="1:6" ht="15.75" x14ac:dyDescent="0.25">
      <c r="A17" s="16" t="s">
        <v>76</v>
      </c>
      <c r="B17" s="12"/>
      <c r="C17" s="12"/>
      <c r="D17" s="12"/>
      <c r="E17" s="12"/>
      <c r="F17" s="12"/>
    </row>
    <row r="18" spans="1:6" ht="15.75" x14ac:dyDescent="0.25">
      <c r="A18" s="13"/>
      <c r="B18" s="13"/>
      <c r="C18" s="15">
        <v>8000</v>
      </c>
      <c r="D18" s="17" t="s">
        <v>17</v>
      </c>
      <c r="E18" s="13"/>
      <c r="F18" s="13"/>
    </row>
    <row r="19" spans="1:6" ht="15.6" customHeight="1" x14ac:dyDescent="0.25">
      <c r="A19" s="66" t="s">
        <v>18</v>
      </c>
      <c r="B19" s="66"/>
      <c r="C19" s="66"/>
      <c r="D19" s="66"/>
      <c r="E19" s="66"/>
      <c r="F19" s="66"/>
    </row>
    <row r="20" spans="1:6" ht="15.75" x14ac:dyDescent="0.25">
      <c r="A20" s="18"/>
      <c r="B20" s="18"/>
      <c r="C20" s="15">
        <v>3000</v>
      </c>
      <c r="D20" s="17" t="s">
        <v>17</v>
      </c>
      <c r="E20" s="18"/>
      <c r="F20" s="18"/>
    </row>
    <row r="21" spans="1:6" ht="15.75" x14ac:dyDescent="0.25">
      <c r="A21" s="66" t="s">
        <v>84</v>
      </c>
      <c r="B21" s="66"/>
      <c r="C21" s="66"/>
      <c r="D21" s="66"/>
      <c r="E21" s="66"/>
      <c r="F21" s="66"/>
    </row>
    <row r="22" spans="1:6" ht="15.75" x14ac:dyDescent="0.25">
      <c r="A22" s="18"/>
      <c r="B22" s="18"/>
      <c r="C22" s="15">
        <v>1300</v>
      </c>
      <c r="D22" s="17" t="s">
        <v>75</v>
      </c>
      <c r="E22" s="18"/>
      <c r="F22" s="18"/>
    </row>
    <row r="23" spans="1:6" ht="34.5" customHeight="1" x14ac:dyDescent="0.25">
      <c r="A23" s="65" t="s">
        <v>19</v>
      </c>
      <c r="B23" s="65"/>
      <c r="C23" s="65"/>
      <c r="D23" s="65"/>
      <c r="E23" s="65"/>
      <c r="F23" s="65"/>
    </row>
  </sheetData>
  <mergeCells count="11">
    <mergeCell ref="A13:F13"/>
    <mergeCell ref="A15:F15"/>
    <mergeCell ref="A19:F19"/>
    <mergeCell ref="A23:F23"/>
    <mergeCell ref="A1:E1"/>
    <mergeCell ref="A2:C2"/>
    <mergeCell ref="A3:A5"/>
    <mergeCell ref="A6:A7"/>
    <mergeCell ref="A8:A9"/>
    <mergeCell ref="A11:D11"/>
    <mergeCell ref="A21:F21"/>
  </mergeCells>
  <pageMargins left="0.7" right="0.7" top="0.78740157499999996" bottom="0.78740157499999996" header="0.3" footer="0.3"/>
  <pageSetup paperSize="9" scale="6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B2818-3E4A-4558-9835-0265D8E0338B}">
  <sheetPr>
    <pageSetUpPr fitToPage="1"/>
  </sheetPr>
  <dimension ref="A1:G24"/>
  <sheetViews>
    <sheetView zoomScaleNormal="100" workbookViewId="0">
      <selection activeCell="D10" sqref="D10"/>
    </sheetView>
  </sheetViews>
  <sheetFormatPr defaultRowHeight="15" x14ac:dyDescent="0.25"/>
  <cols>
    <col min="1" max="1" width="15.5703125" customWidth="1"/>
    <col min="2" max="2" width="10.42578125" bestFit="1" customWidth="1"/>
    <col min="3" max="3" width="47.140625" customWidth="1"/>
    <col min="4" max="4" width="30" customWidth="1"/>
    <col min="5" max="5" width="22.85546875" customWidth="1"/>
    <col min="7" max="7" width="10.28515625" bestFit="1" customWidth="1"/>
  </cols>
  <sheetData>
    <row r="1" spans="1:6" ht="36" customHeight="1" x14ac:dyDescent="0.25">
      <c r="A1" s="59" t="s">
        <v>50</v>
      </c>
      <c r="B1" s="59"/>
      <c r="C1" s="59"/>
      <c r="D1" s="59"/>
      <c r="E1" s="59"/>
    </row>
    <row r="2" spans="1:6" ht="18.75" x14ac:dyDescent="0.3">
      <c r="A2" s="60" t="s">
        <v>0</v>
      </c>
      <c r="B2" s="60"/>
      <c r="C2" s="60"/>
      <c r="D2" s="11" t="s">
        <v>1</v>
      </c>
      <c r="E2" s="11" t="s">
        <v>2</v>
      </c>
    </row>
    <row r="3" spans="1:6" x14ac:dyDescent="0.25">
      <c r="A3" s="70"/>
      <c r="B3" s="23" t="s">
        <v>42</v>
      </c>
      <c r="C3" s="29" t="s">
        <v>88</v>
      </c>
      <c r="D3" s="28" t="s">
        <v>53</v>
      </c>
      <c r="E3" s="26"/>
    </row>
    <row r="4" spans="1:6" x14ac:dyDescent="0.25">
      <c r="A4" s="70"/>
      <c r="B4" s="23" t="s">
        <v>43</v>
      </c>
      <c r="C4" s="29" t="s">
        <v>89</v>
      </c>
      <c r="D4" s="28" t="s">
        <v>53</v>
      </c>
      <c r="E4" s="26"/>
    </row>
    <row r="5" spans="1:6" x14ac:dyDescent="0.25">
      <c r="A5" s="70"/>
      <c r="B5" s="23" t="s">
        <v>44</v>
      </c>
      <c r="C5" s="29" t="s">
        <v>60</v>
      </c>
      <c r="D5" s="28" t="s">
        <v>54</v>
      </c>
      <c r="E5" s="26"/>
    </row>
    <row r="6" spans="1:6" x14ac:dyDescent="0.25">
      <c r="A6" s="70"/>
      <c r="B6" s="23" t="s">
        <v>45</v>
      </c>
      <c r="C6" s="2" t="s">
        <v>34</v>
      </c>
      <c r="D6" s="28" t="s">
        <v>54</v>
      </c>
      <c r="E6" s="26"/>
    </row>
    <row r="7" spans="1:6" ht="59.25" customHeight="1" x14ac:dyDescent="0.25">
      <c r="A7" s="70" t="s">
        <v>3</v>
      </c>
      <c r="B7" s="23" t="s">
        <v>5</v>
      </c>
      <c r="C7" s="29" t="s">
        <v>16</v>
      </c>
      <c r="D7" s="28" t="s">
        <v>55</v>
      </c>
      <c r="E7" s="26"/>
    </row>
    <row r="8" spans="1:6" ht="75" x14ac:dyDescent="0.25">
      <c r="A8" s="70"/>
      <c r="B8" s="23" t="s">
        <v>8</v>
      </c>
      <c r="C8" s="29" t="s">
        <v>74</v>
      </c>
      <c r="D8" s="28" t="s">
        <v>53</v>
      </c>
      <c r="E8" s="26"/>
    </row>
    <row r="9" spans="1:6" ht="39.75" customHeight="1" x14ac:dyDescent="0.25">
      <c r="A9" s="70" t="s">
        <v>4</v>
      </c>
      <c r="B9" s="23" t="s">
        <v>6</v>
      </c>
      <c r="C9" s="32" t="s">
        <v>80</v>
      </c>
      <c r="D9" s="36" t="s">
        <v>54</v>
      </c>
      <c r="E9" s="26"/>
    </row>
    <row r="10" spans="1:6" ht="36.75" customHeight="1" x14ac:dyDescent="0.25">
      <c r="A10" s="70"/>
      <c r="B10" s="23" t="s">
        <v>9</v>
      </c>
      <c r="C10" s="32" t="s">
        <v>73</v>
      </c>
      <c r="D10" s="36" t="s">
        <v>86</v>
      </c>
      <c r="E10" s="26"/>
    </row>
    <row r="11" spans="1:6" x14ac:dyDescent="0.25">
      <c r="A11" s="1"/>
      <c r="B11" s="1"/>
      <c r="C11" s="1"/>
      <c r="D11" s="1"/>
      <c r="E11" s="19"/>
    </row>
    <row r="12" spans="1:6" ht="18.75" x14ac:dyDescent="0.3">
      <c r="A12" s="64" t="s">
        <v>7</v>
      </c>
      <c r="B12" s="64"/>
      <c r="C12" s="64"/>
      <c r="D12" s="64"/>
      <c r="E12" s="20">
        <f>SUM(E3:E11)</f>
        <v>0</v>
      </c>
    </row>
    <row r="14" spans="1:6" ht="34.5" customHeight="1" x14ac:dyDescent="0.25">
      <c r="A14" s="71" t="s">
        <v>20</v>
      </c>
      <c r="B14" s="71"/>
      <c r="C14" s="71"/>
      <c r="D14" s="71"/>
      <c r="E14" s="71"/>
      <c r="F14" s="71"/>
    </row>
    <row r="16" spans="1:6" ht="36.75" customHeight="1" x14ac:dyDescent="0.25">
      <c r="A16" s="71" t="s">
        <v>21</v>
      </c>
      <c r="B16" s="71"/>
      <c r="C16" s="71"/>
      <c r="D16" s="71"/>
      <c r="E16" s="71"/>
      <c r="F16" s="71"/>
    </row>
    <row r="17" spans="1:7" ht="15.75" x14ac:dyDescent="0.25">
      <c r="A17" s="16" t="s">
        <v>77</v>
      </c>
      <c r="B17" s="12"/>
      <c r="C17" s="14">
        <v>5000</v>
      </c>
      <c r="D17" s="12" t="s">
        <v>17</v>
      </c>
      <c r="E17" s="12"/>
    </row>
    <row r="18" spans="1:7" ht="15.75" x14ac:dyDescent="0.25">
      <c r="A18" s="16" t="s">
        <v>76</v>
      </c>
      <c r="B18" s="12"/>
      <c r="C18" s="12"/>
      <c r="D18" s="12"/>
      <c r="E18" s="12"/>
      <c r="F18" s="12"/>
    </row>
    <row r="19" spans="1:7" ht="15.75" x14ac:dyDescent="0.25">
      <c r="A19" s="13"/>
      <c r="B19" s="13"/>
      <c r="C19" s="15">
        <v>8000</v>
      </c>
      <c r="D19" s="17" t="s">
        <v>17</v>
      </c>
      <c r="E19" s="13"/>
      <c r="F19" s="13"/>
    </row>
    <row r="20" spans="1:7" ht="15.75" x14ac:dyDescent="0.25">
      <c r="A20" s="66" t="s">
        <v>18</v>
      </c>
      <c r="B20" s="66"/>
      <c r="C20" s="66"/>
      <c r="D20" s="66"/>
      <c r="E20" s="66"/>
      <c r="F20" s="66"/>
    </row>
    <row r="21" spans="1:7" ht="15.6" customHeight="1" x14ac:dyDescent="0.25">
      <c r="A21" s="18"/>
      <c r="B21" s="18"/>
      <c r="C21" s="15">
        <v>3000</v>
      </c>
      <c r="D21" s="17" t="s">
        <v>17</v>
      </c>
      <c r="E21" s="18"/>
      <c r="F21" s="18"/>
    </row>
    <row r="22" spans="1:7" ht="15.75" x14ac:dyDescent="0.25">
      <c r="A22" s="66" t="s">
        <v>84</v>
      </c>
      <c r="B22" s="66"/>
      <c r="C22" s="66"/>
      <c r="D22" s="66"/>
      <c r="E22" s="66"/>
      <c r="F22" s="66"/>
      <c r="G22" s="18"/>
    </row>
    <row r="23" spans="1:7" ht="15.75" x14ac:dyDescent="0.25">
      <c r="A23" s="18"/>
      <c r="B23" s="18"/>
      <c r="C23" s="15">
        <v>1300</v>
      </c>
      <c r="D23" s="17" t="s">
        <v>75</v>
      </c>
      <c r="E23" s="18"/>
      <c r="F23" s="18"/>
    </row>
    <row r="24" spans="1:7" ht="34.5" customHeight="1" x14ac:dyDescent="0.25">
      <c r="A24" s="65" t="s">
        <v>19</v>
      </c>
      <c r="B24" s="65"/>
      <c r="C24" s="65"/>
      <c r="D24" s="65"/>
      <c r="E24" s="65"/>
      <c r="F24" s="65"/>
    </row>
  </sheetData>
  <mergeCells count="11">
    <mergeCell ref="A20:F20"/>
    <mergeCell ref="A22:F22"/>
    <mergeCell ref="A14:F14"/>
    <mergeCell ref="A16:F16"/>
    <mergeCell ref="A24:F24"/>
    <mergeCell ref="A12:D12"/>
    <mergeCell ref="A1:E1"/>
    <mergeCell ref="A2:C2"/>
    <mergeCell ref="A3:A6"/>
    <mergeCell ref="A7:A8"/>
    <mergeCell ref="A9:A10"/>
  </mergeCells>
  <pageMargins left="0.7" right="0.7" top="0.78740157499999996" bottom="0.78740157499999996" header="0.3" footer="0.3"/>
  <pageSetup paperSize="9" scale="6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E4C9-A70C-4BA4-9BA5-57F0394FA003}">
  <sheetPr>
    <pageSetUpPr fitToPage="1"/>
  </sheetPr>
  <dimension ref="A1:F23"/>
  <sheetViews>
    <sheetView zoomScaleNormal="100" workbookViewId="0">
      <selection activeCell="C26" sqref="C26"/>
    </sheetView>
  </sheetViews>
  <sheetFormatPr defaultRowHeight="15" x14ac:dyDescent="0.25"/>
  <cols>
    <col min="1" max="1" width="15.5703125" customWidth="1"/>
    <col min="2" max="2" width="10.42578125" bestFit="1" customWidth="1"/>
    <col min="3" max="3" width="47.140625" customWidth="1"/>
    <col min="4" max="4" width="30.5703125" customWidth="1"/>
    <col min="5" max="5" width="22.85546875" customWidth="1"/>
    <col min="7" max="7" width="10.28515625" bestFit="1" customWidth="1"/>
  </cols>
  <sheetData>
    <row r="1" spans="1:6" ht="36" customHeight="1" x14ac:dyDescent="0.25">
      <c r="A1" s="59" t="s">
        <v>51</v>
      </c>
      <c r="B1" s="59"/>
      <c r="C1" s="59"/>
      <c r="D1" s="59"/>
      <c r="E1" s="59"/>
    </row>
    <row r="2" spans="1:6" ht="18.75" x14ac:dyDescent="0.3">
      <c r="A2" s="60" t="s">
        <v>0</v>
      </c>
      <c r="B2" s="60"/>
      <c r="C2" s="60"/>
      <c r="D2" s="11" t="s">
        <v>1</v>
      </c>
      <c r="E2" s="11" t="s">
        <v>2</v>
      </c>
    </row>
    <row r="3" spans="1:6" x14ac:dyDescent="0.25">
      <c r="A3" s="70"/>
      <c r="B3" s="23" t="s">
        <v>42</v>
      </c>
      <c r="C3" s="29" t="s">
        <v>88</v>
      </c>
      <c r="D3" s="28" t="s">
        <v>62</v>
      </c>
      <c r="E3" s="26"/>
    </row>
    <row r="4" spans="1:6" ht="21" customHeight="1" x14ac:dyDescent="0.25">
      <c r="A4" s="70"/>
      <c r="B4" s="23" t="s">
        <v>43</v>
      </c>
      <c r="C4" s="29" t="s">
        <v>89</v>
      </c>
      <c r="D4" s="28" t="s">
        <v>62</v>
      </c>
      <c r="E4" s="26"/>
    </row>
    <row r="5" spans="1:6" x14ac:dyDescent="0.25">
      <c r="A5" s="70"/>
      <c r="B5" s="23" t="s">
        <v>44</v>
      </c>
      <c r="C5" s="29" t="s">
        <v>60</v>
      </c>
      <c r="D5" s="28" t="s">
        <v>54</v>
      </c>
      <c r="E5" s="26"/>
    </row>
    <row r="6" spans="1:6" ht="45" x14ac:dyDescent="0.25">
      <c r="A6" s="70" t="s">
        <v>3</v>
      </c>
      <c r="B6" s="23" t="s">
        <v>5</v>
      </c>
      <c r="C6" s="29" t="s">
        <v>16</v>
      </c>
      <c r="D6" s="28" t="s">
        <v>55</v>
      </c>
      <c r="E6" s="26"/>
    </row>
    <row r="7" spans="1:6" ht="75" x14ac:dyDescent="0.25">
      <c r="A7" s="70"/>
      <c r="B7" s="23" t="s">
        <v>8</v>
      </c>
      <c r="C7" s="29" t="s">
        <v>74</v>
      </c>
      <c r="D7" s="28" t="s">
        <v>63</v>
      </c>
      <c r="E7" s="26"/>
    </row>
    <row r="8" spans="1:6" ht="41.25" customHeight="1" x14ac:dyDescent="0.25">
      <c r="A8" s="70" t="s">
        <v>4</v>
      </c>
      <c r="B8" s="23" t="s">
        <v>6</v>
      </c>
      <c r="C8" s="32" t="s">
        <v>79</v>
      </c>
      <c r="D8" s="28" t="s">
        <v>54</v>
      </c>
      <c r="E8" s="26"/>
    </row>
    <row r="9" spans="1:6" ht="30" x14ac:dyDescent="0.25">
      <c r="A9" s="70"/>
      <c r="B9" s="23" t="s">
        <v>9</v>
      </c>
      <c r="C9" s="32" t="s">
        <v>73</v>
      </c>
      <c r="D9" s="36" t="s">
        <v>86</v>
      </c>
      <c r="E9" s="26"/>
    </row>
    <row r="10" spans="1:6" x14ac:dyDescent="0.25">
      <c r="A10" s="1"/>
      <c r="B10" s="1"/>
      <c r="C10" s="1"/>
      <c r="D10" s="1"/>
      <c r="E10" s="19"/>
    </row>
    <row r="11" spans="1:6" ht="18.75" x14ac:dyDescent="0.3">
      <c r="A11" s="64" t="s">
        <v>7</v>
      </c>
      <c r="B11" s="64"/>
      <c r="C11" s="64"/>
      <c r="D11" s="64"/>
      <c r="E11" s="20">
        <f>SUM(E3:E10)</f>
        <v>0</v>
      </c>
    </row>
    <row r="13" spans="1:6" ht="34.5" customHeight="1" x14ac:dyDescent="0.25">
      <c r="A13" s="71" t="s">
        <v>20</v>
      </c>
      <c r="B13" s="71"/>
      <c r="C13" s="71"/>
      <c r="D13" s="71"/>
      <c r="E13" s="71"/>
      <c r="F13" s="71"/>
    </row>
    <row r="15" spans="1:6" ht="36.75" customHeight="1" x14ac:dyDescent="0.25">
      <c r="A15" s="71" t="s">
        <v>21</v>
      </c>
      <c r="B15" s="71"/>
      <c r="C15" s="71"/>
      <c r="D15" s="71"/>
      <c r="E15" s="71"/>
      <c r="F15" s="71"/>
    </row>
    <row r="16" spans="1:6" ht="15.75" x14ac:dyDescent="0.25">
      <c r="A16" s="16" t="s">
        <v>77</v>
      </c>
      <c r="B16" s="12"/>
      <c r="C16" s="14">
        <v>5000</v>
      </c>
      <c r="D16" s="12" t="s">
        <v>17</v>
      </c>
      <c r="E16" s="12"/>
    </row>
    <row r="17" spans="1:6" ht="15.75" x14ac:dyDescent="0.25">
      <c r="A17" s="16" t="s">
        <v>76</v>
      </c>
      <c r="B17" s="12"/>
      <c r="C17" s="12"/>
      <c r="D17" s="12"/>
      <c r="E17" s="12"/>
      <c r="F17" s="12"/>
    </row>
    <row r="18" spans="1:6" ht="15.75" x14ac:dyDescent="0.25">
      <c r="A18" s="13"/>
      <c r="B18" s="13"/>
      <c r="C18" s="15">
        <v>8000</v>
      </c>
      <c r="D18" s="17" t="s">
        <v>17</v>
      </c>
      <c r="E18" s="13"/>
      <c r="F18" s="13"/>
    </row>
    <row r="19" spans="1:6" ht="15.6" customHeight="1" x14ac:dyDescent="0.25">
      <c r="A19" s="66" t="s">
        <v>18</v>
      </c>
      <c r="B19" s="66"/>
      <c r="C19" s="66"/>
      <c r="D19" s="66"/>
      <c r="E19" s="66"/>
      <c r="F19" s="66"/>
    </row>
    <row r="20" spans="1:6" ht="15.75" x14ac:dyDescent="0.25">
      <c r="A20" s="18"/>
      <c r="B20" s="18"/>
      <c r="C20" s="15">
        <v>3000</v>
      </c>
      <c r="D20" s="17" t="s">
        <v>17</v>
      </c>
      <c r="E20" s="18"/>
      <c r="F20" s="18"/>
    </row>
    <row r="21" spans="1:6" ht="15.75" x14ac:dyDescent="0.25">
      <c r="A21" s="66" t="s">
        <v>84</v>
      </c>
      <c r="B21" s="66"/>
      <c r="C21" s="66"/>
      <c r="D21" s="66"/>
      <c r="E21" s="66"/>
      <c r="F21" s="66"/>
    </row>
    <row r="22" spans="1:6" ht="15.75" x14ac:dyDescent="0.25">
      <c r="A22" s="18"/>
      <c r="B22" s="18"/>
      <c r="C22" s="15">
        <v>1300</v>
      </c>
      <c r="D22" s="17" t="s">
        <v>75</v>
      </c>
      <c r="E22" s="18"/>
      <c r="F22" s="18"/>
    </row>
    <row r="23" spans="1:6" ht="34.5" customHeight="1" x14ac:dyDescent="0.25">
      <c r="A23" s="65" t="s">
        <v>19</v>
      </c>
      <c r="B23" s="65"/>
      <c r="C23" s="65"/>
      <c r="D23" s="65"/>
      <c r="E23" s="65"/>
      <c r="F23" s="65"/>
    </row>
  </sheetData>
  <mergeCells count="11">
    <mergeCell ref="A13:F13"/>
    <mergeCell ref="A15:F15"/>
    <mergeCell ref="A19:F19"/>
    <mergeCell ref="A23:F23"/>
    <mergeCell ref="A1:E1"/>
    <mergeCell ref="A2:C2"/>
    <mergeCell ref="A3:A5"/>
    <mergeCell ref="A6:A7"/>
    <mergeCell ref="A8:A9"/>
    <mergeCell ref="A11:D11"/>
    <mergeCell ref="A21:F21"/>
  </mergeCells>
  <pageMargins left="0.7" right="0.7" top="0.78740157499999996" bottom="0.78740157499999996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CELEK</vt:lpstr>
      <vt:lpstr>Hydraulika</vt:lpstr>
      <vt:lpstr>1_1</vt:lpstr>
      <vt:lpstr>1_2</vt:lpstr>
      <vt:lpstr>1_3</vt:lpstr>
      <vt:lpstr>1_4</vt:lpstr>
      <vt:lpstr>1_5</vt:lpstr>
      <vt:lpstr>1_6</vt:lpstr>
      <vt:lpstr>1_7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2023-11-07T10:24:59Z</cp:lastPrinted>
  <dcterms:created xsi:type="dcterms:W3CDTF">2022-05-23T08:27:47Z</dcterms:created>
  <dcterms:modified xsi:type="dcterms:W3CDTF">2023-12-06T15:10:46Z</dcterms:modified>
</cp:coreProperties>
</file>