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ZPŘ/2024/VZ-212-24/"/>
    </mc:Choice>
  </mc:AlternateContent>
  <xr:revisionPtr revIDLastSave="0" documentId="8_{79B4394F-28DD-4F66-9624-D9D3D169C70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5" i="2"/>
  <c r="G28" i="2" l="1"/>
  <c r="G20" i="2"/>
  <c r="G29" i="2" l="1"/>
  <c r="G27" i="2"/>
  <c r="G12" i="2"/>
  <c r="G11" i="2"/>
  <c r="G10" i="2"/>
  <c r="G14" i="2" l="1"/>
  <c r="G13" i="2"/>
  <c r="G9" i="2"/>
  <c r="G30" i="2"/>
  <c r="G26" i="2"/>
  <c r="G25" i="2"/>
  <c r="G24" i="2"/>
  <c r="G23" i="2"/>
  <c r="G22" i="2"/>
  <c r="G21" i="2"/>
  <c r="G19" i="2"/>
  <c r="G18" i="2"/>
  <c r="G17" i="2"/>
  <c r="I24" i="1" l="1"/>
  <c r="I22" i="1"/>
  <c r="G31" i="2" l="1"/>
  <c r="G32" i="2" s="1"/>
  <c r="G33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<sst xmlns="http://schemas.openxmlformats.org/spreadsheetml/2006/main" count="161" uniqueCount="107">
  <si>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</si>
  <si>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</si>
  <si>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</si>
  <si>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</si>
  <si>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</si>
  <si>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</si>
  <si>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</si>
  <si>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</si>
  <si>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</si>
  <si>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</si>
  <si>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</si>
  <si>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</si>
  <si>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</si>
  <si>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</si>
  <si>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</si>
  <si>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</si>
  <si>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</si>
  <si>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</si>
  <si>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</si>
  <si>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</si>
  <si>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</si>
  <si>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</si>
  <si>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</si>
  <si>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</si>
  <si>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</si>
  <si>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</si>
  <si>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</si>
  <si>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</si>
  <si>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</si>
  <si>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</si>
  <si>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</si>
  <si>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</si>
  <si>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</si>
  <si>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</si>
  <si>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</si>
  <si>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</si>
  <si>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</si>
  <si>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</si>
  <si>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</si>
  <si>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</si>
  <si>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</si>
  <si>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</si>
  <si>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</si>
  <si>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</si>
  <si>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</si>
  <si>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</si>
  <si>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</si>
  <si>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</si>
  <si>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</si>
  <si>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</si>
  <si>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</si>
  <si>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</si>
  <si>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</si>
  <si>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</si>
  <si>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</si>
  <si>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</si>
  <si>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</si>
  <si>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</si>
  <si>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</si>
  <si>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</si>
  <si>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</si>
  <si>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</si>
  <si>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</si>
  <si>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</si>
  <si>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</si>
  <si>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</si>
  <si>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</si>
  <si>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</si>
  <si>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</si>
  <si>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</si>
  <si>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</si>
  <si>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</si>
  <si>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</si>
  <si>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FRÉZOVÁNÍ DRÁŽKY PRŮŘEZU DO 200MM2 V ASFALTOVÉ VOZOVCE</t>
  </si>
  <si>
    <t>TĚSNĚNÍ DILATAČ SPAR ASF ZÁLIVKOU PRŮŘ DO 200MM2</t>
  </si>
  <si>
    <t>souvislá oprava  komunikace</t>
  </si>
  <si>
    <t>SPOJOVACÍ POSTŘIK ZE SIL. EMULZE DO 0,5KG/M2</t>
  </si>
  <si>
    <t>součet</t>
  </si>
  <si>
    <t xml:space="preserve">574A44  </t>
  </si>
  <si>
    <t>ASFALTOVÝ BETON PRO OBRUSNÉ VRSTVY ACO 11+,  tl. 50 mm</t>
  </si>
  <si>
    <t>113728A</t>
  </si>
  <si>
    <t>11372B</t>
  </si>
  <si>
    <t>tkm</t>
  </si>
  <si>
    <t xml:space="preserve">VODOR DOPRAV ZNAČ PLASTEM STRUKTURÁLNÍ NEHLUČNÉ - DOD A POKLÁDKA - vodící proužek 12,5;  </t>
  </si>
  <si>
    <t>VDZ - 12,5 ,   BARVOU, ZÁKLADNÍ  včetně navazujícího úseku silnice III/1154 mezi uzl. body</t>
  </si>
  <si>
    <t xml:space="preserve">Název akce : III/0073 Dobrovíz-Nové Středokluky </t>
  </si>
  <si>
    <t xml:space="preserve">staničení silnice III/0073  v km 2,247-1,820 a 1,490-0,345, délka úseku 1,572km </t>
  </si>
  <si>
    <t>III/0073</t>
  </si>
  <si>
    <t xml:space="preserve">III/0073  v km 2,247-1,820 a 1,490-0,345, délka úseku 1,572km </t>
  </si>
  <si>
    <t>VOZOVKOVÉ VRSTVY ZE ŠTĚRKODRTI ŠDA , tl. 300mm</t>
  </si>
  <si>
    <t>574E56</t>
  </si>
  <si>
    <t>ASFALTOVÝ BETON PRO PODKLADNÍ VRSTVY   ACP 16+,  tl. 60mm</t>
  </si>
  <si>
    <t>574C46</t>
  </si>
  <si>
    <t>ASFALTOVÝ BETON PRO LOŽNÍ VRSTVY  ACL 16+ tl. 50mm</t>
  </si>
  <si>
    <t>014132.R</t>
  </si>
  <si>
    <t xml:space="preserve">OSTATNÍ POŽADAVKY - DIO, GEODETICKÉ ZAMĚŘENÍ SKUTEČNÉHO PROVEDENÍ před a po dokončení včetně zaměření zesílení konstrukce </t>
  </si>
  <si>
    <t>FRÉZOVÁNÍ ZPEVNĚNÝCH PLOCH ASFALTOVÝCH - DOPRAVA - 20KM (kontaminovaný odpad)</t>
  </si>
  <si>
    <t>ULOŽENÍ ODPADU NA OBALOVNU - s oprávněním k opětovnému  využití  vybourané obalovaného kameniva kontaminovaného dehtem  (ZAS-T3)- objem stanoven odhadem</t>
  </si>
  <si>
    <t>POPLATKY ZA LIKVIDACŮ ODPADŮ -   vybourané obalované kamenivo kontaminované dehtem  (ZAS-T4)- objem stanoven odhadem</t>
  </si>
  <si>
    <t>18110</t>
  </si>
  <si>
    <t>ÚPRAVA PLÁNĚ SE ZHUTNĚNÍM V HORNINĚ TŘ. I</t>
  </si>
  <si>
    <t xml:space="preserve">ODKOP PRO SPOD STAVBU SILNIC A ŽELEZNIC TŘ. I, ODVOZ DO 20KM,  vzdálenost uvedena orientačně, vč. odvozu na skládku, odstranění stávající zeminy (případně konstrukce podkladních vrstev), tl. 170mm  </t>
  </si>
  <si>
    <t>FRÉZOVÁNÍ ZPEVNĚNÝCH PLOCH ASFALTOVÝCH, v tl. 50mm + 140mm sanace,  ODVOZ DO 20KM</t>
  </si>
  <si>
    <t xml:space="preserve">FRÉZOVÁNÍ ZPEVNĚNÝCH PLOCH ASFALTOVÝCH - BEZ DOPRAVY - dofrézování vozovky , mat. který může obsahovat PAU ve třídě ZAS-T3,T4 </t>
  </si>
  <si>
    <t>014102.R</t>
  </si>
  <si>
    <t>ULOŽENÍ ODPADU ZE STAVBY NA SKLÁDKU s oprávněním k opětovnému využití - recyklační středisko</t>
  </si>
  <si>
    <t>014132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</si>
</sst>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5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3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2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24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/>
    </xf>
    <xf numFmtId="49" fontId="22" fillId="0" borderId="49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activeCell="A12" sqref="A12:I12"/>
    </sheetView>
  </sheetViews>
  <sheetFormatPr defaultColWidth="16.85546875" defaultRowHeight="15" customHeight="1" x14ac:dyDescent="0.3"/>
  <cols>
    <col min="1" max="1" width="14" customWidth="1"/>
    <col min="2" max="2" width="18.28515625" customWidth="1"/>
    <col min="3" max="3" width="23.140625" customWidth="1"/>
    <col min="4" max="4" width="14" customWidth="1"/>
    <col min="5" max="5" width="20.7109375" customWidth="1"/>
    <col min="6" max="6" width="23.7109375" customWidth="1"/>
    <col min="7" max="7" width="24.140625" customWidth="1"/>
    <col min="8" max="8" width="18" customWidth="1"/>
    <col min="9" max="9" width="30.28515625" customWidth="1"/>
    <col min="10" max="10" width="43.140625" customWidth="1"/>
    <col min="11" max="26" width="15.7109375" customWidth="1"/>
  </cols>
  <sheetData>
    <row r="1" spans="1:26" ht="22.5" customHeight="1" x14ac:dyDescent="0.3">
      <c r="A1" s="76" t="s">
        <v>0</v>
      </c>
      <c r="B1" s="74"/>
      <c r="C1" s="74"/>
      <c r="D1" s="74"/>
      <c r="E1" s="74"/>
      <c r="F1" s="74"/>
      <c r="G1" s="74"/>
      <c r="H1" s="74"/>
      <c r="I1" s="74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">
      <c r="A2" s="99" t="s">
        <v>1</v>
      </c>
      <c r="B2" s="100"/>
      <c r="C2" s="101" t="s">
        <v>87</v>
      </c>
      <c r="D2" s="102"/>
      <c r="E2" s="78" t="s">
        <v>2</v>
      </c>
      <c r="F2" s="104" t="s">
        <v>3</v>
      </c>
      <c r="G2" s="100"/>
      <c r="H2" s="78" t="s">
        <v>4</v>
      </c>
      <c r="I2" s="79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3">
      <c r="A3" s="75"/>
      <c r="B3" s="74"/>
      <c r="C3" s="87"/>
      <c r="D3" s="88"/>
      <c r="E3" s="74"/>
      <c r="F3" s="74"/>
      <c r="G3" s="74"/>
      <c r="H3" s="74"/>
      <c r="I3" s="8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73" t="s">
        <v>5</v>
      </c>
      <c r="B4" s="74"/>
      <c r="C4" s="103" t="s">
        <v>75</v>
      </c>
      <c r="D4" s="74"/>
      <c r="E4" s="77" t="s">
        <v>7</v>
      </c>
      <c r="F4" s="77"/>
      <c r="G4" s="74"/>
      <c r="H4" s="77" t="s">
        <v>4</v>
      </c>
      <c r="I4" s="83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75"/>
      <c r="B5" s="74"/>
      <c r="C5" s="74"/>
      <c r="D5" s="74"/>
      <c r="E5" s="74"/>
      <c r="F5" s="74"/>
      <c r="G5" s="74"/>
      <c r="H5" s="74"/>
      <c r="I5" s="84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">
      <c r="A6" s="73" t="s">
        <v>13</v>
      </c>
      <c r="B6" s="74"/>
      <c r="C6" s="85" t="s">
        <v>88</v>
      </c>
      <c r="D6" s="86"/>
      <c r="E6" s="77" t="s">
        <v>18</v>
      </c>
      <c r="F6" s="89"/>
      <c r="G6" s="86"/>
      <c r="H6" s="77" t="s">
        <v>4</v>
      </c>
      <c r="I6" s="83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75"/>
      <c r="B7" s="74"/>
      <c r="C7" s="87"/>
      <c r="D7" s="88"/>
      <c r="E7" s="74"/>
      <c r="F7" s="87"/>
      <c r="G7" s="88"/>
      <c r="H7" s="74"/>
      <c r="I7" s="84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">
      <c r="A8" s="73" t="s">
        <v>20</v>
      </c>
      <c r="B8" s="74"/>
      <c r="C8" s="77"/>
      <c r="D8" s="74"/>
      <c r="E8" s="77" t="s">
        <v>21</v>
      </c>
      <c r="F8" s="77"/>
      <c r="G8" s="74"/>
      <c r="H8" s="77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">
      <c r="A9" s="75"/>
      <c r="B9" s="74"/>
      <c r="C9" s="74"/>
      <c r="D9" s="74"/>
      <c r="E9" s="74"/>
      <c r="F9" s="74"/>
      <c r="G9" s="74"/>
      <c r="H9" s="74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">
      <c r="A10" s="73" t="s">
        <v>23</v>
      </c>
      <c r="B10" s="74"/>
      <c r="C10" s="77" t="s">
        <v>8</v>
      </c>
      <c r="D10" s="74"/>
      <c r="E10" s="77" t="s">
        <v>24</v>
      </c>
      <c r="F10" s="77"/>
      <c r="G10" s="74"/>
      <c r="H10" s="77" t="s">
        <v>25</v>
      </c>
      <c r="I10" s="91">
        <v>45350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3">
      <c r="A11" s="81"/>
      <c r="B11" s="82"/>
      <c r="C11" s="82"/>
      <c r="D11" s="82"/>
      <c r="E11" s="82"/>
      <c r="F11" s="82"/>
      <c r="G11" s="82"/>
      <c r="H11" s="82"/>
      <c r="I11" s="92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3">
      <c r="A12" s="90" t="s">
        <v>26</v>
      </c>
      <c r="B12" s="74"/>
      <c r="C12" s="74"/>
      <c r="D12" s="74"/>
      <c r="E12" s="74"/>
      <c r="F12" s="74"/>
      <c r="G12" s="74"/>
      <c r="H12" s="74"/>
      <c r="I12" s="7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17" t="s">
        <v>27</v>
      </c>
      <c r="B13" s="68" t="s">
        <v>28</v>
      </c>
      <c r="C13" s="67"/>
      <c r="D13" s="17" t="s">
        <v>30</v>
      </c>
      <c r="E13" s="68" t="s">
        <v>31</v>
      </c>
      <c r="F13" s="67"/>
      <c r="G13" s="17" t="s">
        <v>32</v>
      </c>
      <c r="H13" s="68" t="s">
        <v>33</v>
      </c>
      <c r="I13" s="67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5">
      <c r="A14" s="20" t="s">
        <v>34</v>
      </c>
      <c r="B14" s="21" t="s">
        <v>35</v>
      </c>
      <c r="C14" s="22">
        <f>rozpočet!G31</f>
        <v>0</v>
      </c>
      <c r="D14" s="66" t="s">
        <v>37</v>
      </c>
      <c r="E14" s="67"/>
      <c r="F14" s="22">
        <v>0</v>
      </c>
      <c r="G14" s="66" t="s">
        <v>39</v>
      </c>
      <c r="H14" s="67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5">
      <c r="A15" s="23" t="s">
        <v>8</v>
      </c>
      <c r="B15" s="21" t="s">
        <v>41</v>
      </c>
      <c r="C15" s="22">
        <v>0</v>
      </c>
      <c r="D15" s="66" t="s">
        <v>42</v>
      </c>
      <c r="E15" s="67"/>
      <c r="F15" s="22">
        <v>0</v>
      </c>
      <c r="G15" s="66" t="s">
        <v>43</v>
      </c>
      <c r="H15" s="67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5">
      <c r="A16" s="20" t="s">
        <v>44</v>
      </c>
      <c r="B16" s="21" t="s">
        <v>35</v>
      </c>
      <c r="C16" s="22">
        <v>0</v>
      </c>
      <c r="D16" s="66" t="s">
        <v>45</v>
      </c>
      <c r="E16" s="67"/>
      <c r="F16" s="22">
        <v>0</v>
      </c>
      <c r="G16" s="66" t="s">
        <v>46</v>
      </c>
      <c r="H16" s="67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5">
      <c r="A17" s="23" t="s">
        <v>8</v>
      </c>
      <c r="B17" s="21" t="s">
        <v>41</v>
      </c>
      <c r="C17" s="22">
        <v>0</v>
      </c>
      <c r="D17" s="66" t="s">
        <v>8</v>
      </c>
      <c r="E17" s="67"/>
      <c r="F17" s="24" t="s">
        <v>8</v>
      </c>
      <c r="G17" s="66" t="s">
        <v>47</v>
      </c>
      <c r="H17" s="67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5">
      <c r="A18" s="20" t="s">
        <v>48</v>
      </c>
      <c r="B18" s="21" t="s">
        <v>35</v>
      </c>
      <c r="C18" s="22">
        <v>0</v>
      </c>
      <c r="D18" s="66" t="s">
        <v>8</v>
      </c>
      <c r="E18" s="67"/>
      <c r="F18" s="24" t="s">
        <v>8</v>
      </c>
      <c r="G18" s="66" t="s">
        <v>49</v>
      </c>
      <c r="H18" s="67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5">
      <c r="A19" s="23" t="s">
        <v>8</v>
      </c>
      <c r="B19" s="21" t="s">
        <v>41</v>
      </c>
      <c r="C19" s="22">
        <v>0</v>
      </c>
      <c r="D19" s="66" t="s">
        <v>8</v>
      </c>
      <c r="E19" s="67"/>
      <c r="F19" s="24" t="s">
        <v>8</v>
      </c>
      <c r="G19" s="66" t="s">
        <v>50</v>
      </c>
      <c r="H19" s="67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5">
      <c r="A20" s="93" t="s">
        <v>51</v>
      </c>
      <c r="B20" s="67"/>
      <c r="C20" s="22">
        <v>0</v>
      </c>
      <c r="D20" s="66" t="s">
        <v>8</v>
      </c>
      <c r="E20" s="67"/>
      <c r="F20" s="24" t="s">
        <v>8</v>
      </c>
      <c r="G20" s="66" t="s">
        <v>8</v>
      </c>
      <c r="H20" s="67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5">
      <c r="A21" s="94" t="s">
        <v>52</v>
      </c>
      <c r="B21" s="70"/>
      <c r="C21" s="26">
        <v>0</v>
      </c>
      <c r="D21" s="69" t="s">
        <v>8</v>
      </c>
      <c r="E21" s="70"/>
      <c r="F21" s="27" t="s">
        <v>8</v>
      </c>
      <c r="G21" s="69" t="s">
        <v>8</v>
      </c>
      <c r="H21" s="70"/>
      <c r="I21" s="27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5">
      <c r="A22" s="93" t="s">
        <v>53</v>
      </c>
      <c r="B22" s="67"/>
      <c r="C22" s="22">
        <f>SUM(C14:C21)</f>
        <v>0</v>
      </c>
      <c r="D22" s="93" t="s">
        <v>55</v>
      </c>
      <c r="E22" s="67"/>
      <c r="F22" s="22">
        <v>0</v>
      </c>
      <c r="G22" s="93" t="s">
        <v>56</v>
      </c>
      <c r="H22" s="67"/>
      <c r="I22" s="28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5">
      <c r="A24" s="71" t="s">
        <v>57</v>
      </c>
      <c r="B24" s="72"/>
      <c r="C24" s="29">
        <v>0</v>
      </c>
      <c r="D24" s="71" t="s">
        <v>59</v>
      </c>
      <c r="E24" s="72"/>
      <c r="F24" s="29">
        <v>0</v>
      </c>
      <c r="G24" s="71" t="s">
        <v>60</v>
      </c>
      <c r="H24" s="72"/>
      <c r="I24" s="29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5">
      <c r="A25" s="71" t="s">
        <v>61</v>
      </c>
      <c r="B25" s="72"/>
      <c r="C25" s="29">
        <f>C22+I22</f>
        <v>0</v>
      </c>
      <c r="D25" s="71" t="s">
        <v>54</v>
      </c>
      <c r="E25" s="72"/>
      <c r="F25" s="29">
        <f>(C25*0.21)</f>
        <v>0</v>
      </c>
      <c r="G25" s="71" t="s">
        <v>62</v>
      </c>
      <c r="H25" s="72"/>
      <c r="I25" s="29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5">
      <c r="A26" s="108" t="s">
        <v>8</v>
      </c>
      <c r="B26" s="109"/>
      <c r="C26" s="110"/>
      <c r="D26" s="111" t="s">
        <v>63</v>
      </c>
      <c r="E26" s="109"/>
      <c r="F26" s="110"/>
      <c r="G26" s="108" t="s">
        <v>64</v>
      </c>
      <c r="H26" s="109"/>
      <c r="I26" s="11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5">
      <c r="A27" s="112"/>
      <c r="B27" s="74"/>
      <c r="C27" s="113"/>
      <c r="D27" s="95" t="s">
        <v>8</v>
      </c>
      <c r="E27" s="96"/>
      <c r="F27" s="98"/>
      <c r="G27" s="95" t="s">
        <v>8</v>
      </c>
      <c r="H27" s="96"/>
      <c r="I27" s="9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5">
      <c r="A28" s="112"/>
      <c r="B28" s="74"/>
      <c r="C28" s="113"/>
      <c r="D28" s="95" t="s">
        <v>8</v>
      </c>
      <c r="E28" s="96"/>
      <c r="F28" s="98"/>
      <c r="G28" s="95" t="s">
        <v>8</v>
      </c>
      <c r="H28" s="96"/>
      <c r="I28" s="97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5">
      <c r="A29" s="30"/>
      <c r="C29" s="31"/>
      <c r="D29" s="32"/>
      <c r="E29" s="33"/>
      <c r="F29" s="33"/>
      <c r="G29" s="30"/>
      <c r="I29" s="3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5">
      <c r="A30" s="105" t="s">
        <v>8</v>
      </c>
      <c r="B30" s="106"/>
      <c r="C30" s="107"/>
      <c r="D30" s="105" t="s">
        <v>65</v>
      </c>
      <c r="E30" s="106"/>
      <c r="F30" s="107"/>
      <c r="G30" s="105" t="s">
        <v>65</v>
      </c>
      <c r="H30" s="106"/>
      <c r="I30" s="107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3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3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3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8"/>
  <sheetViews>
    <sheetView tabSelected="1" topLeftCell="A6" workbookViewId="0">
      <selection activeCell="B29" sqref="B29"/>
    </sheetView>
  </sheetViews>
  <sheetFormatPr defaultColWidth="16.85546875" defaultRowHeight="15" customHeight="1" x14ac:dyDescent="0.3"/>
  <cols>
    <col min="1" max="1" width="14.28515625" customWidth="1"/>
    <col min="2" max="2" width="15.140625" customWidth="1"/>
    <col min="3" max="3" width="97.7109375" customWidth="1"/>
    <col min="4" max="4" width="18.42578125" customWidth="1"/>
    <col min="5" max="5" width="18.42578125" style="55" customWidth="1"/>
    <col min="6" max="6" width="24.85546875" customWidth="1"/>
    <col min="7" max="7" width="27.7109375" customWidth="1"/>
    <col min="8" max="26" width="10.140625" customWidth="1"/>
  </cols>
  <sheetData>
    <row r="1" spans="1:26" ht="15.6" x14ac:dyDescent="0.3">
      <c r="A1" s="114" t="s">
        <v>6</v>
      </c>
      <c r="B1" s="74"/>
      <c r="C1" s="74"/>
      <c r="D1" s="74"/>
      <c r="E1" s="74"/>
      <c r="F1" s="74"/>
      <c r="G1" s="7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6" x14ac:dyDescent="0.3">
      <c r="A3" s="115" t="s">
        <v>85</v>
      </c>
      <c r="B3" s="74"/>
      <c r="C3" s="74"/>
      <c r="D3" s="74"/>
      <c r="E3" s="74"/>
      <c r="F3" s="74"/>
      <c r="G3" s="7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3">
      <c r="A4" s="122" t="s">
        <v>86</v>
      </c>
      <c r="B4" s="74"/>
      <c r="C4" s="74"/>
      <c r="D4" s="74"/>
      <c r="E4" s="7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3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3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6" thickBot="1" x14ac:dyDescent="0.35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5">
      <c r="A8" s="5" t="s">
        <v>10</v>
      </c>
      <c r="B8" s="6" t="s">
        <v>11</v>
      </c>
      <c r="C8" s="8" t="s">
        <v>12</v>
      </c>
      <c r="D8" s="6" t="s">
        <v>14</v>
      </c>
      <c r="E8" s="54" t="s">
        <v>15</v>
      </c>
      <c r="F8" s="6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3">
      <c r="A9" s="10">
        <v>1</v>
      </c>
      <c r="B9" s="11" t="s">
        <v>72</v>
      </c>
      <c r="C9" s="42" t="s">
        <v>95</v>
      </c>
      <c r="D9" s="59" t="s">
        <v>29</v>
      </c>
      <c r="E9" s="35">
        <v>1</v>
      </c>
      <c r="F9" s="62">
        <v>0</v>
      </c>
      <c r="G9" s="36">
        <f t="shared" ref="G9:G14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8.5" customHeight="1" x14ac:dyDescent="0.3">
      <c r="A10" s="16">
        <v>2</v>
      </c>
      <c r="B10" s="18">
        <v>113728</v>
      </c>
      <c r="C10" s="43" t="s">
        <v>102</v>
      </c>
      <c r="D10" s="18" t="s">
        <v>36</v>
      </c>
      <c r="E10" s="51">
        <v>939</v>
      </c>
      <c r="F10" s="63">
        <v>0</v>
      </c>
      <c r="G10" s="37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0" customHeight="1" x14ac:dyDescent="0.3">
      <c r="A11" s="16">
        <v>3</v>
      </c>
      <c r="B11" s="18" t="s">
        <v>80</v>
      </c>
      <c r="C11" s="43" t="s">
        <v>103</v>
      </c>
      <c r="D11" s="18" t="s">
        <v>36</v>
      </c>
      <c r="E11" s="51">
        <v>45</v>
      </c>
      <c r="F11" s="63">
        <v>0</v>
      </c>
      <c r="G11" s="37">
        <f t="shared" si="0"/>
        <v>0</v>
      </c>
      <c r="H11" s="4"/>
      <c r="I11" s="4" t="s">
        <v>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0" customHeight="1" x14ac:dyDescent="0.3">
      <c r="A12" s="10">
        <v>4</v>
      </c>
      <c r="B12" s="18" t="s">
        <v>81</v>
      </c>
      <c r="C12" s="43" t="s">
        <v>96</v>
      </c>
      <c r="D12" s="18" t="s">
        <v>82</v>
      </c>
      <c r="E12" s="51">
        <v>2250</v>
      </c>
      <c r="F12" s="63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 x14ac:dyDescent="0.3">
      <c r="A13" s="10">
        <v>5</v>
      </c>
      <c r="B13" s="18">
        <v>919111</v>
      </c>
      <c r="C13" s="43" t="s">
        <v>69</v>
      </c>
      <c r="D13" s="18" t="s">
        <v>67</v>
      </c>
      <c r="E13" s="51">
        <v>34</v>
      </c>
      <c r="F13" s="63">
        <v>0</v>
      </c>
      <c r="G13" s="37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3">
      <c r="A14" s="16">
        <v>6</v>
      </c>
      <c r="B14" s="49">
        <v>93818</v>
      </c>
      <c r="C14" s="50" t="s">
        <v>68</v>
      </c>
      <c r="D14" s="18" t="s">
        <v>40</v>
      </c>
      <c r="E14" s="51">
        <v>9120</v>
      </c>
      <c r="F14" s="63">
        <v>0</v>
      </c>
      <c r="G14" s="37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0.5" customHeight="1" x14ac:dyDescent="0.3">
      <c r="A15" s="16">
        <v>7</v>
      </c>
      <c r="B15" s="49">
        <v>123738</v>
      </c>
      <c r="C15" s="50" t="s">
        <v>101</v>
      </c>
      <c r="D15" s="49" t="s">
        <v>36</v>
      </c>
      <c r="E15" s="51">
        <v>641.20000000000005</v>
      </c>
      <c r="F15" s="63">
        <v>0</v>
      </c>
      <c r="G15" s="37">
        <f t="shared" ref="G15" si="1">SUM(E15*F15)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 x14ac:dyDescent="0.3">
      <c r="A16" s="16">
        <v>8</v>
      </c>
      <c r="B16" s="49" t="s">
        <v>99</v>
      </c>
      <c r="C16" s="50" t="s">
        <v>100</v>
      </c>
      <c r="D16" s="49" t="s">
        <v>40</v>
      </c>
      <c r="E16" s="51">
        <v>3772</v>
      </c>
      <c r="F16" s="63">
        <v>0</v>
      </c>
      <c r="G16" s="37">
        <f t="shared" ref="G16" si="2">SUM(E16*F16)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 x14ac:dyDescent="0.3">
      <c r="A17" s="16">
        <v>9</v>
      </c>
      <c r="B17" s="49">
        <v>56336</v>
      </c>
      <c r="C17" s="50" t="s">
        <v>89</v>
      </c>
      <c r="D17" s="18" t="s">
        <v>40</v>
      </c>
      <c r="E17" s="51">
        <v>3772</v>
      </c>
      <c r="F17" s="63">
        <v>0</v>
      </c>
      <c r="G17" s="37">
        <f t="shared" ref="G17:G30" si="3">SUM(E17*F17)</f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3">
      <c r="A18" s="10">
        <v>10</v>
      </c>
      <c r="B18" s="49">
        <v>572213</v>
      </c>
      <c r="C18" s="50" t="s">
        <v>76</v>
      </c>
      <c r="D18" s="18" t="s">
        <v>40</v>
      </c>
      <c r="E18" s="51">
        <v>9120</v>
      </c>
      <c r="F18" s="63">
        <v>0</v>
      </c>
      <c r="G18" s="37">
        <f t="shared" si="3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 x14ac:dyDescent="0.3">
      <c r="A19" s="16">
        <v>11</v>
      </c>
      <c r="B19" s="60" t="s">
        <v>90</v>
      </c>
      <c r="C19" s="50" t="s">
        <v>91</v>
      </c>
      <c r="D19" s="18" t="s">
        <v>40</v>
      </c>
      <c r="E19" s="51">
        <v>3772</v>
      </c>
      <c r="F19" s="63">
        <v>0</v>
      </c>
      <c r="G19" s="37">
        <f t="shared" si="3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 x14ac:dyDescent="0.3">
      <c r="A20" s="10">
        <v>12</v>
      </c>
      <c r="B20" s="60" t="s">
        <v>92</v>
      </c>
      <c r="C20" s="50" t="s">
        <v>93</v>
      </c>
      <c r="D20" s="18" t="s">
        <v>40</v>
      </c>
      <c r="E20" s="51">
        <v>3772</v>
      </c>
      <c r="F20" s="63">
        <v>0</v>
      </c>
      <c r="G20" s="37">
        <f t="shared" ref="G20" si="4">SUM(E20*F20)</f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3">
      <c r="A21" s="16">
        <v>14</v>
      </c>
      <c r="B21" s="49" t="s">
        <v>78</v>
      </c>
      <c r="C21" s="50" t="s">
        <v>79</v>
      </c>
      <c r="D21" s="18" t="s">
        <v>40</v>
      </c>
      <c r="E21" s="51">
        <v>9120</v>
      </c>
      <c r="F21" s="63">
        <v>0</v>
      </c>
      <c r="G21" s="37">
        <f t="shared" si="3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 x14ac:dyDescent="0.3">
      <c r="A22" s="10">
        <v>15</v>
      </c>
      <c r="B22" s="18">
        <v>113762</v>
      </c>
      <c r="C22" s="43" t="s">
        <v>73</v>
      </c>
      <c r="D22" s="18" t="s">
        <v>38</v>
      </c>
      <c r="E22" s="51">
        <v>34</v>
      </c>
      <c r="F22" s="63">
        <v>0</v>
      </c>
      <c r="G22" s="37">
        <f t="shared" si="3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 x14ac:dyDescent="0.3">
      <c r="A23" s="10">
        <v>16</v>
      </c>
      <c r="B23" s="18">
        <v>931312</v>
      </c>
      <c r="C23" s="43" t="s">
        <v>74</v>
      </c>
      <c r="D23" s="18" t="s">
        <v>38</v>
      </c>
      <c r="E23" s="51">
        <v>34</v>
      </c>
      <c r="F23" s="63">
        <v>0</v>
      </c>
      <c r="G23" s="37">
        <f t="shared" si="3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16">
        <v>17</v>
      </c>
      <c r="B24" s="34">
        <v>12922</v>
      </c>
      <c r="C24" s="44" t="s">
        <v>70</v>
      </c>
      <c r="D24" s="34" t="s">
        <v>40</v>
      </c>
      <c r="E24" s="38">
        <v>1572</v>
      </c>
      <c r="F24" s="64">
        <v>0</v>
      </c>
      <c r="G24" s="39">
        <f t="shared" si="3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10">
        <v>18</v>
      </c>
      <c r="B25" s="34">
        <v>56962</v>
      </c>
      <c r="C25" s="44" t="s">
        <v>71</v>
      </c>
      <c r="D25" s="34" t="s">
        <v>40</v>
      </c>
      <c r="E25" s="38">
        <v>1572</v>
      </c>
      <c r="F25" s="64">
        <v>0</v>
      </c>
      <c r="G25" s="39">
        <f t="shared" si="3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6.4" x14ac:dyDescent="0.3">
      <c r="A26" s="16">
        <v>19</v>
      </c>
      <c r="B26" s="34" t="s">
        <v>104</v>
      </c>
      <c r="C26" s="44" t="s">
        <v>105</v>
      </c>
      <c r="D26" s="34" t="s">
        <v>19</v>
      </c>
      <c r="E26" s="38">
        <v>198</v>
      </c>
      <c r="F26" s="64">
        <v>0</v>
      </c>
      <c r="G26" s="39">
        <f t="shared" si="3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6.4" x14ac:dyDescent="0.3">
      <c r="A27" s="10">
        <v>20</v>
      </c>
      <c r="B27" s="34" t="s">
        <v>94</v>
      </c>
      <c r="C27" s="44" t="s">
        <v>97</v>
      </c>
      <c r="D27" s="34" t="s">
        <v>19</v>
      </c>
      <c r="E27" s="38">
        <v>108.5</v>
      </c>
      <c r="F27" s="64">
        <v>0</v>
      </c>
      <c r="G27" s="39">
        <f t="shared" si="3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6.4" x14ac:dyDescent="0.3">
      <c r="A28" s="16">
        <v>21</v>
      </c>
      <c r="B28" s="61" t="s">
        <v>106</v>
      </c>
      <c r="C28" s="43" t="s">
        <v>98</v>
      </c>
      <c r="D28" s="49" t="s">
        <v>19</v>
      </c>
      <c r="E28" s="51">
        <v>4</v>
      </c>
      <c r="F28" s="63">
        <v>0</v>
      </c>
      <c r="G28" s="37">
        <f t="shared" ref="G28" si="5">E28*F28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6.4" x14ac:dyDescent="0.3">
      <c r="A29" s="10">
        <v>22</v>
      </c>
      <c r="B29" s="34">
        <v>915111</v>
      </c>
      <c r="C29" s="44" t="s">
        <v>84</v>
      </c>
      <c r="D29" s="34" t="s">
        <v>40</v>
      </c>
      <c r="E29" s="38">
        <v>393</v>
      </c>
      <c r="F29" s="64">
        <v>0</v>
      </c>
      <c r="G29" s="39">
        <f t="shared" si="3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7" thickBot="1" x14ac:dyDescent="0.35">
      <c r="A30" s="16">
        <v>23</v>
      </c>
      <c r="B30" s="25">
        <v>915221</v>
      </c>
      <c r="C30" s="45" t="s">
        <v>83</v>
      </c>
      <c r="D30" s="25" t="s">
        <v>40</v>
      </c>
      <c r="E30" s="40">
        <v>393</v>
      </c>
      <c r="F30" s="65">
        <v>0</v>
      </c>
      <c r="G30" s="41">
        <f t="shared" si="3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">
      <c r="A31" s="4"/>
      <c r="B31" s="4"/>
      <c r="C31" s="116" t="s">
        <v>77</v>
      </c>
      <c r="D31" s="82"/>
      <c r="E31" s="82"/>
      <c r="F31" s="117"/>
      <c r="G31" s="46">
        <f>SUM(G9:G30)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">
      <c r="A32" s="4"/>
      <c r="B32" s="4"/>
      <c r="C32" s="118" t="s">
        <v>54</v>
      </c>
      <c r="D32" s="119"/>
      <c r="E32" s="72"/>
      <c r="F32" s="67"/>
      <c r="G32" s="47">
        <f>G31*0.21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thickBot="1" x14ac:dyDescent="0.35">
      <c r="A33" s="4"/>
      <c r="B33" s="4"/>
      <c r="C33" s="120" t="s">
        <v>58</v>
      </c>
      <c r="D33" s="121"/>
      <c r="E33" s="121"/>
      <c r="F33" s="70"/>
      <c r="G33" s="48">
        <f>G31+G32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">
      <c r="A34" s="4"/>
      <c r="B34" s="4"/>
      <c r="C34" s="4"/>
      <c r="D34" s="4"/>
      <c r="E34" s="5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">
      <c r="A35" s="4"/>
      <c r="B35" s="4"/>
      <c r="C35" s="4"/>
      <c r="D35" s="4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">
      <c r="A36" s="4"/>
      <c r="B36" s="4"/>
      <c r="C36" s="4"/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3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3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3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3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3">
      <c r="A1005" s="4"/>
      <c r="B1005" s="4"/>
      <c r="C1005" s="4"/>
      <c r="D1005" s="4"/>
      <c r="E1005" s="53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3">
      <c r="A1006" s="4"/>
      <c r="B1006" s="4"/>
      <c r="C1006" s="4"/>
      <c r="D1006" s="4"/>
      <c r="E1006" s="53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3">
      <c r="A1007" s="4"/>
      <c r="B1007" s="4"/>
      <c r="C1007" s="4"/>
      <c r="D1007" s="4"/>
      <c r="E1007" s="53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3">
      <c r="A1008" s="4"/>
      <c r="B1008" s="4"/>
      <c r="C1008" s="4"/>
      <c r="D1008" s="4"/>
      <c r="E1008" s="53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</sheetData>
  <mergeCells count="6">
    <mergeCell ref="A1:G1"/>
    <mergeCell ref="A3:G3"/>
    <mergeCell ref="C31:F31"/>
    <mergeCell ref="C32:F32"/>
    <mergeCell ref="C33:F33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Drozenová Dagmar</cp:lastModifiedBy>
  <cp:lastPrinted>2023-06-19T18:30:43Z</cp:lastPrinted>
  <dcterms:created xsi:type="dcterms:W3CDTF">2019-06-03T13:28:04Z</dcterms:created>
  <dcterms:modified xsi:type="dcterms:W3CDTF">2024-05-23T11:32:24Z</dcterms:modified>
</cp:coreProperties>
</file>