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10"/>
  <workbookPr defaultThemeVersion="166925"/>
  <bookViews>
    <workbookView xWindow="0" yWindow="0" windowWidth="28800" windowHeight="12810" activeTab="0"/>
  </bookViews>
  <sheets>
    <sheet name="Položkový rozpočet k vyplnění"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<sst xmlns="http://schemas.openxmlformats.org/spreadsheetml/2006/main" count="127" uniqueCount="93">
  <si>
    <t>Modernizace ICT učebny  - stavební práce, dodávka nábytku a IT vybavení - včetně instalací-TDI kontrolní ocenění stavební části</t>
  </si>
  <si>
    <t>1a) Položkový rozpočet - stavební práce</t>
  </si>
  <si>
    <t>Zednické práce</t>
  </si>
  <si>
    <t>cena/ks bez DPH</t>
  </si>
  <si>
    <t>cena/ks s DPH</t>
  </si>
  <si>
    <t>počet ks</t>
  </si>
  <si>
    <t>cena celkem bez DPH</t>
  </si>
  <si>
    <t>cena celkem vč. DPH</t>
  </si>
  <si>
    <t>parametry do VZ</t>
  </si>
  <si>
    <t>Veškeré bourací práce, likvidace odpadu, skládkovné</t>
  </si>
  <si>
    <t>Bourací a začištovací práce dle požadavků: oškrábání maleb stěna a stropů,osekání keramického soklu u podlahy podél stěn, bourací práce: vedení kabelových tras stěnami a podlahou, hrubé začištění, materiál.Veškeré bourací a s tím spojené práce (přesun,likvidace odpadu a pod.)                                                                                                                        Pracovní činnosti, které by hlukem narušovaly průběh výuky, musí být provedeny mimo dobu výuky (tou se myslí pracovní dny od 8 do 15,15 hodin s výjimkou prázdnin).</t>
  </si>
  <si>
    <t>Veškeré zednické práce vč. materiálu</t>
  </si>
  <si>
    <t>Vedení nových rozvodů (elektro a data) podlahou a stěnami. Místnost o podlahové ploše 38m2.  Penetrace a nová štuková vrstva stropu (cca.40m2 včetně průvlaku), penetrace a nová štuková vrstva stěn (cca.67 m2). Včetně všech pomocných prací a přesunů.</t>
  </si>
  <si>
    <t>Výmalba , včetně dodávky dvou nových radiátorů a úpravy rozvodů UT.</t>
  </si>
  <si>
    <t>Bílá výmalba stěn a stropu včetně penetrace . Radiátory barva bílá.</t>
  </si>
  <si>
    <t xml:space="preserve">Elektroinstalace vč výměny stropních světel </t>
  </si>
  <si>
    <t>Pro elektroinstalační rozvody musí být poskytnuta revizní zpráva. Stropní svítidla v počtu 9 ks, materiál těla: hliníkový odlitek, materiál krytu svítidla: opálový difuzer PMMA MPR, barevné provedení: bíle lakovaný hliník, způsob montáže: přisazené, stupeň krytí svítidla: IP40, výkon svítidla: 40W, 4800lm, 4000K, typ světelného zdroje: LED 50 000h L80, měrný výkon (lm/W): 120, výška/šířka/délka: 35mm/596mm/596mm</t>
  </si>
  <si>
    <t>Podlaha-nivelace, pokládka PVC, lištování vč. materiálu</t>
  </si>
  <si>
    <t>Místnost o velikosti 38m2. Podlahářské práce dle požadavků: Stržení PVC, skládka, lokální opravy, trasy pro vedení datových kabelů (skladba podlahy dovoluje dle stavební dokumentace vedení kabeláže i umístění krabic do podlahy bez využití lišt), penetrace, samonivelační stěrka, broušení, vysávání, pokládka, nalepení včetně svařování, soklování, dodání zátěžového PVC. Pracovní činnosti, které by hlukem narušovaly průběh výuky, musí být provedeny mimo dobu výuky (tou se myslí pracovní dny od 8 do 16 hodin s výjimkou prázdnin). Podlaha: 
barva šedá (dle vzorníku)</t>
  </si>
  <si>
    <t>Klimatizace , včetně zprovoznění a instalace.</t>
  </si>
  <si>
    <t>Splitová klimatizace , energetická třída minimálně A++, chladící výkon 3,5 kW, pouze chlazení, hlučnost vnitřní jednotky max. 19 dB. Dálkové ovládání, auto clean, funkce rychlého chlazení, automatická kontrola teploty. Instalace. Vnější jednotka instalována tak aby nebyl porušen vnější plášť budovy.</t>
  </si>
  <si>
    <t>Stínící rolety</t>
  </si>
  <si>
    <t>Bezdrátové zatemňující rolety na dálkové ovládání. Barva šedá. Rozměry:                                                        Okno 1 : v.162x š.162 mm  Okno 2: v.230x š.162mm</t>
  </si>
  <si>
    <t>Obklady za umyvadlem vč. materiálu</t>
  </si>
  <si>
    <t>Obklady: cca 2,6 m2
barva šedá (dle vzorníku)</t>
  </si>
  <si>
    <t>Umyvadlo vč. Příslušenství, baterie páková a instalování umyvadla na zeď,připojení.  rozměr š. 500x h 450mm</t>
  </si>
  <si>
    <t>Barva bílá. Včetně připojení na rozvody vody a kanalizace.</t>
  </si>
  <si>
    <t>Lešení</t>
  </si>
  <si>
    <t>Přesun hmot</t>
  </si>
  <si>
    <t>Doprava, režie</t>
  </si>
  <si>
    <t>Cena celkem bez DPH</t>
  </si>
  <si>
    <t> DPH</t>
  </si>
  <si>
    <t> Cena celkem s DPH</t>
  </si>
  <si>
    <t xml:space="preserve"> 1b) Položkový rozpočet - nábytek</t>
  </si>
  <si>
    <t>Nábytek a kancelářské židle</t>
  </si>
  <si>
    <t>03a. Studentská židle</t>
  </si>
  <si>
    <t xml:space="preserve">Židle pro věkové kategorie 6.
Konstrukce: ocelová trubková konstrukce, barva citron RAL 1018, plastové koncovky. Ocelový rám konstrukce z trubek 25 mm x 1,5 mm, barva stříbrná nebo šedá.
Maximální nosnost 130 kg na sedáku, maximální nosnost 30 kg na opěradle. </t>
  </si>
  <si>
    <t>03b. Učitelská židle</t>
  </si>
  <si>
    <t xml:space="preserve">Konstrukce: ocelová trubková konstrukce o průměru 25 mm, barva šedá, plastové koncovky. Ocelový rám konstrukce z trubek 25 x 1,5 mm, barva konstrukce stříbná nebo šedá.
Maximální nosnost 130 kg na sedáku, maximální nosnost 30 kg na opěradle. </t>
  </si>
  <si>
    <t>03c. Nábytek: žákovské stolky</t>
  </si>
  <si>
    <t>Multifunkční stolek s elektrickým výsuvem, možnost ovládat pojezd všech nebo vybraných stolků za pomoci webové aplikace nebo mobilním zařízením, možnost ovládat pouze vybranými a ověřenými uživateli, HW klíč/ochrana - párování ovládacího zařízení s konkrétní třídou, detekce stavů v rámci výsuvu, ochrana před přetížením výsuvného mechanismu, zamykání horního víka, možnost zvolit barvu korpusu, rozměry (v x š x h): 761,5mm x 650mm x 670mm, lamino
barva: bílá 103  (hlavní plocha)
barva výsuvné plochy - modrá U 018059</t>
  </si>
  <si>
    <t>03d. Nábytek: učitelský stolek</t>
  </si>
  <si>
    <t>Multifunkční stolek s elektrickým výsuvem, možnost ovládat pojezd všech nebo vybraných stolků za pomoci webové aplikace nebo mobilním zařízením, možnost ovládat pouze vybranými a ověřenými uživateli, HW klíč/ochrana - párování ovládacího zařízení s konkrétní třídou, detekce stavů v rámci výsuvu, ochrana před přetížením výsuvného mechanismu, zamykání horního víka, možnost zvolit barvu korpusu, rozměry (v x š x h): 761,5mm x 1000mm x 670mm, lamino
barva: bílá 103  (hlavní plocha)
barva výsuvné plochy - modrá U 018059</t>
  </si>
  <si>
    <t>03d. Krabice do podlahy</t>
  </si>
  <si>
    <t>Krabice do podlahy 100mm x 100mm, plastová, otevíratelná.</t>
  </si>
  <si>
    <t>1c) Položkový rozpočet - ICT vybavení a elektroinstalace</t>
  </si>
  <si>
    <t>PC a IT vybavení</t>
  </si>
  <si>
    <t>PC</t>
  </si>
  <si>
    <t>nové PC včetně bezdrátového setu klávesnice a myši vhodné pro zapojení k níže uvedenému displeji a osazení do výsuvu výše uvedených nábytkových stanovišť s parametry: CPU s výkonem v PassMark - CPU Mark alespoň 23300 bodů dle www.cpubenchmark.net ze dne 21.5.2024, 16GB RAM, 512GB SSD NVMe, WiFi 802.11ax, Bluetooth, Windows 11 Pro, záruka 3 roky NBD</t>
  </si>
  <si>
    <t>Monitor</t>
  </si>
  <si>
    <t>nový LCD displej včetně VESA držáku pro montáž PC k monitoru (vhodný pro zapojení výše uvedeného PC) a osazení do výsuvu výše uvedených nábytkových stanovišť s parametry: 23.8", 5ms, 3000:1, 1920x1080, HDMI, VGA, LED backlight, záruka 3 roky NBD</t>
  </si>
  <si>
    <t>Instalace PC: OS, aplikací, vřazení do domény</t>
  </si>
  <si>
    <t>Dotykový panel</t>
  </si>
  <si>
    <t>Nová dotyková obrazovka IPS, úhlopříčka 65“, rozlišení 3840x2160, min. svítivost 450 nitů, max. odezva 8ms, min 4GB RAM, min 3x HDMI 2.0 + 1x DisplayPort 1.2 + 1x VGA, SPDIF OUT, min. 4x USB, 1x Gb LAN, min 2x 20W reproduktory, Android 11, dodání vč. VESA držáku na stěnu a kabelů (1x optické HDMI 2.0 10m, 1x USB prodlužovací kabel se zesilovačem USB 2.0 10m, prodlužovací kabel HDMI s podporou 4K 2m), 1x originální bezdrátový USB přijímač od výrobce panelu</t>
  </si>
  <si>
    <t>Demontáž, montáž, materiál, doprava</t>
  </si>
  <si>
    <t>Datové rozvody</t>
  </si>
  <si>
    <t>19" jednodílný rozvaděč 12U/500mm, odnímatelné boční kryty, šedý, záruka 2 roky</t>
  </si>
  <si>
    <t>Nástěnný datový rozvaděč s výškou 12U, skleněné dveře, vyšší nosnost, nové příslušenství a nové funkce, elegantní design, šířka 500 mm a hloubka 500 mm, šedá barva.</t>
  </si>
  <si>
    <t>UTP Patch panel 24 port Cat.5E Black L type</t>
  </si>
  <si>
    <t>24 portů, 19"</t>
  </si>
  <si>
    <t>19" vyvazovací panel 1U jednostranná plastová lišta, šedo-černá, průchozí připojováním stanic</t>
  </si>
  <si>
    <t>19", 1U</t>
  </si>
  <si>
    <t>Panel napájecí do 19" racku 1U, 9x230V, 2m kabel</t>
  </si>
  <si>
    <t>19", 1U, 9x230V, 2m kabel</t>
  </si>
  <si>
    <t>19" police s perforací 1U/250mm, nosnost 45kg, šedá</t>
  </si>
  <si>
    <t>Rozměr: 19"
Velikost: 1U
Hloubka: 250 mm
Nosnost: 45 kg
Barva: šedá</t>
  </si>
  <si>
    <t>Acess Point</t>
  </si>
  <si>
    <t>Frekvenční rozsah (GHz): 2.4, 5
Přenosové rychlosti pro WLAN (Wifi) [Mb/s]: 2400 + 600
Přenosové rychlosti pro HUB/Switch [Mb/s]: 1 000Rozhraní: WiFi
Počet portů RJ-45: 1Access Point: Ano
Typ zařízení: Access point, MU-MIMO
Operační mód: AP
WLAN (Wifi) standardy: Wi-Fi 1 (802.11a), Wi-Fi 2 (802.11b), Wi-Fi 3 (802.11g), Wi-Fi 4 (802.11n), Wi-Fi 5 (802.11ac), Wi-Fi 6 (802.11ax)
Frekvenční rozsah (GHz): 2.4, 5
Management: Ano
Typ antény: Vestavěná
Montáž na zeď: Ano</t>
  </si>
  <si>
    <t>Patch kabel Cat5e UTP, 0,5m, šedý připojováním stanic</t>
  </si>
  <si>
    <t>Materiál.</t>
  </si>
  <si>
    <t>Patch kabel Cat5e UTP, 2m, šedý</t>
  </si>
  <si>
    <t>Instalační kabel CAT5E FTP PVC Eca 305m / box</t>
  </si>
  <si>
    <t>Materiál. Kategorie: Cat5e, Třída reakce na oheň: ECA, 300 metrů</t>
  </si>
  <si>
    <t>Elektroinstalační krabice KOPOS KO 100 E KA rozvodná</t>
  </si>
  <si>
    <t>Keystone CAT5E STP RJ45 samořezný, kovový</t>
  </si>
  <si>
    <t>Materiál. Kategorie: Cat5e, Podporované protokoly: 2.5G/5GBASE-T a nižší, Stínění: ano, Svorkovnice: samozářezová, Konstrukce: kovová, Velikost a typ vodiče: AWG 26 - 22, drát</t>
  </si>
  <si>
    <t>Dvojzásuvka bílá 220V</t>
  </si>
  <si>
    <t>Materiál. Bílá barva, dvojzásuvka s clonkami a ochrannými kolíky, stupeň kryží IP40, jmenovitý proud 16 A a napětí 250 V AC.</t>
  </si>
  <si>
    <t>Krabice lištová KOPOS LK 80x28 2ZT HB bílá pro dvojzásuvky Tango</t>
  </si>
  <si>
    <t>Elektroinstalační krabice KOPOS KP 68 KA</t>
  </si>
  <si>
    <t>Materiál. Černý instalační kabel CYKY-J 3x2,5 (CYKY 3Cx2,5) s měděným jádrem pro pevné uložení ve vnitřních i venkovních prostorech. K uložení do betonu nebo pod omítku.</t>
  </si>
  <si>
    <t>Kabel CYKY-J 3x2,5 (CYKY 3Cx2,5), 100m</t>
  </si>
  <si>
    <t>Materiál</t>
  </si>
  <si>
    <t>Chránička KOPOS KOPOFLEX 50 KF 09050 BB červená 50mm, 100m</t>
  </si>
  <si>
    <t>Husí krk trubka KOPOS MONOFLEX 1420 K50 20mm světle šedá, 100m</t>
  </si>
  <si>
    <t>Vodič H07V-U 6 žlutozelená (CY 6), 20m</t>
  </si>
  <si>
    <t>Materiál. Propojovací jednožilový vodič pro pevné uložení, je určen pro pevné instalace v rozvaděčích, v trubkách nebo obdobných uzavřených systémech. Vodič je možno použít na napětí 600/1 000 V</t>
  </si>
  <si>
    <t>Drobný montážní materiál (koncovky, spojky, kotvící prvky, lišty, vyvazovací pásky, konektory,…).</t>
  </si>
  <si>
    <t>natažení elektrických a datových kabelů, proměření kabelových tras, revize silnoproudého vedení, natažení nového datového přívodu do racku</t>
  </si>
  <si>
    <t>Montáž racku, osazení síťovými prvky</t>
  </si>
  <si>
    <t>Montáž datových a elektrických zásuvek ke stolům</t>
  </si>
  <si>
    <t>DPH</t>
  </si>
  <si>
    <t>CENA CELKEM vč.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</si>
</sst>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Kč&quot;"/>
    <numFmt numFmtId="165" formatCode="#,##0\ &quot;Kč&quot;"/>
  </numFmts>
  <fonts count="15">
    <font>
      <sz val="11"/>
      <color theme="1"/>
      <name val="Calibri"/>
      <family val="2"/>
      <scheme val="minor"/>
    </font>
    <font>
      <sz val="10"/>
      <name val="Arial"/>
      <family val="2"/>
    </font>
    <font>
      <sz val="11"/>
      <color theme="0"/>
      <name val="Calibri"/>
      <family val="2"/>
      <scheme val="minor"/>
    </font>
    <font>
      <b/>
      <sz val="18"/>
      <color theme="0"/>
      <name val="Calibri"/>
      <family val="2"/>
    </font>
    <font>
      <b/>
      <sz val="18"/>
      <color indexed="8"/>
      <name val="Calibri"/>
      <family val="2"/>
    </font>
    <font>
      <sz val="12"/>
      <color theme="0"/>
      <name val="Calibri"/>
      <family val="2"/>
    </font>
    <font>
      <sz val="12"/>
      <color indexed="8"/>
      <name val="Calibri"/>
      <family val="2"/>
    </font>
    <font>
      <sz val="12"/>
      <name val="Calibri"/>
      <family val="2"/>
    </font>
    <font>
      <u val="single"/>
      <sz val="11"/>
      <color theme="10"/>
      <name val="Calibri"/>
      <family val="2"/>
    </font>
    <font>
      <sz val="11"/>
      <name val="Calibri"/>
      <family val="2"/>
    </font>
    <font>
      <b/>
      <sz val="12"/>
      <color indexed="8"/>
      <name val="Calibri"/>
      <family val="2"/>
    </font>
    <font>
      <b/>
      <sz val="18"/>
      <color rgb="FF000000"/>
      <name val="Calibri"/>
      <family val="2"/>
    </font>
    <font>
      <sz val="16"/>
      <name val="Calibri"/>
      <family val="2"/>
    </font>
    <font>
      <b/>
      <sz val="16"/>
      <color theme="0"/>
      <name val="Calibri"/>
      <family val="2"/>
    </font>
    <font>
      <b/>
      <sz val="18"/>
      <name val="Calibri"/>
      <family val="2"/>
    </font>
  </fonts>
  <fills count="10">
    <fill>
      <patternFill/>
    </fill>
    <fill>
      <patternFill patternType="gray125"/>
    </fill>
    <fill>
      <patternFill patternType="solid">
        <fgColor theme="4"/>
        <bgColor indexed="64"/>
      </patternFill>
    </fill>
    <fill>
      <patternFill patternType="solid">
        <fgColor theme="8" tint="-0.4999699890613556"/>
        <bgColor indexed="64"/>
      </patternFill>
    </fill>
    <fill>
      <patternFill patternType="solid">
        <fgColor theme="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7999799847602844"/>
        <bgColor indexed="64"/>
      </patternFill>
    </fill>
    <fill>
      <patternFill patternType="solid">
        <fgColor rgb="FFC00000"/>
        <bgColor indexed="64"/>
      </patternFill>
    </fill>
    <fill>
      <patternFill patternType="solid">
        <fgColor theme="1"/>
        <bgColor indexed="64"/>
      </patternFill>
    </fill>
  </fills>
  <borders count="11">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color indexed="13"/>
      </left>
      <right/>
      <top style="thin"/>
      <bottom style="thin"/>
    </border>
    <border>
      <left/>
      <right style="thin">
        <color indexed="13"/>
      </right>
      <top style="thin"/>
      <bottom style="thin"/>
    </border>
    <border>
      <left style="thin">
        <color indexed="13"/>
      </left>
      <right/>
      <top/>
      <bottom style="thin"/>
    </border>
    <border>
      <left/>
      <right/>
      <top/>
      <bottom style="thin"/>
    </border>
    <border>
      <left/>
      <right style="thin">
        <color indexed="13"/>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0">
    <xf numFmtId="0" fontId="0" fillId="0" borderId="0" xfId="0"/>
    <xf numFmtId="0" fontId="5" fillId="3" borderId="1" xfId="20" applyFont="1" applyFill="1" applyBorder="1" applyAlignment="1">
      <alignment horizontal="left" vertical="top"/>
    </xf>
    <xf numFmtId="49" fontId="5" fillId="3" borderId="1" xfId="20" applyNumberFormat="1" applyFont="1" applyFill="1" applyBorder="1" applyAlignment="1">
      <alignment horizontal="left" vertical="top" wrapText="1"/>
    </xf>
    <xf numFmtId="0" fontId="6" fillId="0" borderId="0" xfId="0" applyFont="1" applyAlignment="1">
      <alignment horizontal="left"/>
    </xf>
    <xf numFmtId="0" fontId="9" fillId="4" borderId="1" xfId="21" applyFont="1" applyFill="1" applyBorder="1" applyAlignment="1">
      <alignment vertical="top" wrapText="1"/>
    </xf>
    <xf numFmtId="0" fontId="6" fillId="4" borderId="1" xfId="0" applyFont="1" applyFill="1" applyBorder="1" applyAlignment="1">
      <alignment vertical="top" wrapText="1"/>
    </xf>
    <xf numFmtId="0" fontId="7" fillId="4" borderId="1" xfId="0" applyFont="1" applyFill="1" applyBorder="1" applyAlignment="1">
      <alignment vertical="top" wrapText="1"/>
    </xf>
    <xf numFmtId="0" fontId="6" fillId="5" borderId="2" xfId="0" applyFont="1" applyFill="1" applyBorder="1" applyAlignment="1">
      <alignment wrapText="1"/>
    </xf>
    <xf numFmtId="0" fontId="6" fillId="6" borderId="2" xfId="0" applyFont="1" applyFill="1" applyBorder="1" applyAlignment="1">
      <alignment wrapText="1"/>
    </xf>
    <xf numFmtId="49" fontId="6" fillId="4" borderId="3" xfId="0" applyNumberFormat="1" applyFont="1" applyFill="1" applyBorder="1" applyAlignment="1">
      <alignment vertical="top" wrapText="1"/>
    </xf>
    <xf numFmtId="164" fontId="6" fillId="4" borderId="3" xfId="0" applyNumberFormat="1" applyFont="1" applyFill="1" applyBorder="1" applyAlignment="1">
      <alignment vertical="top"/>
    </xf>
    <xf numFmtId="0" fontId="6" fillId="4" borderId="3" xfId="0" applyFont="1" applyFill="1" applyBorder="1" applyAlignment="1">
      <alignment vertical="top"/>
    </xf>
    <xf numFmtId="49" fontId="0" fillId="4" borderId="3" xfId="0" applyNumberFormat="1" applyFill="1" applyBorder="1" applyAlignment="1">
      <alignment vertical="top" wrapText="1"/>
    </xf>
    <xf numFmtId="0" fontId="0" fillId="4" borderId="3" xfId="0" applyFill="1" applyBorder="1" applyAlignment="1">
      <alignment wrapText="1"/>
    </xf>
    <xf numFmtId="49" fontId="7" fillId="4" borderId="3" xfId="0" applyNumberFormat="1" applyFont="1" applyFill="1" applyBorder="1" applyAlignment="1">
      <alignment vertical="top" wrapText="1"/>
    </xf>
    <xf numFmtId="164" fontId="7" fillId="4" borderId="3" xfId="0" applyNumberFormat="1" applyFont="1" applyFill="1" applyBorder="1" applyAlignment="1">
      <alignment vertical="top"/>
    </xf>
    <xf numFmtId="0" fontId="7" fillId="4" borderId="3" xfId="0" applyFont="1" applyFill="1" applyBorder="1" applyAlignment="1">
      <alignment vertical="top"/>
    </xf>
    <xf numFmtId="0" fontId="0" fillId="0" borderId="0" xfId="0" applyAlignment="1">
      <alignment vertical="top"/>
    </xf>
    <xf numFmtId="0" fontId="12" fillId="7" borderId="2" xfId="0" applyFont="1" applyFill="1" applyBorder="1" applyAlignment="1">
      <alignment vertical="center" wrapText="1"/>
    </xf>
    <xf numFmtId="0" fontId="13" fillId="8" borderId="2" xfId="0" applyFont="1" applyFill="1" applyBorder="1" applyAlignment="1">
      <alignment vertical="center" wrapText="1"/>
    </xf>
    <xf numFmtId="0" fontId="6" fillId="0" borderId="0" xfId="0" applyFont="1"/>
    <xf numFmtId="49" fontId="7" fillId="4" borderId="1" xfId="0" applyNumberFormat="1" applyFont="1" applyFill="1" applyBorder="1" applyAlignment="1">
      <alignment vertical="top" wrapText="1"/>
    </xf>
    <xf numFmtId="164" fontId="6" fillId="4" borderId="1" xfId="0" applyNumberFormat="1" applyFont="1" applyFill="1" applyBorder="1" applyAlignment="1">
      <alignment vertical="top"/>
    </xf>
    <xf numFmtId="0" fontId="6" fillId="4" borderId="1" xfId="0" applyFont="1" applyFill="1" applyBorder="1" applyAlignment="1">
      <alignment vertical="top"/>
    </xf>
    <xf numFmtId="164" fontId="5" fillId="4" borderId="1" xfId="0" applyNumberFormat="1" applyFont="1" applyFill="1" applyBorder="1" applyAlignment="1">
      <alignment vertical="top"/>
    </xf>
    <xf numFmtId="49" fontId="6" fillId="4" borderId="1" xfId="0" applyNumberFormat="1" applyFont="1" applyFill="1" applyBorder="1" applyAlignment="1">
      <alignment vertical="top" wrapText="1"/>
    </xf>
    <xf numFmtId="0" fontId="9" fillId="4" borderId="0" xfId="0" applyFont="1" applyFill="1" applyAlignment="1">
      <alignment vertical="top" wrapText="1"/>
    </xf>
    <xf numFmtId="49" fontId="7" fillId="4" borderId="1" xfId="0" applyNumberFormat="1" applyFont="1" applyFill="1" applyBorder="1" applyAlignment="1">
      <alignment wrapText="1"/>
    </xf>
    <xf numFmtId="49" fontId="6" fillId="4" borderId="1" xfId="0" applyNumberFormat="1" applyFont="1" applyFill="1" applyBorder="1" applyAlignment="1">
      <alignment wrapText="1"/>
    </xf>
    <xf numFmtId="0" fontId="6" fillId="4" borderId="1" xfId="0" applyFont="1" applyFill="1" applyBorder="1" applyAlignment="1">
      <alignment wrapText="1"/>
    </xf>
    <xf numFmtId="0" fontId="6" fillId="4" borderId="1" xfId="0" applyFont="1" applyFill="1" applyBorder="1"/>
    <xf numFmtId="165" fontId="6" fillId="4" borderId="1" xfId="0" applyNumberFormat="1" applyFont="1" applyFill="1" applyBorder="1" applyAlignment="1">
      <alignment vertical="top"/>
    </xf>
    <xf numFmtId="0" fontId="0" fillId="4" borderId="1" xfId="0" applyFill="1" applyBorder="1" applyAlignment="1">
      <alignment vertical="top"/>
    </xf>
    <xf numFmtId="0" fontId="6" fillId="4" borderId="0" xfId="0" applyFont="1" applyFill="1"/>
    <xf numFmtId="0" fontId="6" fillId="4" borderId="0" xfId="0" applyFont="1" applyFill="1" applyAlignment="1">
      <alignment wrapText="1"/>
    </xf>
    <xf numFmtId="49" fontId="13" fillId="8" borderId="4" xfId="0" applyNumberFormat="1" applyFont="1" applyFill="1" applyBorder="1" applyAlignment="1">
      <alignment horizontal="right" vertical="center"/>
    </xf>
    <xf numFmtId="49" fontId="13" fillId="8" borderId="5" xfId="0" applyNumberFormat="1" applyFont="1" applyFill="1" applyBorder="1" applyAlignment="1">
      <alignment horizontal="right" vertical="center"/>
    </xf>
    <xf numFmtId="164" fontId="13" fillId="8" borderId="5" xfId="0" applyNumberFormat="1" applyFont="1" applyFill="1" applyBorder="1" applyAlignment="1">
      <alignment horizontal="right" vertical="center"/>
    </xf>
    <xf numFmtId="49" fontId="10" fillId="6" borderId="4" xfId="0" applyNumberFormat="1" applyFont="1" applyFill="1" applyBorder="1" applyAlignment="1">
      <alignment horizontal="right" vertical="top"/>
    </xf>
    <xf numFmtId="49" fontId="10" fillId="6" borderId="5" xfId="0" applyNumberFormat="1" applyFont="1" applyFill="1" applyBorder="1" applyAlignment="1">
      <alignment horizontal="right" vertical="top"/>
    </xf>
    <xf numFmtId="164" fontId="10" fillId="6" borderId="5" xfId="0" applyNumberFormat="1" applyFont="1" applyFill="1" applyBorder="1" applyAlignment="1">
      <alignment horizontal="right" vertical="top"/>
    </xf>
    <xf numFmtId="49" fontId="12" fillId="7" borderId="4" xfId="0" applyNumberFormat="1" applyFont="1" applyFill="1" applyBorder="1" applyAlignment="1">
      <alignment horizontal="right" vertical="center"/>
    </xf>
    <xf numFmtId="49" fontId="12" fillId="7" borderId="5" xfId="0" applyNumberFormat="1" applyFont="1" applyFill="1" applyBorder="1" applyAlignment="1">
      <alignment horizontal="right" vertical="center"/>
    </xf>
    <xf numFmtId="164" fontId="12" fillId="7" borderId="5" xfId="0" applyNumberFormat="1" applyFont="1" applyFill="1" applyBorder="1" applyAlignment="1">
      <alignment horizontal="right" vertical="center"/>
    </xf>
    <xf numFmtId="49" fontId="6" fillId="5" borderId="4" xfId="0" applyNumberFormat="1" applyFont="1" applyFill="1" applyBorder="1" applyAlignment="1">
      <alignment horizontal="right" vertical="top"/>
    </xf>
    <xf numFmtId="49" fontId="6" fillId="5" borderId="5" xfId="0" applyNumberFormat="1" applyFont="1" applyFill="1" applyBorder="1" applyAlignment="1">
      <alignment horizontal="right" vertical="top"/>
    </xf>
    <xf numFmtId="164" fontId="6" fillId="5" borderId="5" xfId="0" applyNumberFormat="1" applyFont="1" applyFill="1" applyBorder="1" applyAlignment="1">
      <alignment horizontal="right" vertical="top"/>
    </xf>
    <xf numFmtId="0" fontId="14" fillId="4" borderId="6" xfId="0" applyFont="1" applyFill="1" applyBorder="1" applyAlignment="1">
      <alignment horizontal="center" vertical="top"/>
    </xf>
    <xf numFmtId="0" fontId="14" fillId="4" borderId="5" xfId="0" applyFont="1" applyFill="1" applyBorder="1" applyAlignment="1">
      <alignment horizontal="center" vertical="top"/>
    </xf>
    <xf numFmtId="0" fontId="14" fillId="4" borderId="7" xfId="0" applyFont="1" applyFill="1" applyBorder="1" applyAlignment="1">
      <alignment horizontal="center" vertical="top"/>
    </xf>
    <xf numFmtId="0" fontId="6" fillId="4" borderId="6" xfId="0" applyFont="1" applyFill="1" applyBorder="1" applyAlignment="1">
      <alignment horizontal="center"/>
    </xf>
    <xf numFmtId="0" fontId="6" fillId="4" borderId="5" xfId="0" applyFont="1" applyFill="1" applyBorder="1" applyAlignment="1">
      <alignment horizontal="center"/>
    </xf>
    <xf numFmtId="0" fontId="6" fillId="4" borderId="7" xfId="0" applyFont="1" applyFill="1" applyBorder="1" applyAlignment="1">
      <alignment horizontal="center"/>
    </xf>
    <xf numFmtId="0" fontId="3" fillId="9" borderId="0" xfId="0" applyFont="1" applyFill="1" applyAlignment="1">
      <alignment horizontal="left" vertic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11" fillId="4" borderId="6" xfId="0" applyFont="1" applyFill="1" applyBorder="1" applyAlignment="1">
      <alignment horizontal="center" vertical="top"/>
    </xf>
    <xf numFmtId="0" fontId="6" fillId="4" borderId="5" xfId="0" applyFont="1" applyFill="1" applyBorder="1" applyAlignment="1">
      <alignment horizontal="center" vertical="top"/>
    </xf>
    <xf numFmtId="0" fontId="6" fillId="4" borderId="7" xfId="0" applyFont="1" applyFill="1" applyBorder="1" applyAlignment="1">
      <alignment horizontal="center" vertical="top"/>
    </xf>
  </cellXfs>
  <cellStyles count="8">
    <cellStyle name="Normal" xfId="0"/>
    <cellStyle name="Percent" xfId="15"/>
    <cellStyle name="Currency" xfId="16"/>
    <cellStyle name="Currency [0]" xfId="17"/>
    <cellStyle name="Comma" xfId="18"/>
    <cellStyle name="Comma [0]" xfId="19"/>
    <cellStyle name="Zvýraznění 1"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757CA-161E-4BDA-99CF-C4CBCDFAE809}">
  <dimension ref="A1:H70"/>
  <sheetViews>
    <sheetView tabSelected="1" workbookViewId="0" topLeftCell="A1">
      <selection activeCell="D4" sqref="D4"/>
    </sheetView>
  </sheetViews>
  <sheetFormatPr defaultColWidth="8.8515625" defaultRowHeight="15"/>
  <cols>
    <col min="1" max="1" width="39.421875" style="0" customWidth="1"/>
    <col min="2" max="2" width="12.00390625" style="0" customWidth="1"/>
    <col min="3" max="3" width="12.421875" style="0" customWidth="1"/>
    <col min="4" max="4" width="6.421875" style="0" customWidth="1"/>
    <col min="5" max="5" width="13.140625" style="0" customWidth="1"/>
    <col min="6" max="6" width="13.7109375" style="0" customWidth="1"/>
    <col min="7" max="7" width="98.8515625" style="20" customWidth="1"/>
  </cols>
  <sheetData>
    <row r="1" spans="1:7" ht="45.75" customHeight="1">
      <c r="A1" s="53" t="s">
        <v>0</v>
      </c>
      <c r="B1" s="53"/>
      <c r="C1" s="53"/>
      <c r="D1" s="53"/>
      <c r="E1" s="53"/>
      <c r="F1" s="53"/>
      <c r="G1" s="53"/>
    </row>
    <row r="2" spans="1:7" ht="30.75" customHeight="1">
      <c r="A2" s="54" t="s">
        <v>1</v>
      </c>
      <c r="B2" s="55"/>
      <c r="C2" s="55"/>
      <c r="D2" s="55"/>
      <c r="E2" s="55"/>
      <c r="F2" s="55"/>
      <c r="G2" s="56"/>
    </row>
    <row r="3" spans="1:7" s="3" customFormat="1" ht="50.1" customHeight="1">
      <c r="A3" s="1" t="s">
        <v>2</v>
      </c>
      <c r="B3" s="2" t="s">
        <v>3</v>
      </c>
      <c r="C3" s="2" t="s">
        <v>4</v>
      </c>
      <c r="D3" s="2" t="s">
        <v>5</v>
      </c>
      <c r="E3" s="2" t="s">
        <v>6</v>
      </c>
      <c r="F3" s="2" t="s">
        <v>7</v>
      </c>
      <c r="G3" s="2" t="s">
        <v>8</v>
      </c>
    </row>
    <row r="4" spans="1:7" ht="95.25" customHeight="1">
      <c r="A4" s="21" t="s">
        <v>9</v>
      </c>
      <c r="B4" s="22"/>
      <c r="C4" s="22"/>
      <c r="D4" s="23">
        <v>1</v>
      </c>
      <c r="E4" s="22">
        <f>B4*D4</f>
        <v>0</v>
      </c>
      <c r="F4" s="22">
        <f>E4*1.21</f>
        <v>0</v>
      </c>
      <c r="G4" s="6" t="s">
        <v>10</v>
      </c>
    </row>
    <row r="5" spans="1:7" ht="49.15" customHeight="1">
      <c r="A5" s="21" t="s">
        <v>11</v>
      </c>
      <c r="B5" s="22"/>
      <c r="C5" s="22"/>
      <c r="D5" s="23">
        <v>1</v>
      </c>
      <c r="E5" s="22">
        <f aca="true" t="shared" si="0" ref="E5:E15">B5*D5</f>
        <v>0</v>
      </c>
      <c r="F5" s="22">
        <f aca="true" t="shared" si="1" ref="F5:F15">E5*1.21</f>
        <v>0</v>
      </c>
      <c r="G5" s="5" t="s">
        <v>12</v>
      </c>
    </row>
    <row r="6" spans="1:7" ht="49.15" customHeight="1">
      <c r="A6" s="21" t="s">
        <v>13</v>
      </c>
      <c r="B6" s="24"/>
      <c r="C6" s="22"/>
      <c r="D6" s="23">
        <v>1</v>
      </c>
      <c r="E6" s="22">
        <f t="shared" si="0"/>
        <v>0</v>
      </c>
      <c r="F6" s="22">
        <f t="shared" si="1"/>
        <v>0</v>
      </c>
      <c r="G6" s="6" t="s">
        <v>14</v>
      </c>
    </row>
    <row r="7" spans="1:7" ht="89.45" customHeight="1">
      <c r="A7" s="25" t="s">
        <v>15</v>
      </c>
      <c r="B7" s="22"/>
      <c r="C7" s="22"/>
      <c r="D7" s="23">
        <v>1</v>
      </c>
      <c r="E7" s="22">
        <f t="shared" si="0"/>
        <v>0</v>
      </c>
      <c r="F7" s="22">
        <f t="shared" si="1"/>
        <v>0</v>
      </c>
      <c r="G7" s="5" t="s">
        <v>16</v>
      </c>
    </row>
    <row r="8" spans="1:7" ht="120.6" customHeight="1">
      <c r="A8" s="25" t="s">
        <v>17</v>
      </c>
      <c r="B8" s="22"/>
      <c r="C8" s="22"/>
      <c r="D8" s="23">
        <v>38</v>
      </c>
      <c r="E8" s="22">
        <f t="shared" si="0"/>
        <v>0</v>
      </c>
      <c r="F8" s="22">
        <f t="shared" si="1"/>
        <v>0</v>
      </c>
      <c r="G8" s="5" t="s">
        <v>18</v>
      </c>
    </row>
    <row r="9" spans="1:7" ht="49.15" customHeight="1">
      <c r="A9" s="21" t="s">
        <v>19</v>
      </c>
      <c r="B9" s="22"/>
      <c r="C9" s="22"/>
      <c r="D9" s="23">
        <v>1</v>
      </c>
      <c r="E9" s="22">
        <f t="shared" si="0"/>
        <v>0</v>
      </c>
      <c r="F9" s="22">
        <f t="shared" si="1"/>
        <v>0</v>
      </c>
      <c r="G9" s="4" t="s">
        <v>20</v>
      </c>
    </row>
    <row r="10" spans="1:7" ht="49.15" customHeight="1">
      <c r="A10" s="25" t="s">
        <v>21</v>
      </c>
      <c r="B10" s="22"/>
      <c r="C10" s="22"/>
      <c r="D10" s="23">
        <v>1</v>
      </c>
      <c r="E10" s="22">
        <f t="shared" si="0"/>
        <v>0</v>
      </c>
      <c r="F10" s="22">
        <f t="shared" si="1"/>
        <v>0</v>
      </c>
      <c r="G10" s="26" t="s">
        <v>22</v>
      </c>
    </row>
    <row r="11" spans="1:7" ht="49.15" customHeight="1">
      <c r="A11" s="25" t="s">
        <v>23</v>
      </c>
      <c r="B11" s="22"/>
      <c r="C11" s="22"/>
      <c r="D11" s="23">
        <v>1</v>
      </c>
      <c r="E11" s="22">
        <f t="shared" si="0"/>
        <v>0</v>
      </c>
      <c r="F11" s="22">
        <f t="shared" si="1"/>
        <v>0</v>
      </c>
      <c r="G11" s="5" t="s">
        <v>24</v>
      </c>
    </row>
    <row r="12" spans="1:7" ht="51" customHeight="1">
      <c r="A12" s="27" t="s">
        <v>25</v>
      </c>
      <c r="B12" s="22"/>
      <c r="C12" s="22"/>
      <c r="D12" s="23">
        <v>1</v>
      </c>
      <c r="E12" s="22">
        <f t="shared" si="0"/>
        <v>0</v>
      </c>
      <c r="F12" s="22">
        <f t="shared" si="1"/>
        <v>0</v>
      </c>
      <c r="G12" s="6" t="s">
        <v>26</v>
      </c>
    </row>
    <row r="13" spans="1:7" ht="18.6" customHeight="1">
      <c r="A13" s="28" t="s">
        <v>27</v>
      </c>
      <c r="B13" s="22"/>
      <c r="C13" s="22"/>
      <c r="D13" s="23">
        <v>1</v>
      </c>
      <c r="E13" s="22">
        <f t="shared" si="0"/>
        <v>0</v>
      </c>
      <c r="F13" s="22">
        <f t="shared" si="1"/>
        <v>0</v>
      </c>
      <c r="G13" s="29"/>
    </row>
    <row r="14" spans="1:7" ht="18.6" customHeight="1">
      <c r="A14" s="28" t="s">
        <v>28</v>
      </c>
      <c r="B14" s="22"/>
      <c r="C14" s="22"/>
      <c r="D14" s="23">
        <v>1</v>
      </c>
      <c r="E14" s="22">
        <f t="shared" si="0"/>
        <v>0</v>
      </c>
      <c r="F14" s="22">
        <f t="shared" si="1"/>
        <v>0</v>
      </c>
      <c r="G14" s="29"/>
    </row>
    <row r="15" spans="1:7" ht="18.6" customHeight="1">
      <c r="A15" s="28" t="s">
        <v>29</v>
      </c>
      <c r="B15" s="22"/>
      <c r="C15" s="22"/>
      <c r="D15" s="30">
        <v>1</v>
      </c>
      <c r="E15" s="22">
        <f t="shared" si="0"/>
        <v>0</v>
      </c>
      <c r="F15" s="22">
        <f t="shared" si="1"/>
        <v>0</v>
      </c>
      <c r="G15" s="29"/>
    </row>
    <row r="16" spans="1:7" ht="17.45" customHeight="1">
      <c r="A16" s="44" t="s">
        <v>30</v>
      </c>
      <c r="B16" s="45"/>
      <c r="C16" s="45"/>
      <c r="D16" s="46">
        <f>SUM(E4:E15)</f>
        <v>0</v>
      </c>
      <c r="E16" s="46"/>
      <c r="F16" s="46"/>
      <c r="G16" s="7"/>
    </row>
    <row r="17" spans="1:7" ht="17.45" customHeight="1">
      <c r="A17" s="44" t="s">
        <v>31</v>
      </c>
      <c r="B17" s="45"/>
      <c r="C17" s="45"/>
      <c r="D17" s="46">
        <f>D16*0.21</f>
        <v>0</v>
      </c>
      <c r="E17" s="46"/>
      <c r="F17" s="46"/>
      <c r="G17" s="7"/>
    </row>
    <row r="18" spans="1:7" ht="18" customHeight="1">
      <c r="A18" s="38" t="s">
        <v>32</v>
      </c>
      <c r="B18" s="39"/>
      <c r="C18" s="39"/>
      <c r="D18" s="40">
        <f>SUM(D16:D17)</f>
        <v>0</v>
      </c>
      <c r="E18" s="40"/>
      <c r="F18" s="40"/>
      <c r="G18" s="8"/>
    </row>
    <row r="19" spans="1:7" ht="29.25" customHeight="1">
      <c r="A19" s="57" t="s">
        <v>33</v>
      </c>
      <c r="B19" s="58"/>
      <c r="C19" s="58"/>
      <c r="D19" s="58"/>
      <c r="E19" s="58"/>
      <c r="F19" s="58"/>
      <c r="G19" s="59"/>
    </row>
    <row r="20" spans="1:7" ht="45" customHeight="1">
      <c r="A20" s="1" t="s">
        <v>34</v>
      </c>
      <c r="B20" s="2" t="s">
        <v>3</v>
      </c>
      <c r="C20" s="2" t="s">
        <v>4</v>
      </c>
      <c r="D20" s="2" t="s">
        <v>5</v>
      </c>
      <c r="E20" s="2" t="s">
        <v>6</v>
      </c>
      <c r="F20" s="2" t="s">
        <v>7</v>
      </c>
      <c r="G20" s="2" t="s">
        <v>8</v>
      </c>
    </row>
    <row r="21" spans="1:7" ht="85.9" customHeight="1">
      <c r="A21" s="25" t="s">
        <v>35</v>
      </c>
      <c r="B21" s="22"/>
      <c r="C21" s="22"/>
      <c r="D21" s="23">
        <v>15</v>
      </c>
      <c r="E21" s="22">
        <f aca="true" t="shared" si="2" ref="E21:E22">B21*D21</f>
        <v>0</v>
      </c>
      <c r="F21" s="22">
        <f aca="true" t="shared" si="3" ref="F21:F22">E21*1.21</f>
        <v>0</v>
      </c>
      <c r="G21" s="5" t="s">
        <v>36</v>
      </c>
    </row>
    <row r="22" spans="1:7" ht="93.6" customHeight="1">
      <c r="A22" s="25" t="s">
        <v>37</v>
      </c>
      <c r="B22" s="22"/>
      <c r="C22" s="22"/>
      <c r="D22" s="23">
        <v>1</v>
      </c>
      <c r="E22" s="22">
        <f t="shared" si="2"/>
        <v>0</v>
      </c>
      <c r="F22" s="22">
        <f t="shared" si="3"/>
        <v>0</v>
      </c>
      <c r="G22" s="5" t="s">
        <v>38</v>
      </c>
    </row>
    <row r="23" spans="1:7" ht="118.15" customHeight="1">
      <c r="A23" s="25" t="s">
        <v>39</v>
      </c>
      <c r="B23" s="22"/>
      <c r="C23" s="22"/>
      <c r="D23" s="23">
        <v>15</v>
      </c>
      <c r="E23" s="22">
        <f>B23*D23</f>
        <v>0</v>
      </c>
      <c r="F23" s="22">
        <f>E23*1.21</f>
        <v>0</v>
      </c>
      <c r="G23" s="5" t="s">
        <v>40</v>
      </c>
    </row>
    <row r="24" spans="1:7" ht="117" customHeight="1">
      <c r="A24" s="25" t="s">
        <v>41</v>
      </c>
      <c r="B24" s="22"/>
      <c r="C24" s="22"/>
      <c r="D24" s="23">
        <v>1</v>
      </c>
      <c r="E24" s="22">
        <f>B24*D24</f>
        <v>0</v>
      </c>
      <c r="F24" s="22">
        <f>E24*1.21</f>
        <v>0</v>
      </c>
      <c r="G24" s="5" t="s">
        <v>42</v>
      </c>
    </row>
    <row r="25" spans="1:7" ht="78" customHeight="1">
      <c r="A25" s="25" t="s">
        <v>43</v>
      </c>
      <c r="B25" s="22"/>
      <c r="C25" s="22"/>
      <c r="D25" s="23">
        <v>16</v>
      </c>
      <c r="E25" s="22">
        <f>B25*D25</f>
        <v>0</v>
      </c>
      <c r="F25" s="22">
        <f>E25*1.21</f>
        <v>0</v>
      </c>
      <c r="G25" s="5" t="s">
        <v>44</v>
      </c>
    </row>
    <row r="26" spans="1:7" ht="19.9" customHeight="1">
      <c r="A26" s="44" t="s">
        <v>30</v>
      </c>
      <c r="B26" s="45"/>
      <c r="C26" s="45"/>
      <c r="D26" s="46">
        <f>SUM(E21:E25)</f>
        <v>0</v>
      </c>
      <c r="E26" s="46"/>
      <c r="F26" s="46"/>
      <c r="G26" s="7"/>
    </row>
    <row r="27" spans="1:7" ht="18.6" customHeight="1">
      <c r="A27" s="44" t="s">
        <v>31</v>
      </c>
      <c r="B27" s="45"/>
      <c r="C27" s="45"/>
      <c r="D27" s="46">
        <f>D26*0.21</f>
        <v>0</v>
      </c>
      <c r="E27" s="46"/>
      <c r="F27" s="46"/>
      <c r="G27" s="7"/>
    </row>
    <row r="28" spans="1:7" ht="19.15" customHeight="1">
      <c r="A28" s="38" t="s">
        <v>32</v>
      </c>
      <c r="B28" s="39"/>
      <c r="C28" s="39"/>
      <c r="D28" s="40">
        <f>SUM(D26:D27)</f>
        <v>0</v>
      </c>
      <c r="E28" s="40"/>
      <c r="F28" s="40"/>
      <c r="G28" s="8"/>
    </row>
    <row r="29" spans="1:7" ht="27.75" customHeight="1">
      <c r="A29" s="47" t="s">
        <v>45</v>
      </c>
      <c r="B29" s="48"/>
      <c r="C29" s="48"/>
      <c r="D29" s="48"/>
      <c r="E29" s="48"/>
      <c r="F29" s="48"/>
      <c r="G29" s="49"/>
    </row>
    <row r="30" spans="1:7" ht="45" customHeight="1">
      <c r="A30" s="1" t="s">
        <v>46</v>
      </c>
      <c r="B30" s="2" t="s">
        <v>3</v>
      </c>
      <c r="C30" s="2" t="s">
        <v>4</v>
      </c>
      <c r="D30" s="2" t="s">
        <v>5</v>
      </c>
      <c r="E30" s="2" t="s">
        <v>6</v>
      </c>
      <c r="F30" s="2" t="s">
        <v>7</v>
      </c>
      <c r="G30" s="2" t="s">
        <v>8</v>
      </c>
    </row>
    <row r="31" spans="1:7" ht="97.9" customHeight="1">
      <c r="A31" s="9" t="s">
        <v>47</v>
      </c>
      <c r="B31" s="10"/>
      <c r="C31" s="10"/>
      <c r="D31" s="11">
        <v>16</v>
      </c>
      <c r="E31" s="10">
        <f>B31*D31</f>
        <v>0</v>
      </c>
      <c r="F31" s="10">
        <f>E31*1.21</f>
        <v>0</v>
      </c>
      <c r="G31" s="12" t="s">
        <v>48</v>
      </c>
    </row>
    <row r="32" spans="1:7" ht="51" customHeight="1">
      <c r="A32" s="9" t="s">
        <v>49</v>
      </c>
      <c r="B32" s="10"/>
      <c r="C32" s="10"/>
      <c r="D32" s="11">
        <v>16</v>
      </c>
      <c r="E32" s="10">
        <f>B32*D32</f>
        <v>0</v>
      </c>
      <c r="F32" s="10">
        <f>E32*1.21</f>
        <v>0</v>
      </c>
      <c r="G32" s="12" t="s">
        <v>50</v>
      </c>
    </row>
    <row r="33" spans="1:7" ht="51" customHeight="1">
      <c r="A33" s="9" t="s">
        <v>51</v>
      </c>
      <c r="B33" s="10"/>
      <c r="C33" s="10"/>
      <c r="D33" s="11">
        <v>32</v>
      </c>
      <c r="E33" s="10">
        <f>B33*D33</f>
        <v>0</v>
      </c>
      <c r="F33" s="10">
        <f>E33*1.21</f>
        <v>0</v>
      </c>
      <c r="G33" s="13"/>
    </row>
    <row r="34" spans="1:8" ht="106.9" customHeight="1">
      <c r="A34" s="14" t="s">
        <v>52</v>
      </c>
      <c r="B34" s="15"/>
      <c r="C34" s="15"/>
      <c r="D34" s="16">
        <v>1</v>
      </c>
      <c r="E34" s="15">
        <f>B34*D34</f>
        <v>0</v>
      </c>
      <c r="F34" s="15">
        <f>E34*1.21</f>
        <v>0</v>
      </c>
      <c r="G34" s="14" t="s">
        <v>53</v>
      </c>
      <c r="H34" s="17"/>
    </row>
    <row r="35" spans="1:7" ht="54.75" customHeight="1">
      <c r="A35" s="25" t="s">
        <v>54</v>
      </c>
      <c r="B35" s="22"/>
      <c r="C35" s="22"/>
      <c r="D35" s="23">
        <v>1</v>
      </c>
      <c r="E35" s="22">
        <f>B35*D35</f>
        <v>0</v>
      </c>
      <c r="F35" s="22">
        <f>E35*1.21</f>
        <v>0</v>
      </c>
      <c r="G35" s="29"/>
    </row>
    <row r="36" spans="1:7" ht="19.9" customHeight="1">
      <c r="A36" s="44" t="s">
        <v>30</v>
      </c>
      <c r="B36" s="45"/>
      <c r="C36" s="45"/>
      <c r="D36" s="46">
        <f>SUM(E31:E35)</f>
        <v>0</v>
      </c>
      <c r="E36" s="46"/>
      <c r="F36" s="46"/>
      <c r="G36" s="7"/>
    </row>
    <row r="37" spans="1:7" ht="18.6" customHeight="1">
      <c r="A37" s="44" t="s">
        <v>31</v>
      </c>
      <c r="B37" s="45"/>
      <c r="C37" s="45"/>
      <c r="D37" s="46">
        <f>D36*0.21</f>
        <v>0</v>
      </c>
      <c r="E37" s="46"/>
      <c r="F37" s="46"/>
      <c r="G37" s="7"/>
    </row>
    <row r="38" spans="1:7" ht="19.15" customHeight="1">
      <c r="A38" s="38" t="s">
        <v>32</v>
      </c>
      <c r="B38" s="39"/>
      <c r="C38" s="39"/>
      <c r="D38" s="40">
        <f>SUM(D36:D37)</f>
        <v>0</v>
      </c>
      <c r="E38" s="40"/>
      <c r="F38" s="40"/>
      <c r="G38" s="8"/>
    </row>
    <row r="39" spans="1:7" ht="13.5" customHeight="1">
      <c r="A39" s="50"/>
      <c r="B39" s="51"/>
      <c r="C39" s="51"/>
      <c r="D39" s="51"/>
      <c r="E39" s="51"/>
      <c r="F39" s="51"/>
      <c r="G39" s="52"/>
    </row>
    <row r="40" spans="1:7" ht="45" customHeight="1">
      <c r="A40" s="1" t="s">
        <v>55</v>
      </c>
      <c r="B40" s="2" t="s">
        <v>3</v>
      </c>
      <c r="C40" s="2" t="s">
        <v>4</v>
      </c>
      <c r="D40" s="2" t="s">
        <v>5</v>
      </c>
      <c r="E40" s="2" t="s">
        <v>6</v>
      </c>
      <c r="F40" s="2" t="s">
        <v>7</v>
      </c>
      <c r="G40" s="2" t="s">
        <v>8</v>
      </c>
    </row>
    <row r="41" spans="1:7" ht="54" customHeight="1">
      <c r="A41" s="9" t="s">
        <v>56</v>
      </c>
      <c r="B41" s="10"/>
      <c r="C41" s="10"/>
      <c r="D41" s="11">
        <v>1</v>
      </c>
      <c r="E41" s="10">
        <f aca="true" t="shared" si="4" ref="E41:E61">B41*D41</f>
        <v>0</v>
      </c>
      <c r="F41" s="10">
        <f aca="true" t="shared" si="5" ref="F41:F61">E41*1.21</f>
        <v>0</v>
      </c>
      <c r="G41" s="12" t="s">
        <v>57</v>
      </c>
    </row>
    <row r="42" spans="1:7" ht="54" customHeight="1">
      <c r="A42" s="9" t="s">
        <v>58</v>
      </c>
      <c r="B42" s="10"/>
      <c r="C42" s="10"/>
      <c r="D42" s="11">
        <v>1</v>
      </c>
      <c r="E42" s="10">
        <f t="shared" si="4"/>
        <v>0</v>
      </c>
      <c r="F42" s="10">
        <f t="shared" si="5"/>
        <v>0</v>
      </c>
      <c r="G42" s="12" t="s">
        <v>59</v>
      </c>
    </row>
    <row r="43" spans="1:7" ht="54" customHeight="1">
      <c r="A43" s="9" t="s">
        <v>60</v>
      </c>
      <c r="B43" s="10"/>
      <c r="C43" s="10"/>
      <c r="D43" s="11">
        <v>1</v>
      </c>
      <c r="E43" s="10">
        <f t="shared" si="4"/>
        <v>0</v>
      </c>
      <c r="F43" s="10">
        <f t="shared" si="5"/>
        <v>0</v>
      </c>
      <c r="G43" s="12" t="s">
        <v>61</v>
      </c>
    </row>
    <row r="44" spans="1:7" ht="54" customHeight="1">
      <c r="A44" s="9" t="s">
        <v>62</v>
      </c>
      <c r="B44" s="10"/>
      <c r="C44" s="10"/>
      <c r="D44" s="11">
        <v>1</v>
      </c>
      <c r="E44" s="10">
        <f t="shared" si="4"/>
        <v>0</v>
      </c>
      <c r="F44" s="10">
        <f t="shared" si="5"/>
        <v>0</v>
      </c>
      <c r="G44" s="12" t="s">
        <v>63</v>
      </c>
    </row>
    <row r="45" spans="1:7" ht="99" customHeight="1">
      <c r="A45" s="9" t="s">
        <v>64</v>
      </c>
      <c r="B45" s="10"/>
      <c r="C45" s="10"/>
      <c r="D45" s="11">
        <v>1</v>
      </c>
      <c r="E45" s="10">
        <f t="shared" si="4"/>
        <v>0</v>
      </c>
      <c r="F45" s="10">
        <f t="shared" si="5"/>
        <v>0</v>
      </c>
      <c r="G45" s="12" t="s">
        <v>65</v>
      </c>
    </row>
    <row r="46" spans="1:7" ht="198" customHeight="1">
      <c r="A46" s="9" t="s">
        <v>66</v>
      </c>
      <c r="B46" s="10"/>
      <c r="C46" s="10"/>
      <c r="D46" s="11">
        <v>1</v>
      </c>
      <c r="E46" s="10">
        <f t="shared" si="4"/>
        <v>0</v>
      </c>
      <c r="F46" s="10">
        <f t="shared" si="5"/>
        <v>0</v>
      </c>
      <c r="G46" s="12" t="s">
        <v>67</v>
      </c>
    </row>
    <row r="47" spans="1:7" ht="54" customHeight="1">
      <c r="A47" s="9" t="s">
        <v>68</v>
      </c>
      <c r="B47" s="10"/>
      <c r="C47" s="10"/>
      <c r="D47" s="11">
        <v>20</v>
      </c>
      <c r="E47" s="10">
        <f t="shared" si="4"/>
        <v>0</v>
      </c>
      <c r="F47" s="10">
        <f t="shared" si="5"/>
        <v>0</v>
      </c>
      <c r="G47" s="12" t="s">
        <v>69</v>
      </c>
    </row>
    <row r="48" spans="1:7" ht="54" customHeight="1">
      <c r="A48" s="9" t="s">
        <v>70</v>
      </c>
      <c r="B48" s="10"/>
      <c r="C48" s="10"/>
      <c r="D48" s="11">
        <v>20</v>
      </c>
      <c r="E48" s="10">
        <f t="shared" si="4"/>
        <v>0</v>
      </c>
      <c r="F48" s="10">
        <f t="shared" si="5"/>
        <v>0</v>
      </c>
      <c r="G48" s="12" t="s">
        <v>69</v>
      </c>
    </row>
    <row r="49" spans="1:7" ht="54" customHeight="1">
      <c r="A49" s="9" t="s">
        <v>71</v>
      </c>
      <c r="B49" s="10"/>
      <c r="C49" s="10"/>
      <c r="D49" s="11">
        <v>1</v>
      </c>
      <c r="E49" s="10">
        <f t="shared" si="4"/>
        <v>0</v>
      </c>
      <c r="F49" s="10">
        <f t="shared" si="5"/>
        <v>0</v>
      </c>
      <c r="G49" s="12" t="s">
        <v>72</v>
      </c>
    </row>
    <row r="50" spans="1:7" ht="54" customHeight="1">
      <c r="A50" s="9" t="s">
        <v>73</v>
      </c>
      <c r="B50" s="10"/>
      <c r="C50" s="10"/>
      <c r="D50" s="11">
        <v>18</v>
      </c>
      <c r="E50" s="10">
        <f t="shared" si="4"/>
        <v>0</v>
      </c>
      <c r="F50" s="10">
        <f t="shared" si="5"/>
        <v>0</v>
      </c>
      <c r="G50" s="12" t="s">
        <v>69</v>
      </c>
    </row>
    <row r="51" spans="1:7" ht="54" customHeight="1">
      <c r="A51" s="9" t="s">
        <v>74</v>
      </c>
      <c r="B51" s="10"/>
      <c r="C51" s="10"/>
      <c r="D51" s="11">
        <v>20</v>
      </c>
      <c r="E51" s="10">
        <f t="shared" si="4"/>
        <v>0</v>
      </c>
      <c r="F51" s="10">
        <f t="shared" si="5"/>
        <v>0</v>
      </c>
      <c r="G51" s="12" t="s">
        <v>75</v>
      </c>
    </row>
    <row r="52" spans="1:7" ht="54" customHeight="1">
      <c r="A52" s="9" t="s">
        <v>76</v>
      </c>
      <c r="B52" s="10"/>
      <c r="C52" s="10"/>
      <c r="D52" s="11">
        <v>36</v>
      </c>
      <c r="E52" s="10">
        <f t="shared" si="4"/>
        <v>0</v>
      </c>
      <c r="F52" s="10">
        <f t="shared" si="5"/>
        <v>0</v>
      </c>
      <c r="G52" s="12" t="s">
        <v>77</v>
      </c>
    </row>
    <row r="53" spans="1:7" ht="54" customHeight="1">
      <c r="A53" s="9" t="s">
        <v>78</v>
      </c>
      <c r="B53" s="10"/>
      <c r="C53" s="10"/>
      <c r="D53" s="11">
        <v>35</v>
      </c>
      <c r="E53" s="10">
        <f t="shared" si="4"/>
        <v>0</v>
      </c>
      <c r="F53" s="10">
        <f t="shared" si="5"/>
        <v>0</v>
      </c>
      <c r="G53" s="12" t="s">
        <v>69</v>
      </c>
    </row>
    <row r="54" spans="1:7" ht="54" customHeight="1">
      <c r="A54" s="9" t="s">
        <v>79</v>
      </c>
      <c r="B54" s="10"/>
      <c r="C54" s="10"/>
      <c r="D54" s="11">
        <v>1</v>
      </c>
      <c r="E54" s="10">
        <f t="shared" si="4"/>
        <v>0</v>
      </c>
      <c r="F54" s="10">
        <f t="shared" si="5"/>
        <v>0</v>
      </c>
      <c r="G54" s="12" t="s">
        <v>80</v>
      </c>
    </row>
    <row r="55" spans="1:7" ht="54" customHeight="1">
      <c r="A55" s="9" t="s">
        <v>81</v>
      </c>
      <c r="B55" s="10"/>
      <c r="C55" s="10"/>
      <c r="D55" s="11">
        <v>1</v>
      </c>
      <c r="E55" s="10">
        <f t="shared" si="4"/>
        <v>0</v>
      </c>
      <c r="F55" s="10">
        <f t="shared" si="5"/>
        <v>0</v>
      </c>
      <c r="G55" s="12" t="s">
        <v>82</v>
      </c>
    </row>
    <row r="56" spans="1:7" ht="54" customHeight="1">
      <c r="A56" s="9" t="s">
        <v>83</v>
      </c>
      <c r="B56" s="10"/>
      <c r="C56" s="10"/>
      <c r="D56" s="11">
        <v>1</v>
      </c>
      <c r="E56" s="10">
        <f t="shared" si="4"/>
        <v>0</v>
      </c>
      <c r="F56" s="10">
        <f t="shared" si="5"/>
        <v>0</v>
      </c>
      <c r="G56" s="12" t="s">
        <v>82</v>
      </c>
    </row>
    <row r="57" spans="1:7" ht="54" customHeight="1">
      <c r="A57" s="9" t="s">
        <v>84</v>
      </c>
      <c r="B57" s="10"/>
      <c r="C57" s="10"/>
      <c r="D57" s="11">
        <v>1</v>
      </c>
      <c r="E57" s="10">
        <f t="shared" si="4"/>
        <v>0</v>
      </c>
      <c r="F57" s="10">
        <f t="shared" si="5"/>
        <v>0</v>
      </c>
      <c r="G57" s="12" t="s">
        <v>82</v>
      </c>
    </row>
    <row r="58" spans="1:7" ht="72.6" customHeight="1">
      <c r="A58" s="9" t="s">
        <v>85</v>
      </c>
      <c r="B58" s="10"/>
      <c r="C58" s="10"/>
      <c r="D58" s="11">
        <v>1</v>
      </c>
      <c r="E58" s="10">
        <f t="shared" si="4"/>
        <v>0</v>
      </c>
      <c r="F58" s="10">
        <f t="shared" si="5"/>
        <v>0</v>
      </c>
      <c r="G58" s="12" t="s">
        <v>86</v>
      </c>
    </row>
    <row r="59" spans="1:7" ht="54" customHeight="1">
      <c r="A59" s="9" t="s">
        <v>87</v>
      </c>
      <c r="B59" s="10"/>
      <c r="C59" s="10"/>
      <c r="D59" s="11">
        <v>1</v>
      </c>
      <c r="E59" s="10">
        <f t="shared" si="4"/>
        <v>0</v>
      </c>
      <c r="F59" s="10">
        <f t="shared" si="5"/>
        <v>0</v>
      </c>
      <c r="G59" s="12" t="s">
        <v>69</v>
      </c>
    </row>
    <row r="60" spans="1:7" ht="63">
      <c r="A60" s="25" t="s">
        <v>88</v>
      </c>
      <c r="B60" s="31"/>
      <c r="C60" s="31"/>
      <c r="D60" s="32">
        <v>94</v>
      </c>
      <c r="E60" s="31">
        <f t="shared" si="4"/>
        <v>0</v>
      </c>
      <c r="F60" s="22">
        <f t="shared" si="5"/>
        <v>0</v>
      </c>
      <c r="G60" s="5"/>
    </row>
    <row r="61" spans="1:7" ht="41.45" customHeight="1">
      <c r="A61" s="25" t="s">
        <v>89</v>
      </c>
      <c r="B61" s="31"/>
      <c r="C61" s="31"/>
      <c r="D61" s="32">
        <v>10</v>
      </c>
      <c r="E61" s="31">
        <f t="shared" si="4"/>
        <v>0</v>
      </c>
      <c r="F61" s="22">
        <f t="shared" si="5"/>
        <v>0</v>
      </c>
      <c r="G61" s="5"/>
    </row>
    <row r="62" spans="1:7" ht="41.45" customHeight="1">
      <c r="A62" s="25" t="s">
        <v>90</v>
      </c>
      <c r="B62" s="31"/>
      <c r="C62" s="31"/>
      <c r="D62" s="32">
        <v>16</v>
      </c>
      <c r="E62" s="31">
        <f>B62*D62</f>
        <v>0</v>
      </c>
      <c r="F62" s="22">
        <f>E62*1.21</f>
        <v>0</v>
      </c>
      <c r="G62" s="5"/>
    </row>
    <row r="63" spans="1:7" ht="19.9" customHeight="1">
      <c r="A63" s="44" t="s">
        <v>30</v>
      </c>
      <c r="B63" s="45"/>
      <c r="C63" s="45"/>
      <c r="D63" s="46">
        <f>SUM(E41:E62)</f>
        <v>0</v>
      </c>
      <c r="E63" s="46"/>
      <c r="F63" s="46"/>
      <c r="G63" s="7"/>
    </row>
    <row r="64" spans="1:7" ht="18.6" customHeight="1">
      <c r="A64" s="44" t="s">
        <v>31</v>
      </c>
      <c r="B64" s="45"/>
      <c r="C64" s="45"/>
      <c r="D64" s="46">
        <f>D63*0.21</f>
        <v>0</v>
      </c>
      <c r="E64" s="46"/>
      <c r="F64" s="46"/>
      <c r="G64" s="7"/>
    </row>
    <row r="65" spans="1:7" ht="19.15" customHeight="1">
      <c r="A65" s="38" t="s">
        <v>32</v>
      </c>
      <c r="B65" s="39"/>
      <c r="C65" s="39"/>
      <c r="D65" s="40">
        <f>SUM(D63:D64)</f>
        <v>0</v>
      </c>
      <c r="E65" s="40"/>
      <c r="F65" s="40"/>
      <c r="G65" s="8"/>
    </row>
    <row r="66" spans="1:7" ht="36.6" customHeight="1">
      <c r="A66" s="33"/>
      <c r="B66" s="33"/>
      <c r="C66" s="33"/>
      <c r="D66" s="33"/>
      <c r="E66" s="33"/>
      <c r="F66" s="33"/>
      <c r="G66" s="34"/>
    </row>
    <row r="67" spans="1:7" ht="19.5" customHeight="1">
      <c r="A67" s="41" t="s">
        <v>30</v>
      </c>
      <c r="B67" s="42"/>
      <c r="C67" s="42"/>
      <c r="D67" s="43">
        <f>D16+D26+D36+D63</f>
        <v>0</v>
      </c>
      <c r="E67" s="43"/>
      <c r="F67" s="43"/>
      <c r="G67" s="18"/>
    </row>
    <row r="68" spans="1:7" ht="19.5" customHeight="1">
      <c r="A68" s="41" t="s">
        <v>91</v>
      </c>
      <c r="B68" s="42"/>
      <c r="C68" s="42"/>
      <c r="D68" s="43">
        <f>D67*0.21</f>
        <v>0</v>
      </c>
      <c r="E68" s="43"/>
      <c r="F68" s="43"/>
      <c r="G68" s="18"/>
    </row>
    <row r="69" spans="1:7" ht="25.15" customHeight="1">
      <c r="A69" s="35" t="s">
        <v>92</v>
      </c>
      <c r="B69" s="36"/>
      <c r="C69" s="36"/>
      <c r="D69" s="37">
        <f>SUM(D67:D68)</f>
        <v>0</v>
      </c>
      <c r="E69" s="37"/>
      <c r="F69" s="37"/>
      <c r="G69" s="19"/>
    </row>
    <row r="70" spans="1:7" ht="13.5" customHeight="1">
      <c r="A70" s="33"/>
      <c r="B70" s="33"/>
      <c r="C70" s="33"/>
      <c r="D70" s="33"/>
      <c r="E70" s="33"/>
      <c r="F70" s="33"/>
      <c r="G70" s="34"/>
    </row>
  </sheetData>
  <sheetProtection algorithmName="SHA-512" hashValue="7HPGRNqROFsC+ZHCisnu4RlT8Vqpp0Z3K02vBZFmXMM403lJ1LVvKiwNbqRrYIJJHmVl0KecOw48woP6W4yZ/g==" saltValue="Q3opkMD5Nylpo+BjT2rKUA==" spinCount="100000" sheet="1" objects="1" scenarios="1"/>
  <protectedRanges>
    <protectedRange sqref="E1:F1048576" name="E a F"/>
  </protectedRanges>
  <mergeCells count="35">
    <mergeCell ref="A27:C27"/>
    <mergeCell ref="D27:F27"/>
    <mergeCell ref="A1:G1"/>
    <mergeCell ref="A2:G2"/>
    <mergeCell ref="A16:C16"/>
    <mergeCell ref="D16:F16"/>
    <mergeCell ref="A17:C17"/>
    <mergeCell ref="D17:F17"/>
    <mergeCell ref="A18:C18"/>
    <mergeCell ref="D18:F18"/>
    <mergeCell ref="A19:G19"/>
    <mergeCell ref="A26:C26"/>
    <mergeCell ref="D26:F26"/>
    <mergeCell ref="A64:C64"/>
    <mergeCell ref="D64:F64"/>
    <mergeCell ref="A28:C28"/>
    <mergeCell ref="D28:F28"/>
    <mergeCell ref="A29:G29"/>
    <mergeCell ref="A36:C36"/>
    <mergeCell ref="D36:F36"/>
    <mergeCell ref="A37:C37"/>
    <mergeCell ref="D37:F37"/>
    <mergeCell ref="A38:C38"/>
    <mergeCell ref="D38:F38"/>
    <mergeCell ref="A39:G39"/>
    <mergeCell ref="A63:C63"/>
    <mergeCell ref="D63:F63"/>
    <mergeCell ref="A69:C69"/>
    <mergeCell ref="D69:F69"/>
    <mergeCell ref="A65:C65"/>
    <mergeCell ref="D65:F65"/>
    <mergeCell ref="A67:C67"/>
    <mergeCell ref="D67:F67"/>
    <mergeCell ref="A68:C68"/>
    <mergeCell ref="D68:F6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Pavlíková</dc:creator>
  <cp:keywords/>
  <dc:description/>
  <cp:lastModifiedBy>Renata Pavlíková</cp:lastModifiedBy>
  <dcterms:created xsi:type="dcterms:W3CDTF">2024-05-22T19:25:53Z</dcterms:created>
  <dcterms:modified xsi:type="dcterms:W3CDTF">2024-05-23T10:44:38Z</dcterms:modified>
  <cp:category/>
  <cp:version/>
  <cp:contentType/>
  <cp:contentStatus/>
</cp:coreProperties>
</file>