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111" documentId="8_{0FCC3A79-A403-494F-9C55-A9CED8487168}" xr6:coauthVersionLast="47" xr6:coauthVersionMax="47" xr10:uidLastSave="{4F598D48-ACA3-4CF7-95E9-6B4803FEF800}"/>
  <bookViews>
    <workbookView xWindow="28680" yWindow="-120" windowWidth="29040" windowHeight="15720" xr2:uid="{00000000-000D-0000-FFFF-FFFF00000000}"/>
  </bookViews>
  <sheets>
    <sheet name="Krycí list" sheetId="2" r:id="rId1"/>
    <sheet name="SP" sheetId="1" r:id="rId2"/>
  </sheets>
  <definedNames>
    <definedName name="_xlnm._FilterDatabase" localSheetId="1" hidden="1">SP!$A$5:$F$65</definedName>
    <definedName name="_xlnm.Print_Area" localSheetId="0">'Krycí list'!$A$1:$I$34</definedName>
    <definedName name="_xlnm.Print_Area" localSheetId="1">SP!$A$1:$G$66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" l="1"/>
  <c r="C14" i="2"/>
  <c r="F65" i="1"/>
  <c r="F9" i="1"/>
  <c r="F8" i="1"/>
  <c r="F7" i="1"/>
  <c r="F6" i="1"/>
  <c r="F64" i="1"/>
  <c r="F46" i="1"/>
  <c r="F47" i="1"/>
  <c r="F36" i="1"/>
  <c r="F39" i="1"/>
  <c r="F48" i="1"/>
  <c r="F45" i="1"/>
  <c r="F44" i="1"/>
  <c r="F43" i="1"/>
  <c r="F42" i="1"/>
  <c r="F41" i="1"/>
  <c r="F40" i="1"/>
  <c r="F56" i="1"/>
  <c r="F34" i="1"/>
  <c r="F33" i="1"/>
  <c r="F32" i="1"/>
  <c r="F25" i="1"/>
  <c r="F14" i="1"/>
  <c r="F55" i="1"/>
  <c r="F24" i="1"/>
  <c r="F35" i="1"/>
  <c r="F50" i="1"/>
  <c r="F31" i="1"/>
  <c r="F30" i="1"/>
  <c r="F54" i="1"/>
  <c r="F49" i="1"/>
  <c r="F26" i="1"/>
  <c r="F17" i="1"/>
  <c r="F62" i="1"/>
  <c r="F60" i="1"/>
  <c r="F57" i="1"/>
  <c r="F58" i="1"/>
  <c r="F53" i="1"/>
  <c r="F52" i="1"/>
  <c r="F51" i="1"/>
  <c r="F61" i="1"/>
  <c r="F18" i="1"/>
  <c r="F16" i="1"/>
  <c r="F15" i="1"/>
  <c r="F13" i="1"/>
  <c r="F10" i="1"/>
  <c r="F12" i="1"/>
  <c r="F11" i="1"/>
  <c r="F63" i="1"/>
  <c r="F59" i="1"/>
  <c r="F37" i="1"/>
  <c r="F38" i="1"/>
  <c r="F22" i="1"/>
  <c r="F23" i="1"/>
  <c r="F21" i="1"/>
  <c r="F20" i="1"/>
  <c r="F19" i="1"/>
  <c r="F25" i="2"/>
  <c r="I22" i="2"/>
  <c r="F22" i="2"/>
  <c r="F27" i="1"/>
  <c r="F28" i="1"/>
  <c r="F29" i="1"/>
  <c r="C22" i="2"/>
  <c r="C26" i="2"/>
  <c r="F26" i="2"/>
  <c r="I25" i="2"/>
  <c r="I26" i="2"/>
</calcChain>
</file>

<file path=xl/sharedStrings.xml><?xml version="1.0" encoding="utf-8"?>
<sst xmlns="http://schemas.openxmlformats.org/spreadsheetml/2006/main" count="216" uniqueCount="158">
  <si>
    <t>CELKEM BEZ DPH</t>
  </si>
  <si>
    <t>m2</t>
  </si>
  <si>
    <t>m3</t>
  </si>
  <si>
    <t>Celkem</t>
  </si>
  <si>
    <t>Jednotková cena</t>
  </si>
  <si>
    <t>Množství</t>
  </si>
  <si>
    <t>MJ</t>
  </si>
  <si>
    <t>Název položky</t>
  </si>
  <si>
    <t>Poř. číslo</t>
  </si>
  <si>
    <t>Zhotovitel:</t>
  </si>
  <si>
    <t>Objednatel:</t>
  </si>
  <si>
    <t>Stavba:</t>
  </si>
  <si>
    <t>Cenová nabídka - rozpočet</t>
  </si>
  <si>
    <t>t</t>
  </si>
  <si>
    <t>kpl</t>
  </si>
  <si>
    <t>Krajská správa a údržba silnic Středočeského kraje, příspěvková organizace</t>
  </si>
  <si>
    <t>Krycí list rozpočtu</t>
  </si>
  <si>
    <t>Název stavby:</t>
  </si>
  <si>
    <t>KSÚS Středočeského kraje příspěvková organizace</t>
  </si>
  <si>
    <t>IČ/DIČ:</t>
  </si>
  <si>
    <t>00066001 / CZ00066001</t>
  </si>
  <si>
    <t>Druh stavby:</t>
  </si>
  <si>
    <t>Projektant:</t>
  </si>
  <si>
    <t>Lokalita:</t>
  </si>
  <si>
    <t>Termín výstavby:</t>
  </si>
  <si>
    <t>ZO za KSUSSK</t>
  </si>
  <si>
    <t>PODPIS ZO:</t>
  </si>
  <si>
    <t>Zdroj financování :</t>
  </si>
  <si>
    <t>Zpracoval: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</si>
  <si>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</si>
  <si>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</si>
  <si>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</si>
  <si>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</si>
  <si>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</si>
  <si>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</si>
  <si>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</si>
  <si>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</si>
  <si>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</si>
  <si>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</si>
  <si>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</si>
  <si>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</si>
  <si>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</si>
  <si>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</si>
  <si>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</si>
  <si>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</si>
  <si>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</si>
  <si>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</si>
  <si>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</si>
  <si>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</si>
  <si>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</si>
  <si>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</si>
  <si>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</si>
  <si>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</si>
  <si>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</si>
  <si>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</si>
  <si>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</si>
  <si>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</si>
  <si>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</si>
  <si>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</si>
  <si>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</si>
  <si>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</si>
  <si>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</si>
  <si>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Objdnatel</t>
  </si>
  <si>
    <t>Zhotovitel</t>
  </si>
  <si>
    <t>Ing. Aleš Čermák, Ph.D., MBA</t>
  </si>
  <si>
    <t>Datum, razítko a podpis</t>
  </si>
  <si>
    <t>Skládkovné</t>
  </si>
  <si>
    <t>bm</t>
  </si>
  <si>
    <t>Dopravné do 10 km</t>
  </si>
  <si>
    <t>Dopravné - m3 za každý další km</t>
  </si>
  <si>
    <t>02720</t>
  </si>
  <si>
    <t>POMOC PRÁCE ZŘÍZ NEBO ZAJIŠŤ REGULACI A OCHRANU DOPRAVY</t>
  </si>
  <si>
    <t>03730</t>
  </si>
  <si>
    <t>POMOC PRÁCE ZAJIŠŤ NEBO ZŘÍZ OCHRANU INŽENÝRSKÝCH SÍTÍ</t>
  </si>
  <si>
    <t>ČERPÁNÍ VODY DO 500 L/MIN</t>
  </si>
  <si>
    <t>hod</t>
  </si>
  <si>
    <t>ULOŽENÍ SYPANINY DO NÁSYPŮ Z NAKUPOVANÝCH MATERIÁLŮ</t>
  </si>
  <si>
    <t>ZEMNÍ HRÁZKY Z NAKUPOVANÝCH MATERIÁLŮ</t>
  </si>
  <si>
    <t>SPOJOVACÍ MŮSTEK MEZI STARÝM A NOVÝM BETONEM</t>
  </si>
  <si>
    <t>Zemní práce - těžení</t>
  </si>
  <si>
    <t>22817</t>
  </si>
  <si>
    <t>Frézování spár a prasklin</t>
  </si>
  <si>
    <t>22831</t>
  </si>
  <si>
    <t>Zalévání spár asfaltovou zálivkou</t>
  </si>
  <si>
    <t xml:space="preserve"> +- 1 cm asfaltové vrstvy ACL16</t>
  </si>
  <si>
    <t>Podkladní vrstva ze štěrku - tl. 10 cm</t>
  </si>
  <si>
    <t>Frézování ploch do hloubky 4 cm</t>
  </si>
  <si>
    <t>Frézování ploch do hloubky 6 cm</t>
  </si>
  <si>
    <t>Řezání asfaltového krytu vozovky hloubky  5 - 10 cm</t>
  </si>
  <si>
    <t>M3</t>
  </si>
  <si>
    <t>M2</t>
  </si>
  <si>
    <t>03100</t>
  </si>
  <si>
    <t>ZAŘÍZENÍ STAVENIŠTĚ - ZŘÍZENÍ, PROVOZ, DEMONTÁŽ</t>
  </si>
  <si>
    <t>LEHKÉ PRACOVNÍ LEŠENÍ DO 1,5 KPA</t>
  </si>
  <si>
    <t>M3OP</t>
  </si>
  <si>
    <t>DOČASNÉ KONSTRUKCE DŘEVĚNÉ VČET ODSTRAN</t>
  </si>
  <si>
    <t>97811</t>
  </si>
  <si>
    <t>OTLUČENÍ OMÍTKY</t>
  </si>
  <si>
    <t>027121</t>
  </si>
  <si>
    <t>PROVIZORNÍ PŘÍSTUPOVÉ CESTY - ZŘÍZENÍ</t>
  </si>
  <si>
    <t>PROVIZORNÍ PŘÍSTUPOVÉ CESTY - ZRUŠENÍ</t>
  </si>
  <si>
    <t>027123</t>
  </si>
  <si>
    <t>OSTATNÍ POŽADAVKY - OCHRANA ŽIVOTNÍHO PROSTŘEDÍ</t>
  </si>
  <si>
    <t>02920</t>
  </si>
  <si>
    <t>KPL</t>
  </si>
  <si>
    <t>SLUŽBY ZAJIŠŤUJÍCÍ OSTRAHU</t>
  </si>
  <si>
    <t>03360</t>
  </si>
  <si>
    <t>Havarijní oprava mostu</t>
  </si>
  <si>
    <t>Odstr.asfaltového krytu tl. do 10 cm při opravách výtluků</t>
  </si>
  <si>
    <t>ODSTRANĚNÍ MOSTNÍ IZOLACE</t>
  </si>
  <si>
    <t>OČIŠTĚNÍ BETON KONSTR OTRYSKÁNÍM TLAK VODOU DO 500 BARŮ</t>
  </si>
  <si>
    <t>OČIŠTĚNÍ BETON KONSTR CHEMICKY</t>
  </si>
  <si>
    <t>015140</t>
  </si>
  <si>
    <t>POPLATKY ZA LIKVIDACI ODPADŮ NEKONTAMINOVANÝCH - 17 01 01  BETON Z DEMOLIC OBJEKTŮ, ZÁKLADŮ TV</t>
  </si>
  <si>
    <t>T</t>
  </si>
  <si>
    <t>IZOLACE PODZEMNÍCH OBJEKTŮ PROTI ZEMNÍ VLHKOSTI ASFALTOVÝMI PÁSY</t>
  </si>
  <si>
    <t>OCHRANA IZOLACE NA POVRCHU TEXTILIÍ</t>
  </si>
  <si>
    <t>015420</t>
  </si>
  <si>
    <t>POPLATKY ZA LIKVIDACI ODPADŮ NEKONTAMINOVANÝCH - 17 06 04  ZBYTKY IZOLAČNÍCH MATERIÁLŮ</t>
  </si>
  <si>
    <t>POTRUBÍ DREN Z TRUB PLAST DN DO 150MM DĚROVANÝCH</t>
  </si>
  <si>
    <t>M</t>
  </si>
  <si>
    <t>PŘECHODOVÉ DESKY MOSTNÍCH OPĚR ZE ŽELEZOBETONU C25/30</t>
  </si>
  <si>
    <t>VRTY PRO KOTVENÍ, INJEKTÁŽ A MIKROPILOTY NA POVRCHU TŘ. V D DO 200MM</t>
  </si>
  <si>
    <t>KAMENIVO ZPEVNĚNÉ CEMENTEM TL. DO 200MM</t>
  </si>
  <si>
    <t>Středně a velkoplošné úpravy asfaltových vrstev 100 -500 m2,tl. 5 cm ACP22</t>
  </si>
  <si>
    <t>VÝZTUŽ PŘECHOD DESEK MOSTNÍCH OPĚR Z KARI SÍTÍ</t>
  </si>
  <si>
    <t>PROTIKOROZ OCHR OK NÁTĚREM VÍCEVRST SE ZÁKL S VYS OBSAHEM ZN</t>
  </si>
  <si>
    <t>DROBNÉ DOPLŇK KONSTR KOVOVÉ POZINK</t>
  </si>
  <si>
    <t>KG</t>
  </si>
  <si>
    <t>VYBOURÁNÍ ČÁSTÍ KONSTRUKCÍ KOVOVÝCH S ODVOZEM DO 20KM</t>
  </si>
  <si>
    <t>285392</t>
  </si>
  <si>
    <t>DODATEČNÉ KOTVENÍ VLEPENÍM BETONÁŘSKÉ VÝZTUŽE D DO 16MM DO VRTŮ</t>
  </si>
  <si>
    <t>KUS</t>
  </si>
  <si>
    <t>REPROFILACE PODHLEDŮ, SVISLÝCH PLOCH SANAČNÍ MALTOU JEDNOVRST TL 20MM</t>
  </si>
  <si>
    <t>REPROFILACE PODHLEDŮ, SVISLÝCH PLOCH SANAČNÍ MALTOU JEDNOVRST TL 30MM</t>
  </si>
  <si>
    <t>REPROFIL PODHL, SVIS PLOCH SANAČ MALTOU DVOUVRST TL DO 40MM</t>
  </si>
  <si>
    <t>REPROFILACE VODOROVNÝCH PLOCH SHORA SANAČNÍ MALTOU JEDNOVRST TL 20MM</t>
  </si>
  <si>
    <t>REPROFILACE VODOROVNÝCH PLOCH SHORA SANAČNÍ MALTOU JEDNOVRST TL 10MM</t>
  </si>
  <si>
    <t>REPROFILACE PODHLEDŮ, SVISLÝCH PLOCH SANAČNÍ MALTOU JEDNOVRST TL 10MM</t>
  </si>
  <si>
    <t>NÁTĚRY BETON KONSTR TYP S4 (OS-C)</t>
  </si>
  <si>
    <t>MOSTNÍ ODVODŇOVACÍ TRUBKA (POVRCHŮ IZOLACE) Z PLASTU</t>
  </si>
  <si>
    <t xml:space="preserve"> +- 1 cm asfaltové vrstvy ACP22</t>
  </si>
  <si>
    <t>MAZANINA Z PROST BETONU</t>
  </si>
  <si>
    <t>SPÁROVÁNÍ STARÉHO ZDIVA ZVLÁŠT MALTOU</t>
  </si>
  <si>
    <t>Vysprávky výtluků asfaltovou směsí za horka do upravených výtluků</t>
  </si>
  <si>
    <t>20297</t>
  </si>
  <si>
    <t>Zabezpečení pracoviště (světelná šipka, souprava světel, kužely)</t>
  </si>
  <si>
    <t>h</t>
  </si>
  <si>
    <t>03731</t>
  </si>
  <si>
    <t>1HMP + ML (s aktualizací zatížitelnosti a stavu mostu po opravě</t>
  </si>
  <si>
    <t>III/33014 Kovansko, most ev.č. 33014-1 přes potok - havarijní oprava</t>
  </si>
  <si>
    <t>JU 11226</t>
  </si>
  <si>
    <t>Nymburk, Kovansko</t>
  </si>
  <si>
    <t>PODPIS:</t>
  </si>
  <si>
    <t>Milan Horák - mostní technik</t>
  </si>
  <si>
    <t xml:space="preserve">III/33014 Kovansko, most ev.č. 33014-1 přes potok - havarijní oprava </t>
  </si>
  <si>
    <t>R položka</t>
  </si>
  <si>
    <t>Jiné položky, o kterých se uchazeč domnívá, že jsou nezbytné pro provedení díla a nejsou obsaženy v žádné z předložených položek - přidat srozumitelný popis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</si>
</sst>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\-??\ _K_č_-;_-@_-"/>
    <numFmt numFmtId="165" formatCode="#,##0.000"/>
  </numFmts>
  <fonts count="3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8"/>
      <name val="Arial"/>
      <family val="2"/>
      <charset val="238"/>
    </font>
    <font>
      <sz val="16"/>
      <name val="Arial"/>
      <family val="2"/>
      <charset val="238"/>
    </font>
    <font>
      <sz val="16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Book Antiqua"/>
      <family val="1"/>
      <charset val="238"/>
    </font>
    <font>
      <sz val="12"/>
      <color theme="1"/>
      <name val="Book Antiqua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4"/>
      <name val="Arial CE"/>
      <family val="2"/>
      <charset val="238"/>
    </font>
    <font>
      <sz val="14"/>
      <color rgb="FF0000FF"/>
      <name val="Arial"/>
      <family val="2"/>
      <charset val="238"/>
    </font>
    <font>
      <b/>
      <sz val="1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9"/>
      </patternFill>
    </fill>
  </fills>
  <borders count="34">
    <border>
      <left/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4" fillId="0" borderId="0"/>
  </cellStyleXfs>
  <cellXfs count="160">
    <xf numFmtId="0" fontId="0" fillId="0" borderId="0" xfId="0"/>
    <xf numFmtId="4" fontId="0" fillId="0" borderId="0" xfId="0" applyNumberForma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164" fontId="4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6" fillId="0" borderId="0" xfId="2" applyFont="1" applyAlignment="1">
      <alignment horizontal="center" vertical="top"/>
    </xf>
    <xf numFmtId="0" fontId="7" fillId="0" borderId="0" xfId="0" applyFont="1"/>
    <xf numFmtId="165" fontId="7" fillId="0" borderId="2" xfId="2" applyNumberFormat="1" applyFont="1" applyBorder="1" applyAlignment="1">
      <alignment horizontal="right" vertical="top"/>
    </xf>
    <xf numFmtId="0" fontId="7" fillId="0" borderId="2" xfId="2" applyFont="1" applyBorder="1" applyAlignment="1">
      <alignment horizontal="center" vertical="top"/>
    </xf>
    <xf numFmtId="0" fontId="7" fillId="0" borderId="2" xfId="2" applyFont="1" applyBorder="1" applyAlignment="1">
      <alignment vertical="top" wrapText="1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/>
    </xf>
    <xf numFmtId="4" fontId="7" fillId="0" borderId="1" xfId="2" applyNumberFormat="1" applyFont="1" applyBorder="1" applyAlignment="1">
      <alignment horizontal="right" vertical="top"/>
    </xf>
    <xf numFmtId="0" fontId="10" fillId="0" borderId="0" xfId="0" applyFont="1" applyAlignment="1">
      <alignment horizontal="left" vertical="center"/>
    </xf>
    <xf numFmtId="165" fontId="7" fillId="0" borderId="0" xfId="0" applyNumberFormat="1" applyFont="1"/>
    <xf numFmtId="0" fontId="8" fillId="0" borderId="5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49" fontId="24" fillId="2" borderId="10" xfId="0" applyNumberFormat="1" applyFont="1" applyFill="1" applyBorder="1" applyAlignment="1">
      <alignment horizontal="center" vertical="center"/>
    </xf>
    <xf numFmtId="49" fontId="24" fillId="2" borderId="11" xfId="0" applyNumberFormat="1" applyFont="1" applyFill="1" applyBorder="1" applyAlignment="1">
      <alignment horizontal="center" vertical="center"/>
    </xf>
    <xf numFmtId="49" fontId="26" fillId="0" borderId="3" xfId="0" applyNumberFormat="1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7" fillId="0" borderId="8" xfId="2" applyFont="1" applyBorder="1" applyAlignment="1">
      <alignment vertical="top" wrapText="1"/>
    </xf>
    <xf numFmtId="0" fontId="7" fillId="0" borderId="8" xfId="2" applyFont="1" applyBorder="1" applyAlignment="1">
      <alignment horizontal="center" vertical="top"/>
    </xf>
    <xf numFmtId="165" fontId="7" fillId="0" borderId="8" xfId="2" applyNumberFormat="1" applyFont="1" applyBorder="1" applyAlignment="1">
      <alignment horizontal="right" vertical="top"/>
    </xf>
    <xf numFmtId="49" fontId="7" fillId="0" borderId="3" xfId="2" applyNumberFormat="1" applyFont="1" applyBorder="1" applyAlignment="1">
      <alignment horizontal="center" vertical="top"/>
    </xf>
    <xf numFmtId="0" fontId="7" fillId="0" borderId="0" xfId="0" applyFont="1" applyAlignment="1">
      <alignment vertical="top"/>
    </xf>
    <xf numFmtId="4" fontId="0" fillId="0" borderId="0" xfId="0" applyNumberFormat="1" applyAlignment="1">
      <alignment vertical="top"/>
    </xf>
    <xf numFmtId="0" fontId="7" fillId="0" borderId="3" xfId="2" applyFont="1" applyBorder="1" applyAlignment="1">
      <alignment horizontal="center" vertical="top"/>
    </xf>
    <xf numFmtId="4" fontId="32" fillId="0" borderId="0" xfId="0" applyNumberFormat="1" applyFont="1" applyAlignment="1">
      <alignment vertical="top"/>
    </xf>
    <xf numFmtId="0" fontId="7" fillId="0" borderId="7" xfId="2" applyFont="1" applyBorder="1" applyAlignment="1">
      <alignment horizontal="center" vertical="top"/>
    </xf>
    <xf numFmtId="4" fontId="7" fillId="0" borderId="9" xfId="2" applyNumberFormat="1" applyFont="1" applyBorder="1" applyAlignment="1">
      <alignment horizontal="right" vertical="top"/>
    </xf>
    <xf numFmtId="165" fontId="33" fillId="0" borderId="0" xfId="0" applyNumberFormat="1" applyFont="1"/>
    <xf numFmtId="0" fontId="33" fillId="0" borderId="0" xfId="0" applyFont="1"/>
    <xf numFmtId="49" fontId="7" fillId="0" borderId="7" xfId="2" applyNumberFormat="1" applyFont="1" applyBorder="1" applyAlignment="1">
      <alignment horizontal="center" vertical="top"/>
    </xf>
    <xf numFmtId="0" fontId="7" fillId="4" borderId="2" xfId="2" applyFont="1" applyFill="1" applyBorder="1" applyAlignment="1">
      <alignment vertical="top" wrapText="1"/>
    </xf>
    <xf numFmtId="0" fontId="7" fillId="4" borderId="2" xfId="2" applyFont="1" applyFill="1" applyBorder="1" applyAlignment="1">
      <alignment horizontal="center" vertical="top"/>
    </xf>
    <xf numFmtId="165" fontId="7" fillId="4" borderId="2" xfId="2" applyNumberFormat="1" applyFont="1" applyFill="1" applyBorder="1" applyAlignment="1">
      <alignment horizontal="right" vertical="top"/>
    </xf>
    <xf numFmtId="4" fontId="7" fillId="4" borderId="1" xfId="2" applyNumberFormat="1" applyFont="1" applyFill="1" applyBorder="1" applyAlignment="1">
      <alignment horizontal="right" vertical="top"/>
    </xf>
    <xf numFmtId="0" fontId="7" fillId="4" borderId="8" xfId="2" applyFont="1" applyFill="1" applyBorder="1" applyAlignment="1">
      <alignment vertical="top" wrapText="1"/>
    </xf>
    <xf numFmtId="0" fontId="7" fillId="4" borderId="8" xfId="2" applyFont="1" applyFill="1" applyBorder="1" applyAlignment="1">
      <alignment horizontal="center" vertical="top"/>
    </xf>
    <xf numFmtId="165" fontId="7" fillId="4" borderId="8" xfId="2" applyNumberFormat="1" applyFont="1" applyFill="1" applyBorder="1" applyAlignment="1">
      <alignment horizontal="right" vertical="top"/>
    </xf>
    <xf numFmtId="0" fontId="7" fillId="0" borderId="2" xfId="0" applyFont="1" applyBorder="1"/>
    <xf numFmtId="0" fontId="34" fillId="0" borderId="0" xfId="0" applyFont="1" applyAlignment="1">
      <alignment vertical="top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7" fillId="0" borderId="10" xfId="0" applyNumberFormat="1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49" fontId="17" fillId="0" borderId="11" xfId="0" applyNumberFormat="1" applyFont="1" applyBorder="1" applyAlignment="1">
      <alignment horizontal="left" vertical="center"/>
    </xf>
    <xf numFmtId="49" fontId="19" fillId="0" borderId="12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49" fontId="17" fillId="0" borderId="3" xfId="0" applyNumberFormat="1" applyFont="1" applyBorder="1" applyAlignment="1">
      <alignment horizontal="left" vertical="center"/>
    </xf>
    <xf numFmtId="49" fontId="18" fillId="0" borderId="17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49" fontId="23" fillId="0" borderId="19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49" fontId="25" fillId="0" borderId="11" xfId="0" applyNumberFormat="1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49" fontId="26" fillId="0" borderId="3" xfId="0" applyNumberFormat="1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left" vertical="center"/>
    </xf>
    <xf numFmtId="49" fontId="26" fillId="2" borderId="3" xfId="0" applyNumberFormat="1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left" vertical="center"/>
    </xf>
    <xf numFmtId="49" fontId="26" fillId="2" borderId="2" xfId="0" applyNumberFormat="1" applyFont="1" applyFill="1" applyBorder="1" applyAlignment="1">
      <alignment horizontal="left" vertical="center"/>
    </xf>
    <xf numFmtId="49" fontId="28" fillId="0" borderId="32" xfId="0" applyNumberFormat="1" applyFont="1" applyBorder="1" applyAlignment="1">
      <alignment horizontal="left" vertical="center"/>
    </xf>
    <xf numFmtId="0" fontId="28" fillId="0" borderId="30" xfId="0" applyFont="1" applyBorder="1" applyAlignment="1">
      <alignment horizontal="left" vertical="center"/>
    </xf>
    <xf numFmtId="0" fontId="28" fillId="0" borderId="33" xfId="0" applyFont="1" applyBorder="1" applyAlignment="1">
      <alignment horizontal="left" vertical="center"/>
    </xf>
    <xf numFmtId="49" fontId="27" fillId="0" borderId="24" xfId="0" applyNumberFormat="1" applyFont="1" applyBorder="1" applyAlignment="1">
      <alignment horizontal="center" vertical="center"/>
    </xf>
    <xf numFmtId="49" fontId="27" fillId="0" borderId="25" xfId="0" applyNumberFormat="1" applyFont="1" applyBorder="1" applyAlignment="1">
      <alignment horizontal="center" vertical="center"/>
    </xf>
    <xf numFmtId="49" fontId="27" fillId="0" borderId="18" xfId="0" applyNumberFormat="1" applyFont="1" applyBorder="1" applyAlignment="1">
      <alignment horizontal="center" vertical="center"/>
    </xf>
    <xf numFmtId="49" fontId="27" fillId="0" borderId="19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49" fontId="27" fillId="0" borderId="27" xfId="0" applyNumberFormat="1" applyFont="1" applyBorder="1" applyAlignment="1">
      <alignment horizontal="center" vertical="center"/>
    </xf>
    <xf numFmtId="49" fontId="27" fillId="0" borderId="29" xfId="0" applyNumberFormat="1" applyFont="1" applyBorder="1" applyAlignment="1">
      <alignment horizontal="center" vertical="center"/>
    </xf>
    <xf numFmtId="49" fontId="27" fillId="0" borderId="30" xfId="0" applyNumberFormat="1" applyFont="1" applyBorder="1" applyAlignment="1">
      <alignment horizontal="center" vertical="center"/>
    </xf>
    <xf numFmtId="49" fontId="27" fillId="0" borderId="31" xfId="0" applyNumberFormat="1" applyFont="1" applyBorder="1" applyAlignment="1">
      <alignment horizontal="center" vertical="center"/>
    </xf>
    <xf numFmtId="49" fontId="28" fillId="3" borderId="17" xfId="0" applyNumberFormat="1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8" fillId="3" borderId="18" xfId="0" applyFont="1" applyFill="1" applyBorder="1" applyAlignment="1">
      <alignment horizontal="center" vertical="center"/>
    </xf>
    <xf numFmtId="0" fontId="28" fillId="3" borderId="26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49" fontId="29" fillId="0" borderId="28" xfId="0" applyNumberFormat="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20" xfId="0" applyFont="1" applyBorder="1" applyAlignment="1">
      <alignment horizontal="left" vertical="center"/>
    </xf>
    <xf numFmtId="0" fontId="28" fillId="0" borderId="31" xfId="0" applyFont="1" applyBorder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49" fontId="18" fillId="0" borderId="12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14" fontId="20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" fontId="27" fillId="5" borderId="2" xfId="0" applyNumberFormat="1" applyFont="1" applyFill="1" applyBorder="1" applyAlignment="1">
      <alignment horizontal="right" vertical="center"/>
    </xf>
    <xf numFmtId="49" fontId="27" fillId="5" borderId="2" xfId="0" applyNumberFormat="1" applyFont="1" applyFill="1" applyBorder="1" applyAlignment="1">
      <alignment horizontal="right" vertical="center"/>
    </xf>
    <xf numFmtId="4" fontId="27" fillId="5" borderId="1" xfId="0" applyNumberFormat="1" applyFont="1" applyFill="1" applyBorder="1" applyAlignment="1">
      <alignment horizontal="right" vertical="center"/>
    </xf>
    <xf numFmtId="49" fontId="27" fillId="5" borderId="1" xfId="0" applyNumberFormat="1" applyFont="1" applyFill="1" applyBorder="1" applyAlignment="1">
      <alignment horizontal="right" vertical="center"/>
    </xf>
    <xf numFmtId="4" fontId="26" fillId="6" borderId="1" xfId="0" applyNumberFormat="1" applyFont="1" applyFill="1" applyBorder="1" applyAlignment="1">
      <alignment horizontal="right" vertical="center"/>
    </xf>
    <xf numFmtId="4" fontId="26" fillId="6" borderId="2" xfId="0" applyNumberFormat="1" applyFont="1" applyFill="1" applyBorder="1" applyAlignment="1">
      <alignment horizontal="right" vertical="center"/>
    </xf>
    <xf numFmtId="49" fontId="18" fillId="5" borderId="2" xfId="0" applyNumberFormat="1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49" fontId="18" fillId="5" borderId="1" xfId="0" applyNumberFormat="1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left" vertical="center"/>
    </xf>
    <xf numFmtId="14" fontId="17" fillId="5" borderId="1" xfId="0" applyNumberFormat="1" applyFont="1" applyFill="1" applyBorder="1" applyAlignment="1">
      <alignment horizontal="left" vertical="center"/>
    </xf>
    <xf numFmtId="0" fontId="17" fillId="5" borderId="1" xfId="0" applyFont="1" applyFill="1" applyBorder="1" applyAlignment="1">
      <alignment horizontal="left" vertical="center"/>
    </xf>
    <xf numFmtId="4" fontId="7" fillId="5" borderId="2" xfId="2" applyNumberFormat="1" applyFont="1" applyFill="1" applyBorder="1" applyAlignment="1">
      <alignment horizontal="right" vertical="top"/>
    </xf>
    <xf numFmtId="4" fontId="7" fillId="5" borderId="8" xfId="2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4" fontId="3" fillId="5" borderId="0" xfId="0" applyNumberFormat="1" applyFont="1" applyFill="1" applyAlignment="1">
      <alignment horizontal="right" vertical="top"/>
    </xf>
    <xf numFmtId="0" fontId="9" fillId="5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/>
    </xf>
  </cellXfs>
  <cellStyles count="4">
    <cellStyle name="Excel Built-in Normal" xfId="1" xr:uid="{00000000-0005-0000-0000-000000000000}"/>
    <cellStyle name="Normal" xfId="2" xr:uid="{00000000-0005-0000-0000-000001000000}"/>
    <cellStyle name="Normální" xfId="0" builtinId="0"/>
    <cellStyle name="Normální 2" xfId="3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809625</xdr:colOff>
      <xdr:row>31</xdr:row>
      <xdr:rowOff>19050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190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workbookViewId="0">
      <selection activeCell="C8" sqref="C8:D9"/>
    </sheetView>
  </sheetViews>
  <sheetFormatPr defaultColWidth="11.42578125" defaultRowHeight="12.75" x14ac:dyDescent="0.2"/>
  <cols>
    <col min="1" max="1" width="11.42578125" style="26" customWidth="1"/>
    <col min="2" max="2" width="10.140625" style="26" customWidth="1"/>
    <col min="3" max="3" width="21.7109375" style="26" customWidth="1"/>
    <col min="4" max="4" width="10.140625" style="26" customWidth="1"/>
    <col min="5" max="5" width="15" style="26" customWidth="1"/>
    <col min="6" max="6" width="22.5703125" style="26" customWidth="1"/>
    <col min="7" max="7" width="11.42578125" style="26" customWidth="1"/>
    <col min="8" max="8" width="11.85546875" style="26" customWidth="1"/>
    <col min="9" max="9" width="22.42578125" style="26" customWidth="1"/>
    <col min="10" max="10" width="11.42578125" style="26"/>
    <col min="11" max="11" width="11.7109375" style="26" bestFit="1" customWidth="1"/>
    <col min="12" max="256" width="11.42578125" style="26"/>
    <col min="257" max="257" width="11.42578125" style="26" customWidth="1"/>
    <col min="258" max="258" width="10.140625" style="26" customWidth="1"/>
    <col min="259" max="259" width="21.7109375" style="26" customWidth="1"/>
    <col min="260" max="260" width="10.140625" style="26" customWidth="1"/>
    <col min="261" max="261" width="15" style="26" customWidth="1"/>
    <col min="262" max="262" width="22.5703125" style="26" customWidth="1"/>
    <col min="263" max="263" width="11.42578125" style="26" customWidth="1"/>
    <col min="264" max="264" width="11.85546875" style="26" customWidth="1"/>
    <col min="265" max="265" width="22.42578125" style="26" customWidth="1"/>
    <col min="266" max="266" width="11.42578125" style="26"/>
    <col min="267" max="267" width="11.7109375" style="26" bestFit="1" customWidth="1"/>
    <col min="268" max="512" width="11.42578125" style="26"/>
    <col min="513" max="513" width="11.42578125" style="26" customWidth="1"/>
    <col min="514" max="514" width="10.140625" style="26" customWidth="1"/>
    <col min="515" max="515" width="21.7109375" style="26" customWidth="1"/>
    <col min="516" max="516" width="10.140625" style="26" customWidth="1"/>
    <col min="517" max="517" width="15" style="26" customWidth="1"/>
    <col min="518" max="518" width="22.5703125" style="26" customWidth="1"/>
    <col min="519" max="519" width="11.42578125" style="26" customWidth="1"/>
    <col min="520" max="520" width="11.85546875" style="26" customWidth="1"/>
    <col min="521" max="521" width="22.42578125" style="26" customWidth="1"/>
    <col min="522" max="522" width="11.42578125" style="26"/>
    <col min="523" max="523" width="11.7109375" style="26" bestFit="1" customWidth="1"/>
    <col min="524" max="768" width="11.42578125" style="26"/>
    <col min="769" max="769" width="11.42578125" style="26" customWidth="1"/>
    <col min="770" max="770" width="10.140625" style="26" customWidth="1"/>
    <col min="771" max="771" width="21.7109375" style="26" customWidth="1"/>
    <col min="772" max="772" width="10.140625" style="26" customWidth="1"/>
    <col min="773" max="773" width="15" style="26" customWidth="1"/>
    <col min="774" max="774" width="22.5703125" style="26" customWidth="1"/>
    <col min="775" max="775" width="11.42578125" style="26" customWidth="1"/>
    <col min="776" max="776" width="11.85546875" style="26" customWidth="1"/>
    <col min="777" max="777" width="22.42578125" style="26" customWidth="1"/>
    <col min="778" max="778" width="11.42578125" style="26"/>
    <col min="779" max="779" width="11.7109375" style="26" bestFit="1" customWidth="1"/>
    <col min="780" max="1024" width="11.42578125" style="26"/>
    <col min="1025" max="1025" width="11.42578125" style="26" customWidth="1"/>
    <col min="1026" max="1026" width="10.140625" style="26" customWidth="1"/>
    <col min="1027" max="1027" width="21.7109375" style="26" customWidth="1"/>
    <col min="1028" max="1028" width="10.140625" style="26" customWidth="1"/>
    <col min="1029" max="1029" width="15" style="26" customWidth="1"/>
    <col min="1030" max="1030" width="22.5703125" style="26" customWidth="1"/>
    <col min="1031" max="1031" width="11.42578125" style="26" customWidth="1"/>
    <col min="1032" max="1032" width="11.85546875" style="26" customWidth="1"/>
    <col min="1033" max="1033" width="22.42578125" style="26" customWidth="1"/>
    <col min="1034" max="1034" width="11.42578125" style="26"/>
    <col min="1035" max="1035" width="11.7109375" style="26" bestFit="1" customWidth="1"/>
    <col min="1036" max="1280" width="11.42578125" style="26"/>
    <col min="1281" max="1281" width="11.42578125" style="26" customWidth="1"/>
    <col min="1282" max="1282" width="10.140625" style="26" customWidth="1"/>
    <col min="1283" max="1283" width="21.7109375" style="26" customWidth="1"/>
    <col min="1284" max="1284" width="10.140625" style="26" customWidth="1"/>
    <col min="1285" max="1285" width="15" style="26" customWidth="1"/>
    <col min="1286" max="1286" width="22.5703125" style="26" customWidth="1"/>
    <col min="1287" max="1287" width="11.42578125" style="26" customWidth="1"/>
    <col min="1288" max="1288" width="11.85546875" style="26" customWidth="1"/>
    <col min="1289" max="1289" width="22.42578125" style="26" customWidth="1"/>
    <col min="1290" max="1290" width="11.42578125" style="26"/>
    <col min="1291" max="1291" width="11.7109375" style="26" bestFit="1" customWidth="1"/>
    <col min="1292" max="1536" width="11.42578125" style="26"/>
    <col min="1537" max="1537" width="11.42578125" style="26" customWidth="1"/>
    <col min="1538" max="1538" width="10.140625" style="26" customWidth="1"/>
    <col min="1539" max="1539" width="21.7109375" style="26" customWidth="1"/>
    <col min="1540" max="1540" width="10.140625" style="26" customWidth="1"/>
    <col min="1541" max="1541" width="15" style="26" customWidth="1"/>
    <col min="1542" max="1542" width="22.5703125" style="26" customWidth="1"/>
    <col min="1543" max="1543" width="11.42578125" style="26" customWidth="1"/>
    <col min="1544" max="1544" width="11.85546875" style="26" customWidth="1"/>
    <col min="1545" max="1545" width="22.42578125" style="26" customWidth="1"/>
    <col min="1546" max="1546" width="11.42578125" style="26"/>
    <col min="1547" max="1547" width="11.7109375" style="26" bestFit="1" customWidth="1"/>
    <col min="1548" max="1792" width="11.42578125" style="26"/>
    <col min="1793" max="1793" width="11.42578125" style="26" customWidth="1"/>
    <col min="1794" max="1794" width="10.140625" style="26" customWidth="1"/>
    <col min="1795" max="1795" width="21.7109375" style="26" customWidth="1"/>
    <col min="1796" max="1796" width="10.140625" style="26" customWidth="1"/>
    <col min="1797" max="1797" width="15" style="26" customWidth="1"/>
    <col min="1798" max="1798" width="22.5703125" style="26" customWidth="1"/>
    <col min="1799" max="1799" width="11.42578125" style="26" customWidth="1"/>
    <col min="1800" max="1800" width="11.85546875" style="26" customWidth="1"/>
    <col min="1801" max="1801" width="22.42578125" style="26" customWidth="1"/>
    <col min="1802" max="1802" width="11.42578125" style="26"/>
    <col min="1803" max="1803" width="11.7109375" style="26" bestFit="1" customWidth="1"/>
    <col min="1804" max="2048" width="11.42578125" style="26"/>
    <col min="2049" max="2049" width="11.42578125" style="26" customWidth="1"/>
    <col min="2050" max="2050" width="10.140625" style="26" customWidth="1"/>
    <col min="2051" max="2051" width="21.7109375" style="26" customWidth="1"/>
    <col min="2052" max="2052" width="10.140625" style="26" customWidth="1"/>
    <col min="2053" max="2053" width="15" style="26" customWidth="1"/>
    <col min="2054" max="2054" width="22.5703125" style="26" customWidth="1"/>
    <col min="2055" max="2055" width="11.42578125" style="26" customWidth="1"/>
    <col min="2056" max="2056" width="11.85546875" style="26" customWidth="1"/>
    <col min="2057" max="2057" width="22.42578125" style="26" customWidth="1"/>
    <col min="2058" max="2058" width="11.42578125" style="26"/>
    <col min="2059" max="2059" width="11.7109375" style="26" bestFit="1" customWidth="1"/>
    <col min="2060" max="2304" width="11.42578125" style="26"/>
    <col min="2305" max="2305" width="11.42578125" style="26" customWidth="1"/>
    <col min="2306" max="2306" width="10.140625" style="26" customWidth="1"/>
    <col min="2307" max="2307" width="21.7109375" style="26" customWidth="1"/>
    <col min="2308" max="2308" width="10.140625" style="26" customWidth="1"/>
    <col min="2309" max="2309" width="15" style="26" customWidth="1"/>
    <col min="2310" max="2310" width="22.5703125" style="26" customWidth="1"/>
    <col min="2311" max="2311" width="11.42578125" style="26" customWidth="1"/>
    <col min="2312" max="2312" width="11.85546875" style="26" customWidth="1"/>
    <col min="2313" max="2313" width="22.42578125" style="26" customWidth="1"/>
    <col min="2314" max="2314" width="11.42578125" style="26"/>
    <col min="2315" max="2315" width="11.7109375" style="26" bestFit="1" customWidth="1"/>
    <col min="2316" max="2560" width="11.42578125" style="26"/>
    <col min="2561" max="2561" width="11.42578125" style="26" customWidth="1"/>
    <col min="2562" max="2562" width="10.140625" style="26" customWidth="1"/>
    <col min="2563" max="2563" width="21.7109375" style="26" customWidth="1"/>
    <col min="2564" max="2564" width="10.140625" style="26" customWidth="1"/>
    <col min="2565" max="2565" width="15" style="26" customWidth="1"/>
    <col min="2566" max="2566" width="22.5703125" style="26" customWidth="1"/>
    <col min="2567" max="2567" width="11.42578125" style="26" customWidth="1"/>
    <col min="2568" max="2568" width="11.85546875" style="26" customWidth="1"/>
    <col min="2569" max="2569" width="22.42578125" style="26" customWidth="1"/>
    <col min="2570" max="2570" width="11.42578125" style="26"/>
    <col min="2571" max="2571" width="11.7109375" style="26" bestFit="1" customWidth="1"/>
    <col min="2572" max="2816" width="11.42578125" style="26"/>
    <col min="2817" max="2817" width="11.42578125" style="26" customWidth="1"/>
    <col min="2818" max="2818" width="10.140625" style="26" customWidth="1"/>
    <col min="2819" max="2819" width="21.7109375" style="26" customWidth="1"/>
    <col min="2820" max="2820" width="10.140625" style="26" customWidth="1"/>
    <col min="2821" max="2821" width="15" style="26" customWidth="1"/>
    <col min="2822" max="2822" width="22.5703125" style="26" customWidth="1"/>
    <col min="2823" max="2823" width="11.42578125" style="26" customWidth="1"/>
    <col min="2824" max="2824" width="11.85546875" style="26" customWidth="1"/>
    <col min="2825" max="2825" width="22.42578125" style="26" customWidth="1"/>
    <col min="2826" max="2826" width="11.42578125" style="26"/>
    <col min="2827" max="2827" width="11.7109375" style="26" bestFit="1" customWidth="1"/>
    <col min="2828" max="3072" width="11.42578125" style="26"/>
    <col min="3073" max="3073" width="11.42578125" style="26" customWidth="1"/>
    <col min="3074" max="3074" width="10.140625" style="26" customWidth="1"/>
    <col min="3075" max="3075" width="21.7109375" style="26" customWidth="1"/>
    <col min="3076" max="3076" width="10.140625" style="26" customWidth="1"/>
    <col min="3077" max="3077" width="15" style="26" customWidth="1"/>
    <col min="3078" max="3078" width="22.5703125" style="26" customWidth="1"/>
    <col min="3079" max="3079" width="11.42578125" style="26" customWidth="1"/>
    <col min="3080" max="3080" width="11.85546875" style="26" customWidth="1"/>
    <col min="3081" max="3081" width="22.42578125" style="26" customWidth="1"/>
    <col min="3082" max="3082" width="11.42578125" style="26"/>
    <col min="3083" max="3083" width="11.7109375" style="26" bestFit="1" customWidth="1"/>
    <col min="3084" max="3328" width="11.42578125" style="26"/>
    <col min="3329" max="3329" width="11.42578125" style="26" customWidth="1"/>
    <col min="3330" max="3330" width="10.140625" style="26" customWidth="1"/>
    <col min="3331" max="3331" width="21.7109375" style="26" customWidth="1"/>
    <col min="3332" max="3332" width="10.140625" style="26" customWidth="1"/>
    <col min="3333" max="3333" width="15" style="26" customWidth="1"/>
    <col min="3334" max="3334" width="22.5703125" style="26" customWidth="1"/>
    <col min="3335" max="3335" width="11.42578125" style="26" customWidth="1"/>
    <col min="3336" max="3336" width="11.85546875" style="26" customWidth="1"/>
    <col min="3337" max="3337" width="22.42578125" style="26" customWidth="1"/>
    <col min="3338" max="3338" width="11.42578125" style="26"/>
    <col min="3339" max="3339" width="11.7109375" style="26" bestFit="1" customWidth="1"/>
    <col min="3340" max="3584" width="11.42578125" style="26"/>
    <col min="3585" max="3585" width="11.42578125" style="26" customWidth="1"/>
    <col min="3586" max="3586" width="10.140625" style="26" customWidth="1"/>
    <col min="3587" max="3587" width="21.7109375" style="26" customWidth="1"/>
    <col min="3588" max="3588" width="10.140625" style="26" customWidth="1"/>
    <col min="3589" max="3589" width="15" style="26" customWidth="1"/>
    <col min="3590" max="3590" width="22.5703125" style="26" customWidth="1"/>
    <col min="3591" max="3591" width="11.42578125" style="26" customWidth="1"/>
    <col min="3592" max="3592" width="11.85546875" style="26" customWidth="1"/>
    <col min="3593" max="3593" width="22.42578125" style="26" customWidth="1"/>
    <col min="3594" max="3594" width="11.42578125" style="26"/>
    <col min="3595" max="3595" width="11.7109375" style="26" bestFit="1" customWidth="1"/>
    <col min="3596" max="3840" width="11.42578125" style="26"/>
    <col min="3841" max="3841" width="11.42578125" style="26" customWidth="1"/>
    <col min="3842" max="3842" width="10.140625" style="26" customWidth="1"/>
    <col min="3843" max="3843" width="21.7109375" style="26" customWidth="1"/>
    <col min="3844" max="3844" width="10.140625" style="26" customWidth="1"/>
    <col min="3845" max="3845" width="15" style="26" customWidth="1"/>
    <col min="3846" max="3846" width="22.5703125" style="26" customWidth="1"/>
    <col min="3847" max="3847" width="11.42578125" style="26" customWidth="1"/>
    <col min="3848" max="3848" width="11.85546875" style="26" customWidth="1"/>
    <col min="3849" max="3849" width="22.42578125" style="26" customWidth="1"/>
    <col min="3850" max="3850" width="11.42578125" style="26"/>
    <col min="3851" max="3851" width="11.7109375" style="26" bestFit="1" customWidth="1"/>
    <col min="3852" max="4096" width="11.42578125" style="26"/>
    <col min="4097" max="4097" width="11.42578125" style="26" customWidth="1"/>
    <col min="4098" max="4098" width="10.140625" style="26" customWidth="1"/>
    <col min="4099" max="4099" width="21.7109375" style="26" customWidth="1"/>
    <col min="4100" max="4100" width="10.140625" style="26" customWidth="1"/>
    <col min="4101" max="4101" width="15" style="26" customWidth="1"/>
    <col min="4102" max="4102" width="22.5703125" style="26" customWidth="1"/>
    <col min="4103" max="4103" width="11.42578125" style="26" customWidth="1"/>
    <col min="4104" max="4104" width="11.85546875" style="26" customWidth="1"/>
    <col min="4105" max="4105" width="22.42578125" style="26" customWidth="1"/>
    <col min="4106" max="4106" width="11.42578125" style="26"/>
    <col min="4107" max="4107" width="11.7109375" style="26" bestFit="1" customWidth="1"/>
    <col min="4108" max="4352" width="11.42578125" style="26"/>
    <col min="4353" max="4353" width="11.42578125" style="26" customWidth="1"/>
    <col min="4354" max="4354" width="10.140625" style="26" customWidth="1"/>
    <col min="4355" max="4355" width="21.7109375" style="26" customWidth="1"/>
    <col min="4356" max="4356" width="10.140625" style="26" customWidth="1"/>
    <col min="4357" max="4357" width="15" style="26" customWidth="1"/>
    <col min="4358" max="4358" width="22.5703125" style="26" customWidth="1"/>
    <col min="4359" max="4359" width="11.42578125" style="26" customWidth="1"/>
    <col min="4360" max="4360" width="11.85546875" style="26" customWidth="1"/>
    <col min="4361" max="4361" width="22.42578125" style="26" customWidth="1"/>
    <col min="4362" max="4362" width="11.42578125" style="26"/>
    <col min="4363" max="4363" width="11.7109375" style="26" bestFit="1" customWidth="1"/>
    <col min="4364" max="4608" width="11.42578125" style="26"/>
    <col min="4609" max="4609" width="11.42578125" style="26" customWidth="1"/>
    <col min="4610" max="4610" width="10.140625" style="26" customWidth="1"/>
    <col min="4611" max="4611" width="21.7109375" style="26" customWidth="1"/>
    <col min="4612" max="4612" width="10.140625" style="26" customWidth="1"/>
    <col min="4613" max="4613" width="15" style="26" customWidth="1"/>
    <col min="4614" max="4614" width="22.5703125" style="26" customWidth="1"/>
    <col min="4615" max="4615" width="11.42578125" style="26" customWidth="1"/>
    <col min="4616" max="4616" width="11.85546875" style="26" customWidth="1"/>
    <col min="4617" max="4617" width="22.42578125" style="26" customWidth="1"/>
    <col min="4618" max="4618" width="11.42578125" style="26"/>
    <col min="4619" max="4619" width="11.7109375" style="26" bestFit="1" customWidth="1"/>
    <col min="4620" max="4864" width="11.42578125" style="26"/>
    <col min="4865" max="4865" width="11.42578125" style="26" customWidth="1"/>
    <col min="4866" max="4866" width="10.140625" style="26" customWidth="1"/>
    <col min="4867" max="4867" width="21.7109375" style="26" customWidth="1"/>
    <col min="4868" max="4868" width="10.140625" style="26" customWidth="1"/>
    <col min="4869" max="4869" width="15" style="26" customWidth="1"/>
    <col min="4870" max="4870" width="22.5703125" style="26" customWidth="1"/>
    <col min="4871" max="4871" width="11.42578125" style="26" customWidth="1"/>
    <col min="4872" max="4872" width="11.85546875" style="26" customWidth="1"/>
    <col min="4873" max="4873" width="22.42578125" style="26" customWidth="1"/>
    <col min="4874" max="4874" width="11.42578125" style="26"/>
    <col min="4875" max="4875" width="11.7109375" style="26" bestFit="1" customWidth="1"/>
    <col min="4876" max="5120" width="11.42578125" style="26"/>
    <col min="5121" max="5121" width="11.42578125" style="26" customWidth="1"/>
    <col min="5122" max="5122" width="10.140625" style="26" customWidth="1"/>
    <col min="5123" max="5123" width="21.7109375" style="26" customWidth="1"/>
    <col min="5124" max="5124" width="10.140625" style="26" customWidth="1"/>
    <col min="5125" max="5125" width="15" style="26" customWidth="1"/>
    <col min="5126" max="5126" width="22.5703125" style="26" customWidth="1"/>
    <col min="5127" max="5127" width="11.42578125" style="26" customWidth="1"/>
    <col min="5128" max="5128" width="11.85546875" style="26" customWidth="1"/>
    <col min="5129" max="5129" width="22.42578125" style="26" customWidth="1"/>
    <col min="5130" max="5130" width="11.42578125" style="26"/>
    <col min="5131" max="5131" width="11.7109375" style="26" bestFit="1" customWidth="1"/>
    <col min="5132" max="5376" width="11.42578125" style="26"/>
    <col min="5377" max="5377" width="11.42578125" style="26" customWidth="1"/>
    <col min="5378" max="5378" width="10.140625" style="26" customWidth="1"/>
    <col min="5379" max="5379" width="21.7109375" style="26" customWidth="1"/>
    <col min="5380" max="5380" width="10.140625" style="26" customWidth="1"/>
    <col min="5381" max="5381" width="15" style="26" customWidth="1"/>
    <col min="5382" max="5382" width="22.5703125" style="26" customWidth="1"/>
    <col min="5383" max="5383" width="11.42578125" style="26" customWidth="1"/>
    <col min="5384" max="5384" width="11.85546875" style="26" customWidth="1"/>
    <col min="5385" max="5385" width="22.42578125" style="26" customWidth="1"/>
    <col min="5386" max="5386" width="11.42578125" style="26"/>
    <col min="5387" max="5387" width="11.7109375" style="26" bestFit="1" customWidth="1"/>
    <col min="5388" max="5632" width="11.42578125" style="26"/>
    <col min="5633" max="5633" width="11.42578125" style="26" customWidth="1"/>
    <col min="5634" max="5634" width="10.140625" style="26" customWidth="1"/>
    <col min="5635" max="5635" width="21.7109375" style="26" customWidth="1"/>
    <col min="5636" max="5636" width="10.140625" style="26" customWidth="1"/>
    <col min="5637" max="5637" width="15" style="26" customWidth="1"/>
    <col min="5638" max="5638" width="22.5703125" style="26" customWidth="1"/>
    <col min="5639" max="5639" width="11.42578125" style="26" customWidth="1"/>
    <col min="5640" max="5640" width="11.85546875" style="26" customWidth="1"/>
    <col min="5641" max="5641" width="22.42578125" style="26" customWidth="1"/>
    <col min="5642" max="5642" width="11.42578125" style="26"/>
    <col min="5643" max="5643" width="11.7109375" style="26" bestFit="1" customWidth="1"/>
    <col min="5644" max="5888" width="11.42578125" style="26"/>
    <col min="5889" max="5889" width="11.42578125" style="26" customWidth="1"/>
    <col min="5890" max="5890" width="10.140625" style="26" customWidth="1"/>
    <col min="5891" max="5891" width="21.7109375" style="26" customWidth="1"/>
    <col min="5892" max="5892" width="10.140625" style="26" customWidth="1"/>
    <col min="5893" max="5893" width="15" style="26" customWidth="1"/>
    <col min="5894" max="5894" width="22.5703125" style="26" customWidth="1"/>
    <col min="5895" max="5895" width="11.42578125" style="26" customWidth="1"/>
    <col min="5896" max="5896" width="11.85546875" style="26" customWidth="1"/>
    <col min="5897" max="5897" width="22.42578125" style="26" customWidth="1"/>
    <col min="5898" max="5898" width="11.42578125" style="26"/>
    <col min="5899" max="5899" width="11.7109375" style="26" bestFit="1" customWidth="1"/>
    <col min="5900" max="6144" width="11.42578125" style="26"/>
    <col min="6145" max="6145" width="11.42578125" style="26" customWidth="1"/>
    <col min="6146" max="6146" width="10.140625" style="26" customWidth="1"/>
    <col min="6147" max="6147" width="21.7109375" style="26" customWidth="1"/>
    <col min="6148" max="6148" width="10.140625" style="26" customWidth="1"/>
    <col min="6149" max="6149" width="15" style="26" customWidth="1"/>
    <col min="6150" max="6150" width="22.5703125" style="26" customWidth="1"/>
    <col min="6151" max="6151" width="11.42578125" style="26" customWidth="1"/>
    <col min="6152" max="6152" width="11.85546875" style="26" customWidth="1"/>
    <col min="6153" max="6153" width="22.42578125" style="26" customWidth="1"/>
    <col min="6154" max="6154" width="11.42578125" style="26"/>
    <col min="6155" max="6155" width="11.7109375" style="26" bestFit="1" customWidth="1"/>
    <col min="6156" max="6400" width="11.42578125" style="26"/>
    <col min="6401" max="6401" width="11.42578125" style="26" customWidth="1"/>
    <col min="6402" max="6402" width="10.140625" style="26" customWidth="1"/>
    <col min="6403" max="6403" width="21.7109375" style="26" customWidth="1"/>
    <col min="6404" max="6404" width="10.140625" style="26" customWidth="1"/>
    <col min="6405" max="6405" width="15" style="26" customWidth="1"/>
    <col min="6406" max="6406" width="22.5703125" style="26" customWidth="1"/>
    <col min="6407" max="6407" width="11.42578125" style="26" customWidth="1"/>
    <col min="6408" max="6408" width="11.85546875" style="26" customWidth="1"/>
    <col min="6409" max="6409" width="22.42578125" style="26" customWidth="1"/>
    <col min="6410" max="6410" width="11.42578125" style="26"/>
    <col min="6411" max="6411" width="11.7109375" style="26" bestFit="1" customWidth="1"/>
    <col min="6412" max="6656" width="11.42578125" style="26"/>
    <col min="6657" max="6657" width="11.42578125" style="26" customWidth="1"/>
    <col min="6658" max="6658" width="10.140625" style="26" customWidth="1"/>
    <col min="6659" max="6659" width="21.7109375" style="26" customWidth="1"/>
    <col min="6660" max="6660" width="10.140625" style="26" customWidth="1"/>
    <col min="6661" max="6661" width="15" style="26" customWidth="1"/>
    <col min="6662" max="6662" width="22.5703125" style="26" customWidth="1"/>
    <col min="6663" max="6663" width="11.42578125" style="26" customWidth="1"/>
    <col min="6664" max="6664" width="11.85546875" style="26" customWidth="1"/>
    <col min="6665" max="6665" width="22.42578125" style="26" customWidth="1"/>
    <col min="6666" max="6666" width="11.42578125" style="26"/>
    <col min="6667" max="6667" width="11.7109375" style="26" bestFit="1" customWidth="1"/>
    <col min="6668" max="6912" width="11.42578125" style="26"/>
    <col min="6913" max="6913" width="11.42578125" style="26" customWidth="1"/>
    <col min="6914" max="6914" width="10.140625" style="26" customWidth="1"/>
    <col min="6915" max="6915" width="21.7109375" style="26" customWidth="1"/>
    <col min="6916" max="6916" width="10.140625" style="26" customWidth="1"/>
    <col min="6917" max="6917" width="15" style="26" customWidth="1"/>
    <col min="6918" max="6918" width="22.5703125" style="26" customWidth="1"/>
    <col min="6919" max="6919" width="11.42578125" style="26" customWidth="1"/>
    <col min="6920" max="6920" width="11.85546875" style="26" customWidth="1"/>
    <col min="6921" max="6921" width="22.42578125" style="26" customWidth="1"/>
    <col min="6922" max="6922" width="11.42578125" style="26"/>
    <col min="6923" max="6923" width="11.7109375" style="26" bestFit="1" customWidth="1"/>
    <col min="6924" max="7168" width="11.42578125" style="26"/>
    <col min="7169" max="7169" width="11.42578125" style="26" customWidth="1"/>
    <col min="7170" max="7170" width="10.140625" style="26" customWidth="1"/>
    <col min="7171" max="7171" width="21.7109375" style="26" customWidth="1"/>
    <col min="7172" max="7172" width="10.140625" style="26" customWidth="1"/>
    <col min="7173" max="7173" width="15" style="26" customWidth="1"/>
    <col min="7174" max="7174" width="22.5703125" style="26" customWidth="1"/>
    <col min="7175" max="7175" width="11.42578125" style="26" customWidth="1"/>
    <col min="7176" max="7176" width="11.85546875" style="26" customWidth="1"/>
    <col min="7177" max="7177" width="22.42578125" style="26" customWidth="1"/>
    <col min="7178" max="7178" width="11.42578125" style="26"/>
    <col min="7179" max="7179" width="11.7109375" style="26" bestFit="1" customWidth="1"/>
    <col min="7180" max="7424" width="11.42578125" style="26"/>
    <col min="7425" max="7425" width="11.42578125" style="26" customWidth="1"/>
    <col min="7426" max="7426" width="10.140625" style="26" customWidth="1"/>
    <col min="7427" max="7427" width="21.7109375" style="26" customWidth="1"/>
    <col min="7428" max="7428" width="10.140625" style="26" customWidth="1"/>
    <col min="7429" max="7429" width="15" style="26" customWidth="1"/>
    <col min="7430" max="7430" width="22.5703125" style="26" customWidth="1"/>
    <col min="7431" max="7431" width="11.42578125" style="26" customWidth="1"/>
    <col min="7432" max="7432" width="11.85546875" style="26" customWidth="1"/>
    <col min="7433" max="7433" width="22.42578125" style="26" customWidth="1"/>
    <col min="7434" max="7434" width="11.42578125" style="26"/>
    <col min="7435" max="7435" width="11.7109375" style="26" bestFit="1" customWidth="1"/>
    <col min="7436" max="7680" width="11.42578125" style="26"/>
    <col min="7681" max="7681" width="11.42578125" style="26" customWidth="1"/>
    <col min="7682" max="7682" width="10.140625" style="26" customWidth="1"/>
    <col min="7683" max="7683" width="21.7109375" style="26" customWidth="1"/>
    <col min="7684" max="7684" width="10.140625" style="26" customWidth="1"/>
    <col min="7685" max="7685" width="15" style="26" customWidth="1"/>
    <col min="7686" max="7686" width="22.5703125" style="26" customWidth="1"/>
    <col min="7687" max="7687" width="11.42578125" style="26" customWidth="1"/>
    <col min="7688" max="7688" width="11.85546875" style="26" customWidth="1"/>
    <col min="7689" max="7689" width="22.42578125" style="26" customWidth="1"/>
    <col min="7690" max="7690" width="11.42578125" style="26"/>
    <col min="7691" max="7691" width="11.7109375" style="26" bestFit="1" customWidth="1"/>
    <col min="7692" max="7936" width="11.42578125" style="26"/>
    <col min="7937" max="7937" width="11.42578125" style="26" customWidth="1"/>
    <col min="7938" max="7938" width="10.140625" style="26" customWidth="1"/>
    <col min="7939" max="7939" width="21.7109375" style="26" customWidth="1"/>
    <col min="7940" max="7940" width="10.140625" style="26" customWidth="1"/>
    <col min="7941" max="7941" width="15" style="26" customWidth="1"/>
    <col min="7942" max="7942" width="22.5703125" style="26" customWidth="1"/>
    <col min="7943" max="7943" width="11.42578125" style="26" customWidth="1"/>
    <col min="7944" max="7944" width="11.85546875" style="26" customWidth="1"/>
    <col min="7945" max="7945" width="22.42578125" style="26" customWidth="1"/>
    <col min="7946" max="7946" width="11.42578125" style="26"/>
    <col min="7947" max="7947" width="11.7109375" style="26" bestFit="1" customWidth="1"/>
    <col min="7948" max="8192" width="11.42578125" style="26"/>
    <col min="8193" max="8193" width="11.42578125" style="26" customWidth="1"/>
    <col min="8194" max="8194" width="10.140625" style="26" customWidth="1"/>
    <col min="8195" max="8195" width="21.7109375" style="26" customWidth="1"/>
    <col min="8196" max="8196" width="10.140625" style="26" customWidth="1"/>
    <col min="8197" max="8197" width="15" style="26" customWidth="1"/>
    <col min="8198" max="8198" width="22.5703125" style="26" customWidth="1"/>
    <col min="8199" max="8199" width="11.42578125" style="26" customWidth="1"/>
    <col min="8200" max="8200" width="11.85546875" style="26" customWidth="1"/>
    <col min="8201" max="8201" width="22.42578125" style="26" customWidth="1"/>
    <col min="8202" max="8202" width="11.42578125" style="26"/>
    <col min="8203" max="8203" width="11.7109375" style="26" bestFit="1" customWidth="1"/>
    <col min="8204" max="8448" width="11.42578125" style="26"/>
    <col min="8449" max="8449" width="11.42578125" style="26" customWidth="1"/>
    <col min="8450" max="8450" width="10.140625" style="26" customWidth="1"/>
    <col min="8451" max="8451" width="21.7109375" style="26" customWidth="1"/>
    <col min="8452" max="8452" width="10.140625" style="26" customWidth="1"/>
    <col min="8453" max="8453" width="15" style="26" customWidth="1"/>
    <col min="8454" max="8454" width="22.5703125" style="26" customWidth="1"/>
    <col min="8455" max="8455" width="11.42578125" style="26" customWidth="1"/>
    <col min="8456" max="8456" width="11.85546875" style="26" customWidth="1"/>
    <col min="8457" max="8457" width="22.42578125" style="26" customWidth="1"/>
    <col min="8458" max="8458" width="11.42578125" style="26"/>
    <col min="8459" max="8459" width="11.7109375" style="26" bestFit="1" customWidth="1"/>
    <col min="8460" max="8704" width="11.42578125" style="26"/>
    <col min="8705" max="8705" width="11.42578125" style="26" customWidth="1"/>
    <col min="8706" max="8706" width="10.140625" style="26" customWidth="1"/>
    <col min="8707" max="8707" width="21.7109375" style="26" customWidth="1"/>
    <col min="8708" max="8708" width="10.140625" style="26" customWidth="1"/>
    <col min="8709" max="8709" width="15" style="26" customWidth="1"/>
    <col min="8710" max="8710" width="22.5703125" style="26" customWidth="1"/>
    <col min="8711" max="8711" width="11.42578125" style="26" customWidth="1"/>
    <col min="8712" max="8712" width="11.85546875" style="26" customWidth="1"/>
    <col min="8713" max="8713" width="22.42578125" style="26" customWidth="1"/>
    <col min="8714" max="8714" width="11.42578125" style="26"/>
    <col min="8715" max="8715" width="11.7109375" style="26" bestFit="1" customWidth="1"/>
    <col min="8716" max="8960" width="11.42578125" style="26"/>
    <col min="8961" max="8961" width="11.42578125" style="26" customWidth="1"/>
    <col min="8962" max="8962" width="10.140625" style="26" customWidth="1"/>
    <col min="8963" max="8963" width="21.7109375" style="26" customWidth="1"/>
    <col min="8964" max="8964" width="10.140625" style="26" customWidth="1"/>
    <col min="8965" max="8965" width="15" style="26" customWidth="1"/>
    <col min="8966" max="8966" width="22.5703125" style="26" customWidth="1"/>
    <col min="8967" max="8967" width="11.42578125" style="26" customWidth="1"/>
    <col min="8968" max="8968" width="11.85546875" style="26" customWidth="1"/>
    <col min="8969" max="8969" width="22.42578125" style="26" customWidth="1"/>
    <col min="8970" max="8970" width="11.42578125" style="26"/>
    <col min="8971" max="8971" width="11.7109375" style="26" bestFit="1" customWidth="1"/>
    <col min="8972" max="9216" width="11.42578125" style="26"/>
    <col min="9217" max="9217" width="11.42578125" style="26" customWidth="1"/>
    <col min="9218" max="9218" width="10.140625" style="26" customWidth="1"/>
    <col min="9219" max="9219" width="21.7109375" style="26" customWidth="1"/>
    <col min="9220" max="9220" width="10.140625" style="26" customWidth="1"/>
    <col min="9221" max="9221" width="15" style="26" customWidth="1"/>
    <col min="9222" max="9222" width="22.5703125" style="26" customWidth="1"/>
    <col min="9223" max="9223" width="11.42578125" style="26" customWidth="1"/>
    <col min="9224" max="9224" width="11.85546875" style="26" customWidth="1"/>
    <col min="9225" max="9225" width="22.42578125" style="26" customWidth="1"/>
    <col min="9226" max="9226" width="11.42578125" style="26"/>
    <col min="9227" max="9227" width="11.7109375" style="26" bestFit="1" customWidth="1"/>
    <col min="9228" max="9472" width="11.42578125" style="26"/>
    <col min="9473" max="9473" width="11.42578125" style="26" customWidth="1"/>
    <col min="9474" max="9474" width="10.140625" style="26" customWidth="1"/>
    <col min="9475" max="9475" width="21.7109375" style="26" customWidth="1"/>
    <col min="9476" max="9476" width="10.140625" style="26" customWidth="1"/>
    <col min="9477" max="9477" width="15" style="26" customWidth="1"/>
    <col min="9478" max="9478" width="22.5703125" style="26" customWidth="1"/>
    <col min="9479" max="9479" width="11.42578125" style="26" customWidth="1"/>
    <col min="9480" max="9480" width="11.85546875" style="26" customWidth="1"/>
    <col min="9481" max="9481" width="22.42578125" style="26" customWidth="1"/>
    <col min="9482" max="9482" width="11.42578125" style="26"/>
    <col min="9483" max="9483" width="11.7109375" style="26" bestFit="1" customWidth="1"/>
    <col min="9484" max="9728" width="11.42578125" style="26"/>
    <col min="9729" max="9729" width="11.42578125" style="26" customWidth="1"/>
    <col min="9730" max="9730" width="10.140625" style="26" customWidth="1"/>
    <col min="9731" max="9731" width="21.7109375" style="26" customWidth="1"/>
    <col min="9732" max="9732" width="10.140625" style="26" customWidth="1"/>
    <col min="9733" max="9733" width="15" style="26" customWidth="1"/>
    <col min="9734" max="9734" width="22.5703125" style="26" customWidth="1"/>
    <col min="9735" max="9735" width="11.42578125" style="26" customWidth="1"/>
    <col min="9736" max="9736" width="11.85546875" style="26" customWidth="1"/>
    <col min="9737" max="9737" width="22.42578125" style="26" customWidth="1"/>
    <col min="9738" max="9738" width="11.42578125" style="26"/>
    <col min="9739" max="9739" width="11.7109375" style="26" bestFit="1" customWidth="1"/>
    <col min="9740" max="9984" width="11.42578125" style="26"/>
    <col min="9985" max="9985" width="11.42578125" style="26" customWidth="1"/>
    <col min="9986" max="9986" width="10.140625" style="26" customWidth="1"/>
    <col min="9987" max="9987" width="21.7109375" style="26" customWidth="1"/>
    <col min="9988" max="9988" width="10.140625" style="26" customWidth="1"/>
    <col min="9989" max="9989" width="15" style="26" customWidth="1"/>
    <col min="9990" max="9990" width="22.5703125" style="26" customWidth="1"/>
    <col min="9991" max="9991" width="11.42578125" style="26" customWidth="1"/>
    <col min="9992" max="9992" width="11.85546875" style="26" customWidth="1"/>
    <col min="9993" max="9993" width="22.42578125" style="26" customWidth="1"/>
    <col min="9994" max="9994" width="11.42578125" style="26"/>
    <col min="9995" max="9995" width="11.7109375" style="26" bestFit="1" customWidth="1"/>
    <col min="9996" max="10240" width="11.42578125" style="26"/>
    <col min="10241" max="10241" width="11.42578125" style="26" customWidth="1"/>
    <col min="10242" max="10242" width="10.140625" style="26" customWidth="1"/>
    <col min="10243" max="10243" width="21.7109375" style="26" customWidth="1"/>
    <col min="10244" max="10244" width="10.140625" style="26" customWidth="1"/>
    <col min="10245" max="10245" width="15" style="26" customWidth="1"/>
    <col min="10246" max="10246" width="22.5703125" style="26" customWidth="1"/>
    <col min="10247" max="10247" width="11.42578125" style="26" customWidth="1"/>
    <col min="10248" max="10248" width="11.85546875" style="26" customWidth="1"/>
    <col min="10249" max="10249" width="22.42578125" style="26" customWidth="1"/>
    <col min="10250" max="10250" width="11.42578125" style="26"/>
    <col min="10251" max="10251" width="11.7109375" style="26" bestFit="1" customWidth="1"/>
    <col min="10252" max="10496" width="11.42578125" style="26"/>
    <col min="10497" max="10497" width="11.42578125" style="26" customWidth="1"/>
    <col min="10498" max="10498" width="10.140625" style="26" customWidth="1"/>
    <col min="10499" max="10499" width="21.7109375" style="26" customWidth="1"/>
    <col min="10500" max="10500" width="10.140625" style="26" customWidth="1"/>
    <col min="10501" max="10501" width="15" style="26" customWidth="1"/>
    <col min="10502" max="10502" width="22.5703125" style="26" customWidth="1"/>
    <col min="10503" max="10503" width="11.42578125" style="26" customWidth="1"/>
    <col min="10504" max="10504" width="11.85546875" style="26" customWidth="1"/>
    <col min="10505" max="10505" width="22.42578125" style="26" customWidth="1"/>
    <col min="10506" max="10506" width="11.42578125" style="26"/>
    <col min="10507" max="10507" width="11.7109375" style="26" bestFit="1" customWidth="1"/>
    <col min="10508" max="10752" width="11.42578125" style="26"/>
    <col min="10753" max="10753" width="11.42578125" style="26" customWidth="1"/>
    <col min="10754" max="10754" width="10.140625" style="26" customWidth="1"/>
    <col min="10755" max="10755" width="21.7109375" style="26" customWidth="1"/>
    <col min="10756" max="10756" width="10.140625" style="26" customWidth="1"/>
    <col min="10757" max="10757" width="15" style="26" customWidth="1"/>
    <col min="10758" max="10758" width="22.5703125" style="26" customWidth="1"/>
    <col min="10759" max="10759" width="11.42578125" style="26" customWidth="1"/>
    <col min="10760" max="10760" width="11.85546875" style="26" customWidth="1"/>
    <col min="10761" max="10761" width="22.42578125" style="26" customWidth="1"/>
    <col min="10762" max="10762" width="11.42578125" style="26"/>
    <col min="10763" max="10763" width="11.7109375" style="26" bestFit="1" customWidth="1"/>
    <col min="10764" max="11008" width="11.42578125" style="26"/>
    <col min="11009" max="11009" width="11.42578125" style="26" customWidth="1"/>
    <col min="11010" max="11010" width="10.140625" style="26" customWidth="1"/>
    <col min="11011" max="11011" width="21.7109375" style="26" customWidth="1"/>
    <col min="11012" max="11012" width="10.140625" style="26" customWidth="1"/>
    <col min="11013" max="11013" width="15" style="26" customWidth="1"/>
    <col min="11014" max="11014" width="22.5703125" style="26" customWidth="1"/>
    <col min="11015" max="11015" width="11.42578125" style="26" customWidth="1"/>
    <col min="11016" max="11016" width="11.85546875" style="26" customWidth="1"/>
    <col min="11017" max="11017" width="22.42578125" style="26" customWidth="1"/>
    <col min="11018" max="11018" width="11.42578125" style="26"/>
    <col min="11019" max="11019" width="11.7109375" style="26" bestFit="1" customWidth="1"/>
    <col min="11020" max="11264" width="11.42578125" style="26"/>
    <col min="11265" max="11265" width="11.42578125" style="26" customWidth="1"/>
    <col min="11266" max="11266" width="10.140625" style="26" customWidth="1"/>
    <col min="11267" max="11267" width="21.7109375" style="26" customWidth="1"/>
    <col min="11268" max="11268" width="10.140625" style="26" customWidth="1"/>
    <col min="11269" max="11269" width="15" style="26" customWidth="1"/>
    <col min="11270" max="11270" width="22.5703125" style="26" customWidth="1"/>
    <col min="11271" max="11271" width="11.42578125" style="26" customWidth="1"/>
    <col min="11272" max="11272" width="11.85546875" style="26" customWidth="1"/>
    <col min="11273" max="11273" width="22.42578125" style="26" customWidth="1"/>
    <col min="11274" max="11274" width="11.42578125" style="26"/>
    <col min="11275" max="11275" width="11.7109375" style="26" bestFit="1" customWidth="1"/>
    <col min="11276" max="11520" width="11.42578125" style="26"/>
    <col min="11521" max="11521" width="11.42578125" style="26" customWidth="1"/>
    <col min="11522" max="11522" width="10.140625" style="26" customWidth="1"/>
    <col min="11523" max="11523" width="21.7109375" style="26" customWidth="1"/>
    <col min="11524" max="11524" width="10.140625" style="26" customWidth="1"/>
    <col min="11525" max="11525" width="15" style="26" customWidth="1"/>
    <col min="11526" max="11526" width="22.5703125" style="26" customWidth="1"/>
    <col min="11527" max="11527" width="11.42578125" style="26" customWidth="1"/>
    <col min="11528" max="11528" width="11.85546875" style="26" customWidth="1"/>
    <col min="11529" max="11529" width="22.42578125" style="26" customWidth="1"/>
    <col min="11530" max="11530" width="11.42578125" style="26"/>
    <col min="11531" max="11531" width="11.7109375" style="26" bestFit="1" customWidth="1"/>
    <col min="11532" max="11776" width="11.42578125" style="26"/>
    <col min="11777" max="11777" width="11.42578125" style="26" customWidth="1"/>
    <col min="11778" max="11778" width="10.140625" style="26" customWidth="1"/>
    <col min="11779" max="11779" width="21.7109375" style="26" customWidth="1"/>
    <col min="11780" max="11780" width="10.140625" style="26" customWidth="1"/>
    <col min="11781" max="11781" width="15" style="26" customWidth="1"/>
    <col min="11782" max="11782" width="22.5703125" style="26" customWidth="1"/>
    <col min="11783" max="11783" width="11.42578125" style="26" customWidth="1"/>
    <col min="11784" max="11784" width="11.85546875" style="26" customWidth="1"/>
    <col min="11785" max="11785" width="22.42578125" style="26" customWidth="1"/>
    <col min="11786" max="11786" width="11.42578125" style="26"/>
    <col min="11787" max="11787" width="11.7109375" style="26" bestFit="1" customWidth="1"/>
    <col min="11788" max="12032" width="11.42578125" style="26"/>
    <col min="12033" max="12033" width="11.42578125" style="26" customWidth="1"/>
    <col min="12034" max="12034" width="10.140625" style="26" customWidth="1"/>
    <col min="12035" max="12035" width="21.7109375" style="26" customWidth="1"/>
    <col min="12036" max="12036" width="10.140625" style="26" customWidth="1"/>
    <col min="12037" max="12037" width="15" style="26" customWidth="1"/>
    <col min="12038" max="12038" width="22.5703125" style="26" customWidth="1"/>
    <col min="12039" max="12039" width="11.42578125" style="26" customWidth="1"/>
    <col min="12040" max="12040" width="11.85546875" style="26" customWidth="1"/>
    <col min="12041" max="12041" width="22.42578125" style="26" customWidth="1"/>
    <col min="12042" max="12042" width="11.42578125" style="26"/>
    <col min="12043" max="12043" width="11.7109375" style="26" bestFit="1" customWidth="1"/>
    <col min="12044" max="12288" width="11.42578125" style="26"/>
    <col min="12289" max="12289" width="11.42578125" style="26" customWidth="1"/>
    <col min="12290" max="12290" width="10.140625" style="26" customWidth="1"/>
    <col min="12291" max="12291" width="21.7109375" style="26" customWidth="1"/>
    <col min="12292" max="12292" width="10.140625" style="26" customWidth="1"/>
    <col min="12293" max="12293" width="15" style="26" customWidth="1"/>
    <col min="12294" max="12294" width="22.5703125" style="26" customWidth="1"/>
    <col min="12295" max="12295" width="11.42578125" style="26" customWidth="1"/>
    <col min="12296" max="12296" width="11.85546875" style="26" customWidth="1"/>
    <col min="12297" max="12297" width="22.42578125" style="26" customWidth="1"/>
    <col min="12298" max="12298" width="11.42578125" style="26"/>
    <col min="12299" max="12299" width="11.7109375" style="26" bestFit="1" customWidth="1"/>
    <col min="12300" max="12544" width="11.42578125" style="26"/>
    <col min="12545" max="12545" width="11.42578125" style="26" customWidth="1"/>
    <col min="12546" max="12546" width="10.140625" style="26" customWidth="1"/>
    <col min="12547" max="12547" width="21.7109375" style="26" customWidth="1"/>
    <col min="12548" max="12548" width="10.140625" style="26" customWidth="1"/>
    <col min="12549" max="12549" width="15" style="26" customWidth="1"/>
    <col min="12550" max="12550" width="22.5703125" style="26" customWidth="1"/>
    <col min="12551" max="12551" width="11.42578125" style="26" customWidth="1"/>
    <col min="12552" max="12552" width="11.85546875" style="26" customWidth="1"/>
    <col min="12553" max="12553" width="22.42578125" style="26" customWidth="1"/>
    <col min="12554" max="12554" width="11.42578125" style="26"/>
    <col min="12555" max="12555" width="11.7109375" style="26" bestFit="1" customWidth="1"/>
    <col min="12556" max="12800" width="11.42578125" style="26"/>
    <col min="12801" max="12801" width="11.42578125" style="26" customWidth="1"/>
    <col min="12802" max="12802" width="10.140625" style="26" customWidth="1"/>
    <col min="12803" max="12803" width="21.7109375" style="26" customWidth="1"/>
    <col min="12804" max="12804" width="10.140625" style="26" customWidth="1"/>
    <col min="12805" max="12805" width="15" style="26" customWidth="1"/>
    <col min="12806" max="12806" width="22.5703125" style="26" customWidth="1"/>
    <col min="12807" max="12807" width="11.42578125" style="26" customWidth="1"/>
    <col min="12808" max="12808" width="11.85546875" style="26" customWidth="1"/>
    <col min="12809" max="12809" width="22.42578125" style="26" customWidth="1"/>
    <col min="12810" max="12810" width="11.42578125" style="26"/>
    <col min="12811" max="12811" width="11.7109375" style="26" bestFit="1" customWidth="1"/>
    <col min="12812" max="13056" width="11.42578125" style="26"/>
    <col min="13057" max="13057" width="11.42578125" style="26" customWidth="1"/>
    <col min="13058" max="13058" width="10.140625" style="26" customWidth="1"/>
    <col min="13059" max="13059" width="21.7109375" style="26" customWidth="1"/>
    <col min="13060" max="13060" width="10.140625" style="26" customWidth="1"/>
    <col min="13061" max="13061" width="15" style="26" customWidth="1"/>
    <col min="13062" max="13062" width="22.5703125" style="26" customWidth="1"/>
    <col min="13063" max="13063" width="11.42578125" style="26" customWidth="1"/>
    <col min="13064" max="13064" width="11.85546875" style="26" customWidth="1"/>
    <col min="13065" max="13065" width="22.42578125" style="26" customWidth="1"/>
    <col min="13066" max="13066" width="11.42578125" style="26"/>
    <col min="13067" max="13067" width="11.7109375" style="26" bestFit="1" customWidth="1"/>
    <col min="13068" max="13312" width="11.42578125" style="26"/>
    <col min="13313" max="13313" width="11.42578125" style="26" customWidth="1"/>
    <col min="13314" max="13314" width="10.140625" style="26" customWidth="1"/>
    <col min="13315" max="13315" width="21.7109375" style="26" customWidth="1"/>
    <col min="13316" max="13316" width="10.140625" style="26" customWidth="1"/>
    <col min="13317" max="13317" width="15" style="26" customWidth="1"/>
    <col min="13318" max="13318" width="22.5703125" style="26" customWidth="1"/>
    <col min="13319" max="13319" width="11.42578125" style="26" customWidth="1"/>
    <col min="13320" max="13320" width="11.85546875" style="26" customWidth="1"/>
    <col min="13321" max="13321" width="22.42578125" style="26" customWidth="1"/>
    <col min="13322" max="13322" width="11.42578125" style="26"/>
    <col min="13323" max="13323" width="11.7109375" style="26" bestFit="1" customWidth="1"/>
    <col min="13324" max="13568" width="11.42578125" style="26"/>
    <col min="13569" max="13569" width="11.42578125" style="26" customWidth="1"/>
    <col min="13570" max="13570" width="10.140625" style="26" customWidth="1"/>
    <col min="13571" max="13571" width="21.7109375" style="26" customWidth="1"/>
    <col min="13572" max="13572" width="10.140625" style="26" customWidth="1"/>
    <col min="13573" max="13573" width="15" style="26" customWidth="1"/>
    <col min="13574" max="13574" width="22.5703125" style="26" customWidth="1"/>
    <col min="13575" max="13575" width="11.42578125" style="26" customWidth="1"/>
    <col min="13576" max="13576" width="11.85546875" style="26" customWidth="1"/>
    <col min="13577" max="13577" width="22.42578125" style="26" customWidth="1"/>
    <col min="13578" max="13578" width="11.42578125" style="26"/>
    <col min="13579" max="13579" width="11.7109375" style="26" bestFit="1" customWidth="1"/>
    <col min="13580" max="13824" width="11.42578125" style="26"/>
    <col min="13825" max="13825" width="11.42578125" style="26" customWidth="1"/>
    <col min="13826" max="13826" width="10.140625" style="26" customWidth="1"/>
    <col min="13827" max="13827" width="21.7109375" style="26" customWidth="1"/>
    <col min="13828" max="13828" width="10.140625" style="26" customWidth="1"/>
    <col min="13829" max="13829" width="15" style="26" customWidth="1"/>
    <col min="13830" max="13830" width="22.5703125" style="26" customWidth="1"/>
    <col min="13831" max="13831" width="11.42578125" style="26" customWidth="1"/>
    <col min="13832" max="13832" width="11.85546875" style="26" customWidth="1"/>
    <col min="13833" max="13833" width="22.42578125" style="26" customWidth="1"/>
    <col min="13834" max="13834" width="11.42578125" style="26"/>
    <col min="13835" max="13835" width="11.7109375" style="26" bestFit="1" customWidth="1"/>
    <col min="13836" max="14080" width="11.42578125" style="26"/>
    <col min="14081" max="14081" width="11.42578125" style="26" customWidth="1"/>
    <col min="14082" max="14082" width="10.140625" style="26" customWidth="1"/>
    <col min="14083" max="14083" width="21.7109375" style="26" customWidth="1"/>
    <col min="14084" max="14084" width="10.140625" style="26" customWidth="1"/>
    <col min="14085" max="14085" width="15" style="26" customWidth="1"/>
    <col min="14086" max="14086" width="22.5703125" style="26" customWidth="1"/>
    <col min="14087" max="14087" width="11.42578125" style="26" customWidth="1"/>
    <col min="14088" max="14088" width="11.85546875" style="26" customWidth="1"/>
    <col min="14089" max="14089" width="22.42578125" style="26" customWidth="1"/>
    <col min="14090" max="14090" width="11.42578125" style="26"/>
    <col min="14091" max="14091" width="11.7109375" style="26" bestFit="1" customWidth="1"/>
    <col min="14092" max="14336" width="11.42578125" style="26"/>
    <col min="14337" max="14337" width="11.42578125" style="26" customWidth="1"/>
    <col min="14338" max="14338" width="10.140625" style="26" customWidth="1"/>
    <col min="14339" max="14339" width="21.7109375" style="26" customWidth="1"/>
    <col min="14340" max="14340" width="10.140625" style="26" customWidth="1"/>
    <col min="14341" max="14341" width="15" style="26" customWidth="1"/>
    <col min="14342" max="14342" width="22.5703125" style="26" customWidth="1"/>
    <col min="14343" max="14343" width="11.42578125" style="26" customWidth="1"/>
    <col min="14344" max="14344" width="11.85546875" style="26" customWidth="1"/>
    <col min="14345" max="14345" width="22.42578125" style="26" customWidth="1"/>
    <col min="14346" max="14346" width="11.42578125" style="26"/>
    <col min="14347" max="14347" width="11.7109375" style="26" bestFit="1" customWidth="1"/>
    <col min="14348" max="14592" width="11.42578125" style="26"/>
    <col min="14593" max="14593" width="11.42578125" style="26" customWidth="1"/>
    <col min="14594" max="14594" width="10.140625" style="26" customWidth="1"/>
    <col min="14595" max="14595" width="21.7109375" style="26" customWidth="1"/>
    <col min="14596" max="14596" width="10.140625" style="26" customWidth="1"/>
    <col min="14597" max="14597" width="15" style="26" customWidth="1"/>
    <col min="14598" max="14598" width="22.5703125" style="26" customWidth="1"/>
    <col min="14599" max="14599" width="11.42578125" style="26" customWidth="1"/>
    <col min="14600" max="14600" width="11.85546875" style="26" customWidth="1"/>
    <col min="14601" max="14601" width="22.42578125" style="26" customWidth="1"/>
    <col min="14602" max="14602" width="11.42578125" style="26"/>
    <col min="14603" max="14603" width="11.7109375" style="26" bestFit="1" customWidth="1"/>
    <col min="14604" max="14848" width="11.42578125" style="26"/>
    <col min="14849" max="14849" width="11.42578125" style="26" customWidth="1"/>
    <col min="14850" max="14850" width="10.140625" style="26" customWidth="1"/>
    <col min="14851" max="14851" width="21.7109375" style="26" customWidth="1"/>
    <col min="14852" max="14852" width="10.140625" style="26" customWidth="1"/>
    <col min="14853" max="14853" width="15" style="26" customWidth="1"/>
    <col min="14854" max="14854" width="22.5703125" style="26" customWidth="1"/>
    <col min="14855" max="14855" width="11.42578125" style="26" customWidth="1"/>
    <col min="14856" max="14856" width="11.85546875" style="26" customWidth="1"/>
    <col min="14857" max="14857" width="22.42578125" style="26" customWidth="1"/>
    <col min="14858" max="14858" width="11.42578125" style="26"/>
    <col min="14859" max="14859" width="11.7109375" style="26" bestFit="1" customWidth="1"/>
    <col min="14860" max="15104" width="11.42578125" style="26"/>
    <col min="15105" max="15105" width="11.42578125" style="26" customWidth="1"/>
    <col min="15106" max="15106" width="10.140625" style="26" customWidth="1"/>
    <col min="15107" max="15107" width="21.7109375" style="26" customWidth="1"/>
    <col min="15108" max="15108" width="10.140625" style="26" customWidth="1"/>
    <col min="15109" max="15109" width="15" style="26" customWidth="1"/>
    <col min="15110" max="15110" width="22.5703125" style="26" customWidth="1"/>
    <col min="15111" max="15111" width="11.42578125" style="26" customWidth="1"/>
    <col min="15112" max="15112" width="11.85546875" style="26" customWidth="1"/>
    <col min="15113" max="15113" width="22.42578125" style="26" customWidth="1"/>
    <col min="15114" max="15114" width="11.42578125" style="26"/>
    <col min="15115" max="15115" width="11.7109375" style="26" bestFit="1" customWidth="1"/>
    <col min="15116" max="15360" width="11.42578125" style="26"/>
    <col min="15361" max="15361" width="11.42578125" style="26" customWidth="1"/>
    <col min="15362" max="15362" width="10.140625" style="26" customWidth="1"/>
    <col min="15363" max="15363" width="21.7109375" style="26" customWidth="1"/>
    <col min="15364" max="15364" width="10.140625" style="26" customWidth="1"/>
    <col min="15365" max="15365" width="15" style="26" customWidth="1"/>
    <col min="15366" max="15366" width="22.5703125" style="26" customWidth="1"/>
    <col min="15367" max="15367" width="11.42578125" style="26" customWidth="1"/>
    <col min="15368" max="15368" width="11.85546875" style="26" customWidth="1"/>
    <col min="15369" max="15369" width="22.42578125" style="26" customWidth="1"/>
    <col min="15370" max="15370" width="11.42578125" style="26"/>
    <col min="15371" max="15371" width="11.7109375" style="26" bestFit="1" customWidth="1"/>
    <col min="15372" max="15616" width="11.42578125" style="26"/>
    <col min="15617" max="15617" width="11.42578125" style="26" customWidth="1"/>
    <col min="15618" max="15618" width="10.140625" style="26" customWidth="1"/>
    <col min="15619" max="15619" width="21.7109375" style="26" customWidth="1"/>
    <col min="15620" max="15620" width="10.140625" style="26" customWidth="1"/>
    <col min="15621" max="15621" width="15" style="26" customWidth="1"/>
    <col min="15622" max="15622" width="22.5703125" style="26" customWidth="1"/>
    <col min="15623" max="15623" width="11.42578125" style="26" customWidth="1"/>
    <col min="15624" max="15624" width="11.85546875" style="26" customWidth="1"/>
    <col min="15625" max="15625" width="22.42578125" style="26" customWidth="1"/>
    <col min="15626" max="15626" width="11.42578125" style="26"/>
    <col min="15627" max="15627" width="11.7109375" style="26" bestFit="1" customWidth="1"/>
    <col min="15628" max="15872" width="11.42578125" style="26"/>
    <col min="15873" max="15873" width="11.42578125" style="26" customWidth="1"/>
    <col min="15874" max="15874" width="10.140625" style="26" customWidth="1"/>
    <col min="15875" max="15875" width="21.7109375" style="26" customWidth="1"/>
    <col min="15876" max="15876" width="10.140625" style="26" customWidth="1"/>
    <col min="15877" max="15877" width="15" style="26" customWidth="1"/>
    <col min="15878" max="15878" width="22.5703125" style="26" customWidth="1"/>
    <col min="15879" max="15879" width="11.42578125" style="26" customWidth="1"/>
    <col min="15880" max="15880" width="11.85546875" style="26" customWidth="1"/>
    <col min="15881" max="15881" width="22.42578125" style="26" customWidth="1"/>
    <col min="15882" max="15882" width="11.42578125" style="26"/>
    <col min="15883" max="15883" width="11.7109375" style="26" bestFit="1" customWidth="1"/>
    <col min="15884" max="16128" width="11.42578125" style="26"/>
    <col min="16129" max="16129" width="11.42578125" style="26" customWidth="1"/>
    <col min="16130" max="16130" width="10.140625" style="26" customWidth="1"/>
    <col min="16131" max="16131" width="21.7109375" style="26" customWidth="1"/>
    <col min="16132" max="16132" width="10.140625" style="26" customWidth="1"/>
    <col min="16133" max="16133" width="15" style="26" customWidth="1"/>
    <col min="16134" max="16134" width="22.5703125" style="26" customWidth="1"/>
    <col min="16135" max="16135" width="11.42578125" style="26" customWidth="1"/>
    <col min="16136" max="16136" width="11.85546875" style="26" customWidth="1"/>
    <col min="16137" max="16137" width="22.42578125" style="26" customWidth="1"/>
    <col min="16138" max="16138" width="11.42578125" style="26"/>
    <col min="16139" max="16139" width="11.7109375" style="26" bestFit="1" customWidth="1"/>
    <col min="16140" max="16384" width="11.42578125" style="26"/>
  </cols>
  <sheetData>
    <row r="1" spans="1:11" ht="28.7" customHeight="1" thickBot="1" x14ac:dyDescent="0.25">
      <c r="A1" s="62" t="s">
        <v>16</v>
      </c>
      <c r="B1" s="63"/>
      <c r="C1" s="63"/>
      <c r="D1" s="63"/>
      <c r="E1" s="63"/>
      <c r="F1" s="63"/>
      <c r="G1" s="63"/>
      <c r="H1" s="63"/>
      <c r="I1" s="63"/>
    </row>
    <row r="2" spans="1:11" ht="12.75" customHeight="1" x14ac:dyDescent="0.2">
      <c r="A2" s="64" t="s">
        <v>17</v>
      </c>
      <c r="B2" s="65"/>
      <c r="C2" s="122" t="s">
        <v>150</v>
      </c>
      <c r="D2" s="123"/>
      <c r="E2" s="68" t="s">
        <v>10</v>
      </c>
      <c r="F2" s="69" t="s">
        <v>18</v>
      </c>
      <c r="G2" s="70"/>
      <c r="H2" s="68" t="s">
        <v>19</v>
      </c>
      <c r="I2" s="73" t="s">
        <v>20</v>
      </c>
    </row>
    <row r="3" spans="1:11" ht="21.75" customHeight="1" x14ac:dyDescent="0.2">
      <c r="A3" s="66"/>
      <c r="B3" s="67"/>
      <c r="C3" s="124"/>
      <c r="D3" s="125"/>
      <c r="E3" s="67"/>
      <c r="F3" s="71"/>
      <c r="G3" s="72"/>
      <c r="H3" s="67"/>
      <c r="I3" s="74"/>
    </row>
    <row r="4" spans="1:11" ht="12.75" customHeight="1" x14ac:dyDescent="0.2">
      <c r="A4" s="75" t="s">
        <v>21</v>
      </c>
      <c r="B4" s="67"/>
      <c r="C4" s="76" t="s">
        <v>107</v>
      </c>
      <c r="D4" s="77"/>
      <c r="E4" s="80" t="s">
        <v>22</v>
      </c>
      <c r="F4" s="80"/>
      <c r="G4" s="67"/>
      <c r="H4" s="80" t="s">
        <v>19</v>
      </c>
      <c r="I4" s="81"/>
    </row>
    <row r="5" spans="1:11" ht="12.75" customHeight="1" x14ac:dyDescent="0.2">
      <c r="A5" s="66"/>
      <c r="B5" s="67"/>
      <c r="C5" s="78"/>
      <c r="D5" s="79"/>
      <c r="E5" s="67"/>
      <c r="F5" s="67"/>
      <c r="G5" s="67"/>
      <c r="H5" s="67"/>
      <c r="I5" s="82"/>
    </row>
    <row r="6" spans="1:11" ht="13.15" customHeight="1" x14ac:dyDescent="0.2">
      <c r="A6" s="75" t="s">
        <v>23</v>
      </c>
      <c r="B6" s="67"/>
      <c r="C6" s="126" t="s">
        <v>152</v>
      </c>
      <c r="D6" s="127"/>
      <c r="E6" s="80" t="s">
        <v>9</v>
      </c>
      <c r="F6" s="148"/>
      <c r="G6" s="149"/>
      <c r="H6" s="80" t="s">
        <v>19</v>
      </c>
      <c r="I6" s="150"/>
    </row>
    <row r="7" spans="1:11" x14ac:dyDescent="0.2">
      <c r="A7" s="66"/>
      <c r="B7" s="67"/>
      <c r="C7" s="128"/>
      <c r="D7" s="129"/>
      <c r="E7" s="67"/>
      <c r="F7" s="149"/>
      <c r="G7" s="149"/>
      <c r="H7" s="67"/>
      <c r="I7" s="151"/>
    </row>
    <row r="8" spans="1:11" x14ac:dyDescent="0.2">
      <c r="A8" s="130" t="s">
        <v>24</v>
      </c>
      <c r="B8" s="131"/>
      <c r="C8" s="132"/>
      <c r="D8" s="133"/>
      <c r="E8" s="134" t="s">
        <v>25</v>
      </c>
      <c r="F8" s="135" t="s">
        <v>154</v>
      </c>
      <c r="G8" s="136"/>
      <c r="H8" s="134" t="s">
        <v>26</v>
      </c>
      <c r="I8" s="137"/>
    </row>
    <row r="9" spans="1:11" x14ac:dyDescent="0.2">
      <c r="A9" s="138"/>
      <c r="B9" s="131"/>
      <c r="C9" s="133"/>
      <c r="D9" s="133"/>
      <c r="E9" s="131"/>
      <c r="F9" s="136"/>
      <c r="G9" s="136"/>
      <c r="H9" s="131"/>
      <c r="I9" s="139"/>
    </row>
    <row r="10" spans="1:11" x14ac:dyDescent="0.2">
      <c r="A10" s="130" t="s">
        <v>27</v>
      </c>
      <c r="B10" s="131"/>
      <c r="C10" s="140" t="s">
        <v>151</v>
      </c>
      <c r="D10" s="141"/>
      <c r="E10" s="134" t="s">
        <v>28</v>
      </c>
      <c r="F10" s="148"/>
      <c r="G10" s="149"/>
      <c r="H10" s="134" t="s">
        <v>153</v>
      </c>
      <c r="I10" s="152"/>
    </row>
    <row r="11" spans="1:11" x14ac:dyDescent="0.2">
      <c r="A11" s="138"/>
      <c r="B11" s="131"/>
      <c r="C11" s="141"/>
      <c r="D11" s="141"/>
      <c r="E11" s="131"/>
      <c r="F11" s="149"/>
      <c r="G11" s="149"/>
      <c r="H11" s="131"/>
      <c r="I11" s="153"/>
    </row>
    <row r="12" spans="1:11" ht="23.45" customHeight="1" thickBot="1" x14ac:dyDescent="0.25">
      <c r="A12" s="83" t="s">
        <v>29</v>
      </c>
      <c r="B12" s="84"/>
      <c r="C12" s="84"/>
      <c r="D12" s="84"/>
      <c r="E12" s="84"/>
      <c r="F12" s="84"/>
      <c r="G12" s="84"/>
      <c r="H12" s="84"/>
      <c r="I12" s="85"/>
    </row>
    <row r="13" spans="1:11" ht="26.45" customHeight="1" x14ac:dyDescent="0.2">
      <c r="A13" s="27" t="s">
        <v>30</v>
      </c>
      <c r="B13" s="86" t="s">
        <v>31</v>
      </c>
      <c r="C13" s="87"/>
      <c r="D13" s="28" t="s">
        <v>32</v>
      </c>
      <c r="E13" s="86" t="s">
        <v>33</v>
      </c>
      <c r="F13" s="87"/>
      <c r="G13" s="28" t="s">
        <v>34</v>
      </c>
      <c r="H13" s="86" t="s">
        <v>35</v>
      </c>
      <c r="I13" s="88"/>
    </row>
    <row r="14" spans="1:11" ht="15.2" customHeight="1" x14ac:dyDescent="0.2">
      <c r="A14" s="29" t="s">
        <v>36</v>
      </c>
      <c r="B14" s="30" t="s">
        <v>37</v>
      </c>
      <c r="C14" s="142">
        <f>SP!F66</f>
        <v>0</v>
      </c>
      <c r="D14" s="89" t="s">
        <v>38</v>
      </c>
      <c r="E14" s="90"/>
      <c r="F14" s="142">
        <v>0</v>
      </c>
      <c r="G14" s="89" t="s">
        <v>39</v>
      </c>
      <c r="H14" s="90"/>
      <c r="I14" s="144">
        <v>0</v>
      </c>
    </row>
    <row r="15" spans="1:11" ht="15.2" customHeight="1" x14ac:dyDescent="0.2">
      <c r="A15" s="29"/>
      <c r="B15" s="30" t="s">
        <v>40</v>
      </c>
      <c r="C15" s="142">
        <v>0</v>
      </c>
      <c r="D15" s="89" t="s">
        <v>41</v>
      </c>
      <c r="E15" s="90"/>
      <c r="F15" s="142">
        <v>0</v>
      </c>
      <c r="G15" s="89" t="s">
        <v>42</v>
      </c>
      <c r="H15" s="90"/>
      <c r="I15" s="144">
        <v>0</v>
      </c>
      <c r="K15" s="31"/>
    </row>
    <row r="16" spans="1:11" ht="15.2" customHeight="1" x14ac:dyDescent="0.2">
      <c r="A16" s="29" t="s">
        <v>43</v>
      </c>
      <c r="B16" s="30" t="s">
        <v>37</v>
      </c>
      <c r="C16" s="142">
        <v>0</v>
      </c>
      <c r="D16" s="89" t="s">
        <v>44</v>
      </c>
      <c r="E16" s="90"/>
      <c r="F16" s="142">
        <v>0</v>
      </c>
      <c r="G16" s="89" t="s">
        <v>45</v>
      </c>
      <c r="H16" s="90"/>
      <c r="I16" s="144">
        <v>0</v>
      </c>
    </row>
    <row r="17" spans="1:11" ht="15.2" customHeight="1" x14ac:dyDescent="0.2">
      <c r="A17" s="29"/>
      <c r="B17" s="30" t="s">
        <v>40</v>
      </c>
      <c r="C17" s="142">
        <v>0</v>
      </c>
      <c r="D17" s="89"/>
      <c r="E17" s="90"/>
      <c r="F17" s="143"/>
      <c r="G17" s="89" t="s">
        <v>46</v>
      </c>
      <c r="H17" s="90"/>
      <c r="I17" s="144">
        <v>0</v>
      </c>
    </row>
    <row r="18" spans="1:11" ht="15.2" customHeight="1" x14ac:dyDescent="0.2">
      <c r="A18" s="29" t="s">
        <v>47</v>
      </c>
      <c r="B18" s="30" t="s">
        <v>37</v>
      </c>
      <c r="C18" s="142">
        <v>0</v>
      </c>
      <c r="D18" s="89"/>
      <c r="E18" s="90"/>
      <c r="F18" s="143"/>
      <c r="G18" s="89" t="s">
        <v>48</v>
      </c>
      <c r="H18" s="90"/>
      <c r="I18" s="144">
        <v>0</v>
      </c>
    </row>
    <row r="19" spans="1:11" ht="15.2" customHeight="1" x14ac:dyDescent="0.2">
      <c r="A19" s="29"/>
      <c r="B19" s="30" t="s">
        <v>40</v>
      </c>
      <c r="C19" s="142">
        <v>0</v>
      </c>
      <c r="D19" s="89"/>
      <c r="E19" s="90"/>
      <c r="F19" s="143"/>
      <c r="G19" s="89" t="s">
        <v>49</v>
      </c>
      <c r="H19" s="90"/>
      <c r="I19" s="144">
        <v>0</v>
      </c>
    </row>
    <row r="20" spans="1:11" ht="15.2" customHeight="1" x14ac:dyDescent="0.2">
      <c r="A20" s="91" t="s">
        <v>50</v>
      </c>
      <c r="B20" s="92"/>
      <c r="C20" s="142">
        <v>0</v>
      </c>
      <c r="D20" s="89"/>
      <c r="E20" s="90"/>
      <c r="F20" s="143"/>
      <c r="G20" s="89"/>
      <c r="H20" s="90"/>
      <c r="I20" s="145"/>
    </row>
    <row r="21" spans="1:11" ht="15.2" customHeight="1" x14ac:dyDescent="0.2">
      <c r="A21" s="91" t="s">
        <v>51</v>
      </c>
      <c r="B21" s="92"/>
      <c r="C21" s="142">
        <v>0</v>
      </c>
      <c r="D21" s="89"/>
      <c r="E21" s="90"/>
      <c r="F21" s="143"/>
      <c r="G21" s="89"/>
      <c r="H21" s="90"/>
      <c r="I21" s="145"/>
    </row>
    <row r="22" spans="1:11" ht="16.7" customHeight="1" x14ac:dyDescent="0.2">
      <c r="A22" s="91" t="s">
        <v>52</v>
      </c>
      <c r="B22" s="92"/>
      <c r="C22" s="142">
        <f>SUM(C14:C21)</f>
        <v>0</v>
      </c>
      <c r="D22" s="93" t="s">
        <v>53</v>
      </c>
      <c r="E22" s="92"/>
      <c r="F22" s="142">
        <f>SUM(F14:F21)</f>
        <v>0</v>
      </c>
      <c r="G22" s="93" t="s">
        <v>54</v>
      </c>
      <c r="H22" s="92"/>
      <c r="I22" s="144">
        <f>SUM(I14:I21)</f>
        <v>0</v>
      </c>
    </row>
    <row r="23" spans="1:11" x14ac:dyDescent="0.2">
      <c r="A23" s="32"/>
      <c r="B23" s="33"/>
      <c r="C23" s="33"/>
      <c r="D23" s="33"/>
      <c r="E23" s="33"/>
      <c r="F23" s="33"/>
      <c r="G23" s="33"/>
      <c r="H23" s="33"/>
      <c r="I23" s="34"/>
    </row>
    <row r="24" spans="1:11" ht="15.2" customHeight="1" x14ac:dyDescent="0.2">
      <c r="A24" s="94" t="s">
        <v>55</v>
      </c>
      <c r="B24" s="95"/>
      <c r="C24" s="147">
        <v>0</v>
      </c>
      <c r="I24" s="35"/>
    </row>
    <row r="25" spans="1:11" ht="15.2" customHeight="1" x14ac:dyDescent="0.2">
      <c r="A25" s="94" t="s">
        <v>56</v>
      </c>
      <c r="B25" s="95"/>
      <c r="C25" s="147">
        <v>0</v>
      </c>
      <c r="D25" s="96" t="s">
        <v>57</v>
      </c>
      <c r="E25" s="95"/>
      <c r="F25" s="147">
        <f>ROUND(C25*(14/100),2)</f>
        <v>0</v>
      </c>
      <c r="G25" s="96" t="s">
        <v>58</v>
      </c>
      <c r="H25" s="95"/>
      <c r="I25" s="146">
        <f>SUM(C24:C26)</f>
        <v>0</v>
      </c>
    </row>
    <row r="26" spans="1:11" ht="15.2" customHeight="1" x14ac:dyDescent="0.2">
      <c r="A26" s="94" t="s">
        <v>59</v>
      </c>
      <c r="B26" s="95"/>
      <c r="C26" s="147">
        <f>C22+F22*I22</f>
        <v>0</v>
      </c>
      <c r="D26" s="96" t="s">
        <v>60</v>
      </c>
      <c r="E26" s="95"/>
      <c r="F26" s="147">
        <f>ROUND(C26*(21/100),2)</f>
        <v>0</v>
      </c>
      <c r="G26" s="96" t="s">
        <v>61</v>
      </c>
      <c r="H26" s="95"/>
      <c r="I26" s="146">
        <f>SUM(F25:F26)+I25</f>
        <v>0</v>
      </c>
      <c r="K26" s="31"/>
    </row>
    <row r="27" spans="1:11" x14ac:dyDescent="0.2">
      <c r="A27" s="36"/>
      <c r="I27" s="35"/>
    </row>
    <row r="28" spans="1:11" ht="14.45" customHeight="1" x14ac:dyDescent="0.2">
      <c r="A28" s="100"/>
      <c r="B28" s="101"/>
      <c r="C28" s="102"/>
      <c r="D28" s="109" t="s">
        <v>62</v>
      </c>
      <c r="E28" s="110"/>
      <c r="F28" s="111"/>
      <c r="G28" s="109" t="s">
        <v>63</v>
      </c>
      <c r="H28" s="110"/>
      <c r="I28" s="112"/>
    </row>
    <row r="29" spans="1:11" ht="14.45" customHeight="1" x14ac:dyDescent="0.2">
      <c r="A29" s="103"/>
      <c r="B29" s="104"/>
      <c r="C29" s="105"/>
      <c r="D29" s="113"/>
      <c r="E29" s="114"/>
      <c r="F29" s="115"/>
      <c r="G29" s="113"/>
      <c r="H29" s="114"/>
      <c r="I29" s="116"/>
    </row>
    <row r="30" spans="1:11" ht="14.45" customHeight="1" x14ac:dyDescent="0.2">
      <c r="A30" s="103"/>
      <c r="B30" s="104"/>
      <c r="C30" s="105"/>
      <c r="D30" s="113" t="s">
        <v>64</v>
      </c>
      <c r="E30" s="114"/>
      <c r="F30" s="115"/>
      <c r="G30" s="117"/>
      <c r="H30" s="118"/>
      <c r="I30" s="119"/>
    </row>
    <row r="31" spans="1:11" ht="14.45" customHeight="1" x14ac:dyDescent="0.2">
      <c r="A31" s="103"/>
      <c r="B31" s="104"/>
      <c r="C31" s="105"/>
      <c r="D31" s="113"/>
      <c r="E31" s="114"/>
      <c r="F31" s="115"/>
      <c r="G31" s="113"/>
      <c r="H31" s="114"/>
      <c r="I31" s="116"/>
    </row>
    <row r="32" spans="1:11" ht="14.45" customHeight="1" thickBot="1" x14ac:dyDescent="0.25">
      <c r="A32" s="106"/>
      <c r="B32" s="107"/>
      <c r="C32" s="108"/>
      <c r="D32" s="97" t="s">
        <v>65</v>
      </c>
      <c r="E32" s="98"/>
      <c r="F32" s="120"/>
      <c r="G32" s="97" t="s">
        <v>65</v>
      </c>
      <c r="H32" s="98"/>
      <c r="I32" s="99"/>
    </row>
    <row r="34" spans="1:5" x14ac:dyDescent="0.2">
      <c r="B34" s="37"/>
      <c r="C34" s="37"/>
      <c r="D34" s="37"/>
      <c r="E34" s="37"/>
    </row>
    <row r="35" spans="1:5" x14ac:dyDescent="0.2">
      <c r="A35" s="38"/>
      <c r="B35" s="37"/>
      <c r="C35" s="37"/>
      <c r="D35" s="37"/>
      <c r="E35" s="37"/>
    </row>
    <row r="36" spans="1:5" x14ac:dyDescent="0.2">
      <c r="A36" s="39"/>
      <c r="B36" s="38"/>
      <c r="C36" s="38"/>
      <c r="D36" s="38"/>
      <c r="E36" s="38"/>
    </row>
    <row r="37" spans="1:5" x14ac:dyDescent="0.2">
      <c r="A37" s="39"/>
      <c r="B37" s="38"/>
      <c r="C37" s="38"/>
      <c r="D37" s="38"/>
      <c r="E37" s="38"/>
    </row>
    <row r="38" spans="1:5" x14ac:dyDescent="0.2">
      <c r="A38" s="39"/>
      <c r="B38" s="38"/>
      <c r="C38" s="38"/>
      <c r="D38" s="38"/>
      <c r="E38" s="38"/>
    </row>
    <row r="39" spans="1:5" x14ac:dyDescent="0.2">
      <c r="A39" s="39"/>
      <c r="B39" s="38"/>
      <c r="C39" s="38"/>
      <c r="D39" s="38"/>
      <c r="E39" s="38"/>
    </row>
    <row r="40" spans="1:5" x14ac:dyDescent="0.2">
      <c r="A40" s="39"/>
      <c r="B40" s="38"/>
      <c r="C40" s="38"/>
      <c r="D40" s="38"/>
      <c r="E40" s="38"/>
    </row>
    <row r="41" spans="1:5" x14ac:dyDescent="0.2">
      <c r="B41" s="37"/>
      <c r="C41" s="37"/>
      <c r="D41" s="37"/>
      <c r="E41" s="37"/>
    </row>
  </sheetData>
  <sheetProtection selectLockedCells="1" selectUnlockedCells="1"/>
  <mergeCells count="74">
    <mergeCell ref="G32:I32"/>
    <mergeCell ref="A28:C32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rintOptions horizontalCentered="1"/>
  <pageMargins left="0.19652777777777777" right="0.19652777777777777" top="0.19652777777777777" bottom="0.19652777777777777" header="0.51180555555555551" footer="0.51180555555555551"/>
  <pageSetup paperSize="9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05"/>
  <sheetViews>
    <sheetView view="pageBreakPreview" topLeftCell="A48" zoomScale="85" zoomScaleNormal="55" zoomScaleSheetLayoutView="85" workbookViewId="0">
      <selection activeCell="B11" sqref="B11"/>
    </sheetView>
  </sheetViews>
  <sheetFormatPr defaultColWidth="9.140625" defaultRowHeight="12.75" customHeight="1" x14ac:dyDescent="0.2"/>
  <cols>
    <col min="1" max="1" width="25.7109375" style="2" customWidth="1"/>
    <col min="2" max="2" width="92.28515625" customWidth="1"/>
    <col min="3" max="3" width="10.7109375" customWidth="1"/>
    <col min="4" max="4" width="14" customWidth="1"/>
    <col min="5" max="5" width="20.28515625" customWidth="1"/>
    <col min="6" max="6" width="24.42578125" customWidth="1"/>
    <col min="7" max="7" width="11.85546875" style="2" customWidth="1"/>
    <col min="8" max="8" width="10.7109375" bestFit="1" customWidth="1"/>
  </cols>
  <sheetData>
    <row r="1" spans="1:8" s="15" customFormat="1" ht="37.15" customHeight="1" x14ac:dyDescent="0.2">
      <c r="A1" s="20" t="s">
        <v>12</v>
      </c>
      <c r="B1" s="16"/>
    </row>
    <row r="2" spans="1:8" s="15" customFormat="1" ht="34.15" customHeight="1" x14ac:dyDescent="0.2">
      <c r="A2" s="18" t="s">
        <v>11</v>
      </c>
      <c r="B2" s="159" t="s">
        <v>155</v>
      </c>
      <c r="E2" s="61"/>
    </row>
    <row r="3" spans="1:8" s="15" customFormat="1" ht="34.15" customHeight="1" x14ac:dyDescent="0.2">
      <c r="A3" s="18" t="s">
        <v>10</v>
      </c>
      <c r="B3" s="17" t="s">
        <v>15</v>
      </c>
    </row>
    <row r="4" spans="1:8" s="15" customFormat="1" ht="34.15" customHeight="1" thickBot="1" x14ac:dyDescent="0.25">
      <c r="A4" s="18" t="s">
        <v>9</v>
      </c>
      <c r="B4" s="158"/>
    </row>
    <row r="5" spans="1:8" s="2" customFormat="1" ht="36.75" thickBot="1" x14ac:dyDescent="0.25">
      <c r="A5" s="22" t="s">
        <v>8</v>
      </c>
      <c r="B5" s="23" t="s">
        <v>7</v>
      </c>
      <c r="C5" s="24" t="s">
        <v>6</v>
      </c>
      <c r="D5" s="24" t="s">
        <v>5</v>
      </c>
      <c r="E5" s="24" t="s">
        <v>4</v>
      </c>
      <c r="F5" s="25" t="s">
        <v>3</v>
      </c>
    </row>
    <row r="6" spans="1:8" s="11" customFormat="1" ht="27" customHeight="1" x14ac:dyDescent="0.25">
      <c r="A6" s="46">
        <v>21711</v>
      </c>
      <c r="B6" s="14" t="s">
        <v>144</v>
      </c>
      <c r="C6" s="13" t="s">
        <v>13</v>
      </c>
      <c r="D6" s="12">
        <v>4.4930000000000003</v>
      </c>
      <c r="E6" s="154">
        <v>0</v>
      </c>
      <c r="F6" s="19">
        <f t="shared" ref="F6:F9" si="0">D6*E6</f>
        <v>0</v>
      </c>
      <c r="G6" s="156"/>
      <c r="H6" s="21"/>
    </row>
    <row r="7" spans="1:8" s="11" customFormat="1" ht="27" customHeight="1" x14ac:dyDescent="0.25">
      <c r="A7" s="43" t="s">
        <v>80</v>
      </c>
      <c r="B7" s="14" t="s">
        <v>81</v>
      </c>
      <c r="C7" s="13" t="s">
        <v>67</v>
      </c>
      <c r="D7" s="12">
        <v>36.200000000000003</v>
      </c>
      <c r="E7" s="154">
        <v>0</v>
      </c>
      <c r="F7" s="19">
        <f t="shared" si="0"/>
        <v>0</v>
      </c>
      <c r="G7" s="156"/>
      <c r="H7" s="21"/>
    </row>
    <row r="8" spans="1:8" s="11" customFormat="1" ht="27" customHeight="1" x14ac:dyDescent="0.25">
      <c r="A8" s="43" t="s">
        <v>82</v>
      </c>
      <c r="B8" s="14" t="s">
        <v>83</v>
      </c>
      <c r="C8" s="13" t="s">
        <v>67</v>
      </c>
      <c r="D8" s="12">
        <v>36.200000000000003</v>
      </c>
      <c r="E8" s="154">
        <v>0</v>
      </c>
      <c r="F8" s="19">
        <f t="shared" si="0"/>
        <v>0</v>
      </c>
      <c r="G8" s="156"/>
      <c r="H8" s="21"/>
    </row>
    <row r="9" spans="1:8" s="11" customFormat="1" ht="18" x14ac:dyDescent="0.25">
      <c r="A9" s="43" t="s">
        <v>145</v>
      </c>
      <c r="B9" s="14" t="s">
        <v>146</v>
      </c>
      <c r="C9" s="13" t="s">
        <v>147</v>
      </c>
      <c r="D9" s="12">
        <v>48</v>
      </c>
      <c r="E9" s="154">
        <v>0</v>
      </c>
      <c r="F9" s="19">
        <f t="shared" si="0"/>
        <v>0</v>
      </c>
      <c r="G9" s="156"/>
      <c r="H9" s="21"/>
    </row>
    <row r="10" spans="1:8" s="11" customFormat="1" ht="27" customHeight="1" x14ac:dyDescent="0.25">
      <c r="A10" s="46">
        <v>21821</v>
      </c>
      <c r="B10" s="14" t="s">
        <v>84</v>
      </c>
      <c r="C10" s="13" t="s">
        <v>1</v>
      </c>
      <c r="D10" s="12">
        <v>146.54</v>
      </c>
      <c r="E10" s="154">
        <v>0</v>
      </c>
      <c r="F10" s="19">
        <f t="shared" ref="F10" si="1">D10*E10</f>
        <v>0</v>
      </c>
      <c r="G10" s="156"/>
      <c r="H10" s="21"/>
    </row>
    <row r="11" spans="1:8" s="11" customFormat="1" ht="36" x14ac:dyDescent="0.25">
      <c r="A11" s="46">
        <v>21817</v>
      </c>
      <c r="B11" s="14" t="s">
        <v>124</v>
      </c>
      <c r="C11" s="13" t="s">
        <v>1</v>
      </c>
      <c r="D11" s="12">
        <v>146.54</v>
      </c>
      <c r="E11" s="154">
        <v>0</v>
      </c>
      <c r="F11" s="19">
        <f t="shared" ref="F11:F20" si="2">D11*E11</f>
        <v>0</v>
      </c>
      <c r="G11" s="156"/>
      <c r="H11" s="21"/>
    </row>
    <row r="12" spans="1:8" s="11" customFormat="1" ht="27" customHeight="1" x14ac:dyDescent="0.25">
      <c r="A12" s="46">
        <v>21821</v>
      </c>
      <c r="B12" s="14" t="s">
        <v>141</v>
      </c>
      <c r="C12" s="13" t="s">
        <v>1</v>
      </c>
      <c r="D12" s="12">
        <v>586.16</v>
      </c>
      <c r="E12" s="154">
        <v>0</v>
      </c>
      <c r="F12" s="19">
        <f t="shared" si="2"/>
        <v>0</v>
      </c>
      <c r="G12" s="156"/>
      <c r="H12" s="21"/>
    </row>
    <row r="13" spans="1:8" s="11" customFormat="1" ht="27" customHeight="1" x14ac:dyDescent="0.25">
      <c r="A13" s="46">
        <v>22342</v>
      </c>
      <c r="B13" s="14" t="s">
        <v>85</v>
      </c>
      <c r="C13" s="13" t="s">
        <v>1</v>
      </c>
      <c r="D13" s="12">
        <v>293.25</v>
      </c>
      <c r="E13" s="154">
        <v>0</v>
      </c>
      <c r="F13" s="19">
        <f t="shared" si="2"/>
        <v>0</v>
      </c>
      <c r="G13" s="156"/>
      <c r="H13" s="21"/>
    </row>
    <row r="14" spans="1:8" s="51" customFormat="1" ht="27" customHeight="1" x14ac:dyDescent="0.25">
      <c r="A14" s="46">
        <v>56144</v>
      </c>
      <c r="B14" s="14" t="s">
        <v>123</v>
      </c>
      <c r="C14" s="13" t="s">
        <v>90</v>
      </c>
      <c r="D14" s="12">
        <v>97.75</v>
      </c>
      <c r="E14" s="154">
        <v>0</v>
      </c>
      <c r="F14" s="19">
        <f t="shared" si="2"/>
        <v>0</v>
      </c>
      <c r="G14" s="156"/>
      <c r="H14" s="50"/>
    </row>
    <row r="15" spans="1:8" s="11" customFormat="1" ht="27" customHeight="1" x14ac:dyDescent="0.25">
      <c r="A15" s="46">
        <v>22613</v>
      </c>
      <c r="B15" s="14" t="s">
        <v>86</v>
      </c>
      <c r="C15" s="13" t="s">
        <v>1</v>
      </c>
      <c r="D15" s="12">
        <v>105.56</v>
      </c>
      <c r="E15" s="154">
        <v>0</v>
      </c>
      <c r="F15" s="19">
        <f t="shared" si="2"/>
        <v>0</v>
      </c>
      <c r="G15" s="156"/>
      <c r="H15" s="21"/>
    </row>
    <row r="16" spans="1:8" s="11" customFormat="1" ht="27" customHeight="1" x14ac:dyDescent="0.25">
      <c r="A16" s="46">
        <v>22615</v>
      </c>
      <c r="B16" s="14" t="s">
        <v>87</v>
      </c>
      <c r="C16" s="13" t="s">
        <v>1</v>
      </c>
      <c r="D16" s="12">
        <v>105.56</v>
      </c>
      <c r="E16" s="154">
        <v>0</v>
      </c>
      <c r="F16" s="19">
        <f t="shared" si="2"/>
        <v>0</v>
      </c>
      <c r="G16" s="156"/>
      <c r="H16" s="21"/>
    </row>
    <row r="17" spans="1:8" s="11" customFormat="1" ht="27" customHeight="1" x14ac:dyDescent="0.25">
      <c r="A17" s="46">
        <v>22712</v>
      </c>
      <c r="B17" s="14" t="s">
        <v>108</v>
      </c>
      <c r="C17" s="13" t="s">
        <v>1</v>
      </c>
      <c r="D17" s="12">
        <v>40.98</v>
      </c>
      <c r="E17" s="154">
        <v>0</v>
      </c>
      <c r="F17" s="19">
        <f t="shared" si="2"/>
        <v>0</v>
      </c>
      <c r="G17" s="156"/>
      <c r="H17" s="21"/>
    </row>
    <row r="18" spans="1:8" s="11" customFormat="1" ht="27" customHeight="1" x14ac:dyDescent="0.25">
      <c r="A18" s="46">
        <v>22812</v>
      </c>
      <c r="B18" s="14" t="s">
        <v>88</v>
      </c>
      <c r="C18" s="13" t="s">
        <v>67</v>
      </c>
      <c r="D18" s="12">
        <v>10.4</v>
      </c>
      <c r="E18" s="154">
        <v>0</v>
      </c>
      <c r="F18" s="19">
        <f t="shared" si="2"/>
        <v>0</v>
      </c>
      <c r="G18" s="156"/>
      <c r="H18" s="21"/>
    </row>
    <row r="19" spans="1:8" s="11" customFormat="1" ht="27" customHeight="1" x14ac:dyDescent="0.25">
      <c r="A19" s="43" t="s">
        <v>80</v>
      </c>
      <c r="B19" s="14" t="s">
        <v>81</v>
      </c>
      <c r="C19" s="13" t="s">
        <v>67</v>
      </c>
      <c r="D19" s="12">
        <v>38.9</v>
      </c>
      <c r="E19" s="154">
        <v>0</v>
      </c>
      <c r="F19" s="19">
        <f t="shared" si="2"/>
        <v>0</v>
      </c>
      <c r="G19" s="156"/>
      <c r="H19" s="21"/>
    </row>
    <row r="20" spans="1:8" s="11" customFormat="1" ht="27" customHeight="1" x14ac:dyDescent="0.25">
      <c r="A20" s="43" t="s">
        <v>82</v>
      </c>
      <c r="B20" s="14" t="s">
        <v>83</v>
      </c>
      <c r="C20" s="13" t="s">
        <v>67</v>
      </c>
      <c r="D20" s="12">
        <v>38.9</v>
      </c>
      <c r="E20" s="154">
        <v>0</v>
      </c>
      <c r="F20" s="19">
        <f t="shared" si="2"/>
        <v>0</v>
      </c>
      <c r="G20" s="156"/>
      <c r="H20" s="21"/>
    </row>
    <row r="21" spans="1:8" s="11" customFormat="1" ht="27" customHeight="1" x14ac:dyDescent="0.25">
      <c r="A21" s="46">
        <v>11511</v>
      </c>
      <c r="B21" s="14" t="s">
        <v>74</v>
      </c>
      <c r="C21" s="13" t="s">
        <v>75</v>
      </c>
      <c r="D21" s="12">
        <v>720</v>
      </c>
      <c r="E21" s="154">
        <v>0</v>
      </c>
      <c r="F21" s="19">
        <f t="shared" ref="F21:F25" si="3">D21*E21</f>
        <v>0</v>
      </c>
      <c r="G21" s="156"/>
      <c r="H21" s="21"/>
    </row>
    <row r="22" spans="1:8" s="11" customFormat="1" ht="27" customHeight="1" x14ac:dyDescent="0.25">
      <c r="A22" s="46">
        <v>17180</v>
      </c>
      <c r="B22" s="14" t="s">
        <v>76</v>
      </c>
      <c r="C22" s="13" t="s">
        <v>2</v>
      </c>
      <c r="D22" s="12">
        <v>76.033000000000001</v>
      </c>
      <c r="E22" s="154">
        <v>0</v>
      </c>
      <c r="F22" s="19">
        <f t="shared" si="3"/>
        <v>0</v>
      </c>
      <c r="G22" s="156"/>
      <c r="H22" s="21"/>
    </row>
    <row r="23" spans="1:8" s="11" customFormat="1" ht="27" customHeight="1" x14ac:dyDescent="0.25">
      <c r="A23" s="46">
        <v>17780</v>
      </c>
      <c r="B23" s="14" t="s">
        <v>77</v>
      </c>
      <c r="C23" s="13" t="s">
        <v>2</v>
      </c>
      <c r="D23" s="12">
        <v>8</v>
      </c>
      <c r="E23" s="154">
        <v>0</v>
      </c>
      <c r="F23" s="19">
        <f t="shared" si="3"/>
        <v>0</v>
      </c>
      <c r="G23" s="156"/>
      <c r="H23" s="21"/>
    </row>
    <row r="24" spans="1:8" s="11" customFormat="1" ht="27" customHeight="1" x14ac:dyDescent="0.25">
      <c r="A24" s="46">
        <v>420324</v>
      </c>
      <c r="B24" s="14" t="s">
        <v>121</v>
      </c>
      <c r="C24" s="13" t="s">
        <v>89</v>
      </c>
      <c r="D24" s="12">
        <v>10.88</v>
      </c>
      <c r="E24" s="154">
        <v>0</v>
      </c>
      <c r="F24" s="19">
        <f t="shared" si="3"/>
        <v>0</v>
      </c>
      <c r="G24" s="156"/>
      <c r="H24" s="21"/>
    </row>
    <row r="25" spans="1:8" s="11" customFormat="1" ht="27" customHeight="1" x14ac:dyDescent="0.25">
      <c r="A25" s="46">
        <v>420366</v>
      </c>
      <c r="B25" s="14" t="s">
        <v>125</v>
      </c>
      <c r="C25" s="13" t="s">
        <v>114</v>
      </c>
      <c r="D25" s="12">
        <v>1.611</v>
      </c>
      <c r="E25" s="154">
        <v>0</v>
      </c>
      <c r="F25" s="19">
        <f t="shared" si="3"/>
        <v>0</v>
      </c>
      <c r="G25" s="156"/>
      <c r="H25" s="21"/>
    </row>
    <row r="26" spans="1:8" s="11" customFormat="1" ht="27" customHeight="1" x14ac:dyDescent="0.25">
      <c r="A26" s="46">
        <v>55610</v>
      </c>
      <c r="B26" s="14" t="s">
        <v>79</v>
      </c>
      <c r="C26" s="13" t="s">
        <v>2</v>
      </c>
      <c r="D26" s="12">
        <v>144.55500000000001</v>
      </c>
      <c r="E26" s="154">
        <v>0</v>
      </c>
      <c r="F26" s="19">
        <f>ROUND(E26*D26,2)</f>
        <v>0</v>
      </c>
      <c r="G26" s="156"/>
      <c r="H26" s="21"/>
    </row>
    <row r="27" spans="1:8" s="11" customFormat="1" ht="27" customHeight="1" x14ac:dyDescent="0.25">
      <c r="A27" s="46">
        <v>55198</v>
      </c>
      <c r="B27" s="14" t="s">
        <v>68</v>
      </c>
      <c r="C27" s="13" t="s">
        <v>2</v>
      </c>
      <c r="D27" s="12">
        <v>144.55500000000001</v>
      </c>
      <c r="E27" s="154">
        <v>0</v>
      </c>
      <c r="F27" s="19">
        <f t="shared" ref="F27:F53" si="4">ROUND(E27*D27,2)</f>
        <v>0</v>
      </c>
      <c r="G27" s="156"/>
      <c r="H27" s="21"/>
    </row>
    <row r="28" spans="1:8" s="11" customFormat="1" ht="27" customHeight="1" x14ac:dyDescent="0.25">
      <c r="A28" s="46">
        <v>55198</v>
      </c>
      <c r="B28" s="14" t="s">
        <v>69</v>
      </c>
      <c r="C28" s="13" t="s">
        <v>2</v>
      </c>
      <c r="D28" s="12">
        <v>289.11</v>
      </c>
      <c r="E28" s="154">
        <v>0</v>
      </c>
      <c r="F28" s="19">
        <f t="shared" si="4"/>
        <v>0</v>
      </c>
      <c r="G28" s="156"/>
      <c r="H28" s="21"/>
    </row>
    <row r="29" spans="1:8" s="11" customFormat="1" ht="27" customHeight="1" x14ac:dyDescent="0.25">
      <c r="A29" s="46">
        <v>55198</v>
      </c>
      <c r="B29" s="53" t="s">
        <v>66</v>
      </c>
      <c r="C29" s="54" t="s">
        <v>13</v>
      </c>
      <c r="D29" s="55">
        <v>289.11</v>
      </c>
      <c r="E29" s="154">
        <v>0</v>
      </c>
      <c r="F29" s="56">
        <f t="shared" ref="F29:F36" si="5">ROUND(E29*D29,2)</f>
        <v>0</v>
      </c>
      <c r="G29" s="156"/>
      <c r="H29" s="21"/>
    </row>
    <row r="30" spans="1:8" s="11" customFormat="1" ht="36" x14ac:dyDescent="0.25">
      <c r="A30" s="48">
        <v>711312</v>
      </c>
      <c r="B30" s="40" t="s">
        <v>115</v>
      </c>
      <c r="C30" s="41" t="s">
        <v>90</v>
      </c>
      <c r="D30" s="42">
        <v>289.16000000000003</v>
      </c>
      <c r="E30" s="155">
        <v>0</v>
      </c>
      <c r="F30" s="49">
        <f t="shared" si="5"/>
        <v>0</v>
      </c>
      <c r="G30" s="156"/>
      <c r="H30" s="21"/>
    </row>
    <row r="31" spans="1:8" s="11" customFormat="1" ht="27" customHeight="1" x14ac:dyDescent="0.25">
      <c r="A31" s="48">
        <v>711509</v>
      </c>
      <c r="B31" s="40" t="s">
        <v>116</v>
      </c>
      <c r="C31" s="41" t="s">
        <v>90</v>
      </c>
      <c r="D31" s="42">
        <v>144.58000000000001</v>
      </c>
      <c r="E31" s="155">
        <v>0</v>
      </c>
      <c r="F31" s="49">
        <f t="shared" si="5"/>
        <v>0</v>
      </c>
      <c r="G31" s="156"/>
      <c r="H31" s="21"/>
    </row>
    <row r="32" spans="1:8" s="11" customFormat="1" ht="36" x14ac:dyDescent="0.25">
      <c r="A32" s="48">
        <v>783121</v>
      </c>
      <c r="B32" s="40" t="s">
        <v>126</v>
      </c>
      <c r="C32" s="41" t="s">
        <v>90</v>
      </c>
      <c r="D32" s="42">
        <v>17.303999999999998</v>
      </c>
      <c r="E32" s="155">
        <v>0</v>
      </c>
      <c r="F32" s="49">
        <f t="shared" si="5"/>
        <v>0</v>
      </c>
      <c r="G32" s="156"/>
      <c r="H32" s="21"/>
    </row>
    <row r="33" spans="1:8" s="11" customFormat="1" ht="27" customHeight="1" x14ac:dyDescent="0.25">
      <c r="A33" s="48">
        <v>936502</v>
      </c>
      <c r="B33" s="40" t="s">
        <v>127</v>
      </c>
      <c r="C33" s="41" t="s">
        <v>128</v>
      </c>
      <c r="D33" s="42">
        <v>240</v>
      </c>
      <c r="E33" s="155">
        <v>0</v>
      </c>
      <c r="F33" s="49">
        <f t="shared" si="5"/>
        <v>0</v>
      </c>
      <c r="G33" s="156"/>
      <c r="H33" s="21"/>
    </row>
    <row r="34" spans="1:8" s="11" customFormat="1" ht="27" customHeight="1" x14ac:dyDescent="0.25">
      <c r="A34" s="48">
        <v>967188</v>
      </c>
      <c r="B34" s="40" t="s">
        <v>129</v>
      </c>
      <c r="C34" s="41" t="s">
        <v>114</v>
      </c>
      <c r="D34" s="42">
        <v>0.24</v>
      </c>
      <c r="E34" s="155">
        <v>0</v>
      </c>
      <c r="F34" s="49">
        <f t="shared" si="5"/>
        <v>0</v>
      </c>
      <c r="G34" s="156"/>
      <c r="H34" s="21"/>
    </row>
    <row r="35" spans="1:8" s="11" customFormat="1" ht="27" customHeight="1" x14ac:dyDescent="0.25">
      <c r="A35" s="48">
        <v>875332</v>
      </c>
      <c r="B35" s="40" t="s">
        <v>119</v>
      </c>
      <c r="C35" s="41" t="s">
        <v>120</v>
      </c>
      <c r="D35" s="42">
        <v>17</v>
      </c>
      <c r="E35" s="155">
        <v>0</v>
      </c>
      <c r="F35" s="49">
        <f t="shared" si="5"/>
        <v>0</v>
      </c>
      <c r="G35" s="156"/>
      <c r="H35" s="21"/>
    </row>
    <row r="36" spans="1:8" s="11" customFormat="1" ht="27" customHeight="1" x14ac:dyDescent="0.25">
      <c r="A36" s="48">
        <v>93664</v>
      </c>
      <c r="B36" s="40" t="s">
        <v>140</v>
      </c>
      <c r="C36" s="41" t="s">
        <v>132</v>
      </c>
      <c r="D36" s="42">
        <v>2</v>
      </c>
      <c r="E36" s="155">
        <v>0</v>
      </c>
      <c r="F36" s="49">
        <f t="shared" si="5"/>
        <v>0</v>
      </c>
      <c r="G36" s="156"/>
      <c r="H36" s="21"/>
    </row>
    <row r="37" spans="1:8" s="11" customFormat="1" ht="27" customHeight="1" x14ac:dyDescent="0.25">
      <c r="A37" s="48">
        <v>93853</v>
      </c>
      <c r="B37" s="40" t="s">
        <v>111</v>
      </c>
      <c r="C37" s="41" t="s">
        <v>1</v>
      </c>
      <c r="D37" s="42">
        <v>197.44399999999999</v>
      </c>
      <c r="E37" s="155">
        <v>0</v>
      </c>
      <c r="F37" s="49">
        <f t="shared" si="4"/>
        <v>0</v>
      </c>
      <c r="G37" s="156"/>
      <c r="H37" s="21"/>
    </row>
    <row r="38" spans="1:8" s="11" customFormat="1" ht="27" customHeight="1" x14ac:dyDescent="0.25">
      <c r="A38" s="48">
        <v>938542</v>
      </c>
      <c r="B38" s="40" t="s">
        <v>110</v>
      </c>
      <c r="C38" s="41" t="s">
        <v>1</v>
      </c>
      <c r="D38" s="42">
        <v>197.44399999999999</v>
      </c>
      <c r="E38" s="155">
        <v>0</v>
      </c>
      <c r="F38" s="49">
        <f>D38*E38</f>
        <v>0</v>
      </c>
      <c r="G38" s="156"/>
      <c r="H38" s="21"/>
    </row>
    <row r="39" spans="1:8" s="11" customFormat="1" ht="27" customHeight="1" x14ac:dyDescent="0.25">
      <c r="A39" s="48">
        <v>62631</v>
      </c>
      <c r="B39" s="57" t="s">
        <v>78</v>
      </c>
      <c r="C39" s="58" t="s">
        <v>1</v>
      </c>
      <c r="D39" s="59">
        <v>197.44399999999999</v>
      </c>
      <c r="E39" s="155">
        <v>0</v>
      </c>
      <c r="F39" s="56">
        <f>ROUND(E39*D39,2)</f>
        <v>0</v>
      </c>
      <c r="G39" s="156"/>
      <c r="H39" s="21"/>
    </row>
    <row r="40" spans="1:8" s="11" customFormat="1" ht="36" x14ac:dyDescent="0.25">
      <c r="A40" s="48">
        <v>626111</v>
      </c>
      <c r="B40" s="40" t="s">
        <v>138</v>
      </c>
      <c r="C40" s="41" t="s">
        <v>90</v>
      </c>
      <c r="D40" s="42">
        <v>64.59</v>
      </c>
      <c r="E40" s="155">
        <v>0</v>
      </c>
      <c r="F40" s="49">
        <f t="shared" ref="F40:F52" si="6">D40*E40</f>
        <v>0</v>
      </c>
      <c r="G40" s="156"/>
      <c r="H40" s="21"/>
    </row>
    <row r="41" spans="1:8" s="11" customFormat="1" ht="36" x14ac:dyDescent="0.25">
      <c r="A41" s="48">
        <v>626112</v>
      </c>
      <c r="B41" s="40" t="s">
        <v>133</v>
      </c>
      <c r="C41" s="41" t="s">
        <v>90</v>
      </c>
      <c r="D41" s="42">
        <v>63.65</v>
      </c>
      <c r="E41" s="155">
        <v>0</v>
      </c>
      <c r="F41" s="49">
        <f t="shared" si="6"/>
        <v>0</v>
      </c>
      <c r="G41" s="156"/>
      <c r="H41" s="21"/>
    </row>
    <row r="42" spans="1:8" s="11" customFormat="1" ht="36" x14ac:dyDescent="0.25">
      <c r="A42" s="48">
        <v>626113</v>
      </c>
      <c r="B42" s="40" t="s">
        <v>134</v>
      </c>
      <c r="C42" s="41" t="s">
        <v>90</v>
      </c>
      <c r="D42" s="42">
        <v>7.0140000000000002</v>
      </c>
      <c r="E42" s="155">
        <v>0</v>
      </c>
      <c r="F42" s="49">
        <f t="shared" si="6"/>
        <v>0</v>
      </c>
      <c r="G42" s="156"/>
      <c r="H42" s="21"/>
    </row>
    <row r="43" spans="1:8" s="11" customFormat="1" ht="36" x14ac:dyDescent="0.25">
      <c r="A43" s="48">
        <v>626121</v>
      </c>
      <c r="B43" s="40" t="s">
        <v>135</v>
      </c>
      <c r="C43" s="41" t="s">
        <v>90</v>
      </c>
      <c r="D43" s="42">
        <v>24.02</v>
      </c>
      <c r="E43" s="155">
        <v>0</v>
      </c>
      <c r="F43" s="49">
        <f t="shared" si="6"/>
        <v>0</v>
      </c>
      <c r="G43" s="156"/>
      <c r="H43" s="21"/>
    </row>
    <row r="44" spans="1:8" s="11" customFormat="1" ht="36" x14ac:dyDescent="0.25">
      <c r="A44" s="48">
        <v>626211</v>
      </c>
      <c r="B44" s="40" t="s">
        <v>137</v>
      </c>
      <c r="C44" s="41" t="s">
        <v>90</v>
      </c>
      <c r="D44" s="42">
        <v>25.5</v>
      </c>
      <c r="E44" s="155">
        <v>0</v>
      </c>
      <c r="F44" s="49">
        <f t="shared" si="6"/>
        <v>0</v>
      </c>
      <c r="G44" s="156"/>
      <c r="H44" s="21"/>
    </row>
    <row r="45" spans="1:8" s="11" customFormat="1" ht="36" x14ac:dyDescent="0.25">
      <c r="A45" s="48">
        <v>626212</v>
      </c>
      <c r="B45" s="40" t="s">
        <v>136</v>
      </c>
      <c r="C45" s="41" t="s">
        <v>90</v>
      </c>
      <c r="D45" s="42">
        <v>12.67</v>
      </c>
      <c r="E45" s="155">
        <v>0</v>
      </c>
      <c r="F45" s="49">
        <f t="shared" si="6"/>
        <v>0</v>
      </c>
      <c r="G45" s="156"/>
      <c r="H45" s="21"/>
    </row>
    <row r="46" spans="1:8" s="11" customFormat="1" ht="27" customHeight="1" x14ac:dyDescent="0.25">
      <c r="A46" s="48">
        <v>62747</v>
      </c>
      <c r="B46" s="40" t="s">
        <v>143</v>
      </c>
      <c r="C46" s="41" t="s">
        <v>90</v>
      </c>
      <c r="D46" s="42">
        <v>11.6</v>
      </c>
      <c r="E46" s="155">
        <v>0</v>
      </c>
      <c r="F46" s="49">
        <f t="shared" si="6"/>
        <v>0</v>
      </c>
      <c r="G46" s="156"/>
      <c r="H46" s="21"/>
    </row>
    <row r="47" spans="1:8" s="11" customFormat="1" ht="27" customHeight="1" x14ac:dyDescent="0.25">
      <c r="A47" s="48">
        <v>63131</v>
      </c>
      <c r="B47" s="40" t="s">
        <v>142</v>
      </c>
      <c r="C47" s="41" t="s">
        <v>89</v>
      </c>
      <c r="D47" s="42">
        <v>2.5499999999999998</v>
      </c>
      <c r="E47" s="155">
        <v>0</v>
      </c>
      <c r="F47" s="49">
        <f t="shared" si="6"/>
        <v>0</v>
      </c>
      <c r="G47" s="156"/>
      <c r="H47" s="21"/>
    </row>
    <row r="48" spans="1:8" s="11" customFormat="1" ht="27" customHeight="1" x14ac:dyDescent="0.25">
      <c r="A48" s="48">
        <v>78383</v>
      </c>
      <c r="B48" s="40" t="s">
        <v>139</v>
      </c>
      <c r="C48" s="41" t="s">
        <v>90</v>
      </c>
      <c r="D48" s="42">
        <v>107.354</v>
      </c>
      <c r="E48" s="155">
        <v>0</v>
      </c>
      <c r="F48" s="49">
        <f t="shared" si="6"/>
        <v>0</v>
      </c>
      <c r="G48" s="156"/>
      <c r="H48" s="21"/>
    </row>
    <row r="49" spans="1:8" s="11" customFormat="1" ht="27" customHeight="1" x14ac:dyDescent="0.25">
      <c r="A49" s="48">
        <v>97817</v>
      </c>
      <c r="B49" s="40" t="s">
        <v>109</v>
      </c>
      <c r="C49" s="41" t="s">
        <v>90</v>
      </c>
      <c r="D49" s="42">
        <v>90.09</v>
      </c>
      <c r="E49" s="155">
        <v>0</v>
      </c>
      <c r="F49" s="49">
        <f t="shared" si="6"/>
        <v>0</v>
      </c>
      <c r="G49" s="156"/>
      <c r="H49" s="21"/>
    </row>
    <row r="50" spans="1:8" s="11" customFormat="1" ht="36" x14ac:dyDescent="0.25">
      <c r="A50" s="52" t="s">
        <v>117</v>
      </c>
      <c r="B50" s="40" t="s">
        <v>118</v>
      </c>
      <c r="C50" s="41" t="s">
        <v>114</v>
      </c>
      <c r="D50" s="42">
        <v>0.61199999999999999</v>
      </c>
      <c r="E50" s="155">
        <v>0</v>
      </c>
      <c r="F50" s="49">
        <f t="shared" si="6"/>
        <v>0</v>
      </c>
      <c r="G50" s="156"/>
      <c r="H50" s="21"/>
    </row>
    <row r="51" spans="1:8" s="11" customFormat="1" ht="27" customHeight="1" x14ac:dyDescent="0.25">
      <c r="A51" s="48">
        <v>94190</v>
      </c>
      <c r="B51" s="40" t="s">
        <v>93</v>
      </c>
      <c r="C51" s="41" t="s">
        <v>94</v>
      </c>
      <c r="D51" s="42">
        <v>54.65</v>
      </c>
      <c r="E51" s="155">
        <v>0</v>
      </c>
      <c r="F51" s="49">
        <f t="shared" si="6"/>
        <v>0</v>
      </c>
      <c r="G51" s="156"/>
      <c r="H51" s="21"/>
    </row>
    <row r="52" spans="1:8" s="11" customFormat="1" ht="27" customHeight="1" x14ac:dyDescent="0.25">
      <c r="A52" s="48">
        <v>94818</v>
      </c>
      <c r="B52" s="40" t="s">
        <v>95</v>
      </c>
      <c r="C52" s="41" t="s">
        <v>89</v>
      </c>
      <c r="D52" s="42">
        <v>7.6950000000000003</v>
      </c>
      <c r="E52" s="155">
        <v>0</v>
      </c>
      <c r="F52" s="49">
        <f t="shared" si="6"/>
        <v>0</v>
      </c>
      <c r="G52" s="156"/>
      <c r="H52" s="21"/>
    </row>
    <row r="53" spans="1:8" s="11" customFormat="1" ht="27" customHeight="1" x14ac:dyDescent="0.25">
      <c r="A53" s="43" t="s">
        <v>96</v>
      </c>
      <c r="B53" s="14" t="s">
        <v>97</v>
      </c>
      <c r="C53" s="13" t="s">
        <v>90</v>
      </c>
      <c r="D53" s="12">
        <v>57.671999999999997</v>
      </c>
      <c r="E53" s="154">
        <v>0</v>
      </c>
      <c r="F53" s="19">
        <f t="shared" si="4"/>
        <v>0</v>
      </c>
      <c r="G53" s="156"/>
      <c r="H53" s="21"/>
    </row>
    <row r="54" spans="1:8" s="11" customFormat="1" ht="36" x14ac:dyDescent="0.25">
      <c r="A54" s="43" t="s">
        <v>112</v>
      </c>
      <c r="B54" s="14" t="s">
        <v>113</v>
      </c>
      <c r="C54" s="13" t="s">
        <v>114</v>
      </c>
      <c r="D54" s="12">
        <v>5.0750000000000002</v>
      </c>
      <c r="E54" s="154">
        <v>0</v>
      </c>
      <c r="F54" s="19">
        <f t="shared" ref="F54" si="7">ROUND(E54*D54,2)</f>
        <v>0</v>
      </c>
      <c r="G54" s="156"/>
      <c r="H54" s="21"/>
    </row>
    <row r="55" spans="1:8" s="11" customFormat="1" ht="36" x14ac:dyDescent="0.25">
      <c r="A55" s="43">
        <v>26154</v>
      </c>
      <c r="B55" s="14" t="s">
        <v>122</v>
      </c>
      <c r="C55" s="13" t="s">
        <v>120</v>
      </c>
      <c r="D55" s="12">
        <v>0.6</v>
      </c>
      <c r="E55" s="154">
        <v>0</v>
      </c>
      <c r="F55" s="19">
        <f>D55*E55</f>
        <v>0</v>
      </c>
      <c r="G55" s="156"/>
      <c r="H55" s="21"/>
    </row>
    <row r="56" spans="1:8" s="11" customFormat="1" ht="36" x14ac:dyDescent="0.25">
      <c r="A56" s="43" t="s">
        <v>130</v>
      </c>
      <c r="B56" s="14" t="s">
        <v>131</v>
      </c>
      <c r="C56" s="13" t="s">
        <v>132</v>
      </c>
      <c r="D56" s="12">
        <v>118</v>
      </c>
      <c r="E56" s="154">
        <v>0</v>
      </c>
      <c r="F56" s="19">
        <f>D56*E56</f>
        <v>0</v>
      </c>
      <c r="G56" s="156"/>
      <c r="H56" s="21"/>
    </row>
    <row r="57" spans="1:8" s="11" customFormat="1" ht="27" customHeight="1" x14ac:dyDescent="0.25">
      <c r="A57" s="43" t="s">
        <v>98</v>
      </c>
      <c r="B57" s="14" t="s">
        <v>99</v>
      </c>
      <c r="C57" s="13" t="s">
        <v>90</v>
      </c>
      <c r="D57" s="12">
        <v>40</v>
      </c>
      <c r="E57" s="154">
        <v>0</v>
      </c>
      <c r="F57" s="19">
        <f t="shared" ref="F57:F58" si="8">D57*E57</f>
        <v>0</v>
      </c>
      <c r="G57" s="156"/>
      <c r="H57" s="21"/>
    </row>
    <row r="58" spans="1:8" s="11" customFormat="1" ht="27" customHeight="1" x14ac:dyDescent="0.25">
      <c r="A58" s="43" t="s">
        <v>101</v>
      </c>
      <c r="B58" s="14" t="s">
        <v>100</v>
      </c>
      <c r="C58" s="13" t="s">
        <v>90</v>
      </c>
      <c r="D58" s="12">
        <v>40</v>
      </c>
      <c r="E58" s="154">
        <v>0</v>
      </c>
      <c r="F58" s="19">
        <f t="shared" si="8"/>
        <v>0</v>
      </c>
      <c r="G58" s="156"/>
      <c r="H58" s="21"/>
    </row>
    <row r="59" spans="1:8" s="11" customFormat="1" ht="36" x14ac:dyDescent="0.25">
      <c r="A59" s="43" t="s">
        <v>70</v>
      </c>
      <c r="B59" s="14" t="s">
        <v>71</v>
      </c>
      <c r="C59" s="13" t="s">
        <v>14</v>
      </c>
      <c r="D59" s="12">
        <v>1</v>
      </c>
      <c r="E59" s="154">
        <v>0</v>
      </c>
      <c r="F59" s="19">
        <f t="shared" ref="F59:F65" si="9">D59*E59</f>
        <v>0</v>
      </c>
      <c r="G59" s="156"/>
      <c r="H59" s="21"/>
    </row>
    <row r="60" spans="1:8" s="11" customFormat="1" ht="27" customHeight="1" x14ac:dyDescent="0.25">
      <c r="A60" s="43" t="s">
        <v>103</v>
      </c>
      <c r="B60" s="14" t="s">
        <v>102</v>
      </c>
      <c r="C60" s="13" t="s">
        <v>104</v>
      </c>
      <c r="D60" s="12">
        <v>1</v>
      </c>
      <c r="E60" s="154">
        <v>0</v>
      </c>
      <c r="F60" s="19">
        <f t="shared" si="9"/>
        <v>0</v>
      </c>
      <c r="G60" s="156"/>
      <c r="H60" s="21"/>
    </row>
    <row r="61" spans="1:8" s="11" customFormat="1" ht="27" customHeight="1" x14ac:dyDescent="0.25">
      <c r="A61" s="43" t="s">
        <v>91</v>
      </c>
      <c r="B61" s="14" t="s">
        <v>92</v>
      </c>
      <c r="C61" s="13" t="s">
        <v>14</v>
      </c>
      <c r="D61" s="12">
        <v>1</v>
      </c>
      <c r="E61" s="154">
        <v>0</v>
      </c>
      <c r="F61" s="19">
        <f t="shared" si="9"/>
        <v>0</v>
      </c>
      <c r="G61" s="156"/>
      <c r="H61" s="21"/>
    </row>
    <row r="62" spans="1:8" s="11" customFormat="1" ht="27" customHeight="1" x14ac:dyDescent="0.25">
      <c r="A62" s="43" t="s">
        <v>106</v>
      </c>
      <c r="B62" s="14" t="s">
        <v>105</v>
      </c>
      <c r="C62" s="13" t="s">
        <v>104</v>
      </c>
      <c r="D62" s="12">
        <v>1</v>
      </c>
      <c r="E62" s="154">
        <v>0</v>
      </c>
      <c r="F62" s="19">
        <f t="shared" si="9"/>
        <v>0</v>
      </c>
      <c r="G62" s="156"/>
      <c r="H62" s="21"/>
    </row>
    <row r="63" spans="1:8" s="11" customFormat="1" ht="27" customHeight="1" x14ac:dyDescent="0.25">
      <c r="A63" s="43" t="s">
        <v>72</v>
      </c>
      <c r="B63" s="14" t="s">
        <v>73</v>
      </c>
      <c r="C63" s="13" t="s">
        <v>14</v>
      </c>
      <c r="D63" s="12">
        <v>1</v>
      </c>
      <c r="E63" s="154">
        <v>0</v>
      </c>
      <c r="F63" s="19">
        <f t="shared" si="9"/>
        <v>0</v>
      </c>
      <c r="G63" s="156"/>
      <c r="H63" s="21"/>
    </row>
    <row r="64" spans="1:8" s="11" customFormat="1" ht="27" customHeight="1" x14ac:dyDescent="0.25">
      <c r="A64" s="52" t="s">
        <v>148</v>
      </c>
      <c r="B64" s="60" t="s">
        <v>149</v>
      </c>
      <c r="C64" s="41" t="s">
        <v>14</v>
      </c>
      <c r="D64" s="42">
        <v>1</v>
      </c>
      <c r="E64" s="155">
        <v>0</v>
      </c>
      <c r="F64" s="49">
        <f t="shared" si="9"/>
        <v>0</v>
      </c>
      <c r="G64" s="156"/>
      <c r="H64" s="21"/>
    </row>
    <row r="65" spans="1:8" s="11" customFormat="1" ht="68.25" customHeight="1" x14ac:dyDescent="0.25">
      <c r="A65" s="43" t="s">
        <v>156</v>
      </c>
      <c r="B65" s="14" t="s">
        <v>157</v>
      </c>
      <c r="C65" s="13" t="s">
        <v>14</v>
      </c>
      <c r="D65" s="12">
        <v>1</v>
      </c>
      <c r="E65" s="154">
        <v>0</v>
      </c>
      <c r="F65" s="19">
        <f t="shared" si="9"/>
        <v>0</v>
      </c>
      <c r="G65" s="44"/>
      <c r="H65" s="21"/>
    </row>
    <row r="66" spans="1:8" s="7" customFormat="1" ht="29.45" customHeight="1" x14ac:dyDescent="0.2">
      <c r="A66" s="10"/>
      <c r="B66" s="9" t="s">
        <v>0</v>
      </c>
      <c r="C66" s="9"/>
      <c r="D66" s="8"/>
      <c r="E66" s="8"/>
      <c r="F66" s="157">
        <f>SUM(F6:F65)</f>
        <v>0</v>
      </c>
    </row>
    <row r="67" spans="1:8" s="3" customFormat="1" ht="31.5" customHeight="1" x14ac:dyDescent="0.2">
      <c r="B67" s="6"/>
      <c r="C67" s="5"/>
      <c r="E67" s="4"/>
      <c r="F67" s="47"/>
    </row>
    <row r="68" spans="1:8" ht="51" customHeight="1" x14ac:dyDescent="0.2">
      <c r="B68" s="121"/>
      <c r="C68" s="121"/>
      <c r="D68" s="121"/>
      <c r="E68" s="121"/>
      <c r="F68" s="121"/>
    </row>
    <row r="69" spans="1:8" ht="19.899999999999999" customHeight="1" x14ac:dyDescent="0.2"/>
    <row r="70" spans="1:8" ht="19.899999999999999" customHeight="1" x14ac:dyDescent="0.2"/>
    <row r="71" spans="1:8" ht="19.899999999999999" customHeight="1" x14ac:dyDescent="0.2"/>
    <row r="72" spans="1:8" ht="19.899999999999999" customHeight="1" x14ac:dyDescent="0.2"/>
    <row r="73" spans="1:8" ht="19.899999999999999" customHeight="1" x14ac:dyDescent="0.2"/>
    <row r="74" spans="1:8" ht="19.899999999999999" customHeight="1" x14ac:dyDescent="0.2"/>
    <row r="75" spans="1:8" ht="19.899999999999999" customHeight="1" x14ac:dyDescent="0.2"/>
    <row r="76" spans="1:8" ht="19.899999999999999" customHeight="1" x14ac:dyDescent="0.2"/>
    <row r="77" spans="1:8" ht="19.899999999999999" customHeight="1" x14ac:dyDescent="0.2"/>
    <row r="78" spans="1:8" ht="19.899999999999999" customHeight="1" x14ac:dyDescent="0.2"/>
    <row r="79" spans="1:8" ht="19.899999999999999" customHeight="1" x14ac:dyDescent="0.2"/>
    <row r="80" spans="1:8" ht="19.899999999999999" customHeight="1" x14ac:dyDescent="0.2"/>
    <row r="81" ht="19.899999999999999" customHeight="1" x14ac:dyDescent="0.2"/>
    <row r="82" ht="19.899999999999999" customHeight="1" x14ac:dyDescent="0.2"/>
    <row r="83" ht="19.899999999999999" customHeight="1" x14ac:dyDescent="0.2"/>
    <row r="84" ht="19.899999999999999" customHeight="1" x14ac:dyDescent="0.2"/>
    <row r="85" ht="19.899999999999999" customHeight="1" x14ac:dyDescent="0.2"/>
    <row r="86" ht="19.899999999999999" customHeight="1" x14ac:dyDescent="0.2"/>
    <row r="87" ht="19.899999999999999" customHeight="1" x14ac:dyDescent="0.2"/>
    <row r="88" ht="19.899999999999999" customHeight="1" x14ac:dyDescent="0.2"/>
    <row r="89" ht="19.899999999999999" customHeight="1" x14ac:dyDescent="0.2"/>
    <row r="90" ht="19.899999999999999" customHeight="1" x14ac:dyDescent="0.2"/>
    <row r="91" ht="19.899999999999999" customHeight="1" x14ac:dyDescent="0.2"/>
    <row r="92" ht="19.899999999999999" customHeight="1" x14ac:dyDescent="0.2"/>
    <row r="93" ht="19.899999999999999" customHeight="1" x14ac:dyDescent="0.2"/>
    <row r="94" ht="19.899999999999999" customHeight="1" x14ac:dyDescent="0.2"/>
    <row r="95" ht="19.899999999999999" customHeight="1" x14ac:dyDescent="0.2"/>
    <row r="96" ht="19.899999999999999" customHeight="1" x14ac:dyDescent="0.2"/>
    <row r="97" ht="19.899999999999999" customHeight="1" x14ac:dyDescent="0.2"/>
    <row r="98" ht="19.899999999999999" customHeight="1" x14ac:dyDescent="0.2"/>
    <row r="99" ht="19.899999999999999" customHeight="1" x14ac:dyDescent="0.2"/>
    <row r="100" ht="19.899999999999999" customHeight="1" x14ac:dyDescent="0.2"/>
    <row r="101" ht="19.899999999999999" customHeight="1" x14ac:dyDescent="0.2"/>
    <row r="102" ht="19.899999999999999" customHeight="1" x14ac:dyDescent="0.2"/>
    <row r="103" ht="19.899999999999999" customHeight="1" x14ac:dyDescent="0.2"/>
    <row r="104" ht="19.899999999999999" customHeight="1" x14ac:dyDescent="0.2"/>
    <row r="105" ht="19.899999999999999" customHeight="1" x14ac:dyDescent="0.2"/>
    <row r="106" ht="19.899999999999999" customHeight="1" x14ac:dyDescent="0.2"/>
    <row r="107" ht="19.899999999999999" customHeight="1" x14ac:dyDescent="0.2"/>
    <row r="108" ht="19.899999999999999" customHeight="1" x14ac:dyDescent="0.2"/>
    <row r="109" ht="19.899999999999999" customHeight="1" x14ac:dyDescent="0.2"/>
    <row r="110" ht="19.899999999999999" customHeight="1" x14ac:dyDescent="0.2"/>
    <row r="111" ht="19.899999999999999" customHeight="1" x14ac:dyDescent="0.2"/>
    <row r="112" ht="19.899999999999999" customHeight="1" x14ac:dyDescent="0.2"/>
    <row r="113" ht="19.899999999999999" customHeight="1" x14ac:dyDescent="0.2"/>
    <row r="114" ht="19.899999999999999" customHeight="1" x14ac:dyDescent="0.2"/>
    <row r="115" ht="19.899999999999999" customHeight="1" x14ac:dyDescent="0.2"/>
    <row r="116" ht="19.899999999999999" customHeight="1" x14ac:dyDescent="0.2"/>
    <row r="117" ht="19.899999999999999" customHeight="1" x14ac:dyDescent="0.2"/>
    <row r="118" ht="19.899999999999999" customHeight="1" x14ac:dyDescent="0.2"/>
    <row r="119" ht="19.899999999999999" customHeight="1" x14ac:dyDescent="0.2"/>
    <row r="120" ht="19.899999999999999" customHeight="1" x14ac:dyDescent="0.2"/>
    <row r="121" ht="19.899999999999999" customHeight="1" x14ac:dyDescent="0.2"/>
    <row r="122" ht="19.899999999999999" customHeight="1" x14ac:dyDescent="0.2"/>
    <row r="123" ht="19.899999999999999" customHeight="1" x14ac:dyDescent="0.2"/>
    <row r="124" ht="19.899999999999999" customHeight="1" x14ac:dyDescent="0.2"/>
    <row r="125" ht="19.899999999999999" customHeight="1" x14ac:dyDescent="0.2"/>
    <row r="126" ht="19.899999999999999" customHeight="1" x14ac:dyDescent="0.2"/>
    <row r="127" ht="19.899999999999999" customHeight="1" x14ac:dyDescent="0.2"/>
    <row r="128" ht="19.899999999999999" customHeight="1" x14ac:dyDescent="0.2"/>
    <row r="129" ht="19.899999999999999" customHeight="1" x14ac:dyDescent="0.2"/>
    <row r="130" ht="19.899999999999999" customHeight="1" x14ac:dyDescent="0.2"/>
    <row r="131" ht="19.899999999999999" customHeight="1" x14ac:dyDescent="0.2"/>
    <row r="132" ht="19.899999999999999" customHeight="1" x14ac:dyDescent="0.2"/>
    <row r="133" ht="19.899999999999999" customHeight="1" x14ac:dyDescent="0.2"/>
    <row r="134" ht="19.899999999999999" customHeight="1" x14ac:dyDescent="0.2"/>
    <row r="135" ht="19.899999999999999" customHeight="1" x14ac:dyDescent="0.2"/>
    <row r="136" ht="19.899999999999999" customHeight="1" x14ac:dyDescent="0.2"/>
    <row r="137" ht="19.899999999999999" customHeight="1" x14ac:dyDescent="0.2"/>
    <row r="138" ht="19.899999999999999" customHeight="1" x14ac:dyDescent="0.2"/>
    <row r="139" ht="19.899999999999999" customHeight="1" x14ac:dyDescent="0.2"/>
    <row r="140" ht="19.899999999999999" customHeight="1" x14ac:dyDescent="0.2"/>
    <row r="141" ht="19.899999999999999" customHeight="1" x14ac:dyDescent="0.2"/>
    <row r="142" ht="19.899999999999999" customHeight="1" x14ac:dyDescent="0.2"/>
    <row r="143" ht="19.899999999999999" customHeight="1" x14ac:dyDescent="0.2"/>
    <row r="144" ht="19.899999999999999" customHeight="1" x14ac:dyDescent="0.2"/>
    <row r="145" spans="1:7" ht="19.899999999999999" customHeight="1" x14ac:dyDescent="0.2"/>
    <row r="146" spans="1:7" ht="19.899999999999999" customHeight="1" x14ac:dyDescent="0.2"/>
    <row r="147" spans="1:7" ht="19.899999999999999" customHeight="1" x14ac:dyDescent="0.2"/>
    <row r="148" spans="1:7" ht="19.899999999999999" customHeight="1" x14ac:dyDescent="0.2"/>
    <row r="149" spans="1:7" ht="19.899999999999999" customHeight="1" x14ac:dyDescent="0.2"/>
    <row r="150" spans="1:7" ht="19.899999999999999" customHeight="1" x14ac:dyDescent="0.2"/>
    <row r="151" spans="1:7" ht="19.899999999999999" customHeight="1" x14ac:dyDescent="0.2"/>
    <row r="152" spans="1:7" ht="19.899999999999999" customHeight="1" x14ac:dyDescent="0.2"/>
    <row r="153" spans="1:7" ht="19.899999999999999" customHeight="1" x14ac:dyDescent="0.2"/>
    <row r="154" spans="1:7" ht="19.899999999999999" customHeight="1" x14ac:dyDescent="0.2"/>
    <row r="155" spans="1:7" ht="19.899999999999999" customHeight="1" x14ac:dyDescent="0.2"/>
    <row r="156" spans="1:7" ht="19.899999999999999" customHeight="1" x14ac:dyDescent="0.2"/>
    <row r="157" spans="1:7" ht="19.899999999999999" customHeight="1" x14ac:dyDescent="0.2"/>
    <row r="158" spans="1:7" s="1" customFormat="1" ht="19.899999999999999" customHeight="1" x14ac:dyDescent="0.2">
      <c r="A158" s="2"/>
      <c r="B158"/>
      <c r="C158"/>
      <c r="D158"/>
      <c r="E158"/>
      <c r="F158"/>
      <c r="G158" s="45"/>
    </row>
    <row r="159" spans="1:7" s="1" customFormat="1" ht="19.899999999999999" customHeight="1" x14ac:dyDescent="0.2">
      <c r="A159" s="2"/>
      <c r="B159"/>
      <c r="C159"/>
      <c r="D159"/>
      <c r="E159"/>
      <c r="F159"/>
      <c r="G159" s="45"/>
    </row>
    <row r="160" spans="1:7" s="1" customFormat="1" ht="19.899999999999999" customHeight="1" x14ac:dyDescent="0.2">
      <c r="A160" s="2"/>
      <c r="B160"/>
      <c r="C160"/>
      <c r="D160"/>
      <c r="E160"/>
      <c r="F160"/>
      <c r="G160" s="45"/>
    </row>
    <row r="161" spans="1:7" s="1" customFormat="1" ht="19.899999999999999" customHeight="1" x14ac:dyDescent="0.2">
      <c r="A161" s="2"/>
      <c r="B161"/>
      <c r="C161"/>
      <c r="D161"/>
      <c r="E161"/>
      <c r="F161"/>
      <c r="G161" s="45"/>
    </row>
    <row r="162" spans="1:7" s="1" customFormat="1" ht="19.899999999999999" customHeight="1" x14ac:dyDescent="0.2">
      <c r="A162" s="2"/>
      <c r="B162"/>
      <c r="C162"/>
      <c r="D162"/>
      <c r="E162"/>
      <c r="F162"/>
      <c r="G162" s="45"/>
    </row>
    <row r="163" spans="1:7" s="1" customFormat="1" ht="19.899999999999999" customHeight="1" x14ac:dyDescent="0.2">
      <c r="A163" s="2"/>
      <c r="B163"/>
      <c r="C163"/>
      <c r="D163"/>
      <c r="E163"/>
      <c r="F163"/>
      <c r="G163" s="45"/>
    </row>
    <row r="164" spans="1:7" s="1" customFormat="1" ht="19.899999999999999" customHeight="1" x14ac:dyDescent="0.2">
      <c r="A164" s="2"/>
      <c r="B164"/>
      <c r="C164"/>
      <c r="D164"/>
      <c r="E164"/>
      <c r="F164"/>
      <c r="G164" s="45"/>
    </row>
    <row r="165" spans="1:7" s="1" customFormat="1" ht="19.899999999999999" customHeight="1" x14ac:dyDescent="0.2">
      <c r="A165" s="2"/>
      <c r="B165"/>
      <c r="C165"/>
      <c r="D165"/>
      <c r="E165"/>
      <c r="F165"/>
      <c r="G165" s="45"/>
    </row>
    <row r="166" spans="1:7" s="1" customFormat="1" ht="19.899999999999999" customHeight="1" x14ac:dyDescent="0.2">
      <c r="A166" s="2"/>
      <c r="B166"/>
      <c r="C166"/>
      <c r="D166"/>
      <c r="E166"/>
      <c r="F166"/>
      <c r="G166" s="45"/>
    </row>
    <row r="167" spans="1:7" s="1" customFormat="1" ht="19.899999999999999" customHeight="1" x14ac:dyDescent="0.2">
      <c r="A167" s="2"/>
      <c r="B167"/>
      <c r="C167"/>
      <c r="D167"/>
      <c r="E167"/>
      <c r="F167"/>
      <c r="G167" s="45"/>
    </row>
    <row r="168" spans="1:7" s="1" customFormat="1" ht="19.899999999999999" customHeight="1" x14ac:dyDescent="0.2">
      <c r="A168" s="2"/>
      <c r="B168"/>
      <c r="C168"/>
      <c r="D168"/>
      <c r="E168"/>
      <c r="F168"/>
      <c r="G168" s="45"/>
    </row>
    <row r="169" spans="1:7" s="1" customFormat="1" ht="19.899999999999999" customHeight="1" x14ac:dyDescent="0.2">
      <c r="A169" s="2"/>
      <c r="B169"/>
      <c r="C169"/>
      <c r="D169"/>
      <c r="E169"/>
      <c r="F169"/>
      <c r="G169" s="45"/>
    </row>
    <row r="170" spans="1:7" s="1" customFormat="1" ht="19.899999999999999" customHeight="1" x14ac:dyDescent="0.2">
      <c r="A170" s="2"/>
      <c r="B170"/>
      <c r="C170"/>
      <c r="D170"/>
      <c r="E170"/>
      <c r="F170"/>
      <c r="G170" s="45"/>
    </row>
    <row r="171" spans="1:7" s="1" customFormat="1" ht="19.899999999999999" customHeight="1" x14ac:dyDescent="0.2">
      <c r="A171" s="2"/>
      <c r="B171"/>
      <c r="C171"/>
      <c r="D171"/>
      <c r="E171"/>
      <c r="F171"/>
      <c r="G171" s="45"/>
    </row>
    <row r="172" spans="1:7" s="1" customFormat="1" ht="19.899999999999999" customHeight="1" x14ac:dyDescent="0.2">
      <c r="A172" s="2"/>
      <c r="B172"/>
      <c r="C172"/>
      <c r="D172"/>
      <c r="E172"/>
      <c r="F172"/>
      <c r="G172" s="45"/>
    </row>
    <row r="173" spans="1:7" s="1" customFormat="1" ht="19.899999999999999" customHeight="1" x14ac:dyDescent="0.2">
      <c r="A173" s="2"/>
      <c r="B173"/>
      <c r="C173"/>
      <c r="D173"/>
      <c r="E173"/>
      <c r="F173"/>
      <c r="G173" s="45"/>
    </row>
    <row r="174" spans="1:7" s="2" customFormat="1" ht="19.899999999999999" customHeight="1" x14ac:dyDescent="0.2">
      <c r="B174"/>
      <c r="C174"/>
      <c r="D174"/>
      <c r="E174"/>
      <c r="F174"/>
    </row>
    <row r="175" spans="1:7" s="2" customFormat="1" ht="19.899999999999999" customHeight="1" x14ac:dyDescent="0.2">
      <c r="B175"/>
      <c r="C175"/>
      <c r="D175"/>
      <c r="E175"/>
      <c r="F175"/>
    </row>
    <row r="176" spans="1:7" s="2" customFormat="1" ht="19.899999999999999" customHeight="1" x14ac:dyDescent="0.2">
      <c r="B176"/>
      <c r="C176"/>
      <c r="D176"/>
      <c r="E176"/>
      <c r="F176"/>
    </row>
    <row r="177" spans="2:6" s="2" customFormat="1" ht="19.899999999999999" customHeight="1" x14ac:dyDescent="0.2">
      <c r="B177"/>
      <c r="C177"/>
      <c r="D177"/>
      <c r="E177"/>
      <c r="F177"/>
    </row>
    <row r="178" spans="2:6" s="2" customFormat="1" ht="19.899999999999999" customHeight="1" x14ac:dyDescent="0.2">
      <c r="B178"/>
      <c r="C178"/>
      <c r="D178"/>
      <c r="E178"/>
      <c r="F178"/>
    </row>
    <row r="179" spans="2:6" s="2" customFormat="1" ht="19.899999999999999" customHeight="1" x14ac:dyDescent="0.2">
      <c r="B179"/>
      <c r="C179"/>
      <c r="D179"/>
      <c r="E179"/>
      <c r="F179"/>
    </row>
    <row r="180" spans="2:6" s="2" customFormat="1" ht="19.899999999999999" customHeight="1" x14ac:dyDescent="0.2">
      <c r="B180"/>
      <c r="C180"/>
      <c r="D180"/>
      <c r="E180"/>
      <c r="F180"/>
    </row>
    <row r="181" spans="2:6" s="2" customFormat="1" ht="19.899999999999999" customHeight="1" x14ac:dyDescent="0.2">
      <c r="B181"/>
      <c r="C181"/>
      <c r="D181"/>
      <c r="E181"/>
      <c r="F181"/>
    </row>
    <row r="182" spans="2:6" s="2" customFormat="1" ht="19.899999999999999" customHeight="1" x14ac:dyDescent="0.2">
      <c r="B182"/>
      <c r="C182"/>
      <c r="D182"/>
      <c r="E182"/>
      <c r="F182"/>
    </row>
    <row r="183" spans="2:6" s="2" customFormat="1" ht="19.899999999999999" customHeight="1" x14ac:dyDescent="0.2">
      <c r="B183"/>
      <c r="C183"/>
      <c r="D183"/>
      <c r="E183"/>
      <c r="F183"/>
    </row>
    <row r="184" spans="2:6" s="2" customFormat="1" ht="19.899999999999999" customHeight="1" x14ac:dyDescent="0.2">
      <c r="B184"/>
      <c r="C184"/>
      <c r="D184"/>
      <c r="E184"/>
      <c r="F184"/>
    </row>
    <row r="185" spans="2:6" s="2" customFormat="1" ht="19.899999999999999" customHeight="1" x14ac:dyDescent="0.2">
      <c r="B185"/>
      <c r="C185"/>
      <c r="D185"/>
      <c r="E185"/>
      <c r="F185"/>
    </row>
    <row r="186" spans="2:6" s="2" customFormat="1" ht="19.899999999999999" customHeight="1" x14ac:dyDescent="0.2">
      <c r="B186"/>
      <c r="C186"/>
      <c r="D186"/>
      <c r="E186"/>
      <c r="F186"/>
    </row>
    <row r="187" spans="2:6" s="2" customFormat="1" ht="19.899999999999999" customHeight="1" x14ac:dyDescent="0.2">
      <c r="B187"/>
      <c r="C187"/>
      <c r="D187"/>
      <c r="E187"/>
      <c r="F187"/>
    </row>
    <row r="188" spans="2:6" s="2" customFormat="1" ht="19.899999999999999" customHeight="1" x14ac:dyDescent="0.2">
      <c r="B188"/>
      <c r="C188"/>
      <c r="D188"/>
      <c r="E188"/>
      <c r="F188"/>
    </row>
    <row r="189" spans="2:6" s="2" customFormat="1" ht="19.899999999999999" customHeight="1" x14ac:dyDescent="0.2">
      <c r="B189"/>
      <c r="C189"/>
      <c r="D189"/>
      <c r="E189"/>
      <c r="F189"/>
    </row>
    <row r="190" spans="2:6" s="2" customFormat="1" ht="19.899999999999999" customHeight="1" x14ac:dyDescent="0.2">
      <c r="B190"/>
      <c r="C190"/>
      <c r="D190"/>
      <c r="E190"/>
      <c r="F190"/>
    </row>
    <row r="191" spans="2:6" s="2" customFormat="1" ht="19.899999999999999" customHeight="1" x14ac:dyDescent="0.2">
      <c r="B191"/>
      <c r="C191"/>
      <c r="D191"/>
      <c r="E191"/>
      <c r="F191"/>
    </row>
    <row r="192" spans="2:6" s="2" customFormat="1" ht="19.899999999999999" customHeight="1" x14ac:dyDescent="0.2">
      <c r="B192"/>
      <c r="C192"/>
      <c r="D192"/>
      <c r="E192"/>
      <c r="F192"/>
    </row>
    <row r="193" spans="2:6" s="2" customFormat="1" ht="19.899999999999999" customHeight="1" x14ac:dyDescent="0.2">
      <c r="B193"/>
      <c r="C193"/>
      <c r="D193"/>
      <c r="E193"/>
      <c r="F193"/>
    </row>
    <row r="194" spans="2:6" s="2" customFormat="1" ht="19.899999999999999" customHeight="1" x14ac:dyDescent="0.2">
      <c r="B194"/>
      <c r="C194"/>
      <c r="D194"/>
      <c r="E194"/>
      <c r="F194"/>
    </row>
    <row r="195" spans="2:6" s="2" customFormat="1" ht="19.899999999999999" customHeight="1" x14ac:dyDescent="0.2">
      <c r="B195"/>
      <c r="C195"/>
      <c r="D195"/>
      <c r="E195"/>
      <c r="F195"/>
    </row>
    <row r="196" spans="2:6" s="2" customFormat="1" ht="19.899999999999999" customHeight="1" x14ac:dyDescent="0.2">
      <c r="B196"/>
      <c r="C196"/>
      <c r="D196"/>
      <c r="E196"/>
      <c r="F196"/>
    </row>
    <row r="197" spans="2:6" s="2" customFormat="1" ht="19.899999999999999" customHeight="1" x14ac:dyDescent="0.2">
      <c r="B197"/>
      <c r="C197"/>
      <c r="D197"/>
      <c r="E197"/>
      <c r="F197"/>
    </row>
    <row r="198" spans="2:6" s="2" customFormat="1" ht="19.899999999999999" customHeight="1" x14ac:dyDescent="0.2">
      <c r="B198"/>
      <c r="C198"/>
      <c r="D198"/>
      <c r="E198"/>
      <c r="F198"/>
    </row>
    <row r="199" spans="2:6" s="2" customFormat="1" ht="19.899999999999999" customHeight="1" x14ac:dyDescent="0.2">
      <c r="B199"/>
      <c r="C199"/>
      <c r="D199"/>
      <c r="E199"/>
      <c r="F199"/>
    </row>
    <row r="200" spans="2:6" s="2" customFormat="1" ht="19.899999999999999" customHeight="1" x14ac:dyDescent="0.2">
      <c r="B200"/>
      <c r="C200"/>
      <c r="D200"/>
      <c r="E200"/>
      <c r="F200"/>
    </row>
    <row r="201" spans="2:6" s="2" customFormat="1" ht="19.899999999999999" customHeight="1" x14ac:dyDescent="0.2">
      <c r="B201"/>
      <c r="C201"/>
      <c r="D201"/>
      <c r="E201"/>
      <c r="F201"/>
    </row>
    <row r="202" spans="2:6" s="2" customFormat="1" ht="19.899999999999999" customHeight="1" x14ac:dyDescent="0.2">
      <c r="B202"/>
      <c r="C202"/>
      <c r="D202"/>
      <c r="E202"/>
      <c r="F202"/>
    </row>
    <row r="203" spans="2:6" s="2" customFormat="1" ht="19.899999999999999" customHeight="1" x14ac:dyDescent="0.2">
      <c r="B203"/>
      <c r="C203"/>
      <c r="D203"/>
      <c r="E203"/>
      <c r="F203"/>
    </row>
    <row r="204" spans="2:6" s="2" customFormat="1" ht="19.899999999999999" customHeight="1" x14ac:dyDescent="0.2">
      <c r="B204"/>
      <c r="C204"/>
      <c r="D204"/>
      <c r="E204"/>
      <c r="F204"/>
    </row>
    <row r="205" spans="2:6" s="2" customFormat="1" ht="19.899999999999999" customHeight="1" x14ac:dyDescent="0.2">
      <c r="B205"/>
      <c r="C205"/>
      <c r="D205"/>
      <c r="E205"/>
      <c r="F205"/>
    </row>
    <row r="206" spans="2:6" s="2" customFormat="1" ht="19.899999999999999" customHeight="1" x14ac:dyDescent="0.2">
      <c r="B206"/>
      <c r="C206"/>
      <c r="D206"/>
      <c r="E206"/>
      <c r="F206"/>
    </row>
    <row r="207" spans="2:6" s="2" customFormat="1" ht="19.899999999999999" customHeight="1" x14ac:dyDescent="0.2">
      <c r="B207"/>
      <c r="C207"/>
      <c r="D207"/>
      <c r="E207"/>
      <c r="F207"/>
    </row>
    <row r="208" spans="2:6" s="2" customFormat="1" ht="19.899999999999999" customHeight="1" x14ac:dyDescent="0.2">
      <c r="B208"/>
      <c r="C208"/>
      <c r="D208"/>
      <c r="E208"/>
      <c r="F208"/>
    </row>
    <row r="209" spans="2:6" s="2" customFormat="1" ht="19.899999999999999" customHeight="1" x14ac:dyDescent="0.2">
      <c r="B209"/>
      <c r="C209"/>
      <c r="D209"/>
      <c r="E209"/>
      <c r="F209"/>
    </row>
    <row r="210" spans="2:6" s="2" customFormat="1" ht="19.899999999999999" customHeight="1" x14ac:dyDescent="0.2">
      <c r="B210"/>
      <c r="C210"/>
      <c r="D210"/>
      <c r="E210"/>
      <c r="F210"/>
    </row>
    <row r="211" spans="2:6" s="2" customFormat="1" ht="19.899999999999999" customHeight="1" x14ac:dyDescent="0.2">
      <c r="B211"/>
      <c r="C211"/>
      <c r="D211"/>
      <c r="E211"/>
      <c r="F211"/>
    </row>
    <row r="212" spans="2:6" s="2" customFormat="1" ht="19.899999999999999" customHeight="1" x14ac:dyDescent="0.2">
      <c r="B212"/>
      <c r="C212"/>
      <c r="D212"/>
      <c r="E212"/>
      <c r="F212"/>
    </row>
    <row r="213" spans="2:6" s="2" customFormat="1" ht="19.899999999999999" customHeight="1" x14ac:dyDescent="0.2">
      <c r="B213"/>
      <c r="C213"/>
      <c r="D213"/>
      <c r="E213"/>
      <c r="F213"/>
    </row>
    <row r="214" spans="2:6" s="2" customFormat="1" ht="19.899999999999999" customHeight="1" x14ac:dyDescent="0.2">
      <c r="B214"/>
      <c r="C214"/>
      <c r="D214"/>
      <c r="E214"/>
      <c r="F214"/>
    </row>
    <row r="215" spans="2:6" s="2" customFormat="1" ht="19.899999999999999" customHeight="1" x14ac:dyDescent="0.2">
      <c r="B215"/>
      <c r="C215"/>
      <c r="D215"/>
      <c r="E215"/>
      <c r="F215"/>
    </row>
    <row r="216" spans="2:6" s="2" customFormat="1" ht="19.899999999999999" customHeight="1" x14ac:dyDescent="0.2">
      <c r="B216"/>
      <c r="C216"/>
      <c r="D216"/>
      <c r="E216"/>
      <c r="F216"/>
    </row>
    <row r="217" spans="2:6" s="2" customFormat="1" ht="19.899999999999999" customHeight="1" x14ac:dyDescent="0.2">
      <c r="B217"/>
      <c r="C217"/>
      <c r="D217"/>
      <c r="E217"/>
      <c r="F217"/>
    </row>
    <row r="218" spans="2:6" s="2" customFormat="1" ht="19.899999999999999" customHeight="1" x14ac:dyDescent="0.2">
      <c r="B218"/>
      <c r="C218"/>
      <c r="D218"/>
      <c r="E218"/>
      <c r="F218"/>
    </row>
    <row r="219" spans="2:6" s="2" customFormat="1" ht="19.899999999999999" customHeight="1" x14ac:dyDescent="0.2">
      <c r="B219"/>
      <c r="C219"/>
      <c r="D219"/>
      <c r="E219"/>
      <c r="F219"/>
    </row>
    <row r="220" spans="2:6" s="2" customFormat="1" ht="19.899999999999999" customHeight="1" x14ac:dyDescent="0.2">
      <c r="B220"/>
      <c r="C220"/>
      <c r="D220"/>
      <c r="E220"/>
      <c r="F220"/>
    </row>
    <row r="221" spans="2:6" s="2" customFormat="1" ht="19.899999999999999" customHeight="1" x14ac:dyDescent="0.2">
      <c r="B221"/>
      <c r="C221"/>
      <c r="D221"/>
      <c r="E221"/>
      <c r="F221"/>
    </row>
    <row r="222" spans="2:6" ht="19.899999999999999" customHeight="1" x14ac:dyDescent="0.2"/>
    <row r="223" spans="2:6" ht="19.899999999999999" customHeight="1" x14ac:dyDescent="0.2"/>
    <row r="224" spans="2:6" ht="19.899999999999999" customHeight="1" x14ac:dyDescent="0.2"/>
    <row r="225" spans="2:6" ht="19.899999999999999" customHeight="1" x14ac:dyDescent="0.2"/>
    <row r="226" spans="2:6" ht="19.899999999999999" customHeight="1" x14ac:dyDescent="0.2"/>
    <row r="227" spans="2:6" ht="19.899999999999999" customHeight="1" x14ac:dyDescent="0.2"/>
    <row r="228" spans="2:6" ht="19.899999999999999" customHeight="1" x14ac:dyDescent="0.2"/>
    <row r="229" spans="2:6" ht="19.899999999999999" customHeight="1" x14ac:dyDescent="0.2"/>
    <row r="230" spans="2:6" ht="19.899999999999999" customHeight="1" x14ac:dyDescent="0.2"/>
    <row r="231" spans="2:6" s="2" customFormat="1" ht="19.899999999999999" customHeight="1" x14ac:dyDescent="0.2">
      <c r="B231"/>
      <c r="C231"/>
      <c r="D231"/>
      <c r="E231"/>
      <c r="F231"/>
    </row>
    <row r="232" spans="2:6" s="2" customFormat="1" ht="19.899999999999999" customHeight="1" x14ac:dyDescent="0.2">
      <c r="B232"/>
      <c r="C232"/>
      <c r="D232"/>
      <c r="E232"/>
      <c r="F232"/>
    </row>
    <row r="233" spans="2:6" s="2" customFormat="1" ht="19.899999999999999" customHeight="1" x14ac:dyDescent="0.2">
      <c r="B233"/>
      <c r="C233"/>
      <c r="D233"/>
      <c r="E233"/>
      <c r="F233"/>
    </row>
    <row r="234" spans="2:6" s="2" customFormat="1" ht="19.899999999999999" customHeight="1" x14ac:dyDescent="0.2">
      <c r="B234"/>
      <c r="C234"/>
      <c r="D234"/>
      <c r="E234"/>
      <c r="F234"/>
    </row>
    <row r="235" spans="2:6" s="2" customFormat="1" ht="19.899999999999999" customHeight="1" x14ac:dyDescent="0.2">
      <c r="B235"/>
      <c r="C235"/>
      <c r="D235"/>
      <c r="E235"/>
      <c r="F235"/>
    </row>
    <row r="236" spans="2:6" s="2" customFormat="1" ht="19.899999999999999" customHeight="1" x14ac:dyDescent="0.2">
      <c r="B236"/>
      <c r="C236"/>
      <c r="D236"/>
      <c r="E236"/>
      <c r="F236"/>
    </row>
    <row r="237" spans="2:6" s="2" customFormat="1" ht="19.899999999999999" customHeight="1" x14ac:dyDescent="0.2">
      <c r="B237"/>
      <c r="C237"/>
      <c r="D237"/>
      <c r="E237"/>
      <c r="F237"/>
    </row>
    <row r="238" spans="2:6" s="2" customFormat="1" ht="19.899999999999999" customHeight="1" x14ac:dyDescent="0.2">
      <c r="B238"/>
      <c r="C238"/>
      <c r="D238"/>
      <c r="E238"/>
      <c r="F238"/>
    </row>
    <row r="239" spans="2:6" s="2" customFormat="1" ht="19.899999999999999" customHeight="1" x14ac:dyDescent="0.2">
      <c r="B239"/>
      <c r="C239"/>
      <c r="D239"/>
      <c r="E239"/>
      <c r="F239"/>
    </row>
    <row r="240" spans="2:6" s="2" customFormat="1" ht="19.899999999999999" customHeight="1" x14ac:dyDescent="0.2">
      <c r="B240"/>
      <c r="C240"/>
      <c r="D240"/>
      <c r="E240"/>
      <c r="F240"/>
    </row>
    <row r="241" spans="2:6" s="2" customFormat="1" ht="19.899999999999999" customHeight="1" x14ac:dyDescent="0.2">
      <c r="B241"/>
      <c r="C241"/>
      <c r="D241"/>
      <c r="E241"/>
      <c r="F241"/>
    </row>
    <row r="242" spans="2:6" s="2" customFormat="1" ht="19.899999999999999" customHeight="1" x14ac:dyDescent="0.2">
      <c r="B242"/>
      <c r="C242"/>
      <c r="D242"/>
      <c r="E242"/>
      <c r="F242"/>
    </row>
    <row r="243" spans="2:6" s="2" customFormat="1" ht="19.899999999999999" customHeight="1" x14ac:dyDescent="0.2">
      <c r="B243"/>
      <c r="C243"/>
      <c r="D243"/>
      <c r="E243"/>
      <c r="F243"/>
    </row>
    <row r="244" spans="2:6" s="2" customFormat="1" ht="19.899999999999999" customHeight="1" x14ac:dyDescent="0.2">
      <c r="B244"/>
      <c r="C244"/>
      <c r="D244"/>
      <c r="E244"/>
      <c r="F244"/>
    </row>
    <row r="245" spans="2:6" s="2" customFormat="1" ht="19.899999999999999" customHeight="1" x14ac:dyDescent="0.2">
      <c r="B245"/>
      <c r="C245"/>
      <c r="D245"/>
      <c r="E245"/>
      <c r="F245"/>
    </row>
    <row r="246" spans="2:6" s="2" customFormat="1" ht="19.899999999999999" customHeight="1" x14ac:dyDescent="0.2">
      <c r="B246"/>
      <c r="C246"/>
      <c r="D246"/>
      <c r="E246"/>
      <c r="F246"/>
    </row>
    <row r="247" spans="2:6" s="2" customFormat="1" ht="19.899999999999999" customHeight="1" x14ac:dyDescent="0.2">
      <c r="B247"/>
      <c r="C247"/>
      <c r="D247"/>
      <c r="E247"/>
      <c r="F247"/>
    </row>
    <row r="248" spans="2:6" s="2" customFormat="1" ht="19.899999999999999" customHeight="1" x14ac:dyDescent="0.2">
      <c r="B248"/>
      <c r="C248"/>
      <c r="D248"/>
      <c r="E248"/>
      <c r="F248"/>
    </row>
    <row r="249" spans="2:6" s="2" customFormat="1" ht="19.899999999999999" customHeight="1" x14ac:dyDescent="0.2">
      <c r="B249"/>
      <c r="C249"/>
      <c r="D249"/>
      <c r="E249"/>
      <c r="F249"/>
    </row>
    <row r="250" spans="2:6" s="2" customFormat="1" ht="19.899999999999999" customHeight="1" x14ac:dyDescent="0.2">
      <c r="B250"/>
      <c r="C250"/>
      <c r="D250"/>
      <c r="E250"/>
      <c r="F250"/>
    </row>
    <row r="251" spans="2:6" s="2" customFormat="1" ht="19.899999999999999" customHeight="1" x14ac:dyDescent="0.2">
      <c r="B251"/>
      <c r="C251"/>
      <c r="D251"/>
      <c r="E251"/>
      <c r="F251"/>
    </row>
    <row r="252" spans="2:6" s="2" customFormat="1" ht="19.899999999999999" customHeight="1" x14ac:dyDescent="0.2">
      <c r="B252"/>
      <c r="C252"/>
      <c r="D252"/>
      <c r="E252"/>
      <c r="F252"/>
    </row>
    <row r="253" spans="2:6" s="2" customFormat="1" ht="19.899999999999999" customHeight="1" x14ac:dyDescent="0.2">
      <c r="B253"/>
      <c r="C253"/>
      <c r="D253"/>
      <c r="E253"/>
      <c r="F253"/>
    </row>
    <row r="254" spans="2:6" s="2" customFormat="1" ht="19.899999999999999" customHeight="1" x14ac:dyDescent="0.2">
      <c r="B254"/>
      <c r="C254"/>
      <c r="D254"/>
      <c r="E254"/>
      <c r="F254"/>
    </row>
    <row r="255" spans="2:6" s="2" customFormat="1" ht="19.899999999999999" customHeight="1" x14ac:dyDescent="0.2">
      <c r="B255"/>
      <c r="C255"/>
      <c r="D255"/>
      <c r="E255"/>
      <c r="F255"/>
    </row>
    <row r="256" spans="2:6" s="2" customFormat="1" ht="19.899999999999999" customHeight="1" x14ac:dyDescent="0.2">
      <c r="B256"/>
      <c r="C256"/>
      <c r="D256"/>
      <c r="E256"/>
      <c r="F256"/>
    </row>
    <row r="257" spans="2:6" s="2" customFormat="1" ht="19.899999999999999" customHeight="1" x14ac:dyDescent="0.2">
      <c r="B257"/>
      <c r="C257"/>
      <c r="D257"/>
      <c r="E257"/>
      <c r="F257"/>
    </row>
    <row r="258" spans="2:6" s="2" customFormat="1" ht="19.899999999999999" customHeight="1" x14ac:dyDescent="0.2">
      <c r="B258"/>
      <c r="C258"/>
      <c r="D258"/>
      <c r="E258"/>
      <c r="F258"/>
    </row>
    <row r="259" spans="2:6" s="2" customFormat="1" ht="19.899999999999999" customHeight="1" x14ac:dyDescent="0.2">
      <c r="B259"/>
      <c r="C259"/>
      <c r="D259"/>
      <c r="E259"/>
      <c r="F259"/>
    </row>
    <row r="260" spans="2:6" s="2" customFormat="1" ht="19.899999999999999" customHeight="1" x14ac:dyDescent="0.2">
      <c r="B260"/>
      <c r="C260"/>
      <c r="D260"/>
      <c r="E260"/>
      <c r="F260"/>
    </row>
    <row r="261" spans="2:6" s="2" customFormat="1" ht="19.899999999999999" customHeight="1" x14ac:dyDescent="0.2">
      <c r="B261"/>
      <c r="C261"/>
      <c r="D261"/>
      <c r="E261"/>
      <c r="F261"/>
    </row>
    <row r="262" spans="2:6" s="2" customFormat="1" ht="19.899999999999999" customHeight="1" x14ac:dyDescent="0.2">
      <c r="B262"/>
      <c r="C262"/>
      <c r="D262"/>
      <c r="E262"/>
      <c r="F262"/>
    </row>
    <row r="263" spans="2:6" s="2" customFormat="1" ht="19.899999999999999" customHeight="1" x14ac:dyDescent="0.2">
      <c r="B263"/>
      <c r="C263"/>
      <c r="D263"/>
      <c r="E263"/>
      <c r="F263"/>
    </row>
    <row r="264" spans="2:6" s="2" customFormat="1" ht="19.899999999999999" customHeight="1" x14ac:dyDescent="0.2">
      <c r="B264"/>
      <c r="C264"/>
      <c r="D264"/>
      <c r="E264"/>
      <c r="F264"/>
    </row>
    <row r="265" spans="2:6" s="2" customFormat="1" ht="19.899999999999999" customHeight="1" x14ac:dyDescent="0.2">
      <c r="B265"/>
      <c r="C265"/>
      <c r="D265"/>
      <c r="E265"/>
      <c r="F265"/>
    </row>
    <row r="266" spans="2:6" s="2" customFormat="1" ht="19.899999999999999" customHeight="1" x14ac:dyDescent="0.2">
      <c r="B266"/>
      <c r="C266"/>
      <c r="D266"/>
      <c r="E266"/>
      <c r="F266"/>
    </row>
    <row r="267" spans="2:6" s="2" customFormat="1" ht="19.899999999999999" customHeight="1" x14ac:dyDescent="0.2">
      <c r="B267"/>
      <c r="C267"/>
      <c r="D267"/>
      <c r="E267"/>
      <c r="F267"/>
    </row>
    <row r="268" spans="2:6" s="2" customFormat="1" ht="19.899999999999999" customHeight="1" x14ac:dyDescent="0.2">
      <c r="B268"/>
      <c r="C268"/>
      <c r="D268"/>
      <c r="E268"/>
      <c r="F268"/>
    </row>
    <row r="269" spans="2:6" s="2" customFormat="1" ht="19.899999999999999" customHeight="1" x14ac:dyDescent="0.2">
      <c r="B269"/>
      <c r="C269"/>
      <c r="D269"/>
      <c r="E269"/>
      <c r="F269"/>
    </row>
    <row r="270" spans="2:6" s="2" customFormat="1" ht="19.899999999999999" customHeight="1" x14ac:dyDescent="0.2">
      <c r="B270"/>
      <c r="C270"/>
      <c r="D270"/>
      <c r="E270"/>
      <c r="F270"/>
    </row>
    <row r="271" spans="2:6" s="2" customFormat="1" ht="19.899999999999999" customHeight="1" x14ac:dyDescent="0.2">
      <c r="B271"/>
      <c r="C271"/>
      <c r="D271"/>
      <c r="E271"/>
      <c r="F271"/>
    </row>
    <row r="272" spans="2:6" s="2" customFormat="1" ht="19.899999999999999" customHeight="1" x14ac:dyDescent="0.2">
      <c r="B272"/>
      <c r="C272"/>
      <c r="D272"/>
      <c r="E272"/>
      <c r="F272"/>
    </row>
    <row r="273" spans="2:6" s="2" customFormat="1" ht="19.899999999999999" customHeight="1" x14ac:dyDescent="0.2">
      <c r="B273"/>
      <c r="C273"/>
      <c r="D273"/>
      <c r="E273"/>
      <c r="F273"/>
    </row>
    <row r="274" spans="2:6" s="2" customFormat="1" ht="19.899999999999999" customHeight="1" x14ac:dyDescent="0.2">
      <c r="B274"/>
      <c r="C274"/>
      <c r="D274"/>
      <c r="E274"/>
      <c r="F274"/>
    </row>
    <row r="275" spans="2:6" s="2" customFormat="1" ht="19.899999999999999" customHeight="1" x14ac:dyDescent="0.2">
      <c r="B275"/>
      <c r="C275"/>
      <c r="D275"/>
      <c r="E275"/>
      <c r="F275"/>
    </row>
    <row r="276" spans="2:6" s="2" customFormat="1" ht="19.899999999999999" customHeight="1" x14ac:dyDescent="0.2">
      <c r="B276"/>
      <c r="C276"/>
      <c r="D276"/>
      <c r="E276"/>
      <c r="F276"/>
    </row>
    <row r="277" spans="2:6" s="2" customFormat="1" ht="19.899999999999999" customHeight="1" x14ac:dyDescent="0.2">
      <c r="B277"/>
      <c r="C277"/>
      <c r="D277"/>
      <c r="E277"/>
      <c r="F277"/>
    </row>
    <row r="278" spans="2:6" s="2" customFormat="1" ht="19.899999999999999" customHeight="1" x14ac:dyDescent="0.2">
      <c r="B278"/>
      <c r="C278"/>
      <c r="D278"/>
      <c r="E278"/>
      <c r="F278"/>
    </row>
    <row r="279" spans="2:6" s="2" customFormat="1" ht="19.899999999999999" customHeight="1" x14ac:dyDescent="0.2">
      <c r="B279"/>
      <c r="C279"/>
      <c r="D279"/>
      <c r="E279"/>
      <c r="F279"/>
    </row>
    <row r="280" spans="2:6" s="2" customFormat="1" ht="19.899999999999999" customHeight="1" x14ac:dyDescent="0.2">
      <c r="B280"/>
      <c r="C280"/>
      <c r="D280"/>
      <c r="E280"/>
      <c r="F280"/>
    </row>
    <row r="281" spans="2:6" s="2" customFormat="1" ht="19.899999999999999" customHeight="1" x14ac:dyDescent="0.2">
      <c r="B281"/>
      <c r="C281"/>
      <c r="D281"/>
      <c r="E281"/>
      <c r="F281"/>
    </row>
    <row r="282" spans="2:6" s="2" customFormat="1" ht="19.899999999999999" customHeight="1" x14ac:dyDescent="0.2">
      <c r="B282"/>
      <c r="C282"/>
      <c r="D282"/>
      <c r="E282"/>
      <c r="F282"/>
    </row>
    <row r="283" spans="2:6" s="2" customFormat="1" ht="19.899999999999999" customHeight="1" x14ac:dyDescent="0.2">
      <c r="B283"/>
      <c r="C283"/>
      <c r="D283"/>
      <c r="E283"/>
      <c r="F283"/>
    </row>
    <row r="284" spans="2:6" s="2" customFormat="1" ht="19.899999999999999" customHeight="1" x14ac:dyDescent="0.2">
      <c r="B284"/>
      <c r="C284"/>
      <c r="D284"/>
      <c r="E284"/>
      <c r="F284"/>
    </row>
    <row r="285" spans="2:6" s="2" customFormat="1" ht="19.899999999999999" customHeight="1" x14ac:dyDescent="0.2">
      <c r="B285"/>
      <c r="C285"/>
      <c r="D285"/>
      <c r="E285"/>
      <c r="F285"/>
    </row>
    <row r="286" spans="2:6" s="2" customFormat="1" ht="19.899999999999999" customHeight="1" x14ac:dyDescent="0.2">
      <c r="B286"/>
      <c r="C286"/>
      <c r="D286"/>
      <c r="E286"/>
      <c r="F286"/>
    </row>
    <row r="287" spans="2:6" s="2" customFormat="1" ht="19.899999999999999" customHeight="1" x14ac:dyDescent="0.2">
      <c r="B287"/>
      <c r="C287"/>
      <c r="D287"/>
      <c r="E287"/>
      <c r="F287"/>
    </row>
    <row r="288" spans="2:6" s="2" customFormat="1" ht="19.899999999999999" customHeight="1" x14ac:dyDescent="0.2">
      <c r="B288"/>
      <c r="C288"/>
      <c r="D288"/>
      <c r="E288"/>
      <c r="F288"/>
    </row>
    <row r="289" spans="2:6" s="2" customFormat="1" ht="19.899999999999999" customHeight="1" x14ac:dyDescent="0.2">
      <c r="B289"/>
      <c r="C289"/>
      <c r="D289"/>
      <c r="E289"/>
      <c r="F289"/>
    </row>
    <row r="290" spans="2:6" s="2" customFormat="1" ht="19.899999999999999" customHeight="1" x14ac:dyDescent="0.2">
      <c r="B290"/>
      <c r="C290"/>
      <c r="D290"/>
      <c r="E290"/>
      <c r="F290"/>
    </row>
    <row r="291" spans="2:6" s="2" customFormat="1" ht="19.899999999999999" customHeight="1" x14ac:dyDescent="0.2">
      <c r="B291"/>
      <c r="C291"/>
      <c r="D291"/>
      <c r="E291"/>
      <c r="F291"/>
    </row>
    <row r="292" spans="2:6" s="2" customFormat="1" ht="19.899999999999999" customHeight="1" x14ac:dyDescent="0.2">
      <c r="B292"/>
      <c r="C292"/>
      <c r="D292"/>
      <c r="E292"/>
      <c r="F292"/>
    </row>
    <row r="293" spans="2:6" s="2" customFormat="1" ht="19.899999999999999" customHeight="1" x14ac:dyDescent="0.2">
      <c r="B293"/>
      <c r="C293"/>
      <c r="D293"/>
      <c r="E293"/>
      <c r="F293"/>
    </row>
    <row r="294" spans="2:6" s="2" customFormat="1" ht="19.899999999999999" customHeight="1" x14ac:dyDescent="0.2">
      <c r="B294"/>
      <c r="C294"/>
      <c r="D294"/>
      <c r="E294"/>
      <c r="F294"/>
    </row>
    <row r="295" spans="2:6" s="2" customFormat="1" ht="19.899999999999999" customHeight="1" x14ac:dyDescent="0.2">
      <c r="B295"/>
      <c r="C295"/>
      <c r="D295"/>
      <c r="E295"/>
      <c r="F295"/>
    </row>
    <row r="296" spans="2:6" s="2" customFormat="1" ht="19.899999999999999" customHeight="1" x14ac:dyDescent="0.2">
      <c r="B296"/>
      <c r="C296"/>
      <c r="D296"/>
      <c r="E296"/>
      <c r="F296"/>
    </row>
    <row r="297" spans="2:6" s="2" customFormat="1" ht="19.899999999999999" customHeight="1" x14ac:dyDescent="0.2">
      <c r="B297"/>
      <c r="C297"/>
      <c r="D297"/>
      <c r="E297"/>
      <c r="F297"/>
    </row>
    <row r="298" spans="2:6" s="2" customFormat="1" ht="19.899999999999999" customHeight="1" x14ac:dyDescent="0.2">
      <c r="B298"/>
      <c r="C298"/>
      <c r="D298"/>
      <c r="E298"/>
      <c r="F298"/>
    </row>
    <row r="299" spans="2:6" s="2" customFormat="1" ht="19.899999999999999" customHeight="1" x14ac:dyDescent="0.2">
      <c r="B299"/>
      <c r="C299"/>
      <c r="D299"/>
      <c r="E299"/>
      <c r="F299"/>
    </row>
    <row r="300" spans="2:6" s="2" customFormat="1" ht="19.899999999999999" customHeight="1" x14ac:dyDescent="0.2">
      <c r="B300"/>
      <c r="C300"/>
      <c r="D300"/>
      <c r="E300"/>
      <c r="F300"/>
    </row>
    <row r="301" spans="2:6" s="2" customFormat="1" ht="19.899999999999999" customHeight="1" x14ac:dyDescent="0.2">
      <c r="B301"/>
      <c r="C301"/>
      <c r="D301"/>
      <c r="E301"/>
      <c r="F301"/>
    </row>
    <row r="302" spans="2:6" s="2" customFormat="1" ht="19.899999999999999" customHeight="1" x14ac:dyDescent="0.2">
      <c r="B302"/>
      <c r="C302"/>
      <c r="D302"/>
      <c r="E302"/>
      <c r="F302"/>
    </row>
    <row r="303" spans="2:6" s="2" customFormat="1" ht="19.899999999999999" customHeight="1" x14ac:dyDescent="0.2">
      <c r="B303"/>
      <c r="C303"/>
      <c r="D303"/>
      <c r="E303"/>
      <c r="F303"/>
    </row>
    <row r="304" spans="2:6" s="2" customFormat="1" ht="19.899999999999999" customHeight="1" x14ac:dyDescent="0.2">
      <c r="B304"/>
      <c r="C304"/>
      <c r="D304"/>
      <c r="E304"/>
      <c r="F304"/>
    </row>
    <row r="305" spans="2:6" s="2" customFormat="1" ht="19.899999999999999" customHeight="1" x14ac:dyDescent="0.2">
      <c r="B305"/>
      <c r="C305"/>
      <c r="D305"/>
      <c r="E305"/>
      <c r="F305"/>
    </row>
  </sheetData>
  <mergeCells count="1">
    <mergeCell ref="B68:F68"/>
  </mergeCells>
  <phoneticPr fontId="13" type="noConversion"/>
  <pageMargins left="0.23622047244094491" right="0.23622047244094491" top="0.74803149606299213" bottom="0.74803149606299213" header="0.31496062992125984" footer="0.31496062992125984"/>
  <pageSetup paperSize="9" scale="50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</vt:lpstr>
      <vt:lpstr>SP</vt:lpstr>
      <vt:lpstr>'Krycí list'!Oblast_tisku</vt:lpstr>
      <vt:lpstr>SP!Oblast_tisku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2022-11-03T13:38:45Z</dcterms:created>
  <dcterms:modified xsi:type="dcterms:W3CDTF">2024-03-08T16:48:37Z</dcterms:modified>
</cp:coreProperties>
</file>