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20_171_10_ Bavoryně\výstup\"/>
    </mc:Choice>
  </mc:AlternateContent>
  <bookViews>
    <workbookView xWindow="0" yWindow="0" windowWidth="0" windowHeight="0"/>
  </bookViews>
  <sheets>
    <sheet name="Rekapitulace" sheetId="6" r:id="rId1"/>
    <sheet name="SO 000" sheetId="2" r:id="rId2"/>
    <sheet name="SO 201" sheetId="3" r:id="rId3"/>
    <sheet name="SO 431" sheetId="4" r:id="rId4"/>
    <sheet name="SO 45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8"/>
  <c r="O9"/>
  <c r="I9"/>
  <c i="4" r="I3"/>
  <c r="I8"/>
  <c r="O17"/>
  <c r="I17"/>
  <c r="O15"/>
  <c r="I15"/>
  <c r="O13"/>
  <c r="I13"/>
  <c r="O11"/>
  <c r="I11"/>
  <c r="O9"/>
  <c r="I9"/>
  <c i="3" r="I3"/>
  <c r="I133"/>
  <c r="O181"/>
  <c r="I181"/>
  <c r="O178"/>
  <c r="I178"/>
  <c r="O175"/>
  <c r="I175"/>
  <c r="O172"/>
  <c r="I172"/>
  <c r="O169"/>
  <c r="I169"/>
  <c r="O166"/>
  <c r="I166"/>
  <c r="O164"/>
  <c r="I164"/>
  <c r="O162"/>
  <c r="I162"/>
  <c r="O159"/>
  <c r="I159"/>
  <c r="O156"/>
  <c r="I156"/>
  <c r="O153"/>
  <c r="I153"/>
  <c r="O151"/>
  <c r="I151"/>
  <c r="O148"/>
  <c r="I148"/>
  <c r="O145"/>
  <c r="I145"/>
  <c r="O142"/>
  <c r="I142"/>
  <c r="O139"/>
  <c r="I139"/>
  <c r="O136"/>
  <c r="I136"/>
  <c r="O134"/>
  <c r="I134"/>
  <c r="I123"/>
  <c r="O130"/>
  <c r="I130"/>
  <c r="O127"/>
  <c r="I127"/>
  <c r="O124"/>
  <c r="I124"/>
  <c r="I101"/>
  <c r="O120"/>
  <c r="I120"/>
  <c r="O117"/>
  <c r="I117"/>
  <c r="O114"/>
  <c r="I114"/>
  <c r="O111"/>
  <c r="I111"/>
  <c r="O108"/>
  <c r="I108"/>
  <c r="O105"/>
  <c r="I105"/>
  <c r="O102"/>
  <c r="I102"/>
  <c r="I88"/>
  <c r="O98"/>
  <c r="I98"/>
  <c r="O95"/>
  <c r="I95"/>
  <c r="O92"/>
  <c r="I92"/>
  <c r="O89"/>
  <c r="I89"/>
  <c r="I78"/>
  <c r="O85"/>
  <c r="I85"/>
  <c r="O82"/>
  <c r="I82"/>
  <c r="O79"/>
  <c r="I79"/>
  <c r="I65"/>
  <c r="O75"/>
  <c r="I75"/>
  <c r="O72"/>
  <c r="I72"/>
  <c r="O69"/>
  <c r="I69"/>
  <c r="O66"/>
  <c r="I66"/>
  <c r="I46"/>
  <c r="O62"/>
  <c r="I62"/>
  <c r="O59"/>
  <c r="I59"/>
  <c r="O56"/>
  <c r="I56"/>
  <c r="O53"/>
  <c r="I53"/>
  <c r="O50"/>
  <c r="I50"/>
  <c r="O47"/>
  <c r="I47"/>
  <c r="I18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I8"/>
  <c r="O15"/>
  <c r="I15"/>
  <c r="O12"/>
  <c r="I12"/>
  <c r="O9"/>
  <c r="I9"/>
  <c i="2" r="I3"/>
  <c r="I8"/>
  <c r="O39"/>
  <c r="I39"/>
  <c r="O36"/>
  <c r="I36"/>
  <c r="O33"/>
  <c r="I33"/>
  <c r="O30"/>
  <c r="I30"/>
  <c r="O27"/>
  <c r="I27"/>
  <c r="O25"/>
  <c r="I25"/>
  <c r="O22"/>
  <c r="I22"/>
  <c r="O19"/>
  <c r="I19"/>
  <c r="O17"/>
  <c r="I17"/>
  <c r="O14"/>
  <c r="I14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<sst xmlns="http://schemas.openxmlformats.org/spreadsheetml/2006/main">
  <si>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</si>
  <si>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</si>
  <si>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</si>
  <si>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20 171 10 - III/11710 Bavoryně, havárie opěrné zdi - PD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</si>
  <si>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</si>
  <si>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</si>
  <si>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</si>
  <si>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</si>
  <si>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</si>
  <si>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</si>
  <si>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</si>
  <si>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</si>
  <si>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konstrukce a práce</t>
  </si>
  <si>
    <t>SO 201</t>
  </si>
  <si>
    <t>Oprava opěrné zdi</t>
  </si>
  <si>
    <t>SO 431</t>
  </si>
  <si>
    <t>Přeložka kabelu VO</t>
  </si>
  <si>
    <t>SO 451</t>
  </si>
  <si>
    <t>Přeložka kabelu CETIN</t>
  </si>
  <si>
    <t>Soupis prací objektu</t>
  </si>
  <si>
    <t>S</t>
  </si>
  <si>
    <t>Stavba:</t>
  </si>
  <si>
    <t>20 171 10</t>
  </si>
  <si>
    <t>III/11710 Bavoryně, havárie opěrné zdi - PD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</si>
  <si>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</si>
  <si>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</si>
  <si>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</si>
  <si>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</si>
  <si>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</si>
  <si>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</si>
  <si>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</si>
  <si>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</si>
  <si>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</si>
  <si>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</si>
  <si>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</si>
  <si>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</si>
  <si>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</si>
  <si>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</si>
  <si>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</si>
  <si>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</si>
  <si>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02710R</t>
  </si>
  <si>
    <t>A</t>
  </si>
  <si>
    <t>PASPORTIZACE OBJEKTŮ V OKOLÍ STAVBY</t>
  </si>
  <si>
    <t>KPL</t>
  </si>
  <si>
    <t>OTSKP_2023 ~ 2023</t>
  </si>
  <si>
    <t>PP</t>
  </si>
  <si>
    <t>Pasporizace objektů dotčených stavbou, které nejsou v majetku a správě investora</t>
  </si>
  <si>
    <t>VV</t>
  </si>
  <si>
    <t>1 = 1,000 [A]_x000d_
Celkové množství = 1,000</t>
  </si>
  <si>
    <t>02720</t>
  </si>
  <si>
    <t>X</t>
  </si>
  <si>
    <t>POMOC PRÁCE ZŘÍZ NEBO ZAJIŠŤ REGULACI A OCHRANU DOPRAVY</t>
  </si>
  <si>
    <t>položka zahrnuje dopravně inženýrská opatření v průběhu celé stavby (dle_x000d_
schváleného plánu ZOV a vyjádření DI PČR), zahrnuje osazení, přesuny a odvoz_x000d_
provizorního dopravního značení. Zahrnuje dočasné dopravní značení, dopravní zařízení (např. zvětšené_x000d_
i základní svislé značky, vodorovné značení z fólie,_x000d_
citybloky, provizorní betonová a ocelová svodidla, ochranná zábradlí, světelné_x000d_
výstražné zařízení atd.- viz příloha TZ), oplocení a všechny související práce po_x000d_
dobu trvání_x000d_
stavby Součástí položky je i údržba a péče o dopravně inženýrská opatření v_x000d_
průběhu celé stavby._x000d_
Součástí položky je vyřízení DIR včetně jeho projednání.</t>
  </si>
  <si>
    <t>02730</t>
  </si>
  <si>
    <t/>
  </si>
  <si>
    <t>POMOC PRÁCE ZŘÍZ NEBO ZAJIŠŤ OCHRANU INŽENÝRSKÝCH SÍTÍ</t>
  </si>
  <si>
    <t>vytyčení a zajištění ochrany všech stávajících vedení sítí po dobu stavby
vč. sond pro ověření polohy stávajícího plynovodu</t>
  </si>
  <si>
    <t>02910</t>
  </si>
  <si>
    <t>OSTATNÍ POŽADAVKY - ZEMĚMĚŘIČSKÁ MĚŘENÍ</t>
  </si>
  <si>
    <t>vytyčení stávajících IS</t>
  </si>
  <si>
    <t>029113</t>
  </si>
  <si>
    <t>OSTATNÍ POŽADAVKY - GEODETICKÉ ZAMĚŘENÍ - CELKY</t>
  </si>
  <si>
    <t>KUS</t>
  </si>
  <si>
    <t>Zaměření skutečného stavu po dokončení stavby vč.zákresu do katastrální mapy a
její digitalizace</t>
  </si>
  <si>
    <t>1 = 1,000 [A]</t>
  </si>
  <si>
    <t>02943</t>
  </si>
  <si>
    <t>OSTATNÍ POŽADAVKY - VYPRACOVÁNÍ RDS</t>
  </si>
  <si>
    <t>RDS-Z-PDS</t>
  </si>
  <si>
    <t>02944</t>
  </si>
  <si>
    <t>OSTAT POŽADAVKY - DOKUMENTACE SKUTEČ PROVEDENÍ V DIGIT FORMĚ</t>
  </si>
  <si>
    <t>02945</t>
  </si>
  <si>
    <t>OSTAT POŽADAVKY - GEOMETRICKÝ PLÁN</t>
  </si>
  <si>
    <t>HM</t>
  </si>
  <si>
    <t>02946</t>
  </si>
  <si>
    <t>OSTAT POŽADAVKY - FOTODOKUMENTACE</t>
  </si>
  <si>
    <t>Včetně zdokumentování stávajícího stavu během demolice</t>
  </si>
  <si>
    <t>02950</t>
  </si>
  <si>
    <t>B</t>
  </si>
  <si>
    <t>OSTATNÍ POŽADAVKY - POSUDKY, KONTROLY, REVIZNÍ ZPRÁVY</t>
  </si>
  <si>
    <t>Povodňový a havarijní plán</t>
  </si>
  <si>
    <t>02991</t>
  </si>
  <si>
    <t>OSTATNÍ POŽADAVKY - INFORMAČNÍ TABULE</t>
  </si>
  <si>
    <t>velkopločný reklamní panely/billboardy dle pravidel publicity dotačního příslušného dotačního programu
vč. výroby, montáže a demontáže</t>
  </si>
  <si>
    <t>2 = 2,000 [A]</t>
  </si>
  <si>
    <t>031000</t>
  </si>
  <si>
    <t>Zařízení staveniště</t>
  </si>
  <si>
    <t>kpl</t>
  </si>
  <si>
    <t>014102R</t>
  </si>
  <si>
    <t>poplatky za skládku - kamenivo</t>
  </si>
  <si>
    <t>t</t>
  </si>
  <si>
    <t>suť z kamenné zdi 111,760*2,60 = 290,576 [A]_x000d_
výkop za opěrnou zdí (kamenivo) 245,684*2,0 = 491,368 [B]_x000d_
Celkové množství = 781,944</t>
  </si>
  <si>
    <t>C</t>
  </si>
  <si>
    <t>poplatky za skládku - beton</t>
  </si>
  <si>
    <t>suť z betonové zdi 74,145*2,50 = 185,363 [A]_x000d_
suť ze sloupků zábradlí 2,592*2,5 = 6,480 [B]_x000d_
Celkové množství = 191,843</t>
  </si>
  <si>
    <t>015760</t>
  </si>
  <si>
    <t xml:space="preserve">POPLATKY ZA LIKVIDACI ODPADŮ NEBEZPEČNÝCH - 17 06 03*  IZOLAČNÍ MATERIÁLY OBSAHUJÍCÍ NEBEZPEČNÉ LÁTKY</t>
  </si>
  <si>
    <t>T</t>
  </si>
  <si>
    <t>asfalt - nebezpečný odpad</t>
  </si>
  <si>
    <t>výkop za opěrnou zdí - PM tl. 70 mm 1,60*127,0*0,070*2,40 = 34,138 [A]_x000d_
výkop za opěrnou zdí - PM tl. 70 mm 2,0*133,50*0,070*2,40 = 44,856 [B]_x000d_
Celkové množství = 78,994</t>
  </si>
  <si>
    <t>1</t>
  </si>
  <si>
    <t>Zemní práce</t>
  </si>
  <si>
    <t>11090</t>
  </si>
  <si>
    <t>VŠEOBECNÉ VYKLIZENÍ OSTATNÍCH PLOCH</t>
  </si>
  <si>
    <t>M2</t>
  </si>
  <si>
    <t>plocha záboru_x000d_
včetně posekání trávy a odstranění náletové vegetace</t>
  </si>
  <si>
    <t>120,0*3,0 = 360,000 [A]</t>
  </si>
  <si>
    <t>11372</t>
  </si>
  <si>
    <t>FRÉZOVÁNÍ ZPEVNĚNÝCH PLOCH ASFALTOVÝCH</t>
  </si>
  <si>
    <t>M3</t>
  </si>
  <si>
    <t xml:space="preserve">předpokládaná tl. frézované vrstvy:  150 mm_x000d_
bude poskytnuto dodavateli pro recyklaci</t>
  </si>
  <si>
    <t>1,60*127,0*0,150 = 30,480 [A]_x000d_
 2,0*133,50*0,150 = 40,050 [B]_x000d_
Celkové množství = 70,530</t>
  </si>
  <si>
    <t>113765</t>
  </si>
  <si>
    <t>FRÉZOVÁNÍ DRÁŽKY PRŮŘEZU DO 600MM2 V ASFALTOVÉ VOZOVCE</t>
  </si>
  <si>
    <t>M</t>
  </si>
  <si>
    <t>napojení nového povrchu na stávající (komunikace)</t>
  </si>
  <si>
    <t>2,0+127,0+2,0+133,50+2,0 = 266,500 [A]</t>
  </si>
  <si>
    <t>12573</t>
  </si>
  <si>
    <t>VYKOPÁVKY ZE ZEMNÍKŮ A SKLÁDEK TŘ. I</t>
  </si>
  <si>
    <t>naložení a odvoz přebytečné zeminy na skládku</t>
  </si>
  <si>
    <t>285,380-39,696 = 245,684 [A]</t>
  </si>
  <si>
    <t>z</t>
  </si>
  <si>
    <t>naložení zeminy na meziskládce a dovoz na stavbu_x000d_
(vhodná zemina pod komunikaci)</t>
  </si>
  <si>
    <t>u kamenné zdi 0,458*127,0*0,5 = 29,083 [A]_x000d_
u betonové zdi 0,159*133,5*0,5 = 10,613 [B]_x000d_
Celkové množství = 39,696</t>
  </si>
  <si>
    <t>13273</t>
  </si>
  <si>
    <t>HLOUBENÍ RÝH ŠÍŘ DO 2M PAŽ I NEPAŽ TŘ. I</t>
  </si>
  <si>
    <t>výkop za opěrnou zdí včetně odvozu na meziskládku</t>
  </si>
  <si>
    <t>2,0*133,5*0,300 = 80,100 [A]_x000d_
 0,80*133,50*0,400 = 42,720 [B]_x000d_
 1,60*127,0*0,800 = 162,560 [C]_x000d_
Celkové množství = 285,380</t>
  </si>
  <si>
    <t>17120</t>
  </si>
  <si>
    <t>ULOŽENÍ SYPANINY DO NÁSYPŮ A NA SKLÁDKY BEZ ZHUTNĚNÍ</t>
  </si>
  <si>
    <t>uložení na meziskládku (viz 13273) 285,380 = 285,380 [A]_x000d_
uložení na skládku (viz 12573) 245,684 = 245,684 [B]_x000d_
Celkové množství = 531,064</t>
  </si>
  <si>
    <t>17411</t>
  </si>
  <si>
    <t>ZÁSYP JAM A RÝH ZEMINOU SE ZHUTNĚNÍM</t>
  </si>
  <si>
    <t>zemina z meziskládky (viz 12573)_x000d_
uložení pod komunikaci</t>
  </si>
  <si>
    <t>17481</t>
  </si>
  <si>
    <t>ZÁSYP JAM A RÝH Z NAKUPOVANÝCH MATERIÁLŮ</t>
  </si>
  <si>
    <t>zemina vhodná_x000d_
vrstva pod komunikací za opěrnou stěnou, 20% celkového objemu (ODHAD)_x000d_
předpoklad - 50% z celkové potřeby</t>
  </si>
  <si>
    <t>2</t>
  </si>
  <si>
    <t>Základy</t>
  </si>
  <si>
    <t>21461</t>
  </si>
  <si>
    <t>SEPARAČNÍ GEOTEXTILIE</t>
  </si>
  <si>
    <t>separační geotextílie</t>
  </si>
  <si>
    <t>stěna - kámen 127,0*(0,350+0,500+0,478) = 168,656 [A]_x000d_
stěna - beton 133,5*(0,500+0,028) = 70,488 [B]_x000d_
Celkové množství = 239,144</t>
  </si>
  <si>
    <t>261913</t>
  </si>
  <si>
    <t>a</t>
  </si>
  <si>
    <t>VRTY PRO KOTVENÍ A INJEKTÁŽ TŘ V A VI NA POVRCHU D DO 25MM</t>
  </si>
  <si>
    <t>vrty pro injektáž - kamenná opěrná zeď</t>
  </si>
  <si>
    <t>(1195,777/5)/(0,7*0,7)*0,8 = 390,458 [A]</t>
  </si>
  <si>
    <t>b</t>
  </si>
  <si>
    <t>vrty pro injektáž - betonová opěrná zeď</t>
  </si>
  <si>
    <t>(1147,885/5)/(0,7*0,7)*0,8 = 374,820 [A]</t>
  </si>
  <si>
    <t>281611</t>
  </si>
  <si>
    <t>INJEKTOVÁNÍ NÍZKOTLAKÉ Z CEMENTOVÝCH POJIV NA POVRCHU</t>
  </si>
  <si>
    <t xml:space="preserve">injektáž - kamenná opěrná zeď_x000d_
  (průměrná tloušťka stěny odhadem)</t>
  </si>
  <si>
    <t>240,381*1,2 = 288,457 [A]</t>
  </si>
  <si>
    <t xml:space="preserve">injektáž - betonová opěrná zeď_x000d_
  (průměrná tloušťka stěny odhadem)</t>
  </si>
  <si>
    <t>217,001*1,2 = 260,401 [A]</t>
  </si>
  <si>
    <t>285392</t>
  </si>
  <si>
    <t>DODATEČNÉ KOTVENÍ VLEPENÍM BETONÁŘSKÉ VÝZTUŽE D DO 16MM DO VRTŮ</t>
  </si>
  <si>
    <t>kotvení dobetonávky schodiště (viz 431325)_x000d_
výztuž D 12 mm</t>
  </si>
  <si>
    <t>4*4 = 16,000 [A]</t>
  </si>
  <si>
    <t>3</t>
  </si>
  <si>
    <t>Svislé konstrukce</t>
  </si>
  <si>
    <t>317325</t>
  </si>
  <si>
    <t>ŘÍMSY ZE ŽELEZOBETONU DO C30/37</t>
  </si>
  <si>
    <t>včetně vytvoření dvou ks nájezdových ramp pro invalidy u zastávky BUS</t>
  </si>
  <si>
    <t>úprava - stávající kamenná zeď 25,230 = 25,230 [A]_x000d_
úprava - stávající betonová zeď 65,140 = 65,140 [B]_x000d_
Celkové množství = 90,370</t>
  </si>
  <si>
    <t>317365</t>
  </si>
  <si>
    <t>VÝZTUŽ ŘÍMS Z OCELI 10505, B500B</t>
  </si>
  <si>
    <t xml:space="preserve">množství výztuže odhadem  0,180 [t/m3]</t>
  </si>
  <si>
    <t>úprava - stávající kamenná zeď 25,230*0,180 = 4,541 [A]_x000d_
úprava - stávající betonová zeď 65,140*0,180 = 11,725 [B]_x000d_
Celkové množství = 16,266</t>
  </si>
  <si>
    <t>327325</t>
  </si>
  <si>
    <t>ZDI OPĚRNÉ, ZÁRUBNÍ, NÁBŘEŽNÍ ZE ŽELEZOVÉHO BETONU DO C30/37</t>
  </si>
  <si>
    <t>úprava - stávající kamenná zeď 94,01 = 94,010 [A]_x000d_
úprava - stávající betonová zeď 51,21 = 51,210 [B]_x000d_
Celkové množství = 145,220</t>
  </si>
  <si>
    <t>327365</t>
  </si>
  <si>
    <t>VÝZTUŽ ZDÍ OPĚRNÝCH, ZÁRUBNÍCH, NÁBŘEŽNÍCH Z OCELI 10505, B500B</t>
  </si>
  <si>
    <t>úprava - stávající kamenná zeď 94,01*0,180 = 16,922 [A]_x000d_
úprava - stávající betonová zeď 51,21*0,180 = 9,218 [B]_x000d_
Celkové množství = 26,140</t>
  </si>
  <si>
    <t>4</t>
  </si>
  <si>
    <t>Vodorovné konstrukce</t>
  </si>
  <si>
    <t>431325</t>
  </si>
  <si>
    <t>SCHODIŠŤ KONSTR ZE ŽELEZOBETONU DO C30/37</t>
  </si>
  <si>
    <t>dobetonávka podesty</t>
  </si>
  <si>
    <t>1,15*1,0*0,500 = 0,575 [A]</t>
  </si>
  <si>
    <t>431365</t>
  </si>
  <si>
    <t>VÝZTUŽ SCHODIŠŤ KONSTR Z BETONÁŘSKÉ OCELI 10505, B500B</t>
  </si>
  <si>
    <t>výztuž dobetonávky podesty (viz 431325)</t>
  </si>
  <si>
    <t>0,575*0,200 = 0,115 [A]</t>
  </si>
  <si>
    <t>451312</t>
  </si>
  <si>
    <t>PODKLADNÍ A VÝPLŇOVÉ VRSTVY Z PROSTÉHO BETONU C12/15</t>
  </si>
  <si>
    <t>beton C12/15 - X0</t>
  </si>
  <si>
    <t>úprava - stávající kamenná zeď 17,780 = 17,780 [A]_x000d_
úprava - stávající betonová zeď 13,310 = 13,310 [B]_x000d_
Celkové množství = 31,090</t>
  </si>
  <si>
    <t>5</t>
  </si>
  <si>
    <t>Komunikace</t>
  </si>
  <si>
    <t>56333</t>
  </si>
  <si>
    <t>VOZOVKOVÉ VRSTVY ZE ŠTĚRKODRTI TL. DO 150MM</t>
  </si>
  <si>
    <t>2x ŠDA tl. 150 mm</t>
  </si>
  <si>
    <t>1. část (kamenná zeď) 2*0,750*127,0 = 190,500 [A]_x000d_
2.část (betonová zeď) 2*2,0*133,5 = 534,000 [B]_x000d_
Celkové množství = 724,500</t>
  </si>
  <si>
    <t>574B34</t>
  </si>
  <si>
    <t>ASFALTOVÝ BETON PRO OBRUSNÉ VRSTVY MODIFIK ACO 11+, 11S TL. 40MM</t>
  </si>
  <si>
    <t>1. část (kamenná zeď) 0,750*127,0 = 95,250 [A]_x000d_
2.část (betonová zeď) 2,0*133,5 = 267,000 [B]_x000d_
Celkové množství = 362,250</t>
  </si>
  <si>
    <t>574C56</t>
  </si>
  <si>
    <t>ASFALTOVÝ BETON PRO LOŽNÍ VRSTVY ACL 16+, 16S TL. 60MM</t>
  </si>
  <si>
    <t>574E46</t>
  </si>
  <si>
    <t>ASFALTOVÝ BETON PRO PODKLADNÍ VRSTVY ACP 16+, 16S TL. 50MM</t>
  </si>
  <si>
    <t>6</t>
  </si>
  <si>
    <t>Úpravy povrchů, podlahy, výplně otvorů</t>
  </si>
  <si>
    <t>62592</t>
  </si>
  <si>
    <t>ÚPRAVA POVRCHU BETONOVÝCH PLOCH A KONSTRUKCÍ - STRIÁŽ</t>
  </si>
  <si>
    <t>povrch betonové konstrukce na zastávce (2,900+0,500+8,0+1,0+2,90)*(2,0-0,30-0,10) = 24,480 [A]_x000d_
povrch podesty na schodišti 1,0*1,15 = 1,150 [B]_x000d_
Celkové množství = 25,630</t>
  </si>
  <si>
    <t>626111</t>
  </si>
  <si>
    <t>REPROFILACE PODHLEDŮ, SVISLÝCH PLOCH SANAČNÍ MALTOU JEDNOVRST TL 10MM</t>
  </si>
  <si>
    <t xml:space="preserve">S5   20% celkového povrchu 217,001*0,20 = 43,400 [A]_x000d_
S10   20% celkového povrchu 217,001*0,20 = 43,400 [B]_x000d_
Celkové množství = 86,800</t>
  </si>
  <si>
    <t>626112</t>
  </si>
  <si>
    <t>REPROFILACE PODHLEDŮ, SVISLÝCH PLOCH SANAČNÍ MALTOU JEDNOVRST TL 20MM</t>
  </si>
  <si>
    <t xml:space="preserve">S15   30% celkového povrchu 217,001*0,30 = 65,100 [A]</t>
  </si>
  <si>
    <t>626113</t>
  </si>
  <si>
    <t>REPROFILACE PODHLEDŮ, SVISLÝCH PLOCH SANAČNÍ MALTOU JEDNOVRST TL 30MM</t>
  </si>
  <si>
    <t xml:space="preserve">S30   20% celkového povrchu 217,001*0,20 = 43,400 [A]</t>
  </si>
  <si>
    <t>626122</t>
  </si>
  <si>
    <t>REPROFILACE PODHLEDŮ, SVISLÝCH PLOCH SANAČNÍ MALTOU DVOUVRST TL 50MM</t>
  </si>
  <si>
    <t xml:space="preserve">S50   10% celkového povrchu 217,001*0,10 = 21,700 [A]</t>
  </si>
  <si>
    <t>62631</t>
  </si>
  <si>
    <t>SPOJOVACÍ MŮSTEK MEZI STARÝM A NOVÝM BETONEM</t>
  </si>
  <si>
    <t>217,001 = 217,001 [A]_x000d_
u dobetonávky schodiště 1,15*1,0 = 1,150 [B]_x000d_
Celkové množství = 218,151</t>
  </si>
  <si>
    <t>62745</t>
  </si>
  <si>
    <t>SPÁROVÁNÍ STARÉHO ZDIVA CEMENTOVOU MALTOU</t>
  </si>
  <si>
    <t>240,381 = 240,381 [A]</t>
  </si>
  <si>
    <t>7</t>
  </si>
  <si>
    <t>Přidružená stavební výroba</t>
  </si>
  <si>
    <t>71113R</t>
  </si>
  <si>
    <t>IZOLACE BĚŽNÝCH KONSTRUKCÍ PROTI VOLNĚ STÉKAJÍCÍ VODĚ</t>
  </si>
  <si>
    <t>polymerní izolace žlabu a nátoku viz TP164</t>
  </si>
  <si>
    <t>1. část (kamenná zeď) 127,0/6,0*(0,832+0,070)*(0,050+0,214+0,100+0,400+0,100+0,214+0,050) = 21,536 [A]_x000d_
2.část (betonová zeď) 133,5/6,0*(2,080+0,070)*(0,050+0,310+0,100+0,400+0,100+0,310+0,050) = 63,146 [B]_x000d_
Celkové množství = 84,682</t>
  </si>
  <si>
    <t>711509</t>
  </si>
  <si>
    <t>OCHRANA IZOLACE NA POVRCHU TEXTILIÍ</t>
  </si>
  <si>
    <t>ochranná geotextiílie</t>
  </si>
  <si>
    <t>78383</t>
  </si>
  <si>
    <t>NÁTĚRY BETON KONSTR TYP S4 (OS-C)</t>
  </si>
  <si>
    <t>1. část (kamenná zeď) 127,0*(0,150+0,153) = 38,481 [A]_x000d_
2.část (betonová zeď) 133,5*(0,150+0,153) = 40,451 [B]_x000d_
Celkové množství = 78,932</t>
  </si>
  <si>
    <t>9</t>
  </si>
  <si>
    <t>Ostatní konstrukce a práce</t>
  </si>
  <si>
    <t>9110R1</t>
  </si>
  <si>
    <t>demontáž a zpětná montáž dvířek u zábradlí na schodišti</t>
  </si>
  <si>
    <t>včetně příslušné opravy</t>
  </si>
  <si>
    <t>9111A2</t>
  </si>
  <si>
    <t>ZÁBRADLÍ SILNIČNÍ S VODOR MADLY - MONTÁŽ S PŘESUNEM (BEZ DODÁVKY)</t>
  </si>
  <si>
    <t>zpětná montáž zábradlí na schodiště včetně nové povrchové úpravy (viz pol. 9112B1)</t>
  </si>
  <si>
    <t>4,0 = 4,000 [A]</t>
  </si>
  <si>
    <t>9111A3</t>
  </si>
  <si>
    <t>ZÁBRADLÍ SILNIČNÍ S VODOR MADLY - DEMONTÁŽ S PŘESUNEM</t>
  </si>
  <si>
    <t>demontáž zábradlí s vodorovnými madly (schodiště)</t>
  </si>
  <si>
    <t>4,0+1,0+1,150+0,300 = 6,450 [A]</t>
  </si>
  <si>
    <t>zábradlí na kamenné opěrné zdi 127,0 = 127,000 [A]</t>
  </si>
  <si>
    <t>9112B1</t>
  </si>
  <si>
    <t>ZÁBRADLÍ MOSTNÍ SE SVISLOU VÝPLNÍ - DODÁVKA A MONTÁŽ</t>
  </si>
  <si>
    <t>1. část (kamenná zeď) 127,0 = 127,000 [A]_x000d_
2.část (betonová zeď) 133,5 = 133,500 [B]_x000d_
3.část (schodiště - horní podesta) 0,300+1,150+1,0 = 2,450 [C]_x000d_
Celkové množství = 262,950</t>
  </si>
  <si>
    <t>91345</t>
  </si>
  <si>
    <t>NIVELAČNÍ ZNAČKY KOVOVÉ</t>
  </si>
  <si>
    <t>1. část (kamenná zeď) 4 = 4,000 [A]_x000d_
2.část (betonová zeď) 4 = 4,000 [B]_x000d_
Celkové množství = 8,000</t>
  </si>
  <si>
    <t>91725</t>
  </si>
  <si>
    <t>NÁSTUPIŠTNÍ OBRUBNÍKY BETONOVÉ</t>
  </si>
  <si>
    <t>Kasselský obrubník</t>
  </si>
  <si>
    <t>931325</t>
  </si>
  <si>
    <t>TĚSNĚNÍ DILATAČ SPAR ASF ZÁLIVKOU MODIFIK PRŮŘ DO 600MM2</t>
  </si>
  <si>
    <t>2,0+127,0+2,0+133,5+2,0 = 266,500 [A]</t>
  </si>
  <si>
    <t>931326</t>
  </si>
  <si>
    <t>TĚSNĚNÍ DILATAČ SPAR ASF ZÁLIVKOU MODIFIK PRŮŘ DO 800MM2</t>
  </si>
  <si>
    <t>výplň spáry mezi novou vrstvou ACO a římsou</t>
  </si>
  <si>
    <t>1,0+127,0+2,0+133,5+1,0 = 264,500 [A]</t>
  </si>
  <si>
    <t>93135</t>
  </si>
  <si>
    <t>TĚSNĚNÍ DILATAČ SPAR PRYŽ PÁSKOU NEBO KRUH PROFILEM</t>
  </si>
  <si>
    <t>93750R1</t>
  </si>
  <si>
    <t>odstranění původního označníku zastávky</t>
  </si>
  <si>
    <t>93750R2</t>
  </si>
  <si>
    <t>označník zastávky BUS</t>
  </si>
  <si>
    <t>ks</t>
  </si>
  <si>
    <t>dodávka + montáž kompletní</t>
  </si>
  <si>
    <t>938442</t>
  </si>
  <si>
    <t>OČIŠTĚNÍ ZDIVA OTRYSKÁNÍM TLAKOVOU VODOU DO 500 BARŮ</t>
  </si>
  <si>
    <t>očištění povrchu opěrné stěny (povrch - kámen na maltu cementovou)</t>
  </si>
  <si>
    <t>(odměřeno digitálně) 240,381 = 240,381 [A]</t>
  </si>
  <si>
    <t>938542</t>
  </si>
  <si>
    <t>OČIŠTĚNÍ BETON KONSTR OTRYSKÁNÍM TLAK VODOU DO 500 BARŮ</t>
  </si>
  <si>
    <t>očištění povrchu opěrné stěny a schodiště (povrch - beton)</t>
  </si>
  <si>
    <t>stěna (odměřeno digitálně) 217,001 = 217,001 [A]_x000d_
schodiště 2*(2*1,20)+2,0*2,0/2+1,0*1,0+2,0*1,2 = 10,200 [B]_x000d_
Celkové množství = 227,201</t>
  </si>
  <si>
    <t>966138</t>
  </si>
  <si>
    <t>BOURÁNÍ KONSTRUKCÍ Z KAMENE NA MC S ODVOZEM DO 20KM</t>
  </si>
  <si>
    <t>ubourání opěrné kamenné zdi</t>
  </si>
  <si>
    <t>výměra odhadem 111,760 = 111,760 [A]</t>
  </si>
  <si>
    <t>967168</t>
  </si>
  <si>
    <t>VYBOURÁNÍ ČÁSTÍ KONSTRUKCÍ ŽELEZOBET S ODVOZEM DO 20KM</t>
  </si>
  <si>
    <t>vybourání betonových sloupků_x000d_
s odvozem na skládku_x000d_
s uložením materiálu na skládku_x000d_
včetně poplatku za uložení na skládce</t>
  </si>
  <si>
    <t>0,200*0,200*1,200*54 = 2,592 [A]</t>
  </si>
  <si>
    <t>ubourání betonové opěrné zdi a schodiště</t>
  </si>
  <si>
    <t>zeď (výměra odhadem) 73,425 = 73,425 [A]_x000d_
schodiště 1,2*1,2*0,50 = 0,720 [B]_x000d_
Celkové množství = 74,145</t>
  </si>
  <si>
    <t>96718</t>
  </si>
  <si>
    <t>VYBOURÁNÍ ČÁSTÍ KONSTRUKCÍ KOVOVÝCH</t>
  </si>
  <si>
    <t>část - zábradlí s betonovými sloupky - vodorovné prvky (trubky pr. cca 60 mm)</t>
  </si>
  <si>
    <t>3*133,5*5,55/1000 = 2,223 [A]</t>
  </si>
  <si>
    <t>742232</t>
  </si>
  <si>
    <t>VEDENÍ VENKOVNÍ NN, ZÁVĚSNÝ KABEL DO TŘÍ ŽIL</t>
  </si>
  <si>
    <t>AES 2x16, dodávka a montáž</t>
  </si>
  <si>
    <t>742256</t>
  </si>
  <si>
    <t>VEDENÍ VENKOVNÍ NN, KOTEVNÍ SVORKA VČETNĚ UPEVNĚNÍ</t>
  </si>
  <si>
    <t>ukotvení kabelu 2 x16 AES, včetně třmenu s hákem na sloup a samotné svorky_x000d_
dodávka a montáž</t>
  </si>
  <si>
    <t>742L22</t>
  </si>
  <si>
    <t>UKONČENÍ DVOU AŽ PĚTIŽÍLOVÉHO KABELU KABELOVOU SPOJKOU OD 4 DO 16 MM2</t>
  </si>
  <si>
    <t>spojka na kabelu 2 x 16</t>
  </si>
  <si>
    <t>742Z23</t>
  </si>
  <si>
    <t>DEMONTÁŽ KABELOVÉHO VEDENÍ NN</t>
  </si>
  <si>
    <t>747211</t>
  </si>
  <si>
    <t>CELKOVÁ PROHLÍDKA, ZKOUŠENÍ, MĚŘENÍ A VYHOTOVENÍ VÝCHOZÍ REVIZNÍ ZPRÁVY, PRO OBJEM IN DO 100 TIS. KČ</t>
  </si>
  <si>
    <t>750R1</t>
  </si>
  <si>
    <t>odstranění dotčeného vedení vyvolaného přeložkou sloupu ČEZ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</si>
</sst>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201'!I3</f>
        <v>0</v>
      </c>
      <c r="D11" s="9">
        <f>SUMIFS('SO 201'!O:O,'SO 201'!A:A,"P")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431'!I3</f>
        <v>0</v>
      </c>
      <c r="D12" s="9">
        <f>SUMIFS('SO 431'!O:O,'SO 431'!A:A,"P")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451'!I3</f>
        <v>0</v>
      </c>
      <c r="D13" s="9">
        <f>SUMIFS('SO 451'!O:O,'SO 451'!A:A,"P")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SUMIFS(I8:I40,A8:A40,"SD")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12</v>
      </c>
      <c r="F8" s="32"/>
      <c r="G8" s="32"/>
      <c r="H8" s="32"/>
      <c r="I8" s="33">
        <f>SUMIFS(I9:I40,A9:A40,"P")</f>
        <v>0</v>
      </c>
      <c r="J8" s="34"/>
    </row>
    <row r="9">
      <c r="A9" s="35" t="s">
        <v>39</v>
      </c>
      <c r="B9" s="35">
        <v>1</v>
      </c>
      <c r="C9" s="36" t="s">
        <v>40</v>
      </c>
      <c r="D9" s="35" t="s">
        <v>41</v>
      </c>
      <c r="E9" s="37" t="s">
        <v>42</v>
      </c>
      <c r="F9" s="38" t="s">
        <v>43</v>
      </c>
      <c r="G9" s="39">
        <v>1</v>
      </c>
      <c r="H9" s="40">
        <v>0</v>
      </c>
      <c r="I9" s="40">
        <f>ROUND(G9*H9,P4)</f>
        <v>0</v>
      </c>
      <c r="J9" s="38" t="s">
        <v>44</v>
      </c>
      <c r="O9" s="41">
        <f>I9*0.21</f>
        <v>0</v>
      </c>
      <c r="P9">
        <v>3</v>
      </c>
    </row>
    <row r="10" ht="30">
      <c r="A10" s="35" t="s">
        <v>45</v>
      </c>
      <c r="B10" s="42"/>
      <c r="C10" s="43"/>
      <c r="D10" s="43"/>
      <c r="E10" s="37" t="s">
        <v>46</v>
      </c>
      <c r="F10" s="43"/>
      <c r="G10" s="43"/>
      <c r="H10" s="43"/>
      <c r="I10" s="43"/>
      <c r="J10" s="44"/>
    </row>
    <row r="11" ht="30">
      <c r="A11" s="35" t="s">
        <v>47</v>
      </c>
      <c r="B11" s="42"/>
      <c r="C11" s="43"/>
      <c r="D11" s="43"/>
      <c r="E11" s="45" t="s">
        <v>48</v>
      </c>
      <c r="F11" s="43"/>
      <c r="G11" s="43"/>
      <c r="H11" s="43"/>
      <c r="I11" s="43"/>
      <c r="J11" s="44"/>
    </row>
    <row r="12">
      <c r="A12" s="35" t="s">
        <v>39</v>
      </c>
      <c r="B12" s="35">
        <v>2</v>
      </c>
      <c r="C12" s="36" t="s">
        <v>49</v>
      </c>
      <c r="D12" s="35" t="s">
        <v>50</v>
      </c>
      <c r="E12" s="37" t="s">
        <v>51</v>
      </c>
      <c r="F12" s="38" t="s">
        <v>43</v>
      </c>
      <c r="G12" s="39">
        <v>1</v>
      </c>
      <c r="H12" s="40">
        <v>0</v>
      </c>
      <c r="I12" s="40">
        <f>ROUND(G12*H12,P4)</f>
        <v>0</v>
      </c>
      <c r="J12" s="38" t="s">
        <v>44</v>
      </c>
      <c r="O12" s="41">
        <f>I12*0.21</f>
        <v>0</v>
      </c>
      <c r="P12">
        <v>3</v>
      </c>
    </row>
    <row r="13" ht="240">
      <c r="A13" s="35" t="s">
        <v>45</v>
      </c>
      <c r="B13" s="42"/>
      <c r="C13" s="43"/>
      <c r="D13" s="43"/>
      <c r="E13" s="37" t="s">
        <v>52</v>
      </c>
      <c r="F13" s="43"/>
      <c r="G13" s="43"/>
      <c r="H13" s="43"/>
      <c r="I13" s="43"/>
      <c r="J13" s="44"/>
    </row>
    <row r="14">
      <c r="A14" s="35" t="s">
        <v>39</v>
      </c>
      <c r="B14" s="35">
        <v>3</v>
      </c>
      <c r="C14" s="36" t="s">
        <v>53</v>
      </c>
      <c r="D14" s="35" t="s">
        <v>54</v>
      </c>
      <c r="E14" s="37" t="s">
        <v>55</v>
      </c>
      <c r="F14" s="38" t="s">
        <v>43</v>
      </c>
      <c r="G14" s="39">
        <v>1</v>
      </c>
      <c r="H14" s="40">
        <v>0</v>
      </c>
      <c r="I14" s="40">
        <f>ROUND(G14*H14,P4)</f>
        <v>0</v>
      </c>
      <c r="J14" s="38" t="s">
        <v>44</v>
      </c>
      <c r="O14" s="41">
        <f>I14*0.21</f>
        <v>0</v>
      </c>
      <c r="P14">
        <v>3</v>
      </c>
    </row>
    <row r="15" ht="30">
      <c r="A15" s="35" t="s">
        <v>45</v>
      </c>
      <c r="B15" s="42"/>
      <c r="C15" s="43"/>
      <c r="D15" s="43"/>
      <c r="E15" s="37" t="s">
        <v>56</v>
      </c>
      <c r="F15" s="43"/>
      <c r="G15" s="43"/>
      <c r="H15" s="43"/>
      <c r="I15" s="43"/>
      <c r="J15" s="44"/>
    </row>
    <row r="16" ht="30">
      <c r="A16" s="35" t="s">
        <v>47</v>
      </c>
      <c r="B16" s="42"/>
      <c r="C16" s="43"/>
      <c r="D16" s="43"/>
      <c r="E16" s="45" t="s">
        <v>48</v>
      </c>
      <c r="F16" s="43"/>
      <c r="G16" s="43"/>
      <c r="H16" s="43"/>
      <c r="I16" s="43"/>
      <c r="J16" s="44"/>
    </row>
    <row r="17">
      <c r="A17" s="35" t="s">
        <v>39</v>
      </c>
      <c r="B17" s="35">
        <v>4</v>
      </c>
      <c r="C17" s="36" t="s">
        <v>57</v>
      </c>
      <c r="D17" s="35" t="s">
        <v>50</v>
      </c>
      <c r="E17" s="37" t="s">
        <v>58</v>
      </c>
      <c r="F17" s="38" t="s">
        <v>43</v>
      </c>
      <c r="G17" s="39">
        <v>1</v>
      </c>
      <c r="H17" s="40">
        <v>0</v>
      </c>
      <c r="I17" s="40">
        <f>ROUND(G17*H17,P4)</f>
        <v>0</v>
      </c>
      <c r="J17" s="38" t="s">
        <v>44</v>
      </c>
      <c r="O17" s="41">
        <f>I17*0.21</f>
        <v>0</v>
      </c>
      <c r="P17">
        <v>3</v>
      </c>
    </row>
    <row r="18">
      <c r="A18" s="35" t="s">
        <v>45</v>
      </c>
      <c r="B18" s="42"/>
      <c r="C18" s="43"/>
      <c r="D18" s="43"/>
      <c r="E18" s="37" t="s">
        <v>59</v>
      </c>
      <c r="F18" s="43"/>
      <c r="G18" s="43"/>
      <c r="H18" s="43"/>
      <c r="I18" s="43"/>
      <c r="J18" s="44"/>
    </row>
    <row r="19">
      <c r="A19" s="35" t="s">
        <v>39</v>
      </c>
      <c r="B19" s="35">
        <v>5</v>
      </c>
      <c r="C19" s="36" t="s">
        <v>60</v>
      </c>
      <c r="D19" s="35" t="s">
        <v>41</v>
      </c>
      <c r="E19" s="37" t="s">
        <v>61</v>
      </c>
      <c r="F19" s="38" t="s">
        <v>62</v>
      </c>
      <c r="G19" s="39">
        <v>1</v>
      </c>
      <c r="H19" s="40">
        <v>0</v>
      </c>
      <c r="I19" s="40">
        <f>ROUND(G19*H19,P4)</f>
        <v>0</v>
      </c>
      <c r="J19" s="38" t="s">
        <v>44</v>
      </c>
      <c r="O19" s="41">
        <f>I19*0.21</f>
        <v>0</v>
      </c>
      <c r="P19">
        <v>3</v>
      </c>
    </row>
    <row r="20" ht="45">
      <c r="A20" s="35" t="s">
        <v>45</v>
      </c>
      <c r="B20" s="42"/>
      <c r="C20" s="43"/>
      <c r="D20" s="43"/>
      <c r="E20" s="37" t="s">
        <v>63</v>
      </c>
      <c r="F20" s="43"/>
      <c r="G20" s="43"/>
      <c r="H20" s="43"/>
      <c r="I20" s="43"/>
      <c r="J20" s="44"/>
    </row>
    <row r="21">
      <c r="A21" s="35" t="s">
        <v>47</v>
      </c>
      <c r="B21" s="42"/>
      <c r="C21" s="43"/>
      <c r="D21" s="43"/>
      <c r="E21" s="45" t="s">
        <v>64</v>
      </c>
      <c r="F21" s="43"/>
      <c r="G21" s="43"/>
      <c r="H21" s="43"/>
      <c r="I21" s="43"/>
      <c r="J21" s="44"/>
    </row>
    <row r="22">
      <c r="A22" s="35" t="s">
        <v>39</v>
      </c>
      <c r="B22" s="35">
        <v>6</v>
      </c>
      <c r="C22" s="36" t="s">
        <v>65</v>
      </c>
      <c r="D22" s="35" t="s">
        <v>54</v>
      </c>
      <c r="E22" s="37" t="s">
        <v>66</v>
      </c>
      <c r="F22" s="38" t="s">
        <v>43</v>
      </c>
      <c r="G22" s="39">
        <v>1</v>
      </c>
      <c r="H22" s="40">
        <v>0</v>
      </c>
      <c r="I22" s="40">
        <f>ROUND(G22*H22,P4)</f>
        <v>0</v>
      </c>
      <c r="J22" s="38" t="s">
        <v>44</v>
      </c>
      <c r="O22" s="41">
        <f>I22*0.21</f>
        <v>0</v>
      </c>
      <c r="P22">
        <v>3</v>
      </c>
    </row>
    <row r="23">
      <c r="A23" s="35" t="s">
        <v>45</v>
      </c>
      <c r="B23" s="42"/>
      <c r="C23" s="43"/>
      <c r="D23" s="43"/>
      <c r="E23" s="37" t="s">
        <v>67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64</v>
      </c>
      <c r="F24" s="43"/>
      <c r="G24" s="43"/>
      <c r="H24" s="43"/>
      <c r="I24" s="43"/>
      <c r="J24" s="44"/>
    </row>
    <row r="25">
      <c r="A25" s="35" t="s">
        <v>39</v>
      </c>
      <c r="B25" s="35">
        <v>7</v>
      </c>
      <c r="C25" s="36" t="s">
        <v>68</v>
      </c>
      <c r="D25" s="35" t="s">
        <v>50</v>
      </c>
      <c r="E25" s="37" t="s">
        <v>69</v>
      </c>
      <c r="F25" s="38" t="s">
        <v>43</v>
      </c>
      <c r="G25" s="39">
        <v>1</v>
      </c>
      <c r="H25" s="40">
        <v>0</v>
      </c>
      <c r="I25" s="40">
        <f>ROUND(G25*H25,P4)</f>
        <v>0</v>
      </c>
      <c r="J25" s="38" t="s">
        <v>44</v>
      </c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46" t="s">
        <v>54</v>
      </c>
      <c r="F26" s="43"/>
      <c r="G26" s="43"/>
      <c r="H26" s="43"/>
      <c r="I26" s="43"/>
      <c r="J26" s="44"/>
    </row>
    <row r="27">
      <c r="A27" s="35" t="s">
        <v>39</v>
      </c>
      <c r="B27" s="35">
        <v>8</v>
      </c>
      <c r="C27" s="36" t="s">
        <v>70</v>
      </c>
      <c r="D27" s="35" t="s">
        <v>54</v>
      </c>
      <c r="E27" s="37" t="s">
        <v>71</v>
      </c>
      <c r="F27" s="38" t="s">
        <v>72</v>
      </c>
      <c r="G27" s="39">
        <v>1</v>
      </c>
      <c r="H27" s="40">
        <v>0</v>
      </c>
      <c r="I27" s="40">
        <f>ROUND(G27*H27,P4)</f>
        <v>0</v>
      </c>
      <c r="J27" s="38" t="s">
        <v>44</v>
      </c>
      <c r="O27" s="41">
        <f>I27*0.21</f>
        <v>0</v>
      </c>
      <c r="P27">
        <v>3</v>
      </c>
    </row>
    <row r="28">
      <c r="A28" s="35" t="s">
        <v>45</v>
      </c>
      <c r="B28" s="42"/>
      <c r="C28" s="43"/>
      <c r="D28" s="43"/>
      <c r="E28" s="46"/>
      <c r="F28" s="43"/>
      <c r="G28" s="43"/>
      <c r="H28" s="43"/>
      <c r="I28" s="43"/>
      <c r="J28" s="44"/>
    </row>
    <row r="29">
      <c r="A29" s="35" t="s">
        <v>47</v>
      </c>
      <c r="B29" s="42"/>
      <c r="C29" s="43"/>
      <c r="D29" s="43"/>
      <c r="E29" s="45" t="s">
        <v>64</v>
      </c>
      <c r="F29" s="43"/>
      <c r="G29" s="43"/>
      <c r="H29" s="43"/>
      <c r="I29" s="43"/>
      <c r="J29" s="44"/>
    </row>
    <row r="30">
      <c r="A30" s="35" t="s">
        <v>39</v>
      </c>
      <c r="B30" s="35">
        <v>9</v>
      </c>
      <c r="C30" s="36" t="s">
        <v>73</v>
      </c>
      <c r="D30" s="35" t="s">
        <v>54</v>
      </c>
      <c r="E30" s="37" t="s">
        <v>74</v>
      </c>
      <c r="F30" s="38" t="s">
        <v>43</v>
      </c>
      <c r="G30" s="39">
        <v>1</v>
      </c>
      <c r="H30" s="40">
        <v>0</v>
      </c>
      <c r="I30" s="40">
        <f>ROUND(G30*H30,P4)</f>
        <v>0</v>
      </c>
      <c r="J30" s="38" t="s">
        <v>44</v>
      </c>
      <c r="O30" s="41">
        <f>I30*0.21</f>
        <v>0</v>
      </c>
      <c r="P30">
        <v>3</v>
      </c>
    </row>
    <row r="31">
      <c r="A31" s="35" t="s">
        <v>45</v>
      </c>
      <c r="B31" s="42"/>
      <c r="C31" s="43"/>
      <c r="D31" s="43"/>
      <c r="E31" s="37" t="s">
        <v>75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64</v>
      </c>
      <c r="F32" s="43"/>
      <c r="G32" s="43"/>
      <c r="H32" s="43"/>
      <c r="I32" s="43"/>
      <c r="J32" s="44"/>
    </row>
    <row r="33">
      <c r="A33" s="35" t="s">
        <v>39</v>
      </c>
      <c r="B33" s="35">
        <v>10</v>
      </c>
      <c r="C33" s="36" t="s">
        <v>76</v>
      </c>
      <c r="D33" s="35" t="s">
        <v>77</v>
      </c>
      <c r="E33" s="37" t="s">
        <v>78</v>
      </c>
      <c r="F33" s="38" t="s">
        <v>43</v>
      </c>
      <c r="G33" s="39">
        <v>1</v>
      </c>
      <c r="H33" s="40">
        <v>0</v>
      </c>
      <c r="I33" s="40">
        <f>ROUND(G33*H33,P4)</f>
        <v>0</v>
      </c>
      <c r="J33" s="38" t="s">
        <v>44</v>
      </c>
      <c r="O33" s="41">
        <f>I33*0.21</f>
        <v>0</v>
      </c>
      <c r="P33">
        <v>3</v>
      </c>
    </row>
    <row r="34">
      <c r="A34" s="35" t="s">
        <v>45</v>
      </c>
      <c r="B34" s="42"/>
      <c r="C34" s="43"/>
      <c r="D34" s="43"/>
      <c r="E34" s="37" t="s">
        <v>79</v>
      </c>
      <c r="F34" s="43"/>
      <c r="G34" s="43"/>
      <c r="H34" s="43"/>
      <c r="I34" s="43"/>
      <c r="J34" s="44"/>
    </row>
    <row r="35">
      <c r="A35" s="35" t="s">
        <v>47</v>
      </c>
      <c r="B35" s="42"/>
      <c r="C35" s="43"/>
      <c r="D35" s="43"/>
      <c r="E35" s="45" t="s">
        <v>64</v>
      </c>
      <c r="F35" s="43"/>
      <c r="G35" s="43"/>
      <c r="H35" s="43"/>
      <c r="I35" s="43"/>
      <c r="J35" s="44"/>
    </row>
    <row r="36">
      <c r="A36" s="35" t="s">
        <v>39</v>
      </c>
      <c r="B36" s="35">
        <v>11</v>
      </c>
      <c r="C36" s="36" t="s">
        <v>80</v>
      </c>
      <c r="D36" s="35" t="s">
        <v>77</v>
      </c>
      <c r="E36" s="37" t="s">
        <v>81</v>
      </c>
      <c r="F36" s="38" t="s">
        <v>62</v>
      </c>
      <c r="G36" s="39">
        <v>2</v>
      </c>
      <c r="H36" s="40">
        <v>0</v>
      </c>
      <c r="I36" s="40">
        <f>ROUND(G36*H36,P4)</f>
        <v>0</v>
      </c>
      <c r="J36" s="38" t="s">
        <v>44</v>
      </c>
      <c r="O36" s="41">
        <f>I36*0.21</f>
        <v>0</v>
      </c>
      <c r="P36">
        <v>3</v>
      </c>
    </row>
    <row r="37" ht="45">
      <c r="A37" s="35" t="s">
        <v>45</v>
      </c>
      <c r="B37" s="42"/>
      <c r="C37" s="43"/>
      <c r="D37" s="43"/>
      <c r="E37" s="37" t="s">
        <v>82</v>
      </c>
      <c r="F37" s="43"/>
      <c r="G37" s="43"/>
      <c r="H37" s="43"/>
      <c r="I37" s="43"/>
      <c r="J37" s="44"/>
    </row>
    <row r="38">
      <c r="A38" s="35" t="s">
        <v>47</v>
      </c>
      <c r="B38" s="42"/>
      <c r="C38" s="43"/>
      <c r="D38" s="43"/>
      <c r="E38" s="45" t="s">
        <v>83</v>
      </c>
      <c r="F38" s="43"/>
      <c r="G38" s="43"/>
      <c r="H38" s="43"/>
      <c r="I38" s="43"/>
      <c r="J38" s="44"/>
    </row>
    <row r="39">
      <c r="A39" s="35" t="s">
        <v>39</v>
      </c>
      <c r="B39" s="35">
        <v>12</v>
      </c>
      <c r="C39" s="36" t="s">
        <v>84</v>
      </c>
      <c r="D39" s="35" t="s">
        <v>50</v>
      </c>
      <c r="E39" s="37" t="s">
        <v>85</v>
      </c>
      <c r="F39" s="38" t="s">
        <v>86</v>
      </c>
      <c r="G39" s="39">
        <v>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45</v>
      </c>
      <c r="B40" s="47"/>
      <c r="C40" s="48"/>
      <c r="D40" s="48"/>
      <c r="E40" s="49"/>
      <c r="F40" s="48"/>
      <c r="G40" s="48"/>
      <c r="H40" s="48"/>
      <c r="I40" s="48"/>
      <c r="J40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SUMIFS(I8:I183,A8:A183,"SD")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12</v>
      </c>
      <c r="F8" s="32"/>
      <c r="G8" s="32"/>
      <c r="H8" s="32"/>
      <c r="I8" s="33">
        <f>SUMIFS(I9:I17,A9:A17,"P")</f>
        <v>0</v>
      </c>
      <c r="J8" s="34"/>
    </row>
    <row r="9">
      <c r="A9" s="35" t="s">
        <v>39</v>
      </c>
      <c r="B9" s="35">
        <v>1</v>
      </c>
      <c r="C9" s="36" t="s">
        <v>87</v>
      </c>
      <c r="D9" s="35" t="s">
        <v>41</v>
      </c>
      <c r="E9" s="37" t="s">
        <v>88</v>
      </c>
      <c r="F9" s="38" t="s">
        <v>89</v>
      </c>
      <c r="G9" s="39">
        <v>781.94399999999996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46"/>
      <c r="F10" s="43"/>
      <c r="G10" s="43"/>
      <c r="H10" s="43"/>
      <c r="I10" s="43"/>
      <c r="J10" s="44"/>
    </row>
    <row r="11" ht="45">
      <c r="A11" s="35" t="s">
        <v>47</v>
      </c>
      <c r="B11" s="42"/>
      <c r="C11" s="43"/>
      <c r="D11" s="43"/>
      <c r="E11" s="45" t="s">
        <v>90</v>
      </c>
      <c r="F11" s="43"/>
      <c r="G11" s="43"/>
      <c r="H11" s="43"/>
      <c r="I11" s="43"/>
      <c r="J11" s="44"/>
    </row>
    <row r="12">
      <c r="A12" s="35" t="s">
        <v>39</v>
      </c>
      <c r="B12" s="35">
        <v>2</v>
      </c>
      <c r="C12" s="36" t="s">
        <v>87</v>
      </c>
      <c r="D12" s="35" t="s">
        <v>91</v>
      </c>
      <c r="E12" s="37" t="s">
        <v>92</v>
      </c>
      <c r="F12" s="38" t="s">
        <v>89</v>
      </c>
      <c r="G12" s="39">
        <v>191.84299999999999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45</v>
      </c>
      <c r="B13" s="42"/>
      <c r="C13" s="43"/>
      <c r="D13" s="43"/>
      <c r="E13" s="46"/>
      <c r="F13" s="43"/>
      <c r="G13" s="43"/>
      <c r="H13" s="43"/>
      <c r="I13" s="43"/>
      <c r="J13" s="44"/>
    </row>
    <row r="14" ht="45">
      <c r="A14" s="35" t="s">
        <v>47</v>
      </c>
      <c r="B14" s="42"/>
      <c r="C14" s="43"/>
      <c r="D14" s="43"/>
      <c r="E14" s="45" t="s">
        <v>93</v>
      </c>
      <c r="F14" s="43"/>
      <c r="G14" s="43"/>
      <c r="H14" s="43"/>
      <c r="I14" s="43"/>
      <c r="J14" s="44"/>
    </row>
    <row r="15" ht="30">
      <c r="A15" s="35" t="s">
        <v>39</v>
      </c>
      <c r="B15" s="35">
        <v>3</v>
      </c>
      <c r="C15" s="36" t="s">
        <v>94</v>
      </c>
      <c r="D15" s="35"/>
      <c r="E15" s="37" t="s">
        <v>95</v>
      </c>
      <c r="F15" s="38" t="s">
        <v>96</v>
      </c>
      <c r="G15" s="39">
        <v>78.994</v>
      </c>
      <c r="H15" s="40">
        <v>0</v>
      </c>
      <c r="I15" s="40">
        <f>ROUND(G15*H15,P4)</f>
        <v>0</v>
      </c>
      <c r="J15" s="38" t="s">
        <v>44</v>
      </c>
      <c r="O15" s="41">
        <f>I15*0.21</f>
        <v>0</v>
      </c>
      <c r="P15">
        <v>3</v>
      </c>
    </row>
    <row r="16">
      <c r="A16" s="35" t="s">
        <v>45</v>
      </c>
      <c r="B16" s="42"/>
      <c r="C16" s="43"/>
      <c r="D16" s="43"/>
      <c r="E16" s="37" t="s">
        <v>97</v>
      </c>
      <c r="F16" s="43"/>
      <c r="G16" s="43"/>
      <c r="H16" s="43"/>
      <c r="I16" s="43"/>
      <c r="J16" s="44"/>
    </row>
    <row r="17" ht="45">
      <c r="A17" s="35" t="s">
        <v>47</v>
      </c>
      <c r="B17" s="42"/>
      <c r="C17" s="43"/>
      <c r="D17" s="43"/>
      <c r="E17" s="45" t="s">
        <v>98</v>
      </c>
      <c r="F17" s="43"/>
      <c r="G17" s="43"/>
      <c r="H17" s="43"/>
      <c r="I17" s="43"/>
      <c r="J17" s="44"/>
    </row>
    <row r="18">
      <c r="A18" s="29" t="s">
        <v>37</v>
      </c>
      <c r="B18" s="30"/>
      <c r="C18" s="31" t="s">
        <v>99</v>
      </c>
      <c r="D18" s="32"/>
      <c r="E18" s="29" t="s">
        <v>100</v>
      </c>
      <c r="F18" s="32"/>
      <c r="G18" s="32"/>
      <c r="H18" s="32"/>
      <c r="I18" s="33">
        <f>SUMIFS(I19:I45,A19:A45,"P")</f>
        <v>0</v>
      </c>
      <c r="J18" s="34"/>
    </row>
    <row r="19">
      <c r="A19" s="35" t="s">
        <v>39</v>
      </c>
      <c r="B19" s="35">
        <v>4</v>
      </c>
      <c r="C19" s="36" t="s">
        <v>101</v>
      </c>
      <c r="D19" s="35" t="s">
        <v>54</v>
      </c>
      <c r="E19" s="37" t="s">
        <v>102</v>
      </c>
      <c r="F19" s="38" t="s">
        <v>103</v>
      </c>
      <c r="G19" s="39">
        <v>360</v>
      </c>
      <c r="H19" s="40">
        <v>0</v>
      </c>
      <c r="I19" s="40">
        <f>ROUND(G19*H19,P4)</f>
        <v>0</v>
      </c>
      <c r="J19" s="38" t="s">
        <v>44</v>
      </c>
      <c r="O19" s="41">
        <f>I19*0.21</f>
        <v>0</v>
      </c>
      <c r="P19">
        <v>3</v>
      </c>
    </row>
    <row r="20" ht="30">
      <c r="A20" s="35" t="s">
        <v>45</v>
      </c>
      <c r="B20" s="42"/>
      <c r="C20" s="43"/>
      <c r="D20" s="43"/>
      <c r="E20" s="37" t="s">
        <v>104</v>
      </c>
      <c r="F20" s="43"/>
      <c r="G20" s="43"/>
      <c r="H20" s="43"/>
      <c r="I20" s="43"/>
      <c r="J20" s="44"/>
    </row>
    <row r="21">
      <c r="A21" s="35" t="s">
        <v>47</v>
      </c>
      <c r="B21" s="42"/>
      <c r="C21" s="43"/>
      <c r="D21" s="43"/>
      <c r="E21" s="45" t="s">
        <v>105</v>
      </c>
      <c r="F21" s="43"/>
      <c r="G21" s="43"/>
      <c r="H21" s="43"/>
      <c r="I21" s="43"/>
      <c r="J21" s="44"/>
    </row>
    <row r="22">
      <c r="A22" s="35" t="s">
        <v>39</v>
      </c>
      <c r="B22" s="35">
        <v>5</v>
      </c>
      <c r="C22" s="36" t="s">
        <v>106</v>
      </c>
      <c r="D22" s="35" t="s">
        <v>54</v>
      </c>
      <c r="E22" s="37" t="s">
        <v>107</v>
      </c>
      <c r="F22" s="38" t="s">
        <v>108</v>
      </c>
      <c r="G22" s="39">
        <v>70.530000000000001</v>
      </c>
      <c r="H22" s="40">
        <v>0</v>
      </c>
      <c r="I22" s="40">
        <f>ROUND(G22*H22,P4)</f>
        <v>0</v>
      </c>
      <c r="J22" s="38" t="s">
        <v>44</v>
      </c>
      <c r="O22" s="41">
        <f>I22*0.21</f>
        <v>0</v>
      </c>
      <c r="P22">
        <v>3</v>
      </c>
    </row>
    <row r="23" ht="30">
      <c r="A23" s="35" t="s">
        <v>45</v>
      </c>
      <c r="B23" s="42"/>
      <c r="C23" s="43"/>
      <c r="D23" s="43"/>
      <c r="E23" s="37" t="s">
        <v>109</v>
      </c>
      <c r="F23" s="43"/>
      <c r="G23" s="43"/>
      <c r="H23" s="43"/>
      <c r="I23" s="43"/>
      <c r="J23" s="44"/>
    </row>
    <row r="24" ht="45">
      <c r="A24" s="35" t="s">
        <v>47</v>
      </c>
      <c r="B24" s="42"/>
      <c r="C24" s="43"/>
      <c r="D24" s="43"/>
      <c r="E24" s="45" t="s">
        <v>110</v>
      </c>
      <c r="F24" s="43"/>
      <c r="G24" s="43"/>
      <c r="H24" s="43"/>
      <c r="I24" s="43"/>
      <c r="J24" s="44"/>
    </row>
    <row r="25">
      <c r="A25" s="35" t="s">
        <v>39</v>
      </c>
      <c r="B25" s="35">
        <v>6</v>
      </c>
      <c r="C25" s="36" t="s">
        <v>111</v>
      </c>
      <c r="D25" s="35" t="s">
        <v>54</v>
      </c>
      <c r="E25" s="37" t="s">
        <v>112</v>
      </c>
      <c r="F25" s="38" t="s">
        <v>113</v>
      </c>
      <c r="G25" s="39">
        <v>266.5</v>
      </c>
      <c r="H25" s="40">
        <v>0</v>
      </c>
      <c r="I25" s="40">
        <f>ROUND(G25*H25,P4)</f>
        <v>0</v>
      </c>
      <c r="J25" s="38" t="s">
        <v>44</v>
      </c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114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115</v>
      </c>
      <c r="F27" s="43"/>
      <c r="G27" s="43"/>
      <c r="H27" s="43"/>
      <c r="I27" s="43"/>
      <c r="J27" s="44"/>
    </row>
    <row r="28">
      <c r="A28" s="35" t="s">
        <v>39</v>
      </c>
      <c r="B28" s="35">
        <v>7</v>
      </c>
      <c r="C28" s="36" t="s">
        <v>116</v>
      </c>
      <c r="D28" s="35" t="s">
        <v>54</v>
      </c>
      <c r="E28" s="37" t="s">
        <v>117</v>
      </c>
      <c r="F28" s="38" t="s">
        <v>108</v>
      </c>
      <c r="G28" s="39">
        <v>245.684</v>
      </c>
      <c r="H28" s="40">
        <v>0</v>
      </c>
      <c r="I28" s="40">
        <f>ROUND(G28*H28,P4)</f>
        <v>0</v>
      </c>
      <c r="J28" s="38" t="s">
        <v>44</v>
      </c>
      <c r="O28" s="41">
        <f>I28*0.21</f>
        <v>0</v>
      </c>
      <c r="P28">
        <v>3</v>
      </c>
    </row>
    <row r="29">
      <c r="A29" s="35" t="s">
        <v>45</v>
      </c>
      <c r="B29" s="42"/>
      <c r="C29" s="43"/>
      <c r="D29" s="43"/>
      <c r="E29" s="37" t="s">
        <v>118</v>
      </c>
      <c r="F29" s="43"/>
      <c r="G29" s="43"/>
      <c r="H29" s="43"/>
      <c r="I29" s="43"/>
      <c r="J29" s="44"/>
    </row>
    <row r="30">
      <c r="A30" s="35" t="s">
        <v>47</v>
      </c>
      <c r="B30" s="42"/>
      <c r="C30" s="43"/>
      <c r="D30" s="43"/>
      <c r="E30" s="45" t="s">
        <v>119</v>
      </c>
      <c r="F30" s="43"/>
      <c r="G30" s="43"/>
      <c r="H30" s="43"/>
      <c r="I30" s="43"/>
      <c r="J30" s="44"/>
    </row>
    <row r="31">
      <c r="A31" s="35" t="s">
        <v>39</v>
      </c>
      <c r="B31" s="35">
        <v>8</v>
      </c>
      <c r="C31" s="36" t="s">
        <v>116</v>
      </c>
      <c r="D31" s="35" t="s">
        <v>120</v>
      </c>
      <c r="E31" s="37" t="s">
        <v>117</v>
      </c>
      <c r="F31" s="38" t="s">
        <v>108</v>
      </c>
      <c r="G31" s="39">
        <v>39.695999999999998</v>
      </c>
      <c r="H31" s="40">
        <v>0</v>
      </c>
      <c r="I31" s="40">
        <f>ROUND(G31*H31,P4)</f>
        <v>0</v>
      </c>
      <c r="J31" s="38" t="s">
        <v>44</v>
      </c>
      <c r="O31" s="41">
        <f>I31*0.21</f>
        <v>0</v>
      </c>
      <c r="P31">
        <v>3</v>
      </c>
    </row>
    <row r="32" ht="30">
      <c r="A32" s="35" t="s">
        <v>45</v>
      </c>
      <c r="B32" s="42"/>
      <c r="C32" s="43"/>
      <c r="D32" s="43"/>
      <c r="E32" s="37" t="s">
        <v>121</v>
      </c>
      <c r="F32" s="43"/>
      <c r="G32" s="43"/>
      <c r="H32" s="43"/>
      <c r="I32" s="43"/>
      <c r="J32" s="44"/>
    </row>
    <row r="33" ht="45">
      <c r="A33" s="35" t="s">
        <v>47</v>
      </c>
      <c r="B33" s="42"/>
      <c r="C33" s="43"/>
      <c r="D33" s="43"/>
      <c r="E33" s="45" t="s">
        <v>122</v>
      </c>
      <c r="F33" s="43"/>
      <c r="G33" s="43"/>
      <c r="H33" s="43"/>
      <c r="I33" s="43"/>
      <c r="J33" s="44"/>
    </row>
    <row r="34">
      <c r="A34" s="35" t="s">
        <v>39</v>
      </c>
      <c r="B34" s="35">
        <v>9</v>
      </c>
      <c r="C34" s="36" t="s">
        <v>123</v>
      </c>
      <c r="D34" s="35" t="s">
        <v>54</v>
      </c>
      <c r="E34" s="37" t="s">
        <v>124</v>
      </c>
      <c r="F34" s="38" t="s">
        <v>108</v>
      </c>
      <c r="G34" s="39">
        <v>285.38</v>
      </c>
      <c r="H34" s="40">
        <v>0</v>
      </c>
      <c r="I34" s="40">
        <f>ROUND(G34*H34,P4)</f>
        <v>0</v>
      </c>
      <c r="J34" s="38" t="s">
        <v>44</v>
      </c>
      <c r="O34" s="41">
        <f>I34*0.21</f>
        <v>0</v>
      </c>
      <c r="P34">
        <v>3</v>
      </c>
    </row>
    <row r="35">
      <c r="A35" s="35" t="s">
        <v>45</v>
      </c>
      <c r="B35" s="42"/>
      <c r="C35" s="43"/>
      <c r="D35" s="43"/>
      <c r="E35" s="37" t="s">
        <v>125</v>
      </c>
      <c r="F35" s="43"/>
      <c r="G35" s="43"/>
      <c r="H35" s="43"/>
      <c r="I35" s="43"/>
      <c r="J35" s="44"/>
    </row>
    <row r="36" ht="60">
      <c r="A36" s="35" t="s">
        <v>47</v>
      </c>
      <c r="B36" s="42"/>
      <c r="C36" s="43"/>
      <c r="D36" s="43"/>
      <c r="E36" s="45" t="s">
        <v>126</v>
      </c>
      <c r="F36" s="43"/>
      <c r="G36" s="43"/>
      <c r="H36" s="43"/>
      <c r="I36" s="43"/>
      <c r="J36" s="44"/>
    </row>
    <row r="37">
      <c r="A37" s="35" t="s">
        <v>39</v>
      </c>
      <c r="B37" s="35">
        <v>10</v>
      </c>
      <c r="C37" s="36" t="s">
        <v>127</v>
      </c>
      <c r="D37" s="35" t="s">
        <v>54</v>
      </c>
      <c r="E37" s="37" t="s">
        <v>128</v>
      </c>
      <c r="F37" s="38" t="s">
        <v>108</v>
      </c>
      <c r="G37" s="39">
        <v>531.06399999999996</v>
      </c>
      <c r="H37" s="40">
        <v>0</v>
      </c>
      <c r="I37" s="40">
        <f>ROUND(G37*H37,P4)</f>
        <v>0</v>
      </c>
      <c r="J37" s="38" t="s">
        <v>44</v>
      </c>
      <c r="O37" s="41">
        <f>I37*0.21</f>
        <v>0</v>
      </c>
      <c r="P37">
        <v>3</v>
      </c>
    </row>
    <row r="38">
      <c r="A38" s="35" t="s">
        <v>45</v>
      </c>
      <c r="B38" s="42"/>
      <c r="C38" s="43"/>
      <c r="D38" s="43"/>
      <c r="E38" s="46"/>
      <c r="F38" s="43"/>
      <c r="G38" s="43"/>
      <c r="H38" s="43"/>
      <c r="I38" s="43"/>
      <c r="J38" s="44"/>
    </row>
    <row r="39" ht="45">
      <c r="A39" s="35" t="s">
        <v>47</v>
      </c>
      <c r="B39" s="42"/>
      <c r="C39" s="43"/>
      <c r="D39" s="43"/>
      <c r="E39" s="45" t="s">
        <v>129</v>
      </c>
      <c r="F39" s="43"/>
      <c r="G39" s="43"/>
      <c r="H39" s="43"/>
      <c r="I39" s="43"/>
      <c r="J39" s="44"/>
    </row>
    <row r="40">
      <c r="A40" s="35" t="s">
        <v>39</v>
      </c>
      <c r="B40" s="35">
        <v>11</v>
      </c>
      <c r="C40" s="36" t="s">
        <v>130</v>
      </c>
      <c r="D40" s="35" t="s">
        <v>120</v>
      </c>
      <c r="E40" s="37" t="s">
        <v>131</v>
      </c>
      <c r="F40" s="38" t="s">
        <v>108</v>
      </c>
      <c r="G40" s="39">
        <v>39.695999999999998</v>
      </c>
      <c r="H40" s="40">
        <v>0</v>
      </c>
      <c r="I40" s="40">
        <f>ROUND(G40*H40,P4)</f>
        <v>0</v>
      </c>
      <c r="J40" s="38" t="s">
        <v>44</v>
      </c>
      <c r="O40" s="41">
        <f>I40*0.21</f>
        <v>0</v>
      </c>
      <c r="P40">
        <v>3</v>
      </c>
    </row>
    <row r="41" ht="30">
      <c r="A41" s="35" t="s">
        <v>45</v>
      </c>
      <c r="B41" s="42"/>
      <c r="C41" s="43"/>
      <c r="D41" s="43"/>
      <c r="E41" s="37" t="s">
        <v>132</v>
      </c>
      <c r="F41" s="43"/>
      <c r="G41" s="43"/>
      <c r="H41" s="43"/>
      <c r="I41" s="43"/>
      <c r="J41" s="44"/>
    </row>
    <row r="42" ht="45">
      <c r="A42" s="35" t="s">
        <v>47</v>
      </c>
      <c r="B42" s="42"/>
      <c r="C42" s="43"/>
      <c r="D42" s="43"/>
      <c r="E42" s="45" t="s">
        <v>122</v>
      </c>
      <c r="F42" s="43"/>
      <c r="G42" s="43"/>
      <c r="H42" s="43"/>
      <c r="I42" s="43"/>
      <c r="J42" s="44"/>
    </row>
    <row r="43">
      <c r="A43" s="35" t="s">
        <v>39</v>
      </c>
      <c r="B43" s="35">
        <v>12</v>
      </c>
      <c r="C43" s="36" t="s">
        <v>133</v>
      </c>
      <c r="D43" s="35" t="s">
        <v>120</v>
      </c>
      <c r="E43" s="37" t="s">
        <v>134</v>
      </c>
      <c r="F43" s="38" t="s">
        <v>108</v>
      </c>
      <c r="G43" s="39">
        <v>39.695999999999998</v>
      </c>
      <c r="H43" s="40">
        <v>0</v>
      </c>
      <c r="I43" s="40">
        <f>ROUND(G43*H43,P4)</f>
        <v>0</v>
      </c>
      <c r="J43" s="38" t="s">
        <v>44</v>
      </c>
      <c r="O43" s="41">
        <f>I43*0.21</f>
        <v>0</v>
      </c>
      <c r="P43">
        <v>3</v>
      </c>
    </row>
    <row r="44" ht="60">
      <c r="A44" s="35" t="s">
        <v>45</v>
      </c>
      <c r="B44" s="42"/>
      <c r="C44" s="43"/>
      <c r="D44" s="43"/>
      <c r="E44" s="37" t="s">
        <v>135</v>
      </c>
      <c r="F44" s="43"/>
      <c r="G44" s="43"/>
      <c r="H44" s="43"/>
      <c r="I44" s="43"/>
      <c r="J44" s="44"/>
    </row>
    <row r="45" ht="45">
      <c r="A45" s="35" t="s">
        <v>47</v>
      </c>
      <c r="B45" s="42"/>
      <c r="C45" s="43"/>
      <c r="D45" s="43"/>
      <c r="E45" s="45" t="s">
        <v>122</v>
      </c>
      <c r="F45" s="43"/>
      <c r="G45" s="43"/>
      <c r="H45" s="43"/>
      <c r="I45" s="43"/>
      <c r="J45" s="44"/>
    </row>
    <row r="46">
      <c r="A46" s="29" t="s">
        <v>37</v>
      </c>
      <c r="B46" s="30"/>
      <c r="C46" s="31" t="s">
        <v>136</v>
      </c>
      <c r="D46" s="32"/>
      <c r="E46" s="29" t="s">
        <v>137</v>
      </c>
      <c r="F46" s="32"/>
      <c r="G46" s="32"/>
      <c r="H46" s="32"/>
      <c r="I46" s="33">
        <f>SUMIFS(I47:I64,A47:A64,"P")</f>
        <v>0</v>
      </c>
      <c r="J46" s="34"/>
    </row>
    <row r="47">
      <c r="A47" s="35" t="s">
        <v>39</v>
      </c>
      <c r="B47" s="35">
        <v>13</v>
      </c>
      <c r="C47" s="36" t="s">
        <v>138</v>
      </c>
      <c r="D47" s="35" t="s">
        <v>54</v>
      </c>
      <c r="E47" s="37" t="s">
        <v>139</v>
      </c>
      <c r="F47" s="38" t="s">
        <v>103</v>
      </c>
      <c r="G47" s="39">
        <v>239.14400000000001</v>
      </c>
      <c r="H47" s="40">
        <v>0</v>
      </c>
      <c r="I47" s="40">
        <f>ROUND(G47*H47,P4)</f>
        <v>0</v>
      </c>
      <c r="J47" s="38" t="s">
        <v>44</v>
      </c>
      <c r="O47" s="41">
        <f>I47*0.21</f>
        <v>0</v>
      </c>
      <c r="P47">
        <v>3</v>
      </c>
    </row>
    <row r="48">
      <c r="A48" s="35" t="s">
        <v>45</v>
      </c>
      <c r="B48" s="42"/>
      <c r="C48" s="43"/>
      <c r="D48" s="43"/>
      <c r="E48" s="37" t="s">
        <v>140</v>
      </c>
      <c r="F48" s="43"/>
      <c r="G48" s="43"/>
      <c r="H48" s="43"/>
      <c r="I48" s="43"/>
      <c r="J48" s="44"/>
    </row>
    <row r="49" ht="45">
      <c r="A49" s="35" t="s">
        <v>47</v>
      </c>
      <c r="B49" s="42"/>
      <c r="C49" s="43"/>
      <c r="D49" s="43"/>
      <c r="E49" s="45" t="s">
        <v>141</v>
      </c>
      <c r="F49" s="43"/>
      <c r="G49" s="43"/>
      <c r="H49" s="43"/>
      <c r="I49" s="43"/>
      <c r="J49" s="44"/>
    </row>
    <row r="50">
      <c r="A50" s="35" t="s">
        <v>39</v>
      </c>
      <c r="B50" s="35">
        <v>14</v>
      </c>
      <c r="C50" s="36" t="s">
        <v>142</v>
      </c>
      <c r="D50" s="35" t="s">
        <v>143</v>
      </c>
      <c r="E50" s="37" t="s">
        <v>144</v>
      </c>
      <c r="F50" s="38" t="s">
        <v>113</v>
      </c>
      <c r="G50" s="39">
        <v>390.45800000000003</v>
      </c>
      <c r="H50" s="40">
        <v>0</v>
      </c>
      <c r="I50" s="40">
        <f>ROUND(G50*H50,P4)</f>
        <v>0</v>
      </c>
      <c r="J50" s="38" t="s">
        <v>44</v>
      </c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145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146</v>
      </c>
      <c r="F52" s="43"/>
      <c r="G52" s="43"/>
      <c r="H52" s="43"/>
      <c r="I52" s="43"/>
      <c r="J52" s="44"/>
    </row>
    <row r="53">
      <c r="A53" s="35" t="s">
        <v>39</v>
      </c>
      <c r="B53" s="35">
        <v>15</v>
      </c>
      <c r="C53" s="36" t="s">
        <v>142</v>
      </c>
      <c r="D53" s="35" t="s">
        <v>147</v>
      </c>
      <c r="E53" s="37" t="s">
        <v>144</v>
      </c>
      <c r="F53" s="38" t="s">
        <v>113</v>
      </c>
      <c r="G53" s="39">
        <v>374.81999999999999</v>
      </c>
      <c r="H53" s="40">
        <v>0</v>
      </c>
      <c r="I53" s="40">
        <f>ROUND(G53*H53,P4)</f>
        <v>0</v>
      </c>
      <c r="J53" s="38" t="s">
        <v>44</v>
      </c>
      <c r="O53" s="41">
        <f>I53*0.21</f>
        <v>0</v>
      </c>
      <c r="P53">
        <v>3</v>
      </c>
    </row>
    <row r="54">
      <c r="A54" s="35" t="s">
        <v>45</v>
      </c>
      <c r="B54" s="42"/>
      <c r="C54" s="43"/>
      <c r="D54" s="43"/>
      <c r="E54" s="37" t="s">
        <v>148</v>
      </c>
      <c r="F54" s="43"/>
      <c r="G54" s="43"/>
      <c r="H54" s="43"/>
      <c r="I54" s="43"/>
      <c r="J54" s="44"/>
    </row>
    <row r="55">
      <c r="A55" s="35" t="s">
        <v>47</v>
      </c>
      <c r="B55" s="42"/>
      <c r="C55" s="43"/>
      <c r="D55" s="43"/>
      <c r="E55" s="45" t="s">
        <v>149</v>
      </c>
      <c r="F55" s="43"/>
      <c r="G55" s="43"/>
      <c r="H55" s="43"/>
      <c r="I55" s="43"/>
      <c r="J55" s="44"/>
    </row>
    <row r="56">
      <c r="A56" s="35" t="s">
        <v>39</v>
      </c>
      <c r="B56" s="35">
        <v>16</v>
      </c>
      <c r="C56" s="36" t="s">
        <v>150</v>
      </c>
      <c r="D56" s="35" t="s">
        <v>143</v>
      </c>
      <c r="E56" s="37" t="s">
        <v>151</v>
      </c>
      <c r="F56" s="38" t="s">
        <v>108</v>
      </c>
      <c r="G56" s="39">
        <v>288.45699999999999</v>
      </c>
      <c r="H56" s="40">
        <v>0</v>
      </c>
      <c r="I56" s="40">
        <f>ROUND(G56*H56,P4)</f>
        <v>0</v>
      </c>
      <c r="J56" s="38" t="s">
        <v>44</v>
      </c>
      <c r="O56" s="41">
        <f>I56*0.21</f>
        <v>0</v>
      </c>
      <c r="P56">
        <v>3</v>
      </c>
    </row>
    <row r="57" ht="30">
      <c r="A57" s="35" t="s">
        <v>45</v>
      </c>
      <c r="B57" s="42"/>
      <c r="C57" s="43"/>
      <c r="D57" s="43"/>
      <c r="E57" s="37" t="s">
        <v>152</v>
      </c>
      <c r="F57" s="43"/>
      <c r="G57" s="43"/>
      <c r="H57" s="43"/>
      <c r="I57" s="43"/>
      <c r="J57" s="44"/>
    </row>
    <row r="58">
      <c r="A58" s="35" t="s">
        <v>47</v>
      </c>
      <c r="B58" s="42"/>
      <c r="C58" s="43"/>
      <c r="D58" s="43"/>
      <c r="E58" s="45" t="s">
        <v>153</v>
      </c>
      <c r="F58" s="43"/>
      <c r="G58" s="43"/>
      <c r="H58" s="43"/>
      <c r="I58" s="43"/>
      <c r="J58" s="44"/>
    </row>
    <row r="59">
      <c r="A59" s="35" t="s">
        <v>39</v>
      </c>
      <c r="B59" s="35">
        <v>17</v>
      </c>
      <c r="C59" s="36" t="s">
        <v>150</v>
      </c>
      <c r="D59" s="35" t="s">
        <v>147</v>
      </c>
      <c r="E59" s="37" t="s">
        <v>151</v>
      </c>
      <c r="F59" s="38" t="s">
        <v>108</v>
      </c>
      <c r="G59" s="39">
        <v>260.40100000000001</v>
      </c>
      <c r="H59" s="40">
        <v>0</v>
      </c>
      <c r="I59" s="40">
        <f>ROUND(G59*H59,P4)</f>
        <v>0</v>
      </c>
      <c r="J59" s="38" t="s">
        <v>44</v>
      </c>
      <c r="O59" s="41">
        <f>I59*0.21</f>
        <v>0</v>
      </c>
      <c r="P59">
        <v>3</v>
      </c>
    </row>
    <row r="60" ht="30">
      <c r="A60" s="35" t="s">
        <v>45</v>
      </c>
      <c r="B60" s="42"/>
      <c r="C60" s="43"/>
      <c r="D60" s="43"/>
      <c r="E60" s="37" t="s">
        <v>154</v>
      </c>
      <c r="F60" s="43"/>
      <c r="G60" s="43"/>
      <c r="H60" s="43"/>
      <c r="I60" s="43"/>
      <c r="J60" s="44"/>
    </row>
    <row r="61">
      <c r="A61" s="35" t="s">
        <v>47</v>
      </c>
      <c r="B61" s="42"/>
      <c r="C61" s="43"/>
      <c r="D61" s="43"/>
      <c r="E61" s="45" t="s">
        <v>155</v>
      </c>
      <c r="F61" s="43"/>
      <c r="G61" s="43"/>
      <c r="H61" s="43"/>
      <c r="I61" s="43"/>
      <c r="J61" s="44"/>
    </row>
    <row r="62" ht="30">
      <c r="A62" s="35" t="s">
        <v>39</v>
      </c>
      <c r="B62" s="35">
        <v>18</v>
      </c>
      <c r="C62" s="36" t="s">
        <v>156</v>
      </c>
      <c r="D62" s="35" t="s">
        <v>54</v>
      </c>
      <c r="E62" s="37" t="s">
        <v>157</v>
      </c>
      <c r="F62" s="38" t="s">
        <v>62</v>
      </c>
      <c r="G62" s="39">
        <v>16</v>
      </c>
      <c r="H62" s="40">
        <v>0</v>
      </c>
      <c r="I62" s="40">
        <f>ROUND(G62*H62,P4)</f>
        <v>0</v>
      </c>
      <c r="J62" s="38" t="s">
        <v>44</v>
      </c>
      <c r="O62" s="41">
        <f>I62*0.21</f>
        <v>0</v>
      </c>
      <c r="P62">
        <v>3</v>
      </c>
    </row>
    <row r="63" ht="30">
      <c r="A63" s="35" t="s">
        <v>45</v>
      </c>
      <c r="B63" s="42"/>
      <c r="C63" s="43"/>
      <c r="D63" s="43"/>
      <c r="E63" s="37" t="s">
        <v>158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159</v>
      </c>
      <c r="F64" s="43"/>
      <c r="G64" s="43"/>
      <c r="H64" s="43"/>
      <c r="I64" s="43"/>
      <c r="J64" s="44"/>
    </row>
    <row r="65">
      <c r="A65" s="29" t="s">
        <v>37</v>
      </c>
      <c r="B65" s="30"/>
      <c r="C65" s="31" t="s">
        <v>160</v>
      </c>
      <c r="D65" s="32"/>
      <c r="E65" s="29" t="s">
        <v>161</v>
      </c>
      <c r="F65" s="32"/>
      <c r="G65" s="32"/>
      <c r="H65" s="32"/>
      <c r="I65" s="33">
        <f>SUMIFS(I66:I77,A66:A77,"P")</f>
        <v>0</v>
      </c>
      <c r="J65" s="34"/>
    </row>
    <row r="66">
      <c r="A66" s="35" t="s">
        <v>39</v>
      </c>
      <c r="B66" s="35">
        <v>19</v>
      </c>
      <c r="C66" s="36" t="s">
        <v>162</v>
      </c>
      <c r="D66" s="35" t="s">
        <v>54</v>
      </c>
      <c r="E66" s="37" t="s">
        <v>163</v>
      </c>
      <c r="F66" s="38" t="s">
        <v>108</v>
      </c>
      <c r="G66" s="39">
        <v>90.370000000000005</v>
      </c>
      <c r="H66" s="40">
        <v>0</v>
      </c>
      <c r="I66" s="40">
        <f>ROUND(G66*H66,P4)</f>
        <v>0</v>
      </c>
      <c r="J66" s="38" t="s">
        <v>44</v>
      </c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164</v>
      </c>
      <c r="F67" s="43"/>
      <c r="G67" s="43"/>
      <c r="H67" s="43"/>
      <c r="I67" s="43"/>
      <c r="J67" s="44"/>
    </row>
    <row r="68" ht="45">
      <c r="A68" s="35" t="s">
        <v>47</v>
      </c>
      <c r="B68" s="42"/>
      <c r="C68" s="43"/>
      <c r="D68" s="43"/>
      <c r="E68" s="45" t="s">
        <v>165</v>
      </c>
      <c r="F68" s="43"/>
      <c r="G68" s="43"/>
      <c r="H68" s="43"/>
      <c r="I68" s="43"/>
      <c r="J68" s="44"/>
    </row>
    <row r="69">
      <c r="A69" s="35" t="s">
        <v>39</v>
      </c>
      <c r="B69" s="35">
        <v>20</v>
      </c>
      <c r="C69" s="36" t="s">
        <v>166</v>
      </c>
      <c r="D69" s="35" t="s">
        <v>54</v>
      </c>
      <c r="E69" s="37" t="s">
        <v>167</v>
      </c>
      <c r="F69" s="38" t="s">
        <v>96</v>
      </c>
      <c r="G69" s="39">
        <v>16.265999999999998</v>
      </c>
      <c r="H69" s="40">
        <v>0</v>
      </c>
      <c r="I69" s="40">
        <f>ROUND(G69*H69,P4)</f>
        <v>0</v>
      </c>
      <c r="J69" s="38" t="s">
        <v>44</v>
      </c>
      <c r="O69" s="41">
        <f>I69*0.21</f>
        <v>0</v>
      </c>
      <c r="P69">
        <v>3</v>
      </c>
    </row>
    <row r="70">
      <c r="A70" s="35" t="s">
        <v>45</v>
      </c>
      <c r="B70" s="42"/>
      <c r="C70" s="43"/>
      <c r="D70" s="43"/>
      <c r="E70" s="37" t="s">
        <v>168</v>
      </c>
      <c r="F70" s="43"/>
      <c r="G70" s="43"/>
      <c r="H70" s="43"/>
      <c r="I70" s="43"/>
      <c r="J70" s="44"/>
    </row>
    <row r="71" ht="45">
      <c r="A71" s="35" t="s">
        <v>47</v>
      </c>
      <c r="B71" s="42"/>
      <c r="C71" s="43"/>
      <c r="D71" s="43"/>
      <c r="E71" s="45" t="s">
        <v>169</v>
      </c>
      <c r="F71" s="43"/>
      <c r="G71" s="43"/>
      <c r="H71" s="43"/>
      <c r="I71" s="43"/>
      <c r="J71" s="44"/>
    </row>
    <row r="72">
      <c r="A72" s="35" t="s">
        <v>39</v>
      </c>
      <c r="B72" s="35">
        <v>21</v>
      </c>
      <c r="C72" s="36" t="s">
        <v>170</v>
      </c>
      <c r="D72" s="35" t="s">
        <v>54</v>
      </c>
      <c r="E72" s="37" t="s">
        <v>171</v>
      </c>
      <c r="F72" s="38" t="s">
        <v>108</v>
      </c>
      <c r="G72" s="39">
        <v>145.22</v>
      </c>
      <c r="H72" s="40">
        <v>0</v>
      </c>
      <c r="I72" s="40">
        <f>ROUND(G72*H72,P4)</f>
        <v>0</v>
      </c>
      <c r="J72" s="38" t="s">
        <v>44</v>
      </c>
      <c r="O72" s="41">
        <f>I72*0.21</f>
        <v>0</v>
      </c>
      <c r="P72">
        <v>3</v>
      </c>
    </row>
    <row r="73">
      <c r="A73" s="35" t="s">
        <v>45</v>
      </c>
      <c r="B73" s="42"/>
      <c r="C73" s="43"/>
      <c r="D73" s="43"/>
      <c r="E73" s="46" t="s">
        <v>54</v>
      </c>
      <c r="F73" s="43"/>
      <c r="G73" s="43"/>
      <c r="H73" s="43"/>
      <c r="I73" s="43"/>
      <c r="J73" s="44"/>
    </row>
    <row r="74" ht="45">
      <c r="A74" s="35" t="s">
        <v>47</v>
      </c>
      <c r="B74" s="42"/>
      <c r="C74" s="43"/>
      <c r="D74" s="43"/>
      <c r="E74" s="45" t="s">
        <v>172</v>
      </c>
      <c r="F74" s="43"/>
      <c r="G74" s="43"/>
      <c r="H74" s="43"/>
      <c r="I74" s="43"/>
      <c r="J74" s="44"/>
    </row>
    <row r="75">
      <c r="A75" s="35" t="s">
        <v>39</v>
      </c>
      <c r="B75" s="35">
        <v>22</v>
      </c>
      <c r="C75" s="36" t="s">
        <v>173</v>
      </c>
      <c r="D75" s="35" t="s">
        <v>54</v>
      </c>
      <c r="E75" s="37" t="s">
        <v>174</v>
      </c>
      <c r="F75" s="38" t="s">
        <v>96</v>
      </c>
      <c r="G75" s="39">
        <v>26.140000000000001</v>
      </c>
      <c r="H75" s="40">
        <v>0</v>
      </c>
      <c r="I75" s="40">
        <f>ROUND(G75*H75,P4)</f>
        <v>0</v>
      </c>
      <c r="J75" s="38" t="s">
        <v>44</v>
      </c>
      <c r="O75" s="41">
        <f>I75*0.21</f>
        <v>0</v>
      </c>
      <c r="P75">
        <v>3</v>
      </c>
    </row>
    <row r="76">
      <c r="A76" s="35" t="s">
        <v>45</v>
      </c>
      <c r="B76" s="42"/>
      <c r="C76" s="43"/>
      <c r="D76" s="43"/>
      <c r="E76" s="46" t="s">
        <v>54</v>
      </c>
      <c r="F76" s="43"/>
      <c r="G76" s="43"/>
      <c r="H76" s="43"/>
      <c r="I76" s="43"/>
      <c r="J76" s="44"/>
    </row>
    <row r="77" ht="45">
      <c r="A77" s="35" t="s">
        <v>47</v>
      </c>
      <c r="B77" s="42"/>
      <c r="C77" s="43"/>
      <c r="D77" s="43"/>
      <c r="E77" s="45" t="s">
        <v>175</v>
      </c>
      <c r="F77" s="43"/>
      <c r="G77" s="43"/>
      <c r="H77" s="43"/>
      <c r="I77" s="43"/>
      <c r="J77" s="44"/>
    </row>
    <row r="78">
      <c r="A78" s="29" t="s">
        <v>37</v>
      </c>
      <c r="B78" s="30"/>
      <c r="C78" s="31" t="s">
        <v>176</v>
      </c>
      <c r="D78" s="32"/>
      <c r="E78" s="29" t="s">
        <v>177</v>
      </c>
      <c r="F78" s="32"/>
      <c r="G78" s="32"/>
      <c r="H78" s="32"/>
      <c r="I78" s="33">
        <f>SUMIFS(I79:I87,A79:A87,"P")</f>
        <v>0</v>
      </c>
      <c r="J78" s="34"/>
    </row>
    <row r="79">
      <c r="A79" s="35" t="s">
        <v>39</v>
      </c>
      <c r="B79" s="35">
        <v>23</v>
      </c>
      <c r="C79" s="36" t="s">
        <v>178</v>
      </c>
      <c r="D79" s="35" t="s">
        <v>54</v>
      </c>
      <c r="E79" s="37" t="s">
        <v>179</v>
      </c>
      <c r="F79" s="38" t="s">
        <v>108</v>
      </c>
      <c r="G79" s="39">
        <v>0.57499999999999996</v>
      </c>
      <c r="H79" s="40">
        <v>0</v>
      </c>
      <c r="I79" s="40">
        <f>ROUND(G79*H79,P4)</f>
        <v>0</v>
      </c>
      <c r="J79" s="38" t="s">
        <v>44</v>
      </c>
      <c r="O79" s="41">
        <f>I79*0.21</f>
        <v>0</v>
      </c>
      <c r="P79">
        <v>3</v>
      </c>
    </row>
    <row r="80">
      <c r="A80" s="35" t="s">
        <v>45</v>
      </c>
      <c r="B80" s="42"/>
      <c r="C80" s="43"/>
      <c r="D80" s="43"/>
      <c r="E80" s="37" t="s">
        <v>180</v>
      </c>
      <c r="F80" s="43"/>
      <c r="G80" s="43"/>
      <c r="H80" s="43"/>
      <c r="I80" s="43"/>
      <c r="J80" s="44"/>
    </row>
    <row r="81">
      <c r="A81" s="35" t="s">
        <v>47</v>
      </c>
      <c r="B81" s="42"/>
      <c r="C81" s="43"/>
      <c r="D81" s="43"/>
      <c r="E81" s="45" t="s">
        <v>181</v>
      </c>
      <c r="F81" s="43"/>
      <c r="G81" s="43"/>
      <c r="H81" s="43"/>
      <c r="I81" s="43"/>
      <c r="J81" s="44"/>
    </row>
    <row r="82">
      <c r="A82" s="35" t="s">
        <v>39</v>
      </c>
      <c r="B82" s="35">
        <v>24</v>
      </c>
      <c r="C82" s="36" t="s">
        <v>182</v>
      </c>
      <c r="D82" s="35" t="s">
        <v>54</v>
      </c>
      <c r="E82" s="37" t="s">
        <v>183</v>
      </c>
      <c r="F82" s="38" t="s">
        <v>96</v>
      </c>
      <c r="G82" s="39">
        <v>0.115</v>
      </c>
      <c r="H82" s="40">
        <v>0</v>
      </c>
      <c r="I82" s="40">
        <f>ROUND(G82*H82,P4)</f>
        <v>0</v>
      </c>
      <c r="J82" s="38" t="s">
        <v>44</v>
      </c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184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185</v>
      </c>
      <c r="F84" s="43"/>
      <c r="G84" s="43"/>
      <c r="H84" s="43"/>
      <c r="I84" s="43"/>
      <c r="J84" s="44"/>
    </row>
    <row r="85">
      <c r="A85" s="35" t="s">
        <v>39</v>
      </c>
      <c r="B85" s="35">
        <v>25</v>
      </c>
      <c r="C85" s="36" t="s">
        <v>186</v>
      </c>
      <c r="D85" s="35" t="s">
        <v>54</v>
      </c>
      <c r="E85" s="37" t="s">
        <v>187</v>
      </c>
      <c r="F85" s="38" t="s">
        <v>108</v>
      </c>
      <c r="G85" s="39">
        <v>31.09</v>
      </c>
      <c r="H85" s="40">
        <v>0</v>
      </c>
      <c r="I85" s="40">
        <f>ROUND(G85*H85,P4)</f>
        <v>0</v>
      </c>
      <c r="J85" s="38" t="s">
        <v>44</v>
      </c>
      <c r="O85" s="41">
        <f>I85*0.21</f>
        <v>0</v>
      </c>
      <c r="P85">
        <v>3</v>
      </c>
    </row>
    <row r="86">
      <c r="A86" s="35" t="s">
        <v>45</v>
      </c>
      <c r="B86" s="42"/>
      <c r="C86" s="43"/>
      <c r="D86" s="43"/>
      <c r="E86" s="37" t="s">
        <v>188</v>
      </c>
      <c r="F86" s="43"/>
      <c r="G86" s="43"/>
      <c r="H86" s="43"/>
      <c r="I86" s="43"/>
      <c r="J86" s="44"/>
    </row>
    <row r="87" ht="45">
      <c r="A87" s="35" t="s">
        <v>47</v>
      </c>
      <c r="B87" s="42"/>
      <c r="C87" s="43"/>
      <c r="D87" s="43"/>
      <c r="E87" s="45" t="s">
        <v>189</v>
      </c>
      <c r="F87" s="43"/>
      <c r="G87" s="43"/>
      <c r="H87" s="43"/>
      <c r="I87" s="43"/>
      <c r="J87" s="44"/>
    </row>
    <row r="88">
      <c r="A88" s="29" t="s">
        <v>37</v>
      </c>
      <c r="B88" s="30"/>
      <c r="C88" s="31" t="s">
        <v>190</v>
      </c>
      <c r="D88" s="32"/>
      <c r="E88" s="29" t="s">
        <v>191</v>
      </c>
      <c r="F88" s="32"/>
      <c r="G88" s="32"/>
      <c r="H88" s="32"/>
      <c r="I88" s="33">
        <f>SUMIFS(I89:I100,A89:A100,"P")</f>
        <v>0</v>
      </c>
      <c r="J88" s="34"/>
    </row>
    <row r="89">
      <c r="A89" s="35" t="s">
        <v>39</v>
      </c>
      <c r="B89" s="35">
        <v>26</v>
      </c>
      <c r="C89" s="36" t="s">
        <v>192</v>
      </c>
      <c r="D89" s="35" t="s">
        <v>54</v>
      </c>
      <c r="E89" s="37" t="s">
        <v>193</v>
      </c>
      <c r="F89" s="38" t="s">
        <v>103</v>
      </c>
      <c r="G89" s="39">
        <v>724.5</v>
      </c>
      <c r="H89" s="40">
        <v>0</v>
      </c>
      <c r="I89" s="40">
        <f>ROUND(G89*H89,P4)</f>
        <v>0</v>
      </c>
      <c r="J89" s="38" t="s">
        <v>44</v>
      </c>
      <c r="O89" s="41">
        <f>I89*0.21</f>
        <v>0</v>
      </c>
      <c r="P89">
        <v>3</v>
      </c>
    </row>
    <row r="90">
      <c r="A90" s="35" t="s">
        <v>45</v>
      </c>
      <c r="B90" s="42"/>
      <c r="C90" s="43"/>
      <c r="D90" s="43"/>
      <c r="E90" s="37" t="s">
        <v>194</v>
      </c>
      <c r="F90" s="43"/>
      <c r="G90" s="43"/>
      <c r="H90" s="43"/>
      <c r="I90" s="43"/>
      <c r="J90" s="44"/>
    </row>
    <row r="91" ht="45">
      <c r="A91" s="35" t="s">
        <v>47</v>
      </c>
      <c r="B91" s="42"/>
      <c r="C91" s="43"/>
      <c r="D91" s="43"/>
      <c r="E91" s="45" t="s">
        <v>195</v>
      </c>
      <c r="F91" s="43"/>
      <c r="G91" s="43"/>
      <c r="H91" s="43"/>
      <c r="I91" s="43"/>
      <c r="J91" s="44"/>
    </row>
    <row r="92" ht="30">
      <c r="A92" s="35" t="s">
        <v>39</v>
      </c>
      <c r="B92" s="35">
        <v>27</v>
      </c>
      <c r="C92" s="36" t="s">
        <v>196</v>
      </c>
      <c r="D92" s="35" t="s">
        <v>54</v>
      </c>
      <c r="E92" s="37" t="s">
        <v>197</v>
      </c>
      <c r="F92" s="38" t="s">
        <v>103</v>
      </c>
      <c r="G92" s="39">
        <v>362.25</v>
      </c>
      <c r="H92" s="40">
        <v>0</v>
      </c>
      <c r="I92" s="40">
        <f>ROUND(G92*H92,P4)</f>
        <v>0</v>
      </c>
      <c r="J92" s="38" t="s">
        <v>44</v>
      </c>
      <c r="O92" s="41">
        <f>I92*0.21</f>
        <v>0</v>
      </c>
      <c r="P92">
        <v>3</v>
      </c>
    </row>
    <row r="93">
      <c r="A93" s="35" t="s">
        <v>45</v>
      </c>
      <c r="B93" s="42"/>
      <c r="C93" s="43"/>
      <c r="D93" s="43"/>
      <c r="E93" s="46"/>
      <c r="F93" s="43"/>
      <c r="G93" s="43"/>
      <c r="H93" s="43"/>
      <c r="I93" s="43"/>
      <c r="J93" s="44"/>
    </row>
    <row r="94" ht="45">
      <c r="A94" s="35" t="s">
        <v>47</v>
      </c>
      <c r="B94" s="42"/>
      <c r="C94" s="43"/>
      <c r="D94" s="43"/>
      <c r="E94" s="45" t="s">
        <v>198</v>
      </c>
      <c r="F94" s="43"/>
      <c r="G94" s="43"/>
      <c r="H94" s="43"/>
      <c r="I94" s="43"/>
      <c r="J94" s="44"/>
    </row>
    <row r="95">
      <c r="A95" s="35" t="s">
        <v>39</v>
      </c>
      <c r="B95" s="35">
        <v>28</v>
      </c>
      <c r="C95" s="36" t="s">
        <v>199</v>
      </c>
      <c r="D95" s="35" t="s">
        <v>54</v>
      </c>
      <c r="E95" s="37" t="s">
        <v>200</v>
      </c>
      <c r="F95" s="38" t="s">
        <v>103</v>
      </c>
      <c r="G95" s="39">
        <v>362.25</v>
      </c>
      <c r="H95" s="40">
        <v>0</v>
      </c>
      <c r="I95" s="40">
        <f>ROUND(G95*H95,P4)</f>
        <v>0</v>
      </c>
      <c r="J95" s="38" t="s">
        <v>44</v>
      </c>
      <c r="O95" s="41">
        <f>I95*0.21</f>
        <v>0</v>
      </c>
      <c r="P95">
        <v>3</v>
      </c>
    </row>
    <row r="96">
      <c r="A96" s="35" t="s">
        <v>45</v>
      </c>
      <c r="B96" s="42"/>
      <c r="C96" s="43"/>
      <c r="D96" s="43"/>
      <c r="E96" s="46"/>
      <c r="F96" s="43"/>
      <c r="G96" s="43"/>
      <c r="H96" s="43"/>
      <c r="I96" s="43"/>
      <c r="J96" s="44"/>
    </row>
    <row r="97" ht="45">
      <c r="A97" s="35" t="s">
        <v>47</v>
      </c>
      <c r="B97" s="42"/>
      <c r="C97" s="43"/>
      <c r="D97" s="43"/>
      <c r="E97" s="45" t="s">
        <v>198</v>
      </c>
      <c r="F97" s="43"/>
      <c r="G97" s="43"/>
      <c r="H97" s="43"/>
      <c r="I97" s="43"/>
      <c r="J97" s="44"/>
    </row>
    <row r="98">
      <c r="A98" s="35" t="s">
        <v>39</v>
      </c>
      <c r="B98" s="35">
        <v>29</v>
      </c>
      <c r="C98" s="36" t="s">
        <v>201</v>
      </c>
      <c r="D98" s="35" t="s">
        <v>54</v>
      </c>
      <c r="E98" s="37" t="s">
        <v>202</v>
      </c>
      <c r="F98" s="38" t="s">
        <v>103</v>
      </c>
      <c r="G98" s="39">
        <v>362.25</v>
      </c>
      <c r="H98" s="40">
        <v>0</v>
      </c>
      <c r="I98" s="40">
        <f>ROUND(G98*H98,P4)</f>
        <v>0</v>
      </c>
      <c r="J98" s="38" t="s">
        <v>44</v>
      </c>
      <c r="O98" s="41">
        <f>I98*0.21</f>
        <v>0</v>
      </c>
      <c r="P98">
        <v>3</v>
      </c>
    </row>
    <row r="99">
      <c r="A99" s="35" t="s">
        <v>45</v>
      </c>
      <c r="B99" s="42"/>
      <c r="C99" s="43"/>
      <c r="D99" s="43"/>
      <c r="E99" s="46"/>
      <c r="F99" s="43"/>
      <c r="G99" s="43"/>
      <c r="H99" s="43"/>
      <c r="I99" s="43"/>
      <c r="J99" s="44"/>
    </row>
    <row r="100" ht="45">
      <c r="A100" s="35" t="s">
        <v>47</v>
      </c>
      <c r="B100" s="42"/>
      <c r="C100" s="43"/>
      <c r="D100" s="43"/>
      <c r="E100" s="45" t="s">
        <v>198</v>
      </c>
      <c r="F100" s="43"/>
      <c r="G100" s="43"/>
      <c r="H100" s="43"/>
      <c r="I100" s="43"/>
      <c r="J100" s="44"/>
    </row>
    <row r="101">
      <c r="A101" s="29" t="s">
        <v>37</v>
      </c>
      <c r="B101" s="30"/>
      <c r="C101" s="31" t="s">
        <v>203</v>
      </c>
      <c r="D101" s="32"/>
      <c r="E101" s="29" t="s">
        <v>204</v>
      </c>
      <c r="F101" s="32"/>
      <c r="G101" s="32"/>
      <c r="H101" s="32"/>
      <c r="I101" s="33">
        <f>SUMIFS(I102:I122,A102:A122,"P")</f>
        <v>0</v>
      </c>
      <c r="J101" s="34"/>
    </row>
    <row r="102">
      <c r="A102" s="35" t="s">
        <v>39</v>
      </c>
      <c r="B102" s="35">
        <v>30</v>
      </c>
      <c r="C102" s="36" t="s">
        <v>205</v>
      </c>
      <c r="D102" s="35" t="s">
        <v>54</v>
      </c>
      <c r="E102" s="37" t="s">
        <v>206</v>
      </c>
      <c r="F102" s="38" t="s">
        <v>103</v>
      </c>
      <c r="G102" s="39">
        <v>25.629999999999999</v>
      </c>
      <c r="H102" s="40">
        <v>0</v>
      </c>
      <c r="I102" s="40">
        <f>ROUND(G102*H102,P4)</f>
        <v>0</v>
      </c>
      <c r="J102" s="38" t="s">
        <v>44</v>
      </c>
      <c r="O102" s="41">
        <f>I102*0.21</f>
        <v>0</v>
      </c>
      <c r="P102">
        <v>3</v>
      </c>
    </row>
    <row r="103">
      <c r="A103" s="35" t="s">
        <v>45</v>
      </c>
      <c r="B103" s="42"/>
      <c r="C103" s="43"/>
      <c r="D103" s="43"/>
      <c r="E103" s="46" t="s">
        <v>54</v>
      </c>
      <c r="F103" s="43"/>
      <c r="G103" s="43"/>
      <c r="H103" s="43"/>
      <c r="I103" s="43"/>
      <c r="J103" s="44"/>
    </row>
    <row r="104" ht="60">
      <c r="A104" s="35" t="s">
        <v>47</v>
      </c>
      <c r="B104" s="42"/>
      <c r="C104" s="43"/>
      <c r="D104" s="43"/>
      <c r="E104" s="45" t="s">
        <v>207</v>
      </c>
      <c r="F104" s="43"/>
      <c r="G104" s="43"/>
      <c r="H104" s="43"/>
      <c r="I104" s="43"/>
      <c r="J104" s="44"/>
    </row>
    <row r="105" ht="30">
      <c r="A105" s="35" t="s">
        <v>39</v>
      </c>
      <c r="B105" s="35">
        <v>31</v>
      </c>
      <c r="C105" s="36" t="s">
        <v>208</v>
      </c>
      <c r="D105" s="35" t="s">
        <v>54</v>
      </c>
      <c r="E105" s="37" t="s">
        <v>209</v>
      </c>
      <c r="F105" s="38" t="s">
        <v>103</v>
      </c>
      <c r="G105" s="39">
        <v>86.799999999999997</v>
      </c>
      <c r="H105" s="40">
        <v>0</v>
      </c>
      <c r="I105" s="40">
        <f>ROUND(G105*H105,P4)</f>
        <v>0</v>
      </c>
      <c r="J105" s="38" t="s">
        <v>44</v>
      </c>
      <c r="O105" s="41">
        <f>I105*0.21</f>
        <v>0</v>
      </c>
      <c r="P105">
        <v>3</v>
      </c>
    </row>
    <row r="106">
      <c r="A106" s="35" t="s">
        <v>45</v>
      </c>
      <c r="B106" s="42"/>
      <c r="C106" s="43"/>
      <c r="D106" s="43"/>
      <c r="E106" s="46" t="s">
        <v>54</v>
      </c>
      <c r="F106" s="43"/>
      <c r="G106" s="43"/>
      <c r="H106" s="43"/>
      <c r="I106" s="43"/>
      <c r="J106" s="44"/>
    </row>
    <row r="107" ht="45">
      <c r="A107" s="35" t="s">
        <v>47</v>
      </c>
      <c r="B107" s="42"/>
      <c r="C107" s="43"/>
      <c r="D107" s="43"/>
      <c r="E107" s="45" t="s">
        <v>210</v>
      </c>
      <c r="F107" s="43"/>
      <c r="G107" s="43"/>
      <c r="H107" s="43"/>
      <c r="I107" s="43"/>
      <c r="J107" s="44"/>
    </row>
    <row r="108" ht="30">
      <c r="A108" s="35" t="s">
        <v>39</v>
      </c>
      <c r="B108" s="35">
        <v>32</v>
      </c>
      <c r="C108" s="36" t="s">
        <v>211</v>
      </c>
      <c r="D108" s="35" t="s">
        <v>54</v>
      </c>
      <c r="E108" s="37" t="s">
        <v>212</v>
      </c>
      <c r="F108" s="38" t="s">
        <v>103</v>
      </c>
      <c r="G108" s="39">
        <v>65.099999999999994</v>
      </c>
      <c r="H108" s="40">
        <v>0</v>
      </c>
      <c r="I108" s="40">
        <f>ROUND(G108*H108,P4)</f>
        <v>0</v>
      </c>
      <c r="J108" s="38" t="s">
        <v>44</v>
      </c>
      <c r="O108" s="41">
        <f>I108*0.21</f>
        <v>0</v>
      </c>
      <c r="P108">
        <v>3</v>
      </c>
    </row>
    <row r="109">
      <c r="A109" s="35" t="s">
        <v>45</v>
      </c>
      <c r="B109" s="42"/>
      <c r="C109" s="43"/>
      <c r="D109" s="43"/>
      <c r="E109" s="46" t="s">
        <v>54</v>
      </c>
      <c r="F109" s="43"/>
      <c r="G109" s="43"/>
      <c r="H109" s="43"/>
      <c r="I109" s="43"/>
      <c r="J109" s="44"/>
    </row>
    <row r="110">
      <c r="A110" s="35" t="s">
        <v>47</v>
      </c>
      <c r="B110" s="42"/>
      <c r="C110" s="43"/>
      <c r="D110" s="43"/>
      <c r="E110" s="45" t="s">
        <v>213</v>
      </c>
      <c r="F110" s="43"/>
      <c r="G110" s="43"/>
      <c r="H110" s="43"/>
      <c r="I110" s="43"/>
      <c r="J110" s="44"/>
    </row>
    <row r="111" ht="30">
      <c r="A111" s="35" t="s">
        <v>39</v>
      </c>
      <c r="B111" s="35">
        <v>33</v>
      </c>
      <c r="C111" s="36" t="s">
        <v>214</v>
      </c>
      <c r="D111" s="35" t="s">
        <v>54</v>
      </c>
      <c r="E111" s="37" t="s">
        <v>215</v>
      </c>
      <c r="F111" s="38" t="s">
        <v>103</v>
      </c>
      <c r="G111" s="39">
        <v>43.399999999999999</v>
      </c>
      <c r="H111" s="40">
        <v>0</v>
      </c>
      <c r="I111" s="40">
        <f>ROUND(G111*H111,P4)</f>
        <v>0</v>
      </c>
      <c r="J111" s="38" t="s">
        <v>44</v>
      </c>
      <c r="O111" s="41">
        <f>I111*0.21</f>
        <v>0</v>
      </c>
      <c r="P111">
        <v>3</v>
      </c>
    </row>
    <row r="112">
      <c r="A112" s="35" t="s">
        <v>45</v>
      </c>
      <c r="B112" s="42"/>
      <c r="C112" s="43"/>
      <c r="D112" s="43"/>
      <c r="E112" s="46" t="s">
        <v>54</v>
      </c>
      <c r="F112" s="43"/>
      <c r="G112" s="43"/>
      <c r="H112" s="43"/>
      <c r="I112" s="43"/>
      <c r="J112" s="44"/>
    </row>
    <row r="113">
      <c r="A113" s="35" t="s">
        <v>47</v>
      </c>
      <c r="B113" s="42"/>
      <c r="C113" s="43"/>
      <c r="D113" s="43"/>
      <c r="E113" s="45" t="s">
        <v>216</v>
      </c>
      <c r="F113" s="43"/>
      <c r="G113" s="43"/>
      <c r="H113" s="43"/>
      <c r="I113" s="43"/>
      <c r="J113" s="44"/>
    </row>
    <row r="114" ht="30">
      <c r="A114" s="35" t="s">
        <v>39</v>
      </c>
      <c r="B114" s="35">
        <v>34</v>
      </c>
      <c r="C114" s="36" t="s">
        <v>217</v>
      </c>
      <c r="D114" s="35" t="s">
        <v>54</v>
      </c>
      <c r="E114" s="37" t="s">
        <v>218</v>
      </c>
      <c r="F114" s="38" t="s">
        <v>103</v>
      </c>
      <c r="G114" s="39">
        <v>21.699999999999999</v>
      </c>
      <c r="H114" s="40">
        <v>0</v>
      </c>
      <c r="I114" s="40">
        <f>ROUND(G114*H114,P4)</f>
        <v>0</v>
      </c>
      <c r="J114" s="38" t="s">
        <v>44</v>
      </c>
      <c r="O114" s="41">
        <f>I114*0.21</f>
        <v>0</v>
      </c>
      <c r="P114">
        <v>3</v>
      </c>
    </row>
    <row r="115">
      <c r="A115" s="35" t="s">
        <v>45</v>
      </c>
      <c r="B115" s="42"/>
      <c r="C115" s="43"/>
      <c r="D115" s="43"/>
      <c r="E115" s="46" t="s">
        <v>54</v>
      </c>
      <c r="F115" s="43"/>
      <c r="G115" s="43"/>
      <c r="H115" s="43"/>
      <c r="I115" s="43"/>
      <c r="J115" s="44"/>
    </row>
    <row r="116">
      <c r="A116" s="35" t="s">
        <v>47</v>
      </c>
      <c r="B116" s="42"/>
      <c r="C116" s="43"/>
      <c r="D116" s="43"/>
      <c r="E116" s="45" t="s">
        <v>219</v>
      </c>
      <c r="F116" s="43"/>
      <c r="G116" s="43"/>
      <c r="H116" s="43"/>
      <c r="I116" s="43"/>
      <c r="J116" s="44"/>
    </row>
    <row r="117">
      <c r="A117" s="35" t="s">
        <v>39</v>
      </c>
      <c r="B117" s="35">
        <v>35</v>
      </c>
      <c r="C117" s="36" t="s">
        <v>220</v>
      </c>
      <c r="D117" s="35" t="s">
        <v>54</v>
      </c>
      <c r="E117" s="37" t="s">
        <v>221</v>
      </c>
      <c r="F117" s="38" t="s">
        <v>103</v>
      </c>
      <c r="G117" s="39">
        <v>218.15100000000001</v>
      </c>
      <c r="H117" s="40">
        <v>0</v>
      </c>
      <c r="I117" s="40">
        <f>ROUND(G117*H117,P4)</f>
        <v>0</v>
      </c>
      <c r="J117" s="38" t="s">
        <v>44</v>
      </c>
      <c r="O117" s="41">
        <f>I117*0.21</f>
        <v>0</v>
      </c>
      <c r="P117">
        <v>3</v>
      </c>
    </row>
    <row r="118">
      <c r="A118" s="35" t="s">
        <v>45</v>
      </c>
      <c r="B118" s="42"/>
      <c r="C118" s="43"/>
      <c r="D118" s="43"/>
      <c r="E118" s="46" t="s">
        <v>54</v>
      </c>
      <c r="F118" s="43"/>
      <c r="G118" s="43"/>
      <c r="H118" s="43"/>
      <c r="I118" s="43"/>
      <c r="J118" s="44"/>
    </row>
    <row r="119" ht="45">
      <c r="A119" s="35" t="s">
        <v>47</v>
      </c>
      <c r="B119" s="42"/>
      <c r="C119" s="43"/>
      <c r="D119" s="43"/>
      <c r="E119" s="45" t="s">
        <v>222</v>
      </c>
      <c r="F119" s="43"/>
      <c r="G119" s="43"/>
      <c r="H119" s="43"/>
      <c r="I119" s="43"/>
      <c r="J119" s="44"/>
    </row>
    <row r="120">
      <c r="A120" s="35" t="s">
        <v>39</v>
      </c>
      <c r="B120" s="35">
        <v>36</v>
      </c>
      <c r="C120" s="36" t="s">
        <v>223</v>
      </c>
      <c r="D120" s="35" t="s">
        <v>54</v>
      </c>
      <c r="E120" s="37" t="s">
        <v>224</v>
      </c>
      <c r="F120" s="38" t="s">
        <v>103</v>
      </c>
      <c r="G120" s="39">
        <v>240.381</v>
      </c>
      <c r="H120" s="40">
        <v>0</v>
      </c>
      <c r="I120" s="40">
        <f>ROUND(G120*H120,P4)</f>
        <v>0</v>
      </c>
      <c r="J120" s="38" t="s">
        <v>44</v>
      </c>
      <c r="O120" s="41">
        <f>I120*0.21</f>
        <v>0</v>
      </c>
      <c r="P120">
        <v>3</v>
      </c>
    </row>
    <row r="121">
      <c r="A121" s="35" t="s">
        <v>45</v>
      </c>
      <c r="B121" s="42"/>
      <c r="C121" s="43"/>
      <c r="D121" s="43"/>
      <c r="E121" s="46" t="s">
        <v>54</v>
      </c>
      <c r="F121" s="43"/>
      <c r="G121" s="43"/>
      <c r="H121" s="43"/>
      <c r="I121" s="43"/>
      <c r="J121" s="44"/>
    </row>
    <row r="122">
      <c r="A122" s="35" t="s">
        <v>47</v>
      </c>
      <c r="B122" s="42"/>
      <c r="C122" s="43"/>
      <c r="D122" s="43"/>
      <c r="E122" s="45" t="s">
        <v>225</v>
      </c>
      <c r="F122" s="43"/>
      <c r="G122" s="43"/>
      <c r="H122" s="43"/>
      <c r="I122" s="43"/>
      <c r="J122" s="44"/>
    </row>
    <row r="123">
      <c r="A123" s="29" t="s">
        <v>37</v>
      </c>
      <c r="B123" s="30"/>
      <c r="C123" s="31" t="s">
        <v>226</v>
      </c>
      <c r="D123" s="32"/>
      <c r="E123" s="29" t="s">
        <v>227</v>
      </c>
      <c r="F123" s="32"/>
      <c r="G123" s="32"/>
      <c r="H123" s="32"/>
      <c r="I123" s="33">
        <f>SUMIFS(I124:I132,A124:A132,"P")</f>
        <v>0</v>
      </c>
      <c r="J123" s="34"/>
    </row>
    <row r="124">
      <c r="A124" s="35" t="s">
        <v>39</v>
      </c>
      <c r="B124" s="35">
        <v>37</v>
      </c>
      <c r="C124" s="36" t="s">
        <v>228</v>
      </c>
      <c r="D124" s="35" t="s">
        <v>54</v>
      </c>
      <c r="E124" s="37" t="s">
        <v>229</v>
      </c>
      <c r="F124" s="38" t="s">
        <v>103</v>
      </c>
      <c r="G124" s="39">
        <v>84.682000000000002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45</v>
      </c>
      <c r="B125" s="42"/>
      <c r="C125" s="43"/>
      <c r="D125" s="43"/>
      <c r="E125" s="37" t="s">
        <v>230</v>
      </c>
      <c r="F125" s="43"/>
      <c r="G125" s="43"/>
      <c r="H125" s="43"/>
      <c r="I125" s="43"/>
      <c r="J125" s="44"/>
    </row>
    <row r="126" ht="105">
      <c r="A126" s="35" t="s">
        <v>47</v>
      </c>
      <c r="B126" s="42"/>
      <c r="C126" s="43"/>
      <c r="D126" s="43"/>
      <c r="E126" s="45" t="s">
        <v>231</v>
      </c>
      <c r="F126" s="43"/>
      <c r="G126" s="43"/>
      <c r="H126" s="43"/>
      <c r="I126" s="43"/>
      <c r="J126" s="44"/>
    </row>
    <row r="127">
      <c r="A127" s="35" t="s">
        <v>39</v>
      </c>
      <c r="B127" s="35">
        <v>38</v>
      </c>
      <c r="C127" s="36" t="s">
        <v>232</v>
      </c>
      <c r="D127" s="35" t="s">
        <v>54</v>
      </c>
      <c r="E127" s="37" t="s">
        <v>233</v>
      </c>
      <c r="F127" s="38" t="s">
        <v>103</v>
      </c>
      <c r="G127" s="39">
        <v>239.14400000000001</v>
      </c>
      <c r="H127" s="40">
        <v>0</v>
      </c>
      <c r="I127" s="40">
        <f>ROUND(G127*H127,P4)</f>
        <v>0</v>
      </c>
      <c r="J127" s="38" t="s">
        <v>44</v>
      </c>
      <c r="O127" s="41">
        <f>I127*0.21</f>
        <v>0</v>
      </c>
      <c r="P127">
        <v>3</v>
      </c>
    </row>
    <row r="128">
      <c r="A128" s="35" t="s">
        <v>45</v>
      </c>
      <c r="B128" s="42"/>
      <c r="C128" s="43"/>
      <c r="D128" s="43"/>
      <c r="E128" s="37" t="s">
        <v>234</v>
      </c>
      <c r="F128" s="43"/>
      <c r="G128" s="43"/>
      <c r="H128" s="43"/>
      <c r="I128" s="43"/>
      <c r="J128" s="44"/>
    </row>
    <row r="129" ht="45">
      <c r="A129" s="35" t="s">
        <v>47</v>
      </c>
      <c r="B129" s="42"/>
      <c r="C129" s="43"/>
      <c r="D129" s="43"/>
      <c r="E129" s="45" t="s">
        <v>141</v>
      </c>
      <c r="F129" s="43"/>
      <c r="G129" s="43"/>
      <c r="H129" s="43"/>
      <c r="I129" s="43"/>
      <c r="J129" s="44"/>
    </row>
    <row r="130">
      <c r="A130" s="35" t="s">
        <v>39</v>
      </c>
      <c r="B130" s="35">
        <v>39</v>
      </c>
      <c r="C130" s="36" t="s">
        <v>235</v>
      </c>
      <c r="D130" s="35" t="s">
        <v>54</v>
      </c>
      <c r="E130" s="37" t="s">
        <v>236</v>
      </c>
      <c r="F130" s="38" t="s">
        <v>103</v>
      </c>
      <c r="G130" s="39">
        <v>78.932000000000002</v>
      </c>
      <c r="H130" s="40">
        <v>0</v>
      </c>
      <c r="I130" s="40">
        <f>ROUND(G130*H130,P4)</f>
        <v>0</v>
      </c>
      <c r="J130" s="38" t="s">
        <v>44</v>
      </c>
      <c r="O130" s="41">
        <f>I130*0.21</f>
        <v>0</v>
      </c>
      <c r="P130">
        <v>3</v>
      </c>
    </row>
    <row r="131">
      <c r="A131" s="35" t="s">
        <v>45</v>
      </c>
      <c r="B131" s="42"/>
      <c r="C131" s="43"/>
      <c r="D131" s="43"/>
      <c r="E131" s="46" t="s">
        <v>54</v>
      </c>
      <c r="F131" s="43"/>
      <c r="G131" s="43"/>
      <c r="H131" s="43"/>
      <c r="I131" s="43"/>
      <c r="J131" s="44"/>
    </row>
    <row r="132" ht="45">
      <c r="A132" s="35" t="s">
        <v>47</v>
      </c>
      <c r="B132" s="42"/>
      <c r="C132" s="43"/>
      <c r="D132" s="43"/>
      <c r="E132" s="45" t="s">
        <v>237</v>
      </c>
      <c r="F132" s="43"/>
      <c r="G132" s="43"/>
      <c r="H132" s="43"/>
      <c r="I132" s="43"/>
      <c r="J132" s="44"/>
    </row>
    <row r="133">
      <c r="A133" s="29" t="s">
        <v>37</v>
      </c>
      <c r="B133" s="30"/>
      <c r="C133" s="31" t="s">
        <v>238</v>
      </c>
      <c r="D133" s="32"/>
      <c r="E133" s="29" t="s">
        <v>239</v>
      </c>
      <c r="F133" s="32"/>
      <c r="G133" s="32"/>
      <c r="H133" s="32"/>
      <c r="I133" s="33">
        <f>SUMIFS(I134:I183,A134:A183,"P")</f>
        <v>0</v>
      </c>
      <c r="J133" s="34"/>
    </row>
    <row r="134">
      <c r="A134" s="35" t="s">
        <v>39</v>
      </c>
      <c r="B134" s="35">
        <v>40</v>
      </c>
      <c r="C134" s="36" t="s">
        <v>240</v>
      </c>
      <c r="D134" s="35" t="s">
        <v>54</v>
      </c>
      <c r="E134" s="37" t="s">
        <v>241</v>
      </c>
      <c r="F134" s="38" t="s">
        <v>86</v>
      </c>
      <c r="G134" s="39">
        <v>1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45</v>
      </c>
      <c r="B135" s="42"/>
      <c r="C135" s="43"/>
      <c r="D135" s="43"/>
      <c r="E135" s="37" t="s">
        <v>242</v>
      </c>
      <c r="F135" s="43"/>
      <c r="G135" s="43"/>
      <c r="H135" s="43"/>
      <c r="I135" s="43"/>
      <c r="J135" s="44"/>
    </row>
    <row r="136" ht="30">
      <c r="A136" s="35" t="s">
        <v>39</v>
      </c>
      <c r="B136" s="35">
        <v>41</v>
      </c>
      <c r="C136" s="36" t="s">
        <v>243</v>
      </c>
      <c r="D136" s="35" t="s">
        <v>54</v>
      </c>
      <c r="E136" s="37" t="s">
        <v>244</v>
      </c>
      <c r="F136" s="38" t="s">
        <v>113</v>
      </c>
      <c r="G136" s="39">
        <v>4</v>
      </c>
      <c r="H136" s="40">
        <v>0</v>
      </c>
      <c r="I136" s="40">
        <f>ROUND(G136*H136,P4)</f>
        <v>0</v>
      </c>
      <c r="J136" s="38" t="s">
        <v>44</v>
      </c>
      <c r="O136" s="41">
        <f>I136*0.21</f>
        <v>0</v>
      </c>
      <c r="P136">
        <v>3</v>
      </c>
    </row>
    <row r="137" ht="30">
      <c r="A137" s="35" t="s">
        <v>45</v>
      </c>
      <c r="B137" s="42"/>
      <c r="C137" s="43"/>
      <c r="D137" s="43"/>
      <c r="E137" s="37" t="s">
        <v>245</v>
      </c>
      <c r="F137" s="43"/>
      <c r="G137" s="43"/>
      <c r="H137" s="43"/>
      <c r="I137" s="43"/>
      <c r="J137" s="44"/>
    </row>
    <row r="138">
      <c r="A138" s="35" t="s">
        <v>47</v>
      </c>
      <c r="B138" s="42"/>
      <c r="C138" s="43"/>
      <c r="D138" s="43"/>
      <c r="E138" s="45" t="s">
        <v>246</v>
      </c>
      <c r="F138" s="43"/>
      <c r="G138" s="43"/>
      <c r="H138" s="43"/>
      <c r="I138" s="43"/>
      <c r="J138" s="44"/>
    </row>
    <row r="139">
      <c r="A139" s="35" t="s">
        <v>39</v>
      </c>
      <c r="B139" s="35">
        <v>42</v>
      </c>
      <c r="C139" s="36" t="s">
        <v>247</v>
      </c>
      <c r="D139" s="35" t="s">
        <v>143</v>
      </c>
      <c r="E139" s="37" t="s">
        <v>248</v>
      </c>
      <c r="F139" s="38" t="s">
        <v>113</v>
      </c>
      <c r="G139" s="39">
        <v>6.4500000000000002</v>
      </c>
      <c r="H139" s="40">
        <v>0</v>
      </c>
      <c r="I139" s="40">
        <f>ROUND(G139*H139,P4)</f>
        <v>0</v>
      </c>
      <c r="J139" s="38" t="s">
        <v>44</v>
      </c>
      <c r="O139" s="41">
        <f>I139*0.21</f>
        <v>0</v>
      </c>
      <c r="P139">
        <v>3</v>
      </c>
    </row>
    <row r="140">
      <c r="A140" s="35" t="s">
        <v>45</v>
      </c>
      <c r="B140" s="42"/>
      <c r="C140" s="43"/>
      <c r="D140" s="43"/>
      <c r="E140" s="37" t="s">
        <v>249</v>
      </c>
      <c r="F140" s="43"/>
      <c r="G140" s="43"/>
      <c r="H140" s="43"/>
      <c r="I140" s="43"/>
      <c r="J140" s="44"/>
    </row>
    <row r="141">
      <c r="A141" s="35" t="s">
        <v>47</v>
      </c>
      <c r="B141" s="42"/>
      <c r="C141" s="43"/>
      <c r="D141" s="43"/>
      <c r="E141" s="45" t="s">
        <v>250</v>
      </c>
      <c r="F141" s="43"/>
      <c r="G141" s="43"/>
      <c r="H141" s="43"/>
      <c r="I141" s="43"/>
      <c r="J141" s="44"/>
    </row>
    <row r="142">
      <c r="A142" s="35" t="s">
        <v>39</v>
      </c>
      <c r="B142" s="35">
        <v>43</v>
      </c>
      <c r="C142" s="36" t="s">
        <v>247</v>
      </c>
      <c r="D142" s="35" t="s">
        <v>147</v>
      </c>
      <c r="E142" s="37" t="s">
        <v>248</v>
      </c>
      <c r="F142" s="38" t="s">
        <v>113</v>
      </c>
      <c r="G142" s="39">
        <v>127</v>
      </c>
      <c r="H142" s="40">
        <v>0</v>
      </c>
      <c r="I142" s="40">
        <f>ROUND(G142*H142,P4)</f>
        <v>0</v>
      </c>
      <c r="J142" s="38" t="s">
        <v>44</v>
      </c>
      <c r="O142" s="41">
        <f>I142*0.21</f>
        <v>0</v>
      </c>
      <c r="P142">
        <v>3</v>
      </c>
    </row>
    <row r="143">
      <c r="A143" s="35" t="s">
        <v>45</v>
      </c>
      <c r="B143" s="42"/>
      <c r="C143" s="43"/>
      <c r="D143" s="43"/>
      <c r="E143" s="46" t="s">
        <v>54</v>
      </c>
      <c r="F143" s="43"/>
      <c r="G143" s="43"/>
      <c r="H143" s="43"/>
      <c r="I143" s="43"/>
      <c r="J143" s="44"/>
    </row>
    <row r="144">
      <c r="A144" s="35" t="s">
        <v>47</v>
      </c>
      <c r="B144" s="42"/>
      <c r="C144" s="43"/>
      <c r="D144" s="43"/>
      <c r="E144" s="45" t="s">
        <v>251</v>
      </c>
      <c r="F144" s="43"/>
      <c r="G144" s="43"/>
      <c r="H144" s="43"/>
      <c r="I144" s="43"/>
      <c r="J144" s="44"/>
    </row>
    <row r="145">
      <c r="A145" s="35" t="s">
        <v>39</v>
      </c>
      <c r="B145" s="35">
        <v>44</v>
      </c>
      <c r="C145" s="36" t="s">
        <v>252</v>
      </c>
      <c r="D145" s="35" t="s">
        <v>24</v>
      </c>
      <c r="E145" s="37" t="s">
        <v>253</v>
      </c>
      <c r="F145" s="38" t="s">
        <v>113</v>
      </c>
      <c r="G145" s="39">
        <v>262.94999999999999</v>
      </c>
      <c r="H145" s="40">
        <v>0</v>
      </c>
      <c r="I145" s="40">
        <f>ROUND(G145*H145,P4)</f>
        <v>0</v>
      </c>
      <c r="J145" s="38" t="s">
        <v>44</v>
      </c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46" t="s">
        <v>54</v>
      </c>
      <c r="F146" s="43"/>
      <c r="G146" s="43"/>
      <c r="H146" s="43"/>
      <c r="I146" s="43"/>
      <c r="J146" s="44"/>
    </row>
    <row r="147" ht="60">
      <c r="A147" s="35" t="s">
        <v>47</v>
      </c>
      <c r="B147" s="42"/>
      <c r="C147" s="43"/>
      <c r="D147" s="43"/>
      <c r="E147" s="45" t="s">
        <v>254</v>
      </c>
      <c r="F147" s="43"/>
      <c r="G147" s="43"/>
      <c r="H147" s="43"/>
      <c r="I147" s="43"/>
      <c r="J147" s="44"/>
    </row>
    <row r="148">
      <c r="A148" s="35" t="s">
        <v>39</v>
      </c>
      <c r="B148" s="35">
        <v>45</v>
      </c>
      <c r="C148" s="36" t="s">
        <v>255</v>
      </c>
      <c r="D148" s="35" t="s">
        <v>24</v>
      </c>
      <c r="E148" s="37" t="s">
        <v>256</v>
      </c>
      <c r="F148" s="38" t="s">
        <v>62</v>
      </c>
      <c r="G148" s="39">
        <v>8</v>
      </c>
      <c r="H148" s="40">
        <v>0</v>
      </c>
      <c r="I148" s="40">
        <f>ROUND(G148*H148,P4)</f>
        <v>0</v>
      </c>
      <c r="J148" s="38" t="s">
        <v>44</v>
      </c>
      <c r="O148" s="41">
        <f>I148*0.21</f>
        <v>0</v>
      </c>
      <c r="P148">
        <v>3</v>
      </c>
    </row>
    <row r="149">
      <c r="A149" s="35" t="s">
        <v>45</v>
      </c>
      <c r="B149" s="42"/>
      <c r="C149" s="43"/>
      <c r="D149" s="43"/>
      <c r="E149" s="46" t="s">
        <v>54</v>
      </c>
      <c r="F149" s="43"/>
      <c r="G149" s="43"/>
      <c r="H149" s="43"/>
      <c r="I149" s="43"/>
      <c r="J149" s="44"/>
    </row>
    <row r="150" ht="45">
      <c r="A150" s="35" t="s">
        <v>47</v>
      </c>
      <c r="B150" s="42"/>
      <c r="C150" s="43"/>
      <c r="D150" s="43"/>
      <c r="E150" s="45" t="s">
        <v>257</v>
      </c>
      <c r="F150" s="43"/>
      <c r="G150" s="43"/>
      <c r="H150" s="43"/>
      <c r="I150" s="43"/>
      <c r="J150" s="44"/>
    </row>
    <row r="151">
      <c r="A151" s="35" t="s">
        <v>39</v>
      </c>
      <c r="B151" s="35">
        <v>46</v>
      </c>
      <c r="C151" s="36" t="s">
        <v>258</v>
      </c>
      <c r="D151" s="35" t="s">
        <v>54</v>
      </c>
      <c r="E151" s="37" t="s">
        <v>259</v>
      </c>
      <c r="F151" s="38" t="s">
        <v>113</v>
      </c>
      <c r="G151" s="39">
        <v>15</v>
      </c>
      <c r="H151" s="40">
        <v>0</v>
      </c>
      <c r="I151" s="40">
        <f>ROUND(G151*H151,P4)</f>
        <v>0</v>
      </c>
      <c r="J151" s="38" t="s">
        <v>44</v>
      </c>
      <c r="O151" s="41">
        <f>I151*0.21</f>
        <v>0</v>
      </c>
      <c r="P151">
        <v>3</v>
      </c>
    </row>
    <row r="152">
      <c r="A152" s="35" t="s">
        <v>45</v>
      </c>
      <c r="B152" s="42"/>
      <c r="C152" s="43"/>
      <c r="D152" s="43"/>
      <c r="E152" s="37" t="s">
        <v>260</v>
      </c>
      <c r="F152" s="43"/>
      <c r="G152" s="43"/>
      <c r="H152" s="43"/>
      <c r="I152" s="43"/>
      <c r="J152" s="44"/>
    </row>
    <row r="153">
      <c r="A153" s="35" t="s">
        <v>39</v>
      </c>
      <c r="B153" s="35">
        <v>47</v>
      </c>
      <c r="C153" s="36" t="s">
        <v>261</v>
      </c>
      <c r="D153" s="35" t="s">
        <v>24</v>
      </c>
      <c r="E153" s="37" t="s">
        <v>262</v>
      </c>
      <c r="F153" s="38" t="s">
        <v>113</v>
      </c>
      <c r="G153" s="39">
        <v>266.5</v>
      </c>
      <c r="H153" s="40">
        <v>0</v>
      </c>
      <c r="I153" s="40">
        <f>ROUND(G153*H153,P4)</f>
        <v>0</v>
      </c>
      <c r="J153" s="38" t="s">
        <v>44</v>
      </c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114</v>
      </c>
      <c r="F154" s="43"/>
      <c r="G154" s="43"/>
      <c r="H154" s="43"/>
      <c r="I154" s="43"/>
      <c r="J154" s="44"/>
    </row>
    <row r="155">
      <c r="A155" s="35" t="s">
        <v>47</v>
      </c>
      <c r="B155" s="42"/>
      <c r="C155" s="43"/>
      <c r="D155" s="43"/>
      <c r="E155" s="45" t="s">
        <v>263</v>
      </c>
      <c r="F155" s="43"/>
      <c r="G155" s="43"/>
      <c r="H155" s="43"/>
      <c r="I155" s="43"/>
      <c r="J155" s="44"/>
    </row>
    <row r="156">
      <c r="A156" s="35" t="s">
        <v>39</v>
      </c>
      <c r="B156" s="35">
        <v>48</v>
      </c>
      <c r="C156" s="36" t="s">
        <v>264</v>
      </c>
      <c r="D156" s="35" t="s">
        <v>24</v>
      </c>
      <c r="E156" s="37" t="s">
        <v>265</v>
      </c>
      <c r="F156" s="38" t="s">
        <v>113</v>
      </c>
      <c r="G156" s="39">
        <v>264.5</v>
      </c>
      <c r="H156" s="40">
        <v>0</v>
      </c>
      <c r="I156" s="40">
        <f>ROUND(G156*H156,P4)</f>
        <v>0</v>
      </c>
      <c r="J156" s="38" t="s">
        <v>44</v>
      </c>
      <c r="O156" s="41">
        <f>I156*0.21</f>
        <v>0</v>
      </c>
      <c r="P156">
        <v>3</v>
      </c>
    </row>
    <row r="157">
      <c r="A157" s="35" t="s">
        <v>45</v>
      </c>
      <c r="B157" s="42"/>
      <c r="C157" s="43"/>
      <c r="D157" s="43"/>
      <c r="E157" s="37" t="s">
        <v>266</v>
      </c>
      <c r="F157" s="43"/>
      <c r="G157" s="43"/>
      <c r="H157" s="43"/>
      <c r="I157" s="43"/>
      <c r="J157" s="44"/>
    </row>
    <row r="158">
      <c r="A158" s="35" t="s">
        <v>47</v>
      </c>
      <c r="B158" s="42"/>
      <c r="C158" s="43"/>
      <c r="D158" s="43"/>
      <c r="E158" s="45" t="s">
        <v>267</v>
      </c>
      <c r="F158" s="43"/>
      <c r="G158" s="43"/>
      <c r="H158" s="43"/>
      <c r="I158" s="43"/>
      <c r="J158" s="44"/>
    </row>
    <row r="159">
      <c r="A159" s="35" t="s">
        <v>39</v>
      </c>
      <c r="B159" s="35">
        <v>49</v>
      </c>
      <c r="C159" s="36" t="s">
        <v>268</v>
      </c>
      <c r="D159" s="35" t="s">
        <v>24</v>
      </c>
      <c r="E159" s="37" t="s">
        <v>269</v>
      </c>
      <c r="F159" s="38" t="s">
        <v>113</v>
      </c>
      <c r="G159" s="39">
        <v>264.5</v>
      </c>
      <c r="H159" s="40">
        <v>0</v>
      </c>
      <c r="I159" s="40">
        <f>ROUND(G159*H159,P4)</f>
        <v>0</v>
      </c>
      <c r="J159" s="38" t="s">
        <v>44</v>
      </c>
      <c r="O159" s="41">
        <f>I159*0.21</f>
        <v>0</v>
      </c>
      <c r="P159">
        <v>3</v>
      </c>
    </row>
    <row r="160">
      <c r="A160" s="35" t="s">
        <v>45</v>
      </c>
      <c r="B160" s="42"/>
      <c r="C160" s="43"/>
      <c r="D160" s="43"/>
      <c r="E160" s="37" t="s">
        <v>266</v>
      </c>
      <c r="F160" s="43"/>
      <c r="G160" s="43"/>
      <c r="H160" s="43"/>
      <c r="I160" s="43"/>
      <c r="J160" s="44"/>
    </row>
    <row r="161">
      <c r="A161" s="35" t="s">
        <v>47</v>
      </c>
      <c r="B161" s="42"/>
      <c r="C161" s="43"/>
      <c r="D161" s="43"/>
      <c r="E161" s="45" t="s">
        <v>267</v>
      </c>
      <c r="F161" s="43"/>
      <c r="G161" s="43"/>
      <c r="H161" s="43"/>
      <c r="I161" s="43"/>
      <c r="J161" s="44"/>
    </row>
    <row r="162">
      <c r="A162" s="35" t="s">
        <v>39</v>
      </c>
      <c r="B162" s="35">
        <v>50</v>
      </c>
      <c r="C162" s="36" t="s">
        <v>270</v>
      </c>
      <c r="D162" s="35" t="s">
        <v>54</v>
      </c>
      <c r="E162" s="37" t="s">
        <v>271</v>
      </c>
      <c r="F162" s="38" t="s">
        <v>86</v>
      </c>
      <c r="G162" s="39">
        <v>1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45</v>
      </c>
      <c r="B163" s="42"/>
      <c r="C163" s="43"/>
      <c r="D163" s="43"/>
      <c r="E163" s="46"/>
      <c r="F163" s="43"/>
      <c r="G163" s="43"/>
      <c r="H163" s="43"/>
      <c r="I163" s="43"/>
      <c r="J163" s="44"/>
    </row>
    <row r="164">
      <c r="A164" s="35" t="s">
        <v>39</v>
      </c>
      <c r="B164" s="35">
        <v>51</v>
      </c>
      <c r="C164" s="36" t="s">
        <v>272</v>
      </c>
      <c r="D164" s="35" t="s">
        <v>54</v>
      </c>
      <c r="E164" s="37" t="s">
        <v>273</v>
      </c>
      <c r="F164" s="38" t="s">
        <v>274</v>
      </c>
      <c r="G164" s="39">
        <v>1</v>
      </c>
      <c r="H164" s="40">
        <v>0</v>
      </c>
      <c r="I164" s="40">
        <f>ROUND(G164*H164,P4)</f>
        <v>0</v>
      </c>
      <c r="J164" s="35"/>
      <c r="O164" s="41">
        <f>I164*0.21</f>
        <v>0</v>
      </c>
      <c r="P164">
        <v>3</v>
      </c>
    </row>
    <row r="165">
      <c r="A165" s="35" t="s">
        <v>45</v>
      </c>
      <c r="B165" s="42"/>
      <c r="C165" s="43"/>
      <c r="D165" s="43"/>
      <c r="E165" s="37" t="s">
        <v>275</v>
      </c>
      <c r="F165" s="43"/>
      <c r="G165" s="43"/>
      <c r="H165" s="43"/>
      <c r="I165" s="43"/>
      <c r="J165" s="44"/>
    </row>
    <row r="166">
      <c r="A166" s="35" t="s">
        <v>39</v>
      </c>
      <c r="B166" s="35">
        <v>52</v>
      </c>
      <c r="C166" s="36" t="s">
        <v>276</v>
      </c>
      <c r="D166" s="35" t="s">
        <v>24</v>
      </c>
      <c r="E166" s="37" t="s">
        <v>277</v>
      </c>
      <c r="F166" s="38" t="s">
        <v>103</v>
      </c>
      <c r="G166" s="39">
        <v>240.381</v>
      </c>
      <c r="H166" s="40">
        <v>0</v>
      </c>
      <c r="I166" s="40">
        <f>ROUND(G166*H166,P4)</f>
        <v>0</v>
      </c>
      <c r="J166" s="38" t="s">
        <v>44</v>
      </c>
      <c r="O166" s="41">
        <f>I166*0.21</f>
        <v>0</v>
      </c>
      <c r="P166">
        <v>3</v>
      </c>
    </row>
    <row r="167">
      <c r="A167" s="35" t="s">
        <v>45</v>
      </c>
      <c r="B167" s="42"/>
      <c r="C167" s="43"/>
      <c r="D167" s="43"/>
      <c r="E167" s="37" t="s">
        <v>278</v>
      </c>
      <c r="F167" s="43"/>
      <c r="G167" s="43"/>
      <c r="H167" s="43"/>
      <c r="I167" s="43"/>
      <c r="J167" s="44"/>
    </row>
    <row r="168">
      <c r="A168" s="35" t="s">
        <v>47</v>
      </c>
      <c r="B168" s="42"/>
      <c r="C168" s="43"/>
      <c r="D168" s="43"/>
      <c r="E168" s="45" t="s">
        <v>279</v>
      </c>
      <c r="F168" s="43"/>
      <c r="G168" s="43"/>
      <c r="H168" s="43"/>
      <c r="I168" s="43"/>
      <c r="J168" s="44"/>
    </row>
    <row r="169">
      <c r="A169" s="35" t="s">
        <v>39</v>
      </c>
      <c r="B169" s="35">
        <v>53</v>
      </c>
      <c r="C169" s="36" t="s">
        <v>280</v>
      </c>
      <c r="D169" s="35" t="s">
        <v>24</v>
      </c>
      <c r="E169" s="37" t="s">
        <v>281</v>
      </c>
      <c r="F169" s="38" t="s">
        <v>103</v>
      </c>
      <c r="G169" s="39">
        <v>227.20099999999999</v>
      </c>
      <c r="H169" s="40">
        <v>0</v>
      </c>
      <c r="I169" s="40">
        <f>ROUND(G169*H169,P4)</f>
        <v>0</v>
      </c>
      <c r="J169" s="38" t="s">
        <v>44</v>
      </c>
      <c r="O169" s="41">
        <f>I169*0.21</f>
        <v>0</v>
      </c>
      <c r="P169">
        <v>3</v>
      </c>
    </row>
    <row r="170">
      <c r="A170" s="35" t="s">
        <v>45</v>
      </c>
      <c r="B170" s="42"/>
      <c r="C170" s="43"/>
      <c r="D170" s="43"/>
      <c r="E170" s="37" t="s">
        <v>282</v>
      </c>
      <c r="F170" s="43"/>
      <c r="G170" s="43"/>
      <c r="H170" s="43"/>
      <c r="I170" s="43"/>
      <c r="J170" s="44"/>
    </row>
    <row r="171" ht="45">
      <c r="A171" s="35" t="s">
        <v>47</v>
      </c>
      <c r="B171" s="42"/>
      <c r="C171" s="43"/>
      <c r="D171" s="43"/>
      <c r="E171" s="45" t="s">
        <v>283</v>
      </c>
      <c r="F171" s="43"/>
      <c r="G171" s="43"/>
      <c r="H171" s="43"/>
      <c r="I171" s="43"/>
      <c r="J171" s="44"/>
    </row>
    <row r="172">
      <c r="A172" s="35" t="s">
        <v>39</v>
      </c>
      <c r="B172" s="35">
        <v>54</v>
      </c>
      <c r="C172" s="36" t="s">
        <v>284</v>
      </c>
      <c r="D172" s="35" t="s">
        <v>54</v>
      </c>
      <c r="E172" s="37" t="s">
        <v>285</v>
      </c>
      <c r="F172" s="38" t="s">
        <v>108</v>
      </c>
      <c r="G172" s="39">
        <v>111.76000000000001</v>
      </c>
      <c r="H172" s="40">
        <v>0</v>
      </c>
      <c r="I172" s="40">
        <f>ROUND(G172*H172,P4)</f>
        <v>0</v>
      </c>
      <c r="J172" s="38" t="s">
        <v>44</v>
      </c>
      <c r="O172" s="41">
        <f>I172*0.21</f>
        <v>0</v>
      </c>
      <c r="P172">
        <v>3</v>
      </c>
    </row>
    <row r="173">
      <c r="A173" s="35" t="s">
        <v>45</v>
      </c>
      <c r="B173" s="42"/>
      <c r="C173" s="43"/>
      <c r="D173" s="43"/>
      <c r="E173" s="37" t="s">
        <v>286</v>
      </c>
      <c r="F173" s="43"/>
      <c r="G173" s="43"/>
      <c r="H173" s="43"/>
      <c r="I173" s="43"/>
      <c r="J173" s="44"/>
    </row>
    <row r="174">
      <c r="A174" s="35" t="s">
        <v>47</v>
      </c>
      <c r="B174" s="42"/>
      <c r="C174" s="43"/>
      <c r="D174" s="43"/>
      <c r="E174" s="45" t="s">
        <v>287</v>
      </c>
      <c r="F174" s="43"/>
      <c r="G174" s="43"/>
      <c r="H174" s="43"/>
      <c r="I174" s="43"/>
      <c r="J174" s="44"/>
    </row>
    <row r="175">
      <c r="A175" s="35" t="s">
        <v>39</v>
      </c>
      <c r="B175" s="35">
        <v>55</v>
      </c>
      <c r="C175" s="36" t="s">
        <v>288</v>
      </c>
      <c r="D175" s="35" t="s">
        <v>143</v>
      </c>
      <c r="E175" s="37" t="s">
        <v>289</v>
      </c>
      <c r="F175" s="38" t="s">
        <v>108</v>
      </c>
      <c r="G175" s="39">
        <v>2.5920000000000001</v>
      </c>
      <c r="H175" s="40">
        <v>0</v>
      </c>
      <c r="I175" s="40">
        <f>ROUND(G175*H175,P4)</f>
        <v>0</v>
      </c>
      <c r="J175" s="38" t="s">
        <v>44</v>
      </c>
      <c r="O175" s="41">
        <f>I175*0.21</f>
        <v>0</v>
      </c>
      <c r="P175">
        <v>3</v>
      </c>
    </row>
    <row r="176" ht="60">
      <c r="A176" s="35" t="s">
        <v>45</v>
      </c>
      <c r="B176" s="42"/>
      <c r="C176" s="43"/>
      <c r="D176" s="43"/>
      <c r="E176" s="37" t="s">
        <v>290</v>
      </c>
      <c r="F176" s="43"/>
      <c r="G176" s="43"/>
      <c r="H176" s="43"/>
      <c r="I176" s="43"/>
      <c r="J176" s="44"/>
    </row>
    <row r="177">
      <c r="A177" s="35" t="s">
        <v>47</v>
      </c>
      <c r="B177" s="42"/>
      <c r="C177" s="43"/>
      <c r="D177" s="43"/>
      <c r="E177" s="45" t="s">
        <v>291</v>
      </c>
      <c r="F177" s="43"/>
      <c r="G177" s="43"/>
      <c r="H177" s="43"/>
      <c r="I177" s="43"/>
      <c r="J177" s="44"/>
    </row>
    <row r="178">
      <c r="A178" s="35" t="s">
        <v>39</v>
      </c>
      <c r="B178" s="35">
        <v>56</v>
      </c>
      <c r="C178" s="36" t="s">
        <v>288</v>
      </c>
      <c r="D178" s="35" t="s">
        <v>147</v>
      </c>
      <c r="E178" s="37" t="s">
        <v>289</v>
      </c>
      <c r="F178" s="38" t="s">
        <v>108</v>
      </c>
      <c r="G178" s="39">
        <v>74.144999999999996</v>
      </c>
      <c r="H178" s="40">
        <v>0</v>
      </c>
      <c r="I178" s="40">
        <f>ROUND(G178*H178,P4)</f>
        <v>0</v>
      </c>
      <c r="J178" s="38" t="s">
        <v>44</v>
      </c>
      <c r="O178" s="41">
        <f>I178*0.21</f>
        <v>0</v>
      </c>
      <c r="P178">
        <v>3</v>
      </c>
    </row>
    <row r="179">
      <c r="A179" s="35" t="s">
        <v>45</v>
      </c>
      <c r="B179" s="42"/>
      <c r="C179" s="43"/>
      <c r="D179" s="43"/>
      <c r="E179" s="37" t="s">
        <v>292</v>
      </c>
      <c r="F179" s="43"/>
      <c r="G179" s="43"/>
      <c r="H179" s="43"/>
      <c r="I179" s="43"/>
      <c r="J179" s="44"/>
    </row>
    <row r="180" ht="45">
      <c r="A180" s="35" t="s">
        <v>47</v>
      </c>
      <c r="B180" s="42"/>
      <c r="C180" s="43"/>
      <c r="D180" s="43"/>
      <c r="E180" s="45" t="s">
        <v>293</v>
      </c>
      <c r="F180" s="43"/>
      <c r="G180" s="43"/>
      <c r="H180" s="43"/>
      <c r="I180" s="43"/>
      <c r="J180" s="44"/>
    </row>
    <row r="181">
      <c r="A181" s="35" t="s">
        <v>39</v>
      </c>
      <c r="B181" s="35">
        <v>57</v>
      </c>
      <c r="C181" s="36" t="s">
        <v>294</v>
      </c>
      <c r="D181" s="35" t="s">
        <v>24</v>
      </c>
      <c r="E181" s="37" t="s">
        <v>295</v>
      </c>
      <c r="F181" s="38" t="s">
        <v>96</v>
      </c>
      <c r="G181" s="39">
        <v>2.2229999999999999</v>
      </c>
      <c r="H181" s="40">
        <v>0</v>
      </c>
      <c r="I181" s="40">
        <f>ROUND(G181*H181,P4)</f>
        <v>0</v>
      </c>
      <c r="J181" s="38" t="s">
        <v>44</v>
      </c>
      <c r="O181" s="41">
        <f>I181*0.21</f>
        <v>0</v>
      </c>
      <c r="P181">
        <v>3</v>
      </c>
    </row>
    <row r="182" ht="30">
      <c r="A182" s="35" t="s">
        <v>45</v>
      </c>
      <c r="B182" s="42"/>
      <c r="C182" s="43"/>
      <c r="D182" s="43"/>
      <c r="E182" s="37" t="s">
        <v>296</v>
      </c>
      <c r="F182" s="43"/>
      <c r="G182" s="43"/>
      <c r="H182" s="43"/>
      <c r="I182" s="43"/>
      <c r="J182" s="44"/>
    </row>
    <row r="183">
      <c r="A183" s="35" t="s">
        <v>47</v>
      </c>
      <c r="B183" s="47"/>
      <c r="C183" s="48"/>
      <c r="D183" s="48"/>
      <c r="E183" s="45" t="s">
        <v>297</v>
      </c>
      <c r="F183" s="48"/>
      <c r="G183" s="48"/>
      <c r="H183" s="48"/>
      <c r="I183" s="48"/>
      <c r="J183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SUMIFS(I8:I18,A8:A18,"SD")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226</v>
      </c>
      <c r="D8" s="32"/>
      <c r="E8" s="29" t="s">
        <v>227</v>
      </c>
      <c r="F8" s="32"/>
      <c r="G8" s="32"/>
      <c r="H8" s="32"/>
      <c r="I8" s="33">
        <f>SUMIFS(I9:I18,A9:A18,"P")</f>
        <v>0</v>
      </c>
      <c r="J8" s="34"/>
    </row>
    <row r="9">
      <c r="A9" s="35" t="s">
        <v>39</v>
      </c>
      <c r="B9" s="35">
        <v>1</v>
      </c>
      <c r="C9" s="36" t="s">
        <v>298</v>
      </c>
      <c r="D9" s="35" t="s">
        <v>54</v>
      </c>
      <c r="E9" s="37" t="s">
        <v>299</v>
      </c>
      <c r="F9" s="38" t="s">
        <v>113</v>
      </c>
      <c r="G9" s="39">
        <v>45</v>
      </c>
      <c r="H9" s="40">
        <v>0</v>
      </c>
      <c r="I9" s="40">
        <f>ROUND(G9*H9,P4)</f>
        <v>0</v>
      </c>
      <c r="J9" s="38" t="s">
        <v>44</v>
      </c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300</v>
      </c>
      <c r="F10" s="43"/>
      <c r="G10" s="43"/>
      <c r="H10" s="43"/>
      <c r="I10" s="43"/>
      <c r="J10" s="44"/>
    </row>
    <row r="11">
      <c r="A11" s="35" t="s">
        <v>39</v>
      </c>
      <c r="B11" s="35">
        <v>2</v>
      </c>
      <c r="C11" s="36" t="s">
        <v>301</v>
      </c>
      <c r="D11" s="35" t="s">
        <v>54</v>
      </c>
      <c r="E11" s="37" t="s">
        <v>302</v>
      </c>
      <c r="F11" s="38" t="s">
        <v>62</v>
      </c>
      <c r="G11" s="39">
        <v>4</v>
      </c>
      <c r="H11" s="40">
        <v>0</v>
      </c>
      <c r="I11" s="40">
        <f>ROUND(G11*H11,P4)</f>
        <v>0</v>
      </c>
      <c r="J11" s="38" t="s">
        <v>44</v>
      </c>
      <c r="O11" s="41">
        <f>I11*0.21</f>
        <v>0</v>
      </c>
      <c r="P11">
        <v>3</v>
      </c>
    </row>
    <row r="12" ht="45">
      <c r="A12" s="35" t="s">
        <v>45</v>
      </c>
      <c r="B12" s="42"/>
      <c r="C12" s="43"/>
      <c r="D12" s="43"/>
      <c r="E12" s="37" t="s">
        <v>303</v>
      </c>
      <c r="F12" s="43"/>
      <c r="G12" s="43"/>
      <c r="H12" s="43"/>
      <c r="I12" s="43"/>
      <c r="J12" s="44"/>
    </row>
    <row r="13" ht="30">
      <c r="A13" s="35" t="s">
        <v>39</v>
      </c>
      <c r="B13" s="35">
        <v>3</v>
      </c>
      <c r="C13" s="36" t="s">
        <v>304</v>
      </c>
      <c r="D13" s="35" t="s">
        <v>54</v>
      </c>
      <c r="E13" s="37" t="s">
        <v>305</v>
      </c>
      <c r="F13" s="38" t="s">
        <v>62</v>
      </c>
      <c r="G13" s="39">
        <v>2</v>
      </c>
      <c r="H13" s="40">
        <v>0</v>
      </c>
      <c r="I13" s="40">
        <f>ROUND(G13*H13,P4)</f>
        <v>0</v>
      </c>
      <c r="J13" s="38" t="s">
        <v>44</v>
      </c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306</v>
      </c>
      <c r="F14" s="43"/>
      <c r="G14" s="43"/>
      <c r="H14" s="43"/>
      <c r="I14" s="43"/>
      <c r="J14" s="44"/>
    </row>
    <row r="15">
      <c r="A15" s="35" t="s">
        <v>39</v>
      </c>
      <c r="B15" s="35">
        <v>4</v>
      </c>
      <c r="C15" s="36" t="s">
        <v>307</v>
      </c>
      <c r="D15" s="35" t="s">
        <v>54</v>
      </c>
      <c r="E15" s="37" t="s">
        <v>308</v>
      </c>
      <c r="F15" s="38" t="s">
        <v>113</v>
      </c>
      <c r="G15" s="39">
        <v>38</v>
      </c>
      <c r="H15" s="40">
        <v>0</v>
      </c>
      <c r="I15" s="40">
        <f>ROUND(G15*H15,P4)</f>
        <v>0</v>
      </c>
      <c r="J15" s="38" t="s">
        <v>44</v>
      </c>
      <c r="O15" s="41">
        <f>I15*0.21</f>
        <v>0</v>
      </c>
      <c r="P15">
        <v>3</v>
      </c>
    </row>
    <row r="16">
      <c r="A16" s="35" t="s">
        <v>45</v>
      </c>
      <c r="B16" s="42"/>
      <c r="C16" s="43"/>
      <c r="D16" s="43"/>
      <c r="E16" s="46" t="s">
        <v>54</v>
      </c>
      <c r="F16" s="43"/>
      <c r="G16" s="43"/>
      <c r="H16" s="43"/>
      <c r="I16" s="43"/>
      <c r="J16" s="44"/>
    </row>
    <row r="17" ht="30">
      <c r="A17" s="35" t="s">
        <v>39</v>
      </c>
      <c r="B17" s="35">
        <v>5</v>
      </c>
      <c r="C17" s="36" t="s">
        <v>309</v>
      </c>
      <c r="D17" s="35" t="s">
        <v>54</v>
      </c>
      <c r="E17" s="37" t="s">
        <v>310</v>
      </c>
      <c r="F17" s="38" t="s">
        <v>62</v>
      </c>
      <c r="G17" s="39">
        <v>1</v>
      </c>
      <c r="H17" s="40">
        <v>0</v>
      </c>
      <c r="I17" s="40">
        <f>ROUND(G17*H17,P4)</f>
        <v>0</v>
      </c>
      <c r="J17" s="38" t="s">
        <v>44</v>
      </c>
      <c r="O17" s="41">
        <f>I17*0.21</f>
        <v>0</v>
      </c>
      <c r="P17">
        <v>3</v>
      </c>
    </row>
    <row r="18">
      <c r="A18" s="35" t="s">
        <v>45</v>
      </c>
      <c r="B18" s="47"/>
      <c r="C18" s="48"/>
      <c r="D18" s="48"/>
      <c r="E18" s="49" t="s">
        <v>54</v>
      </c>
      <c r="F18" s="48"/>
      <c r="G18" s="48"/>
      <c r="H18" s="48"/>
      <c r="I18" s="48"/>
      <c r="J18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SUMIFS(I8:I10,A8:A10,"SD")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226</v>
      </c>
      <c r="D8" s="32"/>
      <c r="E8" s="29" t="s">
        <v>227</v>
      </c>
      <c r="F8" s="32"/>
      <c r="G8" s="32"/>
      <c r="H8" s="32"/>
      <c r="I8" s="33">
        <f>SUMIFS(I9:I10,A9:A10,"P")</f>
        <v>0</v>
      </c>
      <c r="J8" s="34"/>
    </row>
    <row r="9">
      <c r="A9" s="35" t="s">
        <v>39</v>
      </c>
      <c r="B9" s="35">
        <v>1</v>
      </c>
      <c r="C9" s="36" t="s">
        <v>311</v>
      </c>
      <c r="D9" s="35" t="s">
        <v>54</v>
      </c>
      <c r="E9" s="37" t="s">
        <v>312</v>
      </c>
      <c r="F9" s="38" t="s">
        <v>86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7"/>
      <c r="C10" s="48"/>
      <c r="D10" s="48"/>
      <c r="E10" s="49"/>
      <c r="F10" s="48"/>
      <c r="G10" s="48"/>
      <c r="H10" s="48"/>
      <c r="I10" s="48"/>
      <c r="J10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Benda</dc:creator>
  <cp:lastModifiedBy>Pavel Benda</cp:lastModifiedBy>
  <dcterms:created xsi:type="dcterms:W3CDTF">2024-03-06T10:03:19Z</dcterms:created>
  <dcterms:modified xsi:type="dcterms:W3CDTF">2024-03-06T10:03:19Z</dcterms:modified>
</cp:coreProperties>
</file>