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MR - Rekonstrukce sociálních zařízení v budově KÚ\1 výzva\"/>
    </mc:Choice>
  </mc:AlternateContent>
  <xr:revisionPtr revIDLastSave="0" documentId="13_ncr:1_{F7A68D3B-524E-4884-BDA5-8E69C8324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" l="1"/>
  <c r="G104" i="1"/>
  <c r="G110" i="1" l="1"/>
  <c r="G96" i="1"/>
  <c r="G175" i="1"/>
  <c r="G88" i="1"/>
  <c r="G146" i="1"/>
  <c r="G145" i="1"/>
  <c r="G86" i="1"/>
  <c r="G179" i="1"/>
  <c r="G178" i="1"/>
  <c r="G180" i="1"/>
  <c r="G171" i="1"/>
  <c r="G170" i="1"/>
  <c r="G166" i="1"/>
  <c r="G165" i="1"/>
  <c r="G164" i="1"/>
  <c r="G163" i="1"/>
  <c r="G162" i="1"/>
  <c r="G161" i="1"/>
  <c r="G157" i="1"/>
  <c r="G156" i="1"/>
  <c r="G155" i="1"/>
  <c r="G154" i="1"/>
  <c r="G153" i="1"/>
  <c r="G149" i="1"/>
  <c r="G148" i="1"/>
  <c r="G147" i="1"/>
  <c r="G144" i="1"/>
  <c r="G141" i="1"/>
  <c r="G140" i="1"/>
  <c r="G138" i="1"/>
  <c r="G137" i="1"/>
  <c r="G30" i="1"/>
  <c r="G31" i="1"/>
  <c r="G33" i="1"/>
  <c r="G34" i="1"/>
  <c r="G37" i="1"/>
  <c r="G132" i="1"/>
  <c r="G131" i="1"/>
  <c r="G130" i="1"/>
  <c r="G125" i="1"/>
  <c r="G124" i="1"/>
  <c r="G123" i="1"/>
  <c r="G122" i="1"/>
  <c r="G121" i="1"/>
  <c r="G120" i="1"/>
  <c r="G73" i="1"/>
  <c r="G61" i="1"/>
  <c r="G46" i="1"/>
  <c r="G181" i="1" l="1"/>
  <c r="G172" i="1"/>
  <c r="G167" i="1"/>
  <c r="G133" i="1"/>
  <c r="G158" i="1"/>
  <c r="G150" i="1"/>
  <c r="G126" i="1"/>
  <c r="G109" i="1"/>
  <c r="G95" i="1"/>
  <c r="G25" i="1"/>
  <c r="G24" i="1"/>
  <c r="G111" i="1"/>
  <c r="G87" i="1"/>
  <c r="G68" i="1"/>
  <c r="G67" i="1"/>
  <c r="G62" i="1"/>
  <c r="G59" i="1"/>
  <c r="G97" i="1"/>
  <c r="G112" i="1"/>
  <c r="G89" i="1"/>
  <c r="G69" i="1"/>
  <c r="G63" i="1"/>
  <c r="G23" i="1"/>
  <c r="G11" i="1"/>
  <c r="G51" i="1"/>
  <c r="G50" i="1"/>
  <c r="G42" i="1"/>
  <c r="G26" i="1"/>
  <c r="G38" i="1"/>
  <c r="G22" i="1"/>
  <c r="G16" i="1"/>
  <c r="G15" i="1"/>
  <c r="G21" i="1"/>
  <c r="G20" i="1"/>
  <c r="G14" i="1"/>
  <c r="G13" i="1"/>
  <c r="G12" i="1"/>
  <c r="G10" i="1"/>
  <c r="G9" i="1"/>
  <c r="G8" i="1"/>
  <c r="G17" i="1" l="1"/>
  <c r="G184" i="1" s="1"/>
  <c r="G101" i="1"/>
  <c r="G94" i="1"/>
  <c r="G93" i="1"/>
  <c r="G98" i="1" l="1"/>
  <c r="G40" i="1"/>
  <c r="G80" i="1" l="1"/>
  <c r="G102" i="1"/>
  <c r="G106" i="1"/>
  <c r="G75" i="1"/>
  <c r="G78" i="1"/>
  <c r="G81" i="1"/>
  <c r="G82" i="1"/>
  <c r="G83" i="1"/>
  <c r="G84" i="1"/>
  <c r="G85" i="1"/>
  <c r="G74" i="1"/>
  <c r="G70" i="1"/>
  <c r="G56" i="1"/>
  <c r="G57" i="1"/>
  <c r="G60" i="1"/>
  <c r="G58" i="1"/>
  <c r="G55" i="1"/>
  <c r="G47" i="1"/>
  <c r="G48" i="1"/>
  <c r="G49" i="1"/>
  <c r="G39" i="1"/>
  <c r="G41" i="1"/>
  <c r="G113" i="1" l="1"/>
  <c r="G90" i="1"/>
  <c r="G52" i="1"/>
  <c r="G64" i="1"/>
  <c r="G27" i="1" l="1"/>
  <c r="G43" i="1"/>
  <c r="G185" i="1" l="1"/>
  <c r="G186" i="1" s="1"/>
  <c r="G187" i="1" s="1"/>
  <c r="G188" i="1" s="1"/>
</calcChain>
</file>

<file path=xl/sharedStrings.xml><?xml version="1.0" encoding="utf-8"?>
<sst xmlns="http://schemas.openxmlformats.org/spreadsheetml/2006/main" count="395" uniqueCount="143">
  <si>
    <t xml:space="preserve"> </t>
  </si>
  <si>
    <t>1.</t>
  </si>
  <si>
    <t>m</t>
  </si>
  <si>
    <t>2.</t>
  </si>
  <si>
    <t>3.</t>
  </si>
  <si>
    <t>4.</t>
  </si>
  <si>
    <t>5.</t>
  </si>
  <si>
    <t>6.</t>
  </si>
  <si>
    <t>7.</t>
  </si>
  <si>
    <t>Kč</t>
  </si>
  <si>
    <t xml:space="preserve">celkem </t>
  </si>
  <si>
    <t>Celkem bez DPH</t>
  </si>
  <si>
    <t>A</t>
  </si>
  <si>
    <t>B</t>
  </si>
  <si>
    <t>celkem</t>
  </si>
  <si>
    <t>C</t>
  </si>
  <si>
    <t>Úpravy povrchů</t>
  </si>
  <si>
    <t>kpl</t>
  </si>
  <si>
    <t>v budově Středočeského kraje - Zborovská 81/11, Praha 5</t>
  </si>
  <si>
    <t>Bourací a vyklízecí práce</t>
  </si>
  <si>
    <t>8.</t>
  </si>
  <si>
    <t>9.</t>
  </si>
  <si>
    <t>10.</t>
  </si>
  <si>
    <t>Otlučení keramického obkladu</t>
  </si>
  <si>
    <t>Vodorovná doprava suti do 30m</t>
  </si>
  <si>
    <t>Nakládání suti a odvoz na skládku do 10km</t>
  </si>
  <si>
    <t xml:space="preserve">Skládkovné </t>
  </si>
  <si>
    <t>Skládovné komunální odpad</t>
  </si>
  <si>
    <t>Přesun hmot</t>
  </si>
  <si>
    <t>Bet.mazanina pod dlažbu</t>
  </si>
  <si>
    <t>Obklad keramický vel.30x60, montáž</t>
  </si>
  <si>
    <t>Montáž keramické dlažby</t>
  </si>
  <si>
    <t>Lepící a spárovací hmota</t>
  </si>
  <si>
    <t>D</t>
  </si>
  <si>
    <t>Škrábání maleb</t>
  </si>
  <si>
    <t>Penetrace povrchu</t>
  </si>
  <si>
    <t xml:space="preserve">Likvidace suti </t>
  </si>
  <si>
    <t>E</t>
  </si>
  <si>
    <t>Vyvěšení dveřních křídel</t>
  </si>
  <si>
    <t>Syntetický nátěr dveří</t>
  </si>
  <si>
    <t>F</t>
  </si>
  <si>
    <t>G</t>
  </si>
  <si>
    <t xml:space="preserve">Zakrývání konstrukcí a podlah </t>
  </si>
  <si>
    <t>Vyčištění stavby, mytí oken</t>
  </si>
  <si>
    <t xml:space="preserve">Zařizovací předměty </t>
  </si>
  <si>
    <t xml:space="preserve">baterie umyvadlová </t>
  </si>
  <si>
    <t>baterie sprchová</t>
  </si>
  <si>
    <t>-</t>
  </si>
  <si>
    <t>ks</t>
  </si>
  <si>
    <t>t</t>
  </si>
  <si>
    <t>Ostatní práce</t>
  </si>
  <si>
    <t xml:space="preserve">Automatický vysoušeč rukou </t>
  </si>
  <si>
    <t>Montáž + drobný materiál</t>
  </si>
  <si>
    <t xml:space="preserve">https://www.siko.cz/pisoar-se-senzorem-jika-golem-zadni-odpad-h8430700004831/p/4307.0.000.483.1 </t>
  </si>
  <si>
    <t>Nerezové L-lišty</t>
  </si>
  <si>
    <t>Úpravy připoj.potrubí pro zařizovací předměty</t>
  </si>
  <si>
    <t>Zednické přípomoce elektro, sanita, žárovky</t>
  </si>
  <si>
    <t>Nátěr ocelových zárubní</t>
  </si>
  <si>
    <t>Vybourání dlažby vč.podkladu</t>
  </si>
  <si>
    <t>Demontáž zařizovacích předmětů</t>
  </si>
  <si>
    <t>Vyrovnání stěn lep.stěrkou na soc.zázemi pod  obklad</t>
  </si>
  <si>
    <t>Obroušení a vytmelení dveří před nátěrem</t>
  </si>
  <si>
    <t>Silikonování - rohy</t>
  </si>
  <si>
    <t xml:space="preserve">Přípomoce pro podomítkové díly - Geberit </t>
  </si>
  <si>
    <t>Malba Primalex Polar 2x</t>
  </si>
  <si>
    <t>Úprava a kontrola kování dveří</t>
  </si>
  <si>
    <t>Elektro - SLABOPROUD:</t>
  </si>
  <si>
    <t>Instalatérské práce:</t>
  </si>
  <si>
    <t>Ostatní konstrukce:</t>
  </si>
  <si>
    <t>Nátěry:</t>
  </si>
  <si>
    <t>Malby:</t>
  </si>
  <si>
    <t>Obklady a dlažby:</t>
  </si>
  <si>
    <t>Celkem:</t>
  </si>
  <si>
    <t>VÝKAZ VÝMĚR na kompletní renovaci soc.zařízení ve 2NP, 3.NP, 4.NP a 5.NP</t>
  </si>
  <si>
    <t>Příplatek za ruční přesun po budově</t>
  </si>
  <si>
    <t>Zednické přípomoce po úpravě vody a kanalizace</t>
  </si>
  <si>
    <t>Zednické opravy stěn a stropů před malb.po škrábání z 10%</t>
  </si>
  <si>
    <t>kg</t>
  </si>
  <si>
    <t>Demontáž SDK kazetového podhledu</t>
  </si>
  <si>
    <t>SDK nový podhled s impregnací proti vodě</t>
  </si>
  <si>
    <t>Štukování povrchu před malbou z 10%</t>
  </si>
  <si>
    <t>Nátěr obložkových zárubní</t>
  </si>
  <si>
    <t xml:space="preserve">Obroušení ocelových zárubní zárubní </t>
  </si>
  <si>
    <t xml:space="preserve">Obroušení dřevěných zárubní zárubní </t>
  </si>
  <si>
    <t xml:space="preserve">Osazení WC Geberit do připravených konstrukcí </t>
  </si>
  <si>
    <t xml:space="preserve">Obezdění WC Geberit - porobetonem </t>
  </si>
  <si>
    <t>Štukování nového zdiva</t>
  </si>
  <si>
    <t>H</t>
  </si>
  <si>
    <t>CH.</t>
  </si>
  <si>
    <t>odpontování stávajících svítidel</t>
  </si>
  <si>
    <t>dodávka + montáž nových svítidel LED nástěnných</t>
  </si>
  <si>
    <t>pomocný materiál  a přesun hmot</t>
  </si>
  <si>
    <t>Konstrukce GEBERIT pro obezdění</t>
  </si>
  <si>
    <t>Sprchový kout vč. vaničky 90x 90 - Přední zástěna RAVAK</t>
  </si>
  <si>
    <t>výlevka keramická + baterie</t>
  </si>
  <si>
    <t>Kontrola stávajících zásuvek a vypínačů</t>
  </si>
  <si>
    <t xml:space="preserve">Specifikace obkladu 30x60, matná rektifikovaná, </t>
  </si>
  <si>
    <t xml:space="preserve">Specifikace dlažby 60x60, matná rektifikovaná, slinutá, </t>
  </si>
  <si>
    <t>spárovací hmota vodě odolná (WAAV4104.1)</t>
  </si>
  <si>
    <t xml:space="preserve">mrazuvzdorná, jemný matný refiéf, spárovací hmota </t>
  </si>
  <si>
    <t>odolná proti vodě, odolnost proti otěru PEI 4</t>
  </si>
  <si>
    <t>pisoár s radarovým senzorem a vnitř.přívodem, v liště,</t>
  </si>
  <si>
    <t>napájení 24V, včetně napájecího zdroje</t>
  </si>
  <si>
    <t>Hodinová zůčtovací práce - stavební práce:</t>
  </si>
  <si>
    <t>hod</t>
  </si>
  <si>
    <t>Po dohodě s investorem zednické práce</t>
  </si>
  <si>
    <t>Po dohodě s investorem instalaterské a topenářské práce</t>
  </si>
  <si>
    <t>Po dohodě s investorem elektrikářsjké práce</t>
  </si>
  <si>
    <t>I</t>
  </si>
  <si>
    <t>J</t>
  </si>
  <si>
    <t>K</t>
  </si>
  <si>
    <t>O</t>
  </si>
  <si>
    <t>L</t>
  </si>
  <si>
    <t>M</t>
  </si>
  <si>
    <t>N</t>
  </si>
  <si>
    <t>žebříkový radiátor - dodávka + dopojení</t>
  </si>
  <si>
    <t>Mimostaveništní doprava 2%</t>
  </si>
  <si>
    <t>(+21%DPH)</t>
  </si>
  <si>
    <t>Montáž keramických soklů</t>
  </si>
  <si>
    <t>Dodávka soklových tvarovek</t>
  </si>
  <si>
    <t xml:space="preserve">Instalatérské práce </t>
  </si>
  <si>
    <t>demontáž a zpětná montáž radiátorů</t>
  </si>
  <si>
    <t>Zařizovací předměty</t>
  </si>
  <si>
    <t>D+M kuchyňská linka 2500 mm vč. dřezu, baterie, spodní a  horní závěsné skříňky, stolové desky a instalaterského dopojení</t>
  </si>
  <si>
    <t>Přesun hmot po budově</t>
  </si>
  <si>
    <t xml:space="preserve">úpravy elektro instalce pro osoušeče </t>
  </si>
  <si>
    <t>Vysoušeč rukou Jet Dryer CLASSIC stříbrný 8596220000842 | Doplňky pro veřejné prostory | 0000021525 (siko.cz)</t>
  </si>
  <si>
    <t>Kuchyňky č. 4059, 3060, 2052, 3021, 2025, 0033 - bez výkresové dokumentace</t>
  </si>
  <si>
    <t>Zrcadlo 40 x 60 zabroušené, olištované a vložené do obkladu</t>
  </si>
  <si>
    <t>obdelníkové umyvadlo se zaoblenými rohy 60cm, vč. nerez sifonu</t>
  </si>
  <si>
    <t>odpadkový nášlapný koš, kulatý, matný nerez, plastová vožka, objem 5 litrů</t>
  </si>
  <si>
    <t>odpadkový nášlapný koš, kulatý, matný nerez, plastová vožka, objem 20 litrů</t>
  </si>
  <si>
    <t xml:space="preserve">nástěnný dávkovač mýdla, matný nerez, objem náplně 850 ml, vnitřní plastová </t>
  </si>
  <si>
    <t>nádoba, přímé plnění mýdla manuální ovládání, náplň tekuté mýdlo</t>
  </si>
  <si>
    <t xml:space="preserve">nástěnný zásobník na toaletní papír, matný nerez, zámek, průzor pro kontrolu </t>
  </si>
  <si>
    <t>stavu papíru, bubnový, průměr 26 cm</t>
  </si>
  <si>
    <r>
      <t xml:space="preserve">čistící štětka s nádobkou na WC, </t>
    </r>
    <r>
      <rPr>
        <sz val="11"/>
        <rFont val="Calibri"/>
        <family val="2"/>
        <charset val="238"/>
        <scheme val="minor"/>
      </rPr>
      <t>válcová</t>
    </r>
    <r>
      <rPr>
        <sz val="11"/>
        <color theme="1"/>
        <rFont val="Calibri"/>
        <family val="2"/>
        <charset val="238"/>
        <scheme val="minor"/>
      </rPr>
      <t xml:space="preserve">, matný nerez, výška 38-40 cm, </t>
    </r>
  </si>
  <si>
    <t>umístění na podlahu</t>
  </si>
  <si>
    <t>Celkem včetně DPH</t>
  </si>
  <si>
    <t>P</t>
  </si>
  <si>
    <t>Celkem A.- P.</t>
  </si>
  <si>
    <t>designově se skrytým odtokovým vedením</t>
  </si>
  <si>
    <t xml:space="preserve">závěsné wc geberit, vč.prkénka, tlačítka a příslušenství, keramika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</si>
</sst>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el CE"/>
      <charset val="238"/>
    </font>
    <font>
      <b/>
      <sz val="11"/>
      <name val="Ariel CE"/>
      <charset val="238"/>
    </font>
    <font>
      <b/>
      <sz val="13"/>
      <name val="Ariel CE"/>
      <charset val="238"/>
    </font>
    <font>
      <b/>
      <sz val="12"/>
      <name val="Ariel CE"/>
      <charset val="238"/>
    </font>
    <font>
      <b/>
      <sz val="10"/>
      <name val="Ariel CE"/>
      <charset val="238"/>
    </font>
    <font>
      <sz val="8"/>
      <name val="Calibri"/>
      <family val="2"/>
      <charset val="238"/>
      <scheme val="minor"/>
    </font>
    <font>
      <b/>
      <sz val="11.5"/>
      <name val="Ariel CE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4" fontId="15" fillId="2" borderId="0" xfId="0" applyNumberFormat="1" applyFont="1" applyFill="1" applyProtection="1">
      <protection locked="0"/>
    </xf>
    <xf numFmtId="4" fontId="0" fillId="0" borderId="0" xfId="0" applyNumberFormat="1" applyProtection="1">
      <protection locked="0"/>
    </xf>
    <xf numFmtId="4" fontId="15" fillId="2" borderId="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14" fillId="0" borderId="0" xfId="0" applyFont="1" applyProtection="1">
      <protection locked="0"/>
    </xf>
    <xf numFmtId="4" fontId="1" fillId="2" borderId="0" xfId="0" applyNumberFormat="1" applyFont="1" applyFill="1" applyProtection="1">
      <protection locked="0"/>
    </xf>
    <xf numFmtId="0" fontId="13" fillId="2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3" fillId="4" borderId="0" xfId="0" applyFont="1" applyFill="1" applyAlignment="1" applyProtection="1">
      <alignment horizontal="left"/>
      <protection locked="0"/>
    </xf>
    <xf numFmtId="4" fontId="15" fillId="4" borderId="0" xfId="0" applyNumberFormat="1" applyFont="1" applyFill="1" applyProtection="1">
      <protection locked="0"/>
    </xf>
    <xf numFmtId="4" fontId="15" fillId="4" borderId="1" xfId="0" applyNumberFormat="1" applyFont="1" applyFill="1" applyBorder="1" applyProtection="1">
      <protection locked="0"/>
    </xf>
    <xf numFmtId="4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3" xfId="0" applyNumberForma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0" fillId="3" borderId="2" xfId="0" applyFill="1" applyBorder="1" applyProtection="1">
      <protection locked="0"/>
    </xf>
    <xf numFmtId="0" fontId="0" fillId="0" borderId="2" xfId="0" applyBorder="1" applyProtection="1">
      <protection locked="0"/>
    </xf>
    <xf numFmtId="49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3" fillId="0" borderId="0" xfId="0" applyFont="1"/>
    <xf numFmtId="49" fontId="13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" fontId="13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15" fillId="0" borderId="0" xfId="0" applyFont="1"/>
    <xf numFmtId="0" fontId="0" fillId="0" borderId="0" xfId="0" applyAlignment="1">
      <alignment horizontal="right"/>
    </xf>
    <xf numFmtId="1" fontId="9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1" xfId="0" applyFont="1" applyBorder="1"/>
    <xf numFmtId="0" fontId="0" fillId="0" borderId="1" xfId="0" applyBorder="1" applyAlignment="1">
      <alignment horizontal="right"/>
    </xf>
    <xf numFmtId="1" fontId="9" fillId="0" borderId="1" xfId="0" applyNumberFormat="1" applyFont="1" applyBorder="1" applyAlignment="1">
      <alignment horizontal="left"/>
    </xf>
    <xf numFmtId="4" fontId="15" fillId="0" borderId="1" xfId="0" applyNumberFormat="1" applyFont="1" applyBorder="1"/>
    <xf numFmtId="0" fontId="1" fillId="0" borderId="0" xfId="0" applyFont="1"/>
    <xf numFmtId="0" fontId="9" fillId="0" borderId="0" xfId="0" applyFont="1" applyAlignment="1">
      <alignment horizontal="left"/>
    </xf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" fontId="1" fillId="0" borderId="0" xfId="0" applyNumberFormat="1" applyFont="1"/>
    <xf numFmtId="0" fontId="15" fillId="0" borderId="0" xfId="0" applyFont="1" applyAlignment="1">
      <alignment horizontal="right"/>
    </xf>
    <xf numFmtId="4" fontId="13" fillId="0" borderId="0" xfId="0" applyNumberFormat="1" applyFont="1"/>
    <xf numFmtId="0" fontId="1" fillId="5" borderId="0" xfId="0" applyFont="1" applyFill="1"/>
    <xf numFmtId="0" fontId="0" fillId="5" borderId="0" xfId="0" applyFill="1" applyAlignment="1">
      <alignment horizontal="right"/>
    </xf>
    <xf numFmtId="0" fontId="0" fillId="5" borderId="0" xfId="0" applyFill="1"/>
    <xf numFmtId="4" fontId="0" fillId="5" borderId="0" xfId="0" applyNumberFormat="1" applyFill="1"/>
    <xf numFmtId="0" fontId="1" fillId="0" borderId="3" xfId="0" applyFont="1" applyBorder="1"/>
    <xf numFmtId="0" fontId="0" fillId="0" borderId="3" xfId="0" applyBorder="1" applyAlignment="1">
      <alignment horizontal="right"/>
    </xf>
    <xf numFmtId="0" fontId="9" fillId="0" borderId="3" xfId="0" applyFont="1" applyBorder="1" applyAlignment="1">
      <alignment horizontal="left"/>
    </xf>
    <xf numFmtId="4" fontId="0" fillId="0" borderId="3" xfId="0" applyNumberFormat="1" applyBorder="1"/>
    <xf numFmtId="0" fontId="0" fillId="0" borderId="0" xfId="0" applyAlignment="1">
      <alignment wrapText="1"/>
    </xf>
    <xf numFmtId="0" fontId="13" fillId="3" borderId="2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4" fontId="0" fillId="3" borderId="2" xfId="0" applyNumberFormat="1" applyFill="1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4" fontId="13" fillId="0" borderId="0" xfId="0" applyNumberFormat="1" applyFont="1" applyAlignment="1">
      <alignment horizontal="right"/>
    </xf>
    <xf numFmtId="0" fontId="14" fillId="0" borderId="0" xfId="0" applyFont="1"/>
    <xf numFmtId="0" fontId="11" fillId="0" borderId="0" xfId="1" applyProtection="1"/>
    <xf numFmtId="4" fontId="1" fillId="0" borderId="3" xfId="0" applyNumberFormat="1" applyFont="1" applyBorder="1"/>
    <xf numFmtId="4" fontId="1" fillId="3" borderId="2" xfId="0" applyNumberFormat="1" applyFont="1" applyFill="1" applyBorder="1"/>
    <xf numFmtId="4" fontId="1" fillId="0" borderId="2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iko.cz/vysousec-rukou-jet-dryer-classic-stribrny-8596220000842/p/8596220000842" TargetMode="External"/><Relationship Id="rId1" Type="http://schemas.openxmlformats.org/officeDocument/2006/relationships/hyperlink" Target="https://www.siko.cz/pisoar-se-senzorem-jika-golem-zadni-odpad-h8430700004831/p/4307.0.000.483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9"/>
  <sheetViews>
    <sheetView tabSelected="1" workbookViewId="0">
      <selection activeCell="R17" sqref="R17"/>
    </sheetView>
  </sheetViews>
  <sheetFormatPr defaultRowHeight="15"/>
  <cols>
    <col min="1" max="1" width="3.42578125" style="8" customWidth="1"/>
    <col min="2" max="2" width="70.5703125" style="1" customWidth="1"/>
    <col min="3" max="3" width="4.5703125" style="8" customWidth="1"/>
    <col min="4" max="4" width="2.42578125" style="1" customWidth="1"/>
    <col min="5" max="5" width="8.5703125" style="10" customWidth="1"/>
    <col min="6" max="6" width="10.140625" style="1" customWidth="1"/>
    <col min="7" max="7" width="11.7109375" style="10" customWidth="1"/>
    <col min="8" max="16384" width="9.140625" style="1"/>
  </cols>
  <sheetData>
    <row r="1" spans="1:11" ht="20.25">
      <c r="A1" s="29" t="s">
        <v>0</v>
      </c>
      <c r="B1" s="30" t="s">
        <v>0</v>
      </c>
      <c r="C1" s="31"/>
      <c r="D1" s="32"/>
      <c r="E1" s="33"/>
      <c r="F1" s="2"/>
      <c r="G1" s="33"/>
      <c r="H1"/>
    </row>
    <row r="2" spans="1:11" ht="20.25">
      <c r="A2" s="29"/>
      <c r="B2" s="34" t="s">
        <v>73</v>
      </c>
      <c r="C2" s="31"/>
      <c r="D2" s="32"/>
      <c r="E2" s="33"/>
      <c r="F2" s="2"/>
      <c r="G2" s="33"/>
      <c r="H2"/>
    </row>
    <row r="3" spans="1:11" ht="20.25">
      <c r="A3" s="29" t="s">
        <v>0</v>
      </c>
      <c r="B3" s="34" t="s">
        <v>18</v>
      </c>
      <c r="C3" s="35"/>
      <c r="D3" s="36"/>
      <c r="E3" s="37"/>
      <c r="F3" s="3"/>
      <c r="G3" s="37"/>
      <c r="H3"/>
    </row>
    <row r="4" spans="1:11" ht="16.5">
      <c r="A4" s="38"/>
      <c r="B4" s="39"/>
      <c r="C4" s="40"/>
      <c r="D4" s="41"/>
      <c r="E4" s="42"/>
      <c r="F4" s="4"/>
      <c r="G4" s="42"/>
      <c r="H4"/>
    </row>
    <row r="5" spans="1:11">
      <c r="A5"/>
      <c r="B5"/>
      <c r="C5"/>
      <c r="D5"/>
      <c r="E5"/>
      <c r="G5"/>
      <c r="H5"/>
    </row>
    <row r="6" spans="1:11" ht="18.75">
      <c r="A6" s="38"/>
      <c r="B6" s="43"/>
      <c r="C6" s="40"/>
      <c r="D6" s="41"/>
      <c r="E6" s="42"/>
      <c r="F6" s="4"/>
      <c r="G6" s="42"/>
      <c r="H6"/>
      <c r="K6" s="5"/>
    </row>
    <row r="7" spans="1:11">
      <c r="A7" s="44" t="s">
        <v>12</v>
      </c>
      <c r="B7" s="45" t="s">
        <v>19</v>
      </c>
      <c r="C7" s="46"/>
      <c r="D7" s="47"/>
      <c r="E7" s="48"/>
      <c r="F7" s="7"/>
      <c r="G7" s="86"/>
      <c r="H7"/>
    </row>
    <row r="8" spans="1:11" ht="17.25">
      <c r="A8" s="49" t="s">
        <v>1</v>
      </c>
      <c r="B8" s="50" t="s">
        <v>59</v>
      </c>
      <c r="C8" s="51" t="s">
        <v>48</v>
      </c>
      <c r="D8" s="52"/>
      <c r="E8" s="53">
        <v>25</v>
      </c>
      <c r="F8" s="9">
        <v>0</v>
      </c>
      <c r="G8" s="60">
        <f t="shared" ref="G8:G16" si="0">E8*F8</f>
        <v>0</v>
      </c>
      <c r="H8"/>
    </row>
    <row r="9" spans="1:11" ht="17.25">
      <c r="A9" s="49" t="s">
        <v>3</v>
      </c>
      <c r="B9" s="50" t="s">
        <v>23</v>
      </c>
      <c r="C9" s="51" t="s">
        <v>2</v>
      </c>
      <c r="D9" s="52">
        <v>2</v>
      </c>
      <c r="E9" s="53">
        <v>250.6</v>
      </c>
      <c r="F9" s="9">
        <v>0</v>
      </c>
      <c r="G9" s="60">
        <f t="shared" si="0"/>
        <v>0</v>
      </c>
      <c r="H9"/>
    </row>
    <row r="10" spans="1:11" ht="17.25">
      <c r="A10" s="49" t="s">
        <v>4</v>
      </c>
      <c r="B10" s="50" t="s">
        <v>58</v>
      </c>
      <c r="C10" s="51" t="s">
        <v>2</v>
      </c>
      <c r="D10" s="52">
        <v>2</v>
      </c>
      <c r="E10" s="53">
        <v>63.36</v>
      </c>
      <c r="F10" s="9">
        <v>0</v>
      </c>
      <c r="G10" s="60">
        <f t="shared" si="0"/>
        <v>0</v>
      </c>
      <c r="H10"/>
    </row>
    <row r="11" spans="1:11" ht="17.25">
      <c r="A11" s="49" t="s">
        <v>5</v>
      </c>
      <c r="B11" s="50" t="s">
        <v>78</v>
      </c>
      <c r="C11" s="51" t="s">
        <v>2</v>
      </c>
      <c r="D11" s="52">
        <v>2</v>
      </c>
      <c r="E11" s="53">
        <v>6.8</v>
      </c>
      <c r="F11" s="9">
        <v>0</v>
      </c>
      <c r="G11" s="60">
        <f t="shared" si="0"/>
        <v>0</v>
      </c>
      <c r="H11"/>
    </row>
    <row r="12" spans="1:11" ht="17.25">
      <c r="A12" s="49" t="s">
        <v>6</v>
      </c>
      <c r="B12" s="50" t="s">
        <v>24</v>
      </c>
      <c r="C12" s="51" t="s">
        <v>49</v>
      </c>
      <c r="D12" s="52"/>
      <c r="E12" s="53">
        <v>26.4</v>
      </c>
      <c r="F12" s="9">
        <v>0</v>
      </c>
      <c r="G12" s="60">
        <f t="shared" si="0"/>
        <v>0</v>
      </c>
      <c r="H12"/>
    </row>
    <row r="13" spans="1:11" ht="17.25">
      <c r="A13" s="49" t="s">
        <v>7</v>
      </c>
      <c r="B13" s="50" t="s">
        <v>25</v>
      </c>
      <c r="C13" s="51" t="s">
        <v>49</v>
      </c>
      <c r="D13" s="52"/>
      <c r="E13" s="53">
        <v>26.4</v>
      </c>
      <c r="F13" s="9">
        <v>0</v>
      </c>
      <c r="G13" s="60">
        <f t="shared" si="0"/>
        <v>0</v>
      </c>
      <c r="H13"/>
    </row>
    <row r="14" spans="1:11" ht="17.25">
      <c r="A14" s="49" t="s">
        <v>8</v>
      </c>
      <c r="B14" s="50" t="s">
        <v>26</v>
      </c>
      <c r="C14" s="51" t="s">
        <v>49</v>
      </c>
      <c r="D14" s="52"/>
      <c r="E14" s="53">
        <v>26.4</v>
      </c>
      <c r="F14" s="9">
        <v>0</v>
      </c>
      <c r="G14" s="60">
        <f t="shared" si="0"/>
        <v>0</v>
      </c>
      <c r="H14"/>
    </row>
    <row r="15" spans="1:11" ht="17.25">
      <c r="A15" s="49" t="s">
        <v>20</v>
      </c>
      <c r="B15" s="50" t="s">
        <v>27</v>
      </c>
      <c r="C15" s="51" t="s">
        <v>49</v>
      </c>
      <c r="D15" s="52"/>
      <c r="E15" s="53">
        <v>1</v>
      </c>
      <c r="F15" s="9">
        <v>0</v>
      </c>
      <c r="G15" s="60">
        <f t="shared" si="0"/>
        <v>0</v>
      </c>
      <c r="H15"/>
    </row>
    <row r="16" spans="1:11" ht="17.25">
      <c r="A16" s="49" t="s">
        <v>21</v>
      </c>
      <c r="B16" s="54" t="s">
        <v>74</v>
      </c>
      <c r="C16" s="55" t="s">
        <v>9</v>
      </c>
      <c r="D16" s="56"/>
      <c r="E16" s="57">
        <v>1</v>
      </c>
      <c r="F16" s="11">
        <v>0</v>
      </c>
      <c r="G16" s="62">
        <f t="shared" si="0"/>
        <v>0</v>
      </c>
      <c r="H16"/>
    </row>
    <row r="17" spans="1:8" ht="17.25">
      <c r="A17" s="51"/>
      <c r="B17" s="58" t="s">
        <v>10</v>
      </c>
      <c r="C17" s="51"/>
      <c r="D17" s="59"/>
      <c r="E17" s="60"/>
      <c r="F17" s="13"/>
      <c r="G17" s="66">
        <f>SUM(G8:G16)</f>
        <v>0</v>
      </c>
      <c r="H17"/>
    </row>
    <row r="18" spans="1:8" ht="17.25">
      <c r="A18" s="51"/>
      <c r="B18"/>
      <c r="C18" s="51"/>
      <c r="D18" s="59"/>
      <c r="E18" s="60"/>
      <c r="F18" s="13"/>
      <c r="G18" s="60"/>
      <c r="H18"/>
    </row>
    <row r="19" spans="1:8" ht="17.25">
      <c r="A19" s="44" t="s">
        <v>13</v>
      </c>
      <c r="B19" s="58" t="s">
        <v>16</v>
      </c>
      <c r="C19" s="51"/>
      <c r="D19" s="59"/>
      <c r="E19" s="60"/>
      <c r="F19" s="13"/>
      <c r="G19" s="60"/>
      <c r="H19"/>
    </row>
    <row r="20" spans="1:8" ht="17.25">
      <c r="A20" s="49" t="s">
        <v>1</v>
      </c>
      <c r="B20" t="s">
        <v>60</v>
      </c>
      <c r="C20" s="51" t="s">
        <v>2</v>
      </c>
      <c r="D20" s="59">
        <v>2</v>
      </c>
      <c r="E20" s="60">
        <v>250.6</v>
      </c>
      <c r="F20" s="9">
        <v>0</v>
      </c>
      <c r="G20" s="60">
        <f t="shared" ref="G20:G26" si="1">E20*F20</f>
        <v>0</v>
      </c>
      <c r="H20"/>
    </row>
    <row r="21" spans="1:8" ht="17.25">
      <c r="A21" s="49" t="s">
        <v>3</v>
      </c>
      <c r="B21" t="s">
        <v>76</v>
      </c>
      <c r="C21" s="51" t="s">
        <v>2</v>
      </c>
      <c r="D21" s="59">
        <v>2</v>
      </c>
      <c r="E21" s="60">
        <v>300.13</v>
      </c>
      <c r="F21" s="9">
        <v>0</v>
      </c>
      <c r="G21" s="60">
        <f t="shared" si="1"/>
        <v>0</v>
      </c>
      <c r="H21"/>
    </row>
    <row r="22" spans="1:8" ht="17.25">
      <c r="A22" s="49" t="s">
        <v>4</v>
      </c>
      <c r="B22" t="s">
        <v>75</v>
      </c>
      <c r="C22" s="51" t="s">
        <v>17</v>
      </c>
      <c r="D22" s="52"/>
      <c r="E22" s="60">
        <v>1</v>
      </c>
      <c r="F22" s="9">
        <v>0</v>
      </c>
      <c r="G22" s="60">
        <f t="shared" si="1"/>
        <v>0</v>
      </c>
      <c r="H22"/>
    </row>
    <row r="23" spans="1:8" ht="17.25">
      <c r="A23" s="49" t="s">
        <v>5</v>
      </c>
      <c r="B23" t="s">
        <v>79</v>
      </c>
      <c r="C23" s="51" t="s">
        <v>2</v>
      </c>
      <c r="D23" s="52">
        <v>2</v>
      </c>
      <c r="E23" s="60">
        <v>6.8</v>
      </c>
      <c r="F23" s="9">
        <v>0</v>
      </c>
      <c r="G23" s="60">
        <f t="shared" si="1"/>
        <v>0</v>
      </c>
      <c r="H23"/>
    </row>
    <row r="24" spans="1:8" ht="17.25">
      <c r="A24" s="49" t="s">
        <v>6</v>
      </c>
      <c r="B24" t="s">
        <v>85</v>
      </c>
      <c r="C24" s="51" t="s">
        <v>17</v>
      </c>
      <c r="D24" s="52"/>
      <c r="E24" s="60">
        <v>11</v>
      </c>
      <c r="F24" s="9">
        <v>0</v>
      </c>
      <c r="G24" s="60">
        <f t="shared" si="1"/>
        <v>0</v>
      </c>
      <c r="H24"/>
    </row>
    <row r="25" spans="1:8" ht="17.25">
      <c r="A25" s="49" t="s">
        <v>7</v>
      </c>
      <c r="B25" t="s">
        <v>86</v>
      </c>
      <c r="C25" s="51" t="s">
        <v>2</v>
      </c>
      <c r="D25" s="52">
        <v>2</v>
      </c>
      <c r="E25" s="60">
        <v>18.899999999999999</v>
      </c>
      <c r="F25" s="9">
        <v>0</v>
      </c>
      <c r="G25" s="60">
        <f t="shared" si="1"/>
        <v>0</v>
      </c>
      <c r="H25"/>
    </row>
    <row r="26" spans="1:8" ht="17.25">
      <c r="A26" s="49" t="s">
        <v>8</v>
      </c>
      <c r="B26" s="61" t="s">
        <v>124</v>
      </c>
      <c r="C26" s="55" t="s">
        <v>9</v>
      </c>
      <c r="D26" s="56"/>
      <c r="E26" s="62">
        <v>1</v>
      </c>
      <c r="F26" s="11">
        <v>0</v>
      </c>
      <c r="G26" s="62">
        <f t="shared" si="1"/>
        <v>0</v>
      </c>
      <c r="H26"/>
    </row>
    <row r="27" spans="1:8" ht="17.25">
      <c r="A27" s="49"/>
      <c r="B27" s="58" t="s">
        <v>14</v>
      </c>
      <c r="C27" s="51"/>
      <c r="D27" s="59"/>
      <c r="E27" s="60"/>
      <c r="F27" s="13"/>
      <c r="G27" s="66">
        <f>SUM(G20:G26)</f>
        <v>0</v>
      </c>
      <c r="H27"/>
    </row>
    <row r="28" spans="1:8" ht="17.25">
      <c r="A28" s="49"/>
      <c r="B28"/>
      <c r="C28" s="51"/>
      <c r="D28" s="59"/>
      <c r="E28" s="60"/>
      <c r="F28" s="13"/>
      <c r="G28" s="60"/>
      <c r="H28"/>
    </row>
    <row r="29" spans="1:8" ht="17.25">
      <c r="A29" s="44" t="s">
        <v>15</v>
      </c>
      <c r="B29" s="58" t="s">
        <v>71</v>
      </c>
      <c r="C29" s="51"/>
      <c r="D29" s="59"/>
      <c r="E29" s="60"/>
      <c r="F29" s="13"/>
      <c r="G29" s="60"/>
      <c r="H29"/>
    </row>
    <row r="30" spans="1:8" ht="17.25">
      <c r="A30" s="49" t="s">
        <v>1</v>
      </c>
      <c r="B30" t="s">
        <v>29</v>
      </c>
      <c r="C30" s="51" t="s">
        <v>2</v>
      </c>
      <c r="D30" s="59">
        <v>2</v>
      </c>
      <c r="E30" s="60">
        <v>63.36</v>
      </c>
      <c r="F30" s="9">
        <v>0</v>
      </c>
      <c r="G30" s="60">
        <f>E30*F30</f>
        <v>0</v>
      </c>
      <c r="H30"/>
    </row>
    <row r="31" spans="1:8" ht="17.25">
      <c r="A31" s="49" t="s">
        <v>3</v>
      </c>
      <c r="B31" t="s">
        <v>30</v>
      </c>
      <c r="C31" s="51" t="s">
        <v>2</v>
      </c>
      <c r="D31" s="59">
        <v>2</v>
      </c>
      <c r="E31" s="60">
        <v>250.6</v>
      </c>
      <c r="F31" s="9">
        <v>0</v>
      </c>
      <c r="G31" s="60">
        <f t="shared" ref="G31:G41" si="2">E31*F31</f>
        <v>0</v>
      </c>
      <c r="H31"/>
    </row>
    <row r="32" spans="1:8">
      <c r="A32" s="49" t="s">
        <v>4</v>
      </c>
      <c r="B32" t="s">
        <v>96</v>
      </c>
      <c r="C32" s="51"/>
      <c r="D32"/>
      <c r="E32" s="60"/>
      <c r="F32" s="14"/>
      <c r="G32" s="60"/>
      <c r="H32"/>
    </row>
    <row r="33" spans="1:8" ht="17.25">
      <c r="A33" s="49"/>
      <c r="B33" t="s">
        <v>98</v>
      </c>
      <c r="C33" s="51" t="s">
        <v>2</v>
      </c>
      <c r="D33" s="59">
        <v>2</v>
      </c>
      <c r="E33" s="60">
        <v>278</v>
      </c>
      <c r="F33" s="9">
        <v>0</v>
      </c>
      <c r="G33" s="60">
        <f>E33*F33</f>
        <v>0</v>
      </c>
      <c r="H33"/>
    </row>
    <row r="34" spans="1:8" ht="17.25">
      <c r="A34" s="49" t="s">
        <v>5</v>
      </c>
      <c r="B34" t="s">
        <v>31</v>
      </c>
      <c r="C34" s="51" t="s">
        <v>2</v>
      </c>
      <c r="D34" s="59">
        <v>2</v>
      </c>
      <c r="E34" s="60">
        <v>64</v>
      </c>
      <c r="F34" s="9">
        <v>0</v>
      </c>
      <c r="G34" s="60">
        <f t="shared" si="2"/>
        <v>0</v>
      </c>
      <c r="H34"/>
    </row>
    <row r="35" spans="1:8">
      <c r="A35" s="49" t="s">
        <v>6</v>
      </c>
      <c r="B35" t="s">
        <v>97</v>
      </c>
      <c r="C35" s="51"/>
      <c r="D35"/>
      <c r="E35" s="60"/>
      <c r="F35" s="14"/>
      <c r="G35" s="60"/>
      <c r="H35"/>
    </row>
    <row r="36" spans="1:8" ht="17.25">
      <c r="A36" s="49"/>
      <c r="B36" t="s">
        <v>99</v>
      </c>
      <c r="C36" s="51"/>
      <c r="D36" s="59"/>
      <c r="E36" s="60"/>
      <c r="F36" s="13"/>
      <c r="G36" s="60"/>
      <c r="H36"/>
    </row>
    <row r="37" spans="1:8" ht="17.25">
      <c r="A37" s="49"/>
      <c r="B37" t="s">
        <v>100</v>
      </c>
      <c r="C37" s="51" t="s">
        <v>2</v>
      </c>
      <c r="D37" s="59">
        <v>2</v>
      </c>
      <c r="E37" s="60">
        <v>71</v>
      </c>
      <c r="F37" s="9">
        <v>0</v>
      </c>
      <c r="G37" s="60">
        <f>E37*F37</f>
        <v>0</v>
      </c>
      <c r="H37"/>
    </row>
    <row r="38" spans="1:8" ht="17.25">
      <c r="A38" s="49" t="s">
        <v>7</v>
      </c>
      <c r="B38" t="s">
        <v>32</v>
      </c>
      <c r="C38" s="51" t="s">
        <v>77</v>
      </c>
      <c r="D38" s="59"/>
      <c r="E38" s="60">
        <v>1180</v>
      </c>
      <c r="F38" s="9">
        <v>0</v>
      </c>
      <c r="G38" s="60">
        <f>E38*F38</f>
        <v>0</v>
      </c>
      <c r="H38"/>
    </row>
    <row r="39" spans="1:8" ht="17.25">
      <c r="A39" s="49" t="s">
        <v>8</v>
      </c>
      <c r="B39" t="s">
        <v>62</v>
      </c>
      <c r="C39" s="51" t="s">
        <v>2</v>
      </c>
      <c r="D39" s="59"/>
      <c r="E39" s="60">
        <v>311</v>
      </c>
      <c r="F39" s="9">
        <v>0</v>
      </c>
      <c r="G39" s="60">
        <f t="shared" si="2"/>
        <v>0</v>
      </c>
      <c r="H39"/>
    </row>
    <row r="40" spans="1:8" ht="17.25">
      <c r="A40" s="49" t="s">
        <v>20</v>
      </c>
      <c r="B40" t="s">
        <v>54</v>
      </c>
      <c r="C40" s="51" t="s">
        <v>2</v>
      </c>
      <c r="D40" s="59"/>
      <c r="E40" s="60">
        <v>39.5</v>
      </c>
      <c r="F40" s="9">
        <v>0</v>
      </c>
      <c r="G40" s="60">
        <f t="shared" si="2"/>
        <v>0</v>
      </c>
      <c r="H40"/>
    </row>
    <row r="41" spans="1:8" ht="17.25">
      <c r="A41" s="49" t="s">
        <v>21</v>
      </c>
      <c r="B41" t="s">
        <v>63</v>
      </c>
      <c r="C41" s="51" t="s">
        <v>48</v>
      </c>
      <c r="D41" s="59"/>
      <c r="E41" s="60">
        <v>11</v>
      </c>
      <c r="F41" s="9">
        <v>0</v>
      </c>
      <c r="G41" s="60">
        <f t="shared" si="2"/>
        <v>0</v>
      </c>
      <c r="H41"/>
    </row>
    <row r="42" spans="1:8" ht="17.25">
      <c r="A42" s="49" t="s">
        <v>22</v>
      </c>
      <c r="B42" s="61" t="s">
        <v>124</v>
      </c>
      <c r="C42" s="55" t="s">
        <v>9</v>
      </c>
      <c r="D42" s="63"/>
      <c r="E42" s="62">
        <v>1</v>
      </c>
      <c r="F42" s="11">
        <v>0</v>
      </c>
      <c r="G42" s="62">
        <f>E42*F42</f>
        <v>0</v>
      </c>
      <c r="H42"/>
    </row>
    <row r="43" spans="1:8" ht="17.25">
      <c r="A43" s="49"/>
      <c r="B43" s="58" t="s">
        <v>14</v>
      </c>
      <c r="C43" s="51"/>
      <c r="D43" s="59"/>
      <c r="E43" s="60"/>
      <c r="F43" s="13"/>
      <c r="G43" s="66">
        <f>SUM(G30:G42)</f>
        <v>0</v>
      </c>
      <c r="H43"/>
    </row>
    <row r="44" spans="1:8" ht="17.25">
      <c r="A44" s="49"/>
      <c r="B44"/>
      <c r="C44" s="51"/>
      <c r="D44" s="59"/>
      <c r="E44" s="60"/>
      <c r="F44" s="13"/>
      <c r="G44" s="60"/>
      <c r="H44"/>
    </row>
    <row r="45" spans="1:8" ht="17.25">
      <c r="A45" s="44" t="s">
        <v>33</v>
      </c>
      <c r="B45" s="58" t="s">
        <v>70</v>
      </c>
      <c r="C45" s="51"/>
      <c r="D45" s="59"/>
      <c r="E45" s="60"/>
      <c r="F45" s="13"/>
      <c r="G45" s="60"/>
      <c r="H45"/>
    </row>
    <row r="46" spans="1:8" ht="17.25">
      <c r="A46" s="49" t="s">
        <v>1</v>
      </c>
      <c r="B46" t="s">
        <v>34</v>
      </c>
      <c r="C46" s="51" t="s">
        <v>2</v>
      </c>
      <c r="D46" s="59">
        <v>2</v>
      </c>
      <c r="E46" s="60">
        <v>300.13</v>
      </c>
      <c r="F46" s="9">
        <v>0</v>
      </c>
      <c r="G46" s="60">
        <f>E46*F46</f>
        <v>0</v>
      </c>
      <c r="H46"/>
    </row>
    <row r="47" spans="1:8" ht="17.25">
      <c r="A47" s="49" t="s">
        <v>3</v>
      </c>
      <c r="B47" t="s">
        <v>35</v>
      </c>
      <c r="C47" s="51" t="s">
        <v>2</v>
      </c>
      <c r="D47" s="59">
        <v>2</v>
      </c>
      <c r="E47" s="60">
        <v>300.13</v>
      </c>
      <c r="F47" s="9">
        <v>0</v>
      </c>
      <c r="G47" s="60">
        <f t="shared" ref="G47:G49" si="3">E47*F47</f>
        <v>0</v>
      </c>
      <c r="H47"/>
    </row>
    <row r="48" spans="1:8" ht="17.25">
      <c r="A48" s="49" t="s">
        <v>4</v>
      </c>
      <c r="B48" t="s">
        <v>64</v>
      </c>
      <c r="C48" s="51" t="s">
        <v>2</v>
      </c>
      <c r="D48" s="59">
        <v>2</v>
      </c>
      <c r="E48" s="60">
        <v>300.13</v>
      </c>
      <c r="F48" s="9">
        <v>0</v>
      </c>
      <c r="G48" s="60">
        <f t="shared" si="3"/>
        <v>0</v>
      </c>
      <c r="H48"/>
    </row>
    <row r="49" spans="1:8" ht="17.25">
      <c r="A49" s="49" t="s">
        <v>5</v>
      </c>
      <c r="B49" t="s">
        <v>80</v>
      </c>
      <c r="C49" s="51" t="s">
        <v>2</v>
      </c>
      <c r="D49" s="59">
        <v>2</v>
      </c>
      <c r="E49" s="53">
        <v>30.013000000000002</v>
      </c>
      <c r="F49" s="9">
        <v>0</v>
      </c>
      <c r="G49" s="60">
        <f t="shared" si="3"/>
        <v>0</v>
      </c>
      <c r="H49" s="87"/>
    </row>
    <row r="50" spans="1:8" ht="17.25">
      <c r="A50" s="49" t="s">
        <v>6</v>
      </c>
      <c r="B50" t="s">
        <v>36</v>
      </c>
      <c r="C50" s="51" t="s">
        <v>9</v>
      </c>
      <c r="D50" s="59"/>
      <c r="E50" s="60">
        <v>1</v>
      </c>
      <c r="F50" s="9">
        <v>0</v>
      </c>
      <c r="G50" s="60">
        <f>E50*F50</f>
        <v>0</v>
      </c>
      <c r="H50"/>
    </row>
    <row r="51" spans="1:8" ht="17.25">
      <c r="A51" s="49" t="s">
        <v>7</v>
      </c>
      <c r="B51" s="61" t="s">
        <v>124</v>
      </c>
      <c r="C51" s="55" t="s">
        <v>9</v>
      </c>
      <c r="D51" s="63"/>
      <c r="E51" s="62">
        <v>1</v>
      </c>
      <c r="F51" s="11">
        <v>0</v>
      </c>
      <c r="G51" s="62">
        <f>E51*F51</f>
        <v>0</v>
      </c>
      <c r="H51"/>
    </row>
    <row r="52" spans="1:8" ht="17.25">
      <c r="A52" s="51"/>
      <c r="B52" s="58" t="s">
        <v>10</v>
      </c>
      <c r="C52" s="51"/>
      <c r="D52" s="59"/>
      <c r="E52" s="60"/>
      <c r="F52" s="13"/>
      <c r="G52" s="66">
        <f>SUM(G46:G51)</f>
        <v>0</v>
      </c>
      <c r="H52"/>
    </row>
    <row r="53" spans="1:8" ht="17.25">
      <c r="A53" s="51"/>
      <c r="B53"/>
      <c r="C53" s="51"/>
      <c r="D53" s="59"/>
      <c r="E53" s="60"/>
      <c r="F53" s="13"/>
      <c r="G53" s="60"/>
      <c r="H53"/>
    </row>
    <row r="54" spans="1:8" ht="17.25">
      <c r="A54" s="44" t="s">
        <v>37</v>
      </c>
      <c r="B54" s="58" t="s">
        <v>69</v>
      </c>
      <c r="C54" s="51"/>
      <c r="D54" s="59"/>
      <c r="E54" s="60"/>
      <c r="F54" s="13"/>
      <c r="G54" s="60"/>
      <c r="H54"/>
    </row>
    <row r="55" spans="1:8" ht="17.25">
      <c r="A55" s="49" t="s">
        <v>1</v>
      </c>
      <c r="B55" t="s">
        <v>38</v>
      </c>
      <c r="C55" s="51" t="s">
        <v>48</v>
      </c>
      <c r="D55" s="59"/>
      <c r="E55" s="60">
        <v>23</v>
      </c>
      <c r="F55" s="9">
        <v>0</v>
      </c>
      <c r="G55" s="60">
        <f>E55*F55</f>
        <v>0</v>
      </c>
      <c r="H55"/>
    </row>
    <row r="56" spans="1:8" ht="17.25">
      <c r="A56" s="49" t="s">
        <v>3</v>
      </c>
      <c r="B56" t="s">
        <v>61</v>
      </c>
      <c r="C56" s="51" t="s">
        <v>2</v>
      </c>
      <c r="D56" s="59">
        <v>2</v>
      </c>
      <c r="E56" s="60">
        <v>82.8</v>
      </c>
      <c r="F56" s="9">
        <v>0</v>
      </c>
      <c r="G56" s="60">
        <f t="shared" ref="G56:G57" si="4">E56*F56</f>
        <v>0</v>
      </c>
      <c r="H56"/>
    </row>
    <row r="57" spans="1:8" ht="17.25">
      <c r="A57" s="49" t="s">
        <v>4</v>
      </c>
      <c r="B57" t="s">
        <v>39</v>
      </c>
      <c r="C57" s="51" t="s">
        <v>2</v>
      </c>
      <c r="D57" s="59">
        <v>2</v>
      </c>
      <c r="E57" s="60">
        <v>82.8</v>
      </c>
      <c r="F57" s="9">
        <v>0</v>
      </c>
      <c r="G57" s="60">
        <f t="shared" si="4"/>
        <v>0</v>
      </c>
      <c r="H57"/>
    </row>
    <row r="58" spans="1:8" ht="17.25">
      <c r="A58" s="49" t="s">
        <v>5</v>
      </c>
      <c r="B58" t="s">
        <v>82</v>
      </c>
      <c r="C58" s="51" t="s">
        <v>48</v>
      </c>
      <c r="D58" s="59"/>
      <c r="E58" s="60">
        <v>16</v>
      </c>
      <c r="F58" s="9">
        <v>0</v>
      </c>
      <c r="G58" s="60">
        <f t="shared" ref="G58:G63" si="5">E58*F58</f>
        <v>0</v>
      </c>
      <c r="H58"/>
    </row>
    <row r="59" spans="1:8" ht="17.25">
      <c r="A59" s="49" t="s">
        <v>6</v>
      </c>
      <c r="B59" t="s">
        <v>83</v>
      </c>
      <c r="C59" s="51" t="s">
        <v>48</v>
      </c>
      <c r="D59" s="59"/>
      <c r="E59" s="60">
        <v>7</v>
      </c>
      <c r="F59" s="9">
        <v>0</v>
      </c>
      <c r="G59" s="60">
        <f t="shared" si="5"/>
        <v>0</v>
      </c>
      <c r="H59"/>
    </row>
    <row r="60" spans="1:8">
      <c r="A60" s="49" t="s">
        <v>7</v>
      </c>
      <c r="B60" t="s">
        <v>57</v>
      </c>
      <c r="C60" s="51" t="s">
        <v>48</v>
      </c>
      <c r="D60"/>
      <c r="E60" s="60">
        <v>16</v>
      </c>
      <c r="F60" s="9">
        <v>0</v>
      </c>
      <c r="G60" s="60">
        <f t="shared" si="5"/>
        <v>0</v>
      </c>
      <c r="H60"/>
    </row>
    <row r="61" spans="1:8">
      <c r="A61" s="49" t="s">
        <v>8</v>
      </c>
      <c r="B61" t="s">
        <v>81</v>
      </c>
      <c r="C61" s="51" t="s">
        <v>48</v>
      </c>
      <c r="D61"/>
      <c r="E61" s="60">
        <v>7</v>
      </c>
      <c r="F61" s="9">
        <v>0</v>
      </c>
      <c r="G61" s="60">
        <f t="shared" si="5"/>
        <v>0</v>
      </c>
      <c r="H61"/>
    </row>
    <row r="62" spans="1:8" ht="17.25">
      <c r="A62" s="49" t="s">
        <v>20</v>
      </c>
      <c r="B62" t="s">
        <v>65</v>
      </c>
      <c r="C62" s="51" t="s">
        <v>17</v>
      </c>
      <c r="D62" s="59"/>
      <c r="E62" s="60">
        <v>1</v>
      </c>
      <c r="F62" s="9">
        <v>0</v>
      </c>
      <c r="G62" s="60">
        <f t="shared" si="5"/>
        <v>0</v>
      </c>
      <c r="H62"/>
    </row>
    <row r="63" spans="1:8" ht="17.25">
      <c r="A63" s="49" t="s">
        <v>21</v>
      </c>
      <c r="B63" s="61" t="s">
        <v>124</v>
      </c>
      <c r="C63" s="55" t="s">
        <v>9</v>
      </c>
      <c r="D63" s="63"/>
      <c r="E63" s="62">
        <v>1</v>
      </c>
      <c r="F63" s="11">
        <v>0</v>
      </c>
      <c r="G63" s="62">
        <f t="shared" si="5"/>
        <v>0</v>
      </c>
      <c r="H63"/>
    </row>
    <row r="64" spans="1:8" ht="17.25">
      <c r="A64" s="51"/>
      <c r="B64" s="58" t="s">
        <v>14</v>
      </c>
      <c r="C64" s="51"/>
      <c r="D64" s="59"/>
      <c r="E64" s="60"/>
      <c r="F64" s="13"/>
      <c r="G64" s="66">
        <f>SUM(G55:G63)</f>
        <v>0</v>
      </c>
      <c r="H64"/>
    </row>
    <row r="65" spans="1:8" ht="17.25">
      <c r="A65" s="51"/>
      <c r="B65"/>
      <c r="C65" s="51"/>
      <c r="D65" s="59"/>
      <c r="E65" s="60"/>
      <c r="F65" s="13"/>
      <c r="G65" s="60"/>
      <c r="H65"/>
    </row>
    <row r="66" spans="1:8" ht="17.25">
      <c r="A66" s="64" t="s">
        <v>40</v>
      </c>
      <c r="B66" s="58" t="s">
        <v>68</v>
      </c>
      <c r="C66" s="51"/>
      <c r="D66" s="59"/>
      <c r="E66" s="60"/>
      <c r="F66" s="13"/>
      <c r="G66" s="60"/>
      <c r="H66"/>
    </row>
    <row r="67" spans="1:8" ht="17.25">
      <c r="A67" s="51" t="s">
        <v>1</v>
      </c>
      <c r="B67" t="s">
        <v>42</v>
      </c>
      <c r="C67" s="51" t="s">
        <v>9</v>
      </c>
      <c r="D67" s="59"/>
      <c r="E67" s="60">
        <v>1</v>
      </c>
      <c r="F67" s="9">
        <v>0</v>
      </c>
      <c r="G67" s="60">
        <f>E67*F67</f>
        <v>0</v>
      </c>
      <c r="H67"/>
    </row>
    <row r="68" spans="1:8" ht="17.25">
      <c r="A68" s="51" t="s">
        <v>3</v>
      </c>
      <c r="B68" t="s">
        <v>43</v>
      </c>
      <c r="C68" s="51" t="s">
        <v>9</v>
      </c>
      <c r="D68" s="59"/>
      <c r="E68" s="60">
        <v>1</v>
      </c>
      <c r="F68" s="9">
        <v>0</v>
      </c>
      <c r="G68" s="60">
        <f>E68*F68</f>
        <v>0</v>
      </c>
      <c r="H68"/>
    </row>
    <row r="69" spans="1:8" ht="17.25">
      <c r="A69" s="55" t="s">
        <v>4</v>
      </c>
      <c r="B69" s="61" t="s">
        <v>56</v>
      </c>
      <c r="C69" s="55" t="s">
        <v>9</v>
      </c>
      <c r="D69" s="63"/>
      <c r="E69" s="62">
        <v>1</v>
      </c>
      <c r="F69" s="11">
        <v>0</v>
      </c>
      <c r="G69" s="62">
        <f>E69*F69</f>
        <v>0</v>
      </c>
      <c r="H69"/>
    </row>
    <row r="70" spans="1:8" ht="17.25">
      <c r="A70" s="51"/>
      <c r="B70" s="58" t="s">
        <v>14</v>
      </c>
      <c r="C70" s="51"/>
      <c r="D70" s="59"/>
      <c r="E70" s="60"/>
      <c r="F70" s="13"/>
      <c r="G70" s="66">
        <f>SUM(G67:G69)</f>
        <v>0</v>
      </c>
      <c r="H70"/>
    </row>
    <row r="71" spans="1:8" ht="17.25">
      <c r="A71" s="51"/>
      <c r="B71"/>
      <c r="C71" s="51"/>
      <c r="D71" s="59"/>
      <c r="E71" s="60"/>
      <c r="F71" s="13"/>
      <c r="G71" s="60"/>
      <c r="H71"/>
    </row>
    <row r="72" spans="1:8" s="12" customFormat="1" ht="17.25">
      <c r="A72" s="64" t="s">
        <v>41</v>
      </c>
      <c r="B72" s="58" t="s">
        <v>67</v>
      </c>
      <c r="C72" s="64"/>
      <c r="D72" s="65"/>
      <c r="E72" s="66"/>
      <c r="F72" s="16"/>
      <c r="G72" s="66"/>
      <c r="H72" s="58"/>
    </row>
    <row r="73" spans="1:8" ht="17.25">
      <c r="A73" s="51" t="s">
        <v>1</v>
      </c>
      <c r="B73" t="s">
        <v>55</v>
      </c>
      <c r="C73" s="51" t="s">
        <v>9</v>
      </c>
      <c r="D73" s="59"/>
      <c r="E73" s="60">
        <v>1</v>
      </c>
      <c r="F73" s="9">
        <v>0</v>
      </c>
      <c r="G73" s="60">
        <f>E73*F73</f>
        <v>0</v>
      </c>
      <c r="H73"/>
    </row>
    <row r="74" spans="1:8" ht="17.25">
      <c r="A74" s="51" t="s">
        <v>3</v>
      </c>
      <c r="B74" t="s">
        <v>84</v>
      </c>
      <c r="C74" s="51" t="s">
        <v>48</v>
      </c>
      <c r="D74" s="59"/>
      <c r="E74" s="60">
        <v>11</v>
      </c>
      <c r="F74" s="9">
        <v>0</v>
      </c>
      <c r="G74" s="60">
        <f>E74*F74</f>
        <v>0</v>
      </c>
      <c r="H74"/>
    </row>
    <row r="75" spans="1:8" ht="17.25">
      <c r="A75" s="51" t="s">
        <v>4</v>
      </c>
      <c r="B75" t="s">
        <v>92</v>
      </c>
      <c r="C75" s="51" t="s">
        <v>48</v>
      </c>
      <c r="D75" s="59"/>
      <c r="E75" s="60">
        <v>11</v>
      </c>
      <c r="F75" s="9">
        <v>0</v>
      </c>
      <c r="G75" s="60">
        <f t="shared" ref="G75:G86" si="6">E75*F75</f>
        <v>0</v>
      </c>
      <c r="H75"/>
    </row>
    <row r="76" spans="1:8" ht="17.25">
      <c r="A76" s="51" t="s">
        <v>5</v>
      </c>
      <c r="B76" s="58" t="s">
        <v>44</v>
      </c>
      <c r="C76" s="51"/>
      <c r="D76" s="59"/>
      <c r="E76" s="60"/>
      <c r="F76" s="13"/>
      <c r="G76" s="60"/>
      <c r="H76"/>
    </row>
    <row r="77" spans="1:8" ht="17.25">
      <c r="A77" s="51" t="s">
        <v>47</v>
      </c>
      <c r="B77" s="50" t="s">
        <v>142</v>
      </c>
      <c r="C77" s="51"/>
      <c r="D77" s="59"/>
      <c r="E77" s="60"/>
      <c r="F77" s="13"/>
      <c r="G77" s="60"/>
      <c r="H77"/>
    </row>
    <row r="78" spans="1:8" ht="17.25">
      <c r="A78" s="51"/>
      <c r="B78" t="s">
        <v>141</v>
      </c>
      <c r="C78" s="51" t="s">
        <v>48</v>
      </c>
      <c r="D78" s="59"/>
      <c r="E78" s="60">
        <v>11</v>
      </c>
      <c r="F78" s="9">
        <v>0</v>
      </c>
      <c r="G78" s="60">
        <f>E78*F78</f>
        <v>0</v>
      </c>
      <c r="H78"/>
    </row>
    <row r="79" spans="1:8">
      <c r="A79" s="51" t="s">
        <v>47</v>
      </c>
      <c r="B79" t="s">
        <v>101</v>
      </c>
      <c r="C79" s="51"/>
      <c r="D79"/>
      <c r="E79" s="60"/>
      <c r="F79" s="14"/>
      <c r="G79" s="60"/>
      <c r="H79"/>
    </row>
    <row r="80" spans="1:8" ht="17.25">
      <c r="A80" s="51"/>
      <c r="B80" t="s">
        <v>102</v>
      </c>
      <c r="C80" s="51" t="s">
        <v>48</v>
      </c>
      <c r="D80" s="59"/>
      <c r="E80" s="60">
        <v>6</v>
      </c>
      <c r="F80" s="9">
        <v>0</v>
      </c>
      <c r="G80" s="60">
        <f>E80*F80</f>
        <v>0</v>
      </c>
      <c r="H80" s="88" t="s">
        <v>53</v>
      </c>
    </row>
    <row r="81" spans="1:11" ht="17.25">
      <c r="A81" s="51" t="s">
        <v>47</v>
      </c>
      <c r="B81" t="s">
        <v>93</v>
      </c>
      <c r="C81" s="51" t="s">
        <v>48</v>
      </c>
      <c r="D81" s="59"/>
      <c r="E81" s="53">
        <v>1</v>
      </c>
      <c r="F81" s="9">
        <v>0</v>
      </c>
      <c r="G81" s="60">
        <f t="shared" si="6"/>
        <v>0</v>
      </c>
      <c r="H81" s="87"/>
      <c r="I81" s="15"/>
      <c r="J81" s="15"/>
      <c r="K81" s="15"/>
    </row>
    <row r="82" spans="1:11" ht="17.25">
      <c r="A82" s="51" t="s">
        <v>47</v>
      </c>
      <c r="B82" t="s">
        <v>129</v>
      </c>
      <c r="C82" s="51" t="s">
        <v>48</v>
      </c>
      <c r="D82" s="59"/>
      <c r="E82" s="60">
        <v>6</v>
      </c>
      <c r="F82" s="9">
        <v>0</v>
      </c>
      <c r="G82" s="60">
        <f t="shared" si="6"/>
        <v>0</v>
      </c>
      <c r="H82"/>
    </row>
    <row r="83" spans="1:11" ht="17.25">
      <c r="A83" s="51" t="s">
        <v>47</v>
      </c>
      <c r="B83" t="s">
        <v>45</v>
      </c>
      <c r="C83" s="51" t="s">
        <v>48</v>
      </c>
      <c r="D83" s="59"/>
      <c r="E83" s="60">
        <v>6</v>
      </c>
      <c r="F83" s="9">
        <v>0</v>
      </c>
      <c r="G83" s="60">
        <f t="shared" si="6"/>
        <v>0</v>
      </c>
      <c r="H83"/>
    </row>
    <row r="84" spans="1:11" ht="17.25">
      <c r="A84" s="51" t="s">
        <v>47</v>
      </c>
      <c r="B84" t="s">
        <v>46</v>
      </c>
      <c r="C84" s="51" t="s">
        <v>48</v>
      </c>
      <c r="D84" s="59"/>
      <c r="E84" s="53">
        <v>1</v>
      </c>
      <c r="F84" s="9">
        <v>0</v>
      </c>
      <c r="G84" s="60">
        <f t="shared" si="6"/>
        <v>0</v>
      </c>
      <c r="H84"/>
    </row>
    <row r="85" spans="1:11" ht="17.25">
      <c r="A85" s="51" t="s">
        <v>47</v>
      </c>
      <c r="B85" t="s">
        <v>94</v>
      </c>
      <c r="C85" s="67" t="s">
        <v>17</v>
      </c>
      <c r="D85" s="59"/>
      <c r="E85" s="60">
        <v>1</v>
      </c>
      <c r="F85" s="9">
        <v>0</v>
      </c>
      <c r="G85" s="60">
        <f t="shared" si="6"/>
        <v>0</v>
      </c>
      <c r="H85" s="87"/>
    </row>
    <row r="86" spans="1:11" ht="17.25">
      <c r="A86" s="51"/>
      <c r="B86" t="s">
        <v>115</v>
      </c>
      <c r="C86" s="51" t="s">
        <v>48</v>
      </c>
      <c r="D86" s="59"/>
      <c r="E86" s="60">
        <v>2</v>
      </c>
      <c r="F86" s="9">
        <v>0</v>
      </c>
      <c r="G86" s="60">
        <f t="shared" si="6"/>
        <v>0</v>
      </c>
      <c r="H86"/>
    </row>
    <row r="87" spans="1:11" ht="17.25">
      <c r="A87" s="51" t="s">
        <v>47</v>
      </c>
      <c r="B87" t="s">
        <v>120</v>
      </c>
      <c r="C87" s="51" t="s">
        <v>9</v>
      </c>
      <c r="D87" s="59"/>
      <c r="E87" s="60">
        <v>1</v>
      </c>
      <c r="F87" s="9">
        <v>0</v>
      </c>
      <c r="G87" s="60">
        <f>E87*F87</f>
        <v>0</v>
      </c>
      <c r="H87"/>
    </row>
    <row r="88" spans="1:11" ht="17.25">
      <c r="A88" s="51"/>
      <c r="B88" t="s">
        <v>121</v>
      </c>
      <c r="C88" s="51" t="s">
        <v>17</v>
      </c>
      <c r="D88" s="59"/>
      <c r="E88" s="60">
        <v>1</v>
      </c>
      <c r="F88" s="9">
        <v>0</v>
      </c>
      <c r="G88" s="60">
        <f>E88*F88</f>
        <v>0</v>
      </c>
      <c r="H88"/>
    </row>
    <row r="89" spans="1:11" ht="17.25">
      <c r="A89" s="55" t="s">
        <v>47</v>
      </c>
      <c r="B89" s="61" t="s">
        <v>124</v>
      </c>
      <c r="C89" s="55" t="s">
        <v>9</v>
      </c>
      <c r="D89" s="63"/>
      <c r="E89" s="62">
        <v>1</v>
      </c>
      <c r="F89" s="11">
        <v>0</v>
      </c>
      <c r="G89" s="62">
        <f>E89*F89</f>
        <v>0</v>
      </c>
      <c r="H89"/>
    </row>
    <row r="90" spans="1:11">
      <c r="A90" s="51"/>
      <c r="B90" s="58" t="s">
        <v>14</v>
      </c>
      <c r="C90" s="51"/>
      <c r="D90"/>
      <c r="E90" s="60"/>
      <c r="F90" s="13"/>
      <c r="G90" s="66">
        <f>SUM(G73:G89)</f>
        <v>0</v>
      </c>
      <c r="H90"/>
    </row>
    <row r="91" spans="1:11">
      <c r="A91" s="51"/>
      <c r="B91"/>
      <c r="C91" s="51"/>
      <c r="D91"/>
      <c r="E91" s="60"/>
      <c r="F91" s="14"/>
      <c r="G91" s="60"/>
      <c r="H91"/>
    </row>
    <row r="92" spans="1:11" s="12" customFormat="1" ht="14.25" customHeight="1">
      <c r="A92" s="64" t="s">
        <v>87</v>
      </c>
      <c r="B92" s="58" t="s">
        <v>66</v>
      </c>
      <c r="C92" s="64"/>
      <c r="D92" s="58"/>
      <c r="E92" s="66"/>
      <c r="F92" s="16"/>
      <c r="G92" s="66"/>
      <c r="H92" s="58"/>
    </row>
    <row r="93" spans="1:11">
      <c r="A93" s="51" t="s">
        <v>1</v>
      </c>
      <c r="B93" t="s">
        <v>89</v>
      </c>
      <c r="C93" s="51" t="s">
        <v>48</v>
      </c>
      <c r="D93"/>
      <c r="E93" s="60">
        <v>23</v>
      </c>
      <c r="F93" s="9">
        <v>0</v>
      </c>
      <c r="G93" s="60">
        <f>F93*E93</f>
        <v>0</v>
      </c>
      <c r="H93"/>
    </row>
    <row r="94" spans="1:11">
      <c r="A94" s="51" t="s">
        <v>3</v>
      </c>
      <c r="B94" t="s">
        <v>90</v>
      </c>
      <c r="C94" s="51" t="s">
        <v>48</v>
      </c>
      <c r="D94"/>
      <c r="E94" s="60">
        <v>23</v>
      </c>
      <c r="F94" s="9">
        <v>0</v>
      </c>
      <c r="G94" s="60">
        <f t="shared" ref="G94:G95" si="7">F94*E94</f>
        <v>0</v>
      </c>
      <c r="H94"/>
    </row>
    <row r="95" spans="1:11">
      <c r="A95" s="51" t="s">
        <v>4</v>
      </c>
      <c r="B95" t="s">
        <v>95</v>
      </c>
      <c r="C95" s="51" t="s">
        <v>17</v>
      </c>
      <c r="D95"/>
      <c r="E95" s="60">
        <v>1</v>
      </c>
      <c r="F95" s="9">
        <v>0</v>
      </c>
      <c r="G95" s="60">
        <f t="shared" si="7"/>
        <v>0</v>
      </c>
      <c r="H95"/>
    </row>
    <row r="96" spans="1:11">
      <c r="A96" s="51" t="s">
        <v>5</v>
      </c>
      <c r="B96" t="s">
        <v>125</v>
      </c>
      <c r="C96" s="51" t="s">
        <v>17</v>
      </c>
      <c r="D96"/>
      <c r="E96" s="60">
        <v>1</v>
      </c>
      <c r="F96" s="9">
        <v>0</v>
      </c>
      <c r="G96" s="60">
        <f>F96*E96</f>
        <v>0</v>
      </c>
      <c r="H96"/>
    </row>
    <row r="97" spans="1:8">
      <c r="A97" s="51" t="s">
        <v>6</v>
      </c>
      <c r="B97" s="61" t="s">
        <v>91</v>
      </c>
      <c r="C97" s="55" t="s">
        <v>17</v>
      </c>
      <c r="D97" s="61"/>
      <c r="E97" s="62">
        <v>1</v>
      </c>
      <c r="F97" s="11">
        <v>0</v>
      </c>
      <c r="G97" s="62">
        <f>E97*F97</f>
        <v>0</v>
      </c>
      <c r="H97"/>
    </row>
    <row r="98" spans="1:8">
      <c r="A98" s="51"/>
      <c r="B98" s="58" t="s">
        <v>14</v>
      </c>
      <c r="C98" s="51"/>
      <c r="D98"/>
      <c r="E98" s="60"/>
      <c r="F98" s="13"/>
      <c r="G98" s="66">
        <f>SUM(G93:G97)</f>
        <v>0</v>
      </c>
      <c r="H98"/>
    </row>
    <row r="99" spans="1:8" ht="13.5" customHeight="1">
      <c r="A99" s="51"/>
      <c r="B99"/>
      <c r="C99" s="51"/>
      <c r="D99"/>
      <c r="E99" s="60"/>
      <c r="F99" s="14"/>
      <c r="G99" s="60"/>
      <c r="H99"/>
    </row>
    <row r="100" spans="1:8" s="6" customFormat="1">
      <c r="A100" s="46" t="s">
        <v>88</v>
      </c>
      <c r="B100" s="45" t="s">
        <v>50</v>
      </c>
      <c r="C100" s="46"/>
      <c r="D100" s="45"/>
      <c r="E100" s="68"/>
      <c r="F100" s="17"/>
      <c r="G100" s="68"/>
      <c r="H100" s="45"/>
    </row>
    <row r="101" spans="1:8">
      <c r="A101" s="51" t="s">
        <v>1</v>
      </c>
      <c r="B101" t="s">
        <v>130</v>
      </c>
      <c r="C101" s="51" t="s">
        <v>48</v>
      </c>
      <c r="D101"/>
      <c r="E101" s="60">
        <v>10</v>
      </c>
      <c r="F101" s="9">
        <v>0</v>
      </c>
      <c r="G101" s="60">
        <f>E101*F101</f>
        <v>0</v>
      </c>
      <c r="H101" s="88"/>
    </row>
    <row r="102" spans="1:8">
      <c r="A102" s="51" t="s">
        <v>3</v>
      </c>
      <c r="B102" t="s">
        <v>131</v>
      </c>
      <c r="C102" s="51" t="s">
        <v>48</v>
      </c>
      <c r="D102"/>
      <c r="E102" s="60">
        <v>6</v>
      </c>
      <c r="F102" s="9">
        <v>0</v>
      </c>
      <c r="G102" s="60">
        <f t="shared" ref="G102:G109" si="8">E102*F102</f>
        <v>0</v>
      </c>
      <c r="H102" s="88"/>
    </row>
    <row r="103" spans="1:8">
      <c r="A103" s="51" t="s">
        <v>4</v>
      </c>
      <c r="B103" t="s">
        <v>132</v>
      </c>
      <c r="C103" s="51"/>
      <c r="D103"/>
      <c r="E103" s="60"/>
      <c r="F103" s="13"/>
      <c r="G103" s="60"/>
      <c r="H103" s="88"/>
    </row>
    <row r="104" spans="1:8">
      <c r="A104" s="51"/>
      <c r="B104" t="s">
        <v>133</v>
      </c>
      <c r="C104" s="51" t="s">
        <v>48</v>
      </c>
      <c r="D104"/>
      <c r="E104" s="60">
        <v>6</v>
      </c>
      <c r="F104" s="9">
        <v>0</v>
      </c>
      <c r="G104" s="60">
        <f t="shared" ref="G104" si="9">E104*F104</f>
        <v>0</v>
      </c>
      <c r="H104" s="88"/>
    </row>
    <row r="105" spans="1:8">
      <c r="A105" s="51" t="s">
        <v>6</v>
      </c>
      <c r="B105" t="s">
        <v>134</v>
      </c>
      <c r="C105" s="51"/>
      <c r="D105"/>
      <c r="E105" s="60"/>
      <c r="F105" s="14"/>
      <c r="G105" s="60"/>
      <c r="H105"/>
    </row>
    <row r="106" spans="1:8">
      <c r="A106" s="51"/>
      <c r="B106" t="s">
        <v>135</v>
      </c>
      <c r="C106" s="51" t="s">
        <v>48</v>
      </c>
      <c r="D106"/>
      <c r="E106" s="60">
        <v>11</v>
      </c>
      <c r="F106" s="9">
        <v>0</v>
      </c>
      <c r="G106" s="60">
        <f>E106*F106</f>
        <v>0</v>
      </c>
      <c r="H106" s="88"/>
    </row>
    <row r="107" spans="1:8">
      <c r="A107" s="51" t="s">
        <v>7</v>
      </c>
      <c r="B107" t="s">
        <v>136</v>
      </c>
      <c r="C107" s="51"/>
      <c r="D107"/>
      <c r="E107" s="60"/>
      <c r="F107" s="13"/>
      <c r="G107" s="60"/>
      <c r="H107" s="88"/>
    </row>
    <row r="108" spans="1:8">
      <c r="A108" s="51"/>
      <c r="B108" t="s">
        <v>137</v>
      </c>
      <c r="C108" s="51" t="s">
        <v>48</v>
      </c>
      <c r="D108"/>
      <c r="E108" s="60">
        <v>11</v>
      </c>
      <c r="F108" s="9">
        <v>0</v>
      </c>
      <c r="G108" s="60">
        <f t="shared" ref="G108" si="10">E108*F108</f>
        <v>0</v>
      </c>
      <c r="H108" s="88"/>
    </row>
    <row r="109" spans="1:8">
      <c r="A109" s="51" t="s">
        <v>8</v>
      </c>
      <c r="B109" t="s">
        <v>51</v>
      </c>
      <c r="C109" s="51" t="s">
        <v>48</v>
      </c>
      <c r="D109"/>
      <c r="E109" s="60">
        <v>6</v>
      </c>
      <c r="F109" s="9">
        <v>0</v>
      </c>
      <c r="G109" s="60">
        <f t="shared" si="8"/>
        <v>0</v>
      </c>
      <c r="H109" s="88" t="s">
        <v>126</v>
      </c>
    </row>
    <row r="110" spans="1:8">
      <c r="A110" s="51" t="s">
        <v>20</v>
      </c>
      <c r="B110" t="s">
        <v>128</v>
      </c>
      <c r="C110" s="51" t="s">
        <v>48</v>
      </c>
      <c r="D110"/>
      <c r="E110" s="60">
        <v>6</v>
      </c>
      <c r="F110" s="9">
        <v>0</v>
      </c>
      <c r="G110" s="60">
        <f>F110*E110</f>
        <v>0</v>
      </c>
      <c r="H110" s="88"/>
    </row>
    <row r="111" spans="1:8">
      <c r="A111" s="51" t="s">
        <v>21</v>
      </c>
      <c r="B111" t="s">
        <v>52</v>
      </c>
      <c r="C111" s="51" t="s">
        <v>9</v>
      </c>
      <c r="D111"/>
      <c r="E111" s="60">
        <v>1</v>
      </c>
      <c r="F111" s="9">
        <v>0</v>
      </c>
      <c r="G111" s="60">
        <f>E111*F111</f>
        <v>0</v>
      </c>
      <c r="H111" s="88"/>
    </row>
    <row r="112" spans="1:8">
      <c r="A112" s="51" t="s">
        <v>22</v>
      </c>
      <c r="B112" s="61" t="s">
        <v>124</v>
      </c>
      <c r="C112" s="55" t="s">
        <v>9</v>
      </c>
      <c r="D112" s="61"/>
      <c r="E112" s="62">
        <v>1</v>
      </c>
      <c r="F112" s="11">
        <v>0</v>
      </c>
      <c r="G112" s="62">
        <f>E112*F112</f>
        <v>0</v>
      </c>
      <c r="H112"/>
    </row>
    <row r="113" spans="1:8">
      <c r="A113" s="51"/>
      <c r="B113" s="58" t="s">
        <v>10</v>
      </c>
      <c r="C113" s="51"/>
      <c r="D113"/>
      <c r="E113" s="60"/>
      <c r="F113" s="10"/>
      <c r="G113" s="66">
        <f>SUM(G101:G112)</f>
        <v>0</v>
      </c>
      <c r="H113"/>
    </row>
    <row r="114" spans="1:8">
      <c r="A114" s="51"/>
      <c r="B114" s="58"/>
      <c r="C114" s="51"/>
      <c r="D114"/>
      <c r="E114" s="60"/>
      <c r="G114" s="66"/>
      <c r="H114"/>
    </row>
    <row r="115" spans="1:8">
      <c r="A115" s="51"/>
      <c r="B115"/>
      <c r="C115" s="51"/>
      <c r="D115"/>
      <c r="E115" s="60"/>
      <c r="G115" s="60"/>
      <c r="H115"/>
    </row>
    <row r="116" spans="1:8" ht="27" customHeight="1">
      <c r="A116" s="51"/>
      <c r="B116" s="69" t="s">
        <v>127</v>
      </c>
      <c r="C116" s="70"/>
      <c r="D116" s="71"/>
      <c r="E116" s="72"/>
      <c r="F116" s="18"/>
      <c r="G116" s="72"/>
      <c r="H116"/>
    </row>
    <row r="117" spans="1:8">
      <c r="A117" s="51"/>
      <c r="B117"/>
      <c r="C117" s="51"/>
      <c r="D117"/>
      <c r="E117" s="60"/>
      <c r="G117" s="60"/>
      <c r="H117"/>
    </row>
    <row r="118" spans="1:8">
      <c r="A118" s="51"/>
      <c r="B118"/>
      <c r="C118" s="51"/>
      <c r="D118"/>
      <c r="E118" s="60"/>
      <c r="G118" s="60"/>
      <c r="H118"/>
    </row>
    <row r="119" spans="1:8">
      <c r="A119" s="44" t="s">
        <v>108</v>
      </c>
      <c r="B119" s="45" t="s">
        <v>19</v>
      </c>
      <c r="C119" s="46"/>
      <c r="D119" s="47"/>
      <c r="E119" s="48"/>
      <c r="F119" s="19"/>
      <c r="G119" s="86"/>
      <c r="H119"/>
    </row>
    <row r="120" spans="1:8" ht="17.25">
      <c r="A120" s="49" t="s">
        <v>3</v>
      </c>
      <c r="B120" s="50" t="s">
        <v>23</v>
      </c>
      <c r="C120" s="51" t="s">
        <v>2</v>
      </c>
      <c r="D120" s="52">
        <v>2</v>
      </c>
      <c r="E120" s="53">
        <v>9</v>
      </c>
      <c r="F120" s="20">
        <v>0</v>
      </c>
      <c r="G120" s="60">
        <f t="shared" ref="G120:G125" si="11">E120*F120</f>
        <v>0</v>
      </c>
      <c r="H120"/>
    </row>
    <row r="121" spans="1:8" ht="17.25">
      <c r="A121" s="49" t="s">
        <v>4</v>
      </c>
      <c r="B121" s="50" t="s">
        <v>58</v>
      </c>
      <c r="C121" s="51" t="s">
        <v>2</v>
      </c>
      <c r="D121" s="52">
        <v>2</v>
      </c>
      <c r="E121" s="53">
        <v>89</v>
      </c>
      <c r="F121" s="20">
        <v>0</v>
      </c>
      <c r="G121" s="60">
        <f t="shared" si="11"/>
        <v>0</v>
      </c>
      <c r="H121"/>
    </row>
    <row r="122" spans="1:8" ht="17.25">
      <c r="A122" s="49" t="s">
        <v>6</v>
      </c>
      <c r="B122" s="50" t="s">
        <v>24</v>
      </c>
      <c r="C122" s="51" t="s">
        <v>49</v>
      </c>
      <c r="D122" s="52"/>
      <c r="E122" s="53">
        <v>8.1999999999999993</v>
      </c>
      <c r="F122" s="20">
        <v>0</v>
      </c>
      <c r="G122" s="60">
        <f t="shared" si="11"/>
        <v>0</v>
      </c>
      <c r="H122"/>
    </row>
    <row r="123" spans="1:8" ht="17.25">
      <c r="A123" s="49" t="s">
        <v>7</v>
      </c>
      <c r="B123" s="50" t="s">
        <v>25</v>
      </c>
      <c r="C123" s="51" t="s">
        <v>49</v>
      </c>
      <c r="D123" s="52"/>
      <c r="E123" s="53">
        <v>8.1999999999999993</v>
      </c>
      <c r="F123" s="20">
        <v>0</v>
      </c>
      <c r="G123" s="60">
        <f t="shared" si="11"/>
        <v>0</v>
      </c>
      <c r="H123"/>
    </row>
    <row r="124" spans="1:8" ht="17.25">
      <c r="A124" s="49" t="s">
        <v>8</v>
      </c>
      <c r="B124" s="50" t="s">
        <v>26</v>
      </c>
      <c r="C124" s="51" t="s">
        <v>49</v>
      </c>
      <c r="D124" s="52"/>
      <c r="E124" s="53">
        <v>8.1999999999999993</v>
      </c>
      <c r="F124" s="20">
        <v>0</v>
      </c>
      <c r="G124" s="60">
        <f t="shared" si="11"/>
        <v>0</v>
      </c>
      <c r="H124"/>
    </row>
    <row r="125" spans="1:8" ht="17.25">
      <c r="A125" s="49" t="s">
        <v>21</v>
      </c>
      <c r="B125" s="54" t="s">
        <v>74</v>
      </c>
      <c r="C125" s="55" t="s">
        <v>9</v>
      </c>
      <c r="D125" s="56"/>
      <c r="E125" s="57">
        <v>1</v>
      </c>
      <c r="F125" s="21">
        <v>0</v>
      </c>
      <c r="G125" s="62">
        <f t="shared" si="11"/>
        <v>0</v>
      </c>
      <c r="H125"/>
    </row>
    <row r="126" spans="1:8" ht="17.25">
      <c r="A126" s="51"/>
      <c r="B126" s="58" t="s">
        <v>10</v>
      </c>
      <c r="C126" s="51"/>
      <c r="D126" s="59"/>
      <c r="E126" s="60"/>
      <c r="F126" s="22"/>
      <c r="G126" s="66">
        <f>SUM(G120:G125)</f>
        <v>0</v>
      </c>
      <c r="H126"/>
    </row>
    <row r="127" spans="1:8">
      <c r="A127" s="51"/>
      <c r="B127"/>
      <c r="C127" s="51"/>
      <c r="D127"/>
      <c r="E127" s="60"/>
      <c r="F127" s="23"/>
      <c r="G127" s="60"/>
      <c r="H127"/>
    </row>
    <row r="128" spans="1:8">
      <c r="A128" s="51"/>
      <c r="B128"/>
      <c r="C128" s="51"/>
      <c r="D128"/>
      <c r="E128" s="60"/>
      <c r="F128" s="23"/>
      <c r="G128" s="60"/>
      <c r="H128"/>
    </row>
    <row r="129" spans="1:8" ht="17.25">
      <c r="A129" s="44" t="s">
        <v>109</v>
      </c>
      <c r="B129" s="58" t="s">
        <v>16</v>
      </c>
      <c r="C129" s="51"/>
      <c r="D129" s="59"/>
      <c r="E129" s="60"/>
      <c r="F129" s="22"/>
      <c r="G129" s="60"/>
      <c r="H129"/>
    </row>
    <row r="130" spans="1:8" ht="17.25">
      <c r="A130" s="49" t="s">
        <v>1</v>
      </c>
      <c r="B130" t="s">
        <v>60</v>
      </c>
      <c r="C130" s="51" t="s">
        <v>2</v>
      </c>
      <c r="D130" s="59">
        <v>2</v>
      </c>
      <c r="E130" s="60">
        <v>9</v>
      </c>
      <c r="F130" s="22">
        <v>0</v>
      </c>
      <c r="G130" s="60">
        <f t="shared" ref="G130:G132" si="12">E130*F130</f>
        <v>0</v>
      </c>
      <c r="H130"/>
    </row>
    <row r="131" spans="1:8" ht="17.25">
      <c r="A131" s="49" t="s">
        <v>4</v>
      </c>
      <c r="B131" t="s">
        <v>75</v>
      </c>
      <c r="C131" s="51" t="s">
        <v>17</v>
      </c>
      <c r="D131" s="52"/>
      <c r="E131" s="60">
        <v>1</v>
      </c>
      <c r="F131" s="22">
        <v>0</v>
      </c>
      <c r="G131" s="60">
        <f t="shared" si="12"/>
        <v>0</v>
      </c>
      <c r="H131"/>
    </row>
    <row r="132" spans="1:8" ht="17.25">
      <c r="A132" s="49" t="s">
        <v>8</v>
      </c>
      <c r="B132" s="61" t="s">
        <v>124</v>
      </c>
      <c r="C132" s="55" t="s">
        <v>9</v>
      </c>
      <c r="D132" s="56"/>
      <c r="E132" s="62">
        <v>1</v>
      </c>
      <c r="F132" s="24">
        <v>0</v>
      </c>
      <c r="G132" s="62">
        <f t="shared" si="12"/>
        <v>0</v>
      </c>
      <c r="H132"/>
    </row>
    <row r="133" spans="1:8" ht="17.25">
      <c r="A133" s="49"/>
      <c r="B133" s="58" t="s">
        <v>14</v>
      </c>
      <c r="C133" s="51"/>
      <c r="D133" s="59"/>
      <c r="E133" s="60"/>
      <c r="F133" s="22"/>
      <c r="G133" s="66">
        <f>SUM(G130:G132)</f>
        <v>0</v>
      </c>
      <c r="H133"/>
    </row>
    <row r="134" spans="1:8">
      <c r="A134" s="51"/>
      <c r="B134"/>
      <c r="C134" s="51"/>
      <c r="D134"/>
      <c r="E134" s="60"/>
      <c r="F134" s="23"/>
      <c r="G134" s="60"/>
      <c r="H134"/>
    </row>
    <row r="135" spans="1:8">
      <c r="A135" s="51"/>
      <c r="B135"/>
      <c r="C135" s="51"/>
      <c r="D135"/>
      <c r="E135" s="60"/>
      <c r="F135" s="23"/>
      <c r="G135" s="60"/>
      <c r="H135"/>
    </row>
    <row r="136" spans="1:8" ht="17.25">
      <c r="A136" s="44" t="s">
        <v>110</v>
      </c>
      <c r="B136" s="58" t="s">
        <v>71</v>
      </c>
      <c r="C136" s="51"/>
      <c r="D136" s="59"/>
      <c r="E136" s="60"/>
      <c r="F136" s="22"/>
      <c r="G136" s="60"/>
      <c r="H136"/>
    </row>
    <row r="137" spans="1:8" ht="17.25">
      <c r="A137" s="49" t="s">
        <v>1</v>
      </c>
      <c r="B137" t="s">
        <v>29</v>
      </c>
      <c r="C137" s="51" t="s">
        <v>2</v>
      </c>
      <c r="D137" s="59">
        <v>2</v>
      </c>
      <c r="E137" s="60">
        <v>89</v>
      </c>
      <c r="F137" s="22">
        <v>0</v>
      </c>
      <c r="G137" s="60">
        <f>E137*F137</f>
        <v>0</v>
      </c>
      <c r="H137"/>
    </row>
    <row r="138" spans="1:8" ht="17.25">
      <c r="A138" s="49" t="s">
        <v>3</v>
      </c>
      <c r="B138" t="s">
        <v>30</v>
      </c>
      <c r="C138" s="51" t="s">
        <v>2</v>
      </c>
      <c r="D138" s="59">
        <v>2</v>
      </c>
      <c r="E138" s="60">
        <v>9</v>
      </c>
      <c r="F138" s="22">
        <v>0</v>
      </c>
      <c r="G138" s="60">
        <f t="shared" ref="G138" si="13">E138*F138</f>
        <v>0</v>
      </c>
      <c r="H138"/>
    </row>
    <row r="139" spans="1:8">
      <c r="A139" s="49" t="s">
        <v>4</v>
      </c>
      <c r="B139" t="s">
        <v>96</v>
      </c>
      <c r="C139" s="51"/>
      <c r="D139"/>
      <c r="E139" s="60"/>
      <c r="F139" s="23"/>
      <c r="G139" s="60"/>
      <c r="H139"/>
    </row>
    <row r="140" spans="1:8" ht="17.25">
      <c r="A140" s="49"/>
      <c r="B140" t="s">
        <v>98</v>
      </c>
      <c r="C140" s="51" t="s">
        <v>2</v>
      </c>
      <c r="D140" s="59">
        <v>2</v>
      </c>
      <c r="E140" s="60">
        <v>9</v>
      </c>
      <c r="F140" s="22">
        <v>0</v>
      </c>
      <c r="G140" s="60">
        <f>E140*F140</f>
        <v>0</v>
      </c>
      <c r="H140"/>
    </row>
    <row r="141" spans="1:8" ht="17.25">
      <c r="A141" s="49" t="s">
        <v>5</v>
      </c>
      <c r="B141" t="s">
        <v>31</v>
      </c>
      <c r="C141" s="51" t="s">
        <v>2</v>
      </c>
      <c r="D141" s="59">
        <v>2</v>
      </c>
      <c r="E141" s="60">
        <v>89</v>
      </c>
      <c r="F141" s="22">
        <v>0</v>
      </c>
      <c r="G141" s="60">
        <f t="shared" ref="G141" si="14">E141*F141</f>
        <v>0</v>
      </c>
      <c r="H141"/>
    </row>
    <row r="142" spans="1:8">
      <c r="A142" s="49" t="s">
        <v>6</v>
      </c>
      <c r="B142" t="s">
        <v>97</v>
      </c>
      <c r="C142" s="51"/>
      <c r="D142"/>
      <c r="E142" s="60"/>
      <c r="F142" s="23"/>
      <c r="G142" s="60"/>
      <c r="H142"/>
    </row>
    <row r="143" spans="1:8" ht="17.25">
      <c r="A143" s="49"/>
      <c r="B143" t="s">
        <v>99</v>
      </c>
      <c r="C143" s="51"/>
      <c r="D143" s="59"/>
      <c r="E143" s="60"/>
      <c r="F143" s="22"/>
      <c r="G143" s="60"/>
      <c r="H143"/>
    </row>
    <row r="144" spans="1:8" ht="17.25">
      <c r="A144" s="49"/>
      <c r="B144" t="s">
        <v>100</v>
      </c>
      <c r="C144" s="51" t="s">
        <v>2</v>
      </c>
      <c r="D144" s="59">
        <v>2</v>
      </c>
      <c r="E144" s="60">
        <v>89</v>
      </c>
      <c r="F144" s="22">
        <v>0</v>
      </c>
      <c r="G144" s="60">
        <f>E144*F144</f>
        <v>0</v>
      </c>
      <c r="H144"/>
    </row>
    <row r="145" spans="1:8" ht="17.25">
      <c r="A145" s="49"/>
      <c r="B145" t="s">
        <v>118</v>
      </c>
      <c r="C145" s="67" t="s">
        <v>2</v>
      </c>
      <c r="D145" s="59"/>
      <c r="E145" s="60">
        <v>90</v>
      </c>
      <c r="F145" s="22">
        <v>0</v>
      </c>
      <c r="G145" s="60">
        <f>F145*E145</f>
        <v>0</v>
      </c>
      <c r="H145"/>
    </row>
    <row r="146" spans="1:8" ht="17.25">
      <c r="A146" s="49"/>
      <c r="B146" t="s">
        <v>119</v>
      </c>
      <c r="C146" s="51" t="s">
        <v>48</v>
      </c>
      <c r="D146" s="59"/>
      <c r="E146" s="60">
        <v>54</v>
      </c>
      <c r="F146" s="22">
        <v>0</v>
      </c>
      <c r="G146" s="60">
        <f>F146*E146</f>
        <v>0</v>
      </c>
      <c r="H146"/>
    </row>
    <row r="147" spans="1:8" ht="17.25">
      <c r="A147" s="49" t="s">
        <v>7</v>
      </c>
      <c r="B147" t="s">
        <v>32</v>
      </c>
      <c r="C147" s="51" t="s">
        <v>77</v>
      </c>
      <c r="D147" s="59"/>
      <c r="E147" s="60">
        <v>368</v>
      </c>
      <c r="F147" s="22">
        <v>0</v>
      </c>
      <c r="G147" s="60">
        <f>E147*F147</f>
        <v>0</v>
      </c>
      <c r="H147"/>
    </row>
    <row r="148" spans="1:8" ht="17.25">
      <c r="A148" s="49" t="s">
        <v>8</v>
      </c>
      <c r="B148" t="s">
        <v>62</v>
      </c>
      <c r="C148" s="51" t="s">
        <v>2</v>
      </c>
      <c r="D148" s="59"/>
      <c r="E148" s="60">
        <v>108</v>
      </c>
      <c r="F148" s="22">
        <v>0</v>
      </c>
      <c r="G148" s="60">
        <f t="shared" ref="G148" si="15">E148*F148</f>
        <v>0</v>
      </c>
      <c r="H148"/>
    </row>
    <row r="149" spans="1:8" ht="17.25">
      <c r="A149" s="49" t="s">
        <v>22</v>
      </c>
      <c r="B149" s="61" t="s">
        <v>124</v>
      </c>
      <c r="C149" s="55" t="s">
        <v>9</v>
      </c>
      <c r="D149" s="63"/>
      <c r="E149" s="62">
        <v>1</v>
      </c>
      <c r="F149" s="24">
        <v>0</v>
      </c>
      <c r="G149" s="62">
        <f>E149*F149</f>
        <v>0</v>
      </c>
      <c r="H149"/>
    </row>
    <row r="150" spans="1:8" ht="17.25">
      <c r="A150" s="49"/>
      <c r="B150" s="58" t="s">
        <v>14</v>
      </c>
      <c r="C150" s="51"/>
      <c r="D150" s="59"/>
      <c r="E150" s="60"/>
      <c r="F150" s="22"/>
      <c r="G150" s="66">
        <f>SUM(G137:G149)</f>
        <v>0</v>
      </c>
      <c r="H150"/>
    </row>
    <row r="151" spans="1:8" ht="17.25">
      <c r="A151" s="49"/>
      <c r="B151"/>
      <c r="C151" s="51"/>
      <c r="D151" s="59"/>
      <c r="E151" s="60"/>
      <c r="F151" s="22"/>
      <c r="G151" s="60"/>
      <c r="H151"/>
    </row>
    <row r="152" spans="1:8" ht="17.25">
      <c r="A152" s="44" t="s">
        <v>112</v>
      </c>
      <c r="B152" s="58" t="s">
        <v>70</v>
      </c>
      <c r="C152" s="51"/>
      <c r="D152" s="59"/>
      <c r="E152" s="60"/>
      <c r="F152" s="22"/>
      <c r="G152" s="60"/>
      <c r="H152"/>
    </row>
    <row r="153" spans="1:8" ht="17.25">
      <c r="A153" s="49" t="s">
        <v>3</v>
      </c>
      <c r="B153" t="s">
        <v>35</v>
      </c>
      <c r="C153" s="51" t="s">
        <v>2</v>
      </c>
      <c r="D153" s="59">
        <v>2</v>
      </c>
      <c r="E153" s="60">
        <v>344</v>
      </c>
      <c r="F153" s="22">
        <v>0</v>
      </c>
      <c r="G153" s="60">
        <f t="shared" ref="G153:G155" si="16">E153*F153</f>
        <v>0</v>
      </c>
      <c r="H153"/>
    </row>
    <row r="154" spans="1:8" ht="17.25">
      <c r="A154" s="49" t="s">
        <v>4</v>
      </c>
      <c r="B154" t="s">
        <v>64</v>
      </c>
      <c r="C154" s="51" t="s">
        <v>2</v>
      </c>
      <c r="D154" s="59">
        <v>2</v>
      </c>
      <c r="E154" s="60">
        <v>344</v>
      </c>
      <c r="F154" s="22">
        <v>0</v>
      </c>
      <c r="G154" s="60">
        <f t="shared" si="16"/>
        <v>0</v>
      </c>
      <c r="H154"/>
    </row>
    <row r="155" spans="1:8" ht="17.25">
      <c r="A155" s="49" t="s">
        <v>5</v>
      </c>
      <c r="B155" t="s">
        <v>80</v>
      </c>
      <c r="C155" s="51" t="s">
        <v>2</v>
      </c>
      <c r="D155" s="59">
        <v>2</v>
      </c>
      <c r="E155" s="60">
        <v>34</v>
      </c>
      <c r="F155" s="22">
        <v>0</v>
      </c>
      <c r="G155" s="60">
        <f t="shared" si="16"/>
        <v>0</v>
      </c>
      <c r="H155"/>
    </row>
    <row r="156" spans="1:8" ht="17.25">
      <c r="A156" s="49" t="s">
        <v>6</v>
      </c>
      <c r="B156" t="s">
        <v>36</v>
      </c>
      <c r="C156" s="51" t="s">
        <v>9</v>
      </c>
      <c r="D156" s="59"/>
      <c r="E156" s="60">
        <v>1</v>
      </c>
      <c r="F156" s="22">
        <v>0</v>
      </c>
      <c r="G156" s="60">
        <f>E156*F156</f>
        <v>0</v>
      </c>
      <c r="H156"/>
    </row>
    <row r="157" spans="1:8" ht="17.25">
      <c r="A157" s="49" t="s">
        <v>7</v>
      </c>
      <c r="B157" s="61" t="s">
        <v>28</v>
      </c>
      <c r="C157" s="55" t="s">
        <v>9</v>
      </c>
      <c r="D157" s="63"/>
      <c r="E157" s="62">
        <v>1</v>
      </c>
      <c r="F157" s="24">
        <v>0</v>
      </c>
      <c r="G157" s="62">
        <f>E157*F157</f>
        <v>0</v>
      </c>
      <c r="H157"/>
    </row>
    <row r="158" spans="1:8" ht="17.25">
      <c r="A158" s="51"/>
      <c r="B158" s="58" t="s">
        <v>10</v>
      </c>
      <c r="C158" s="51"/>
      <c r="D158" s="59"/>
      <c r="E158" s="60"/>
      <c r="F158" s="22"/>
      <c r="G158" s="66">
        <f>SUM(G153:G157)</f>
        <v>0</v>
      </c>
      <c r="H158"/>
    </row>
    <row r="159" spans="1:8" ht="17.25">
      <c r="A159" s="51"/>
      <c r="B159"/>
      <c r="C159" s="51"/>
      <c r="D159" s="59"/>
      <c r="E159" s="60"/>
      <c r="F159" s="22"/>
      <c r="G159" s="60"/>
      <c r="H159"/>
    </row>
    <row r="160" spans="1:8" ht="17.25">
      <c r="A160" s="44" t="s">
        <v>113</v>
      </c>
      <c r="B160" s="58" t="s">
        <v>69</v>
      </c>
      <c r="C160" s="51"/>
      <c r="D160" s="59"/>
      <c r="E160" s="60"/>
      <c r="F160" s="22"/>
      <c r="G160" s="60"/>
      <c r="H160"/>
    </row>
    <row r="161" spans="1:8" ht="17.25">
      <c r="A161" s="49" t="s">
        <v>1</v>
      </c>
      <c r="B161" t="s">
        <v>38</v>
      </c>
      <c r="C161" s="51" t="s">
        <v>48</v>
      </c>
      <c r="D161" s="59"/>
      <c r="E161" s="60">
        <v>7</v>
      </c>
      <c r="F161" s="22">
        <v>0</v>
      </c>
      <c r="G161" s="60">
        <f>E161*F161</f>
        <v>0</v>
      </c>
      <c r="H161"/>
    </row>
    <row r="162" spans="1:8" ht="17.25">
      <c r="A162" s="49" t="s">
        <v>3</v>
      </c>
      <c r="B162" t="s">
        <v>61</v>
      </c>
      <c r="C162" s="51" t="s">
        <v>2</v>
      </c>
      <c r="D162" s="59">
        <v>2</v>
      </c>
      <c r="E162" s="60">
        <v>27.5</v>
      </c>
      <c r="F162" s="22">
        <v>0</v>
      </c>
      <c r="G162" s="60">
        <f t="shared" ref="G162:G166" si="17">E162*F162</f>
        <v>0</v>
      </c>
      <c r="H162"/>
    </row>
    <row r="163" spans="1:8" ht="17.25">
      <c r="A163" s="49" t="s">
        <v>4</v>
      </c>
      <c r="B163" t="s">
        <v>39</v>
      </c>
      <c r="C163" s="51" t="s">
        <v>2</v>
      </c>
      <c r="D163" s="59">
        <v>2</v>
      </c>
      <c r="E163" s="60">
        <v>27.5</v>
      </c>
      <c r="F163" s="22">
        <v>0</v>
      </c>
      <c r="G163" s="60">
        <f t="shared" si="17"/>
        <v>0</v>
      </c>
      <c r="H163"/>
    </row>
    <row r="164" spans="1:8">
      <c r="A164" s="49" t="s">
        <v>8</v>
      </c>
      <c r="B164" t="s">
        <v>81</v>
      </c>
      <c r="C164" s="51" t="s">
        <v>48</v>
      </c>
      <c r="D164"/>
      <c r="E164" s="60">
        <v>7</v>
      </c>
      <c r="F164" s="22">
        <v>0</v>
      </c>
      <c r="G164" s="60">
        <f t="shared" si="17"/>
        <v>0</v>
      </c>
      <c r="H164"/>
    </row>
    <row r="165" spans="1:8" ht="17.25">
      <c r="A165" s="49" t="s">
        <v>20</v>
      </c>
      <c r="B165" t="s">
        <v>65</v>
      </c>
      <c r="C165" s="51" t="s">
        <v>17</v>
      </c>
      <c r="D165" s="59"/>
      <c r="E165" s="60">
        <v>1</v>
      </c>
      <c r="F165" s="22">
        <v>0</v>
      </c>
      <c r="G165" s="60">
        <f t="shared" si="17"/>
        <v>0</v>
      </c>
      <c r="H165"/>
    </row>
    <row r="166" spans="1:8" ht="17.25">
      <c r="A166" s="49" t="s">
        <v>21</v>
      </c>
      <c r="B166" s="61" t="s">
        <v>28</v>
      </c>
      <c r="C166" s="55" t="s">
        <v>9</v>
      </c>
      <c r="D166" s="63"/>
      <c r="E166" s="62">
        <v>1</v>
      </c>
      <c r="F166" s="24">
        <v>0</v>
      </c>
      <c r="G166" s="62">
        <f t="shared" si="17"/>
        <v>0</v>
      </c>
      <c r="H166"/>
    </row>
    <row r="167" spans="1:8" ht="17.25">
      <c r="A167" s="51"/>
      <c r="B167" s="58" t="s">
        <v>14</v>
      </c>
      <c r="C167" s="51"/>
      <c r="D167" s="59"/>
      <c r="E167" s="60"/>
      <c r="F167" s="22"/>
      <c r="G167" s="66">
        <f>SUM(G161:G166)</f>
        <v>0</v>
      </c>
      <c r="H167"/>
    </row>
    <row r="168" spans="1:8" ht="17.25">
      <c r="A168" s="51"/>
      <c r="B168"/>
      <c r="C168" s="51"/>
      <c r="D168" s="59"/>
      <c r="E168" s="60"/>
      <c r="F168" s="22"/>
      <c r="G168" s="60"/>
      <c r="H168"/>
    </row>
    <row r="169" spans="1:8" ht="17.25">
      <c r="A169" s="64" t="s">
        <v>114</v>
      </c>
      <c r="B169" s="58" t="s">
        <v>68</v>
      </c>
      <c r="C169" s="51"/>
      <c r="D169" s="59"/>
      <c r="E169" s="60"/>
      <c r="F169" s="22"/>
      <c r="G169" s="60"/>
      <c r="H169"/>
    </row>
    <row r="170" spans="1:8" ht="17.25">
      <c r="A170" s="51" t="s">
        <v>1</v>
      </c>
      <c r="B170" t="s">
        <v>42</v>
      </c>
      <c r="C170" s="51" t="s">
        <v>9</v>
      </c>
      <c r="D170" s="59"/>
      <c r="E170" s="60">
        <v>1</v>
      </c>
      <c r="F170" s="22">
        <v>0</v>
      </c>
      <c r="G170" s="60">
        <f>E170*F170</f>
        <v>0</v>
      </c>
      <c r="H170"/>
    </row>
    <row r="171" spans="1:8" ht="17.25">
      <c r="A171" s="51" t="s">
        <v>3</v>
      </c>
      <c r="B171" t="s">
        <v>43</v>
      </c>
      <c r="C171" s="51" t="s">
        <v>9</v>
      </c>
      <c r="D171" s="59"/>
      <c r="E171" s="60">
        <v>1</v>
      </c>
      <c r="F171" s="22">
        <v>0</v>
      </c>
      <c r="G171" s="60">
        <f>E171*F171</f>
        <v>0</v>
      </c>
      <c r="H171"/>
    </row>
    <row r="172" spans="1:8" ht="17.25">
      <c r="A172" s="51"/>
      <c r="B172" s="73" t="s">
        <v>14</v>
      </c>
      <c r="C172" s="74"/>
      <c r="D172" s="75"/>
      <c r="E172" s="76"/>
      <c r="F172" s="25"/>
      <c r="G172" s="89">
        <f>SUM(G170:G171)</f>
        <v>0</v>
      </c>
      <c r="H172"/>
    </row>
    <row r="173" spans="1:8" ht="17.25">
      <c r="A173" s="51"/>
      <c r="B173" s="58"/>
      <c r="C173" s="51"/>
      <c r="D173" s="59"/>
      <c r="E173" s="60"/>
      <c r="F173" s="22"/>
      <c r="G173" s="66"/>
      <c r="H173"/>
    </row>
    <row r="174" spans="1:8" ht="17.25">
      <c r="A174" s="64" t="s">
        <v>111</v>
      </c>
      <c r="B174" s="58" t="s">
        <v>122</v>
      </c>
      <c r="C174" s="51"/>
      <c r="D174" s="59"/>
      <c r="E174" s="60"/>
      <c r="F174" s="22"/>
      <c r="G174" s="66"/>
      <c r="H174"/>
    </row>
    <row r="175" spans="1:8" ht="30">
      <c r="A175" s="51"/>
      <c r="B175" s="77" t="s">
        <v>123</v>
      </c>
      <c r="C175" s="51" t="s">
        <v>48</v>
      </c>
      <c r="D175" s="59"/>
      <c r="E175" s="60">
        <v>6</v>
      </c>
      <c r="F175" s="22">
        <v>0</v>
      </c>
      <c r="G175" s="66">
        <f>F175*E175</f>
        <v>0</v>
      </c>
      <c r="H175"/>
    </row>
    <row r="176" spans="1:8" ht="17.25">
      <c r="A176" s="51"/>
      <c r="B176" s="58"/>
      <c r="C176" s="51"/>
      <c r="D176" s="59"/>
      <c r="E176" s="60"/>
      <c r="F176" s="22"/>
      <c r="G176" s="66"/>
      <c r="H176"/>
    </row>
    <row r="177" spans="1:8">
      <c r="A177" s="46" t="s">
        <v>139</v>
      </c>
      <c r="B177" s="58" t="s">
        <v>103</v>
      </c>
      <c r="C177" s="64"/>
      <c r="D177" s="58"/>
      <c r="E177" s="66"/>
      <c r="F177" s="26"/>
      <c r="G177" s="66"/>
      <c r="H177"/>
    </row>
    <row r="178" spans="1:8">
      <c r="A178" s="51" t="s">
        <v>1</v>
      </c>
      <c r="B178" t="s">
        <v>106</v>
      </c>
      <c r="C178" s="51" t="s">
        <v>104</v>
      </c>
      <c r="D178" s="58"/>
      <c r="E178" s="60">
        <v>60</v>
      </c>
      <c r="F178" s="22">
        <v>0</v>
      </c>
      <c r="G178" s="60">
        <f>F178*E178</f>
        <v>0</v>
      </c>
      <c r="H178" s="87"/>
    </row>
    <row r="179" spans="1:8">
      <c r="A179" s="51" t="s">
        <v>3</v>
      </c>
      <c r="B179" t="s">
        <v>107</v>
      </c>
      <c r="C179" s="51" t="s">
        <v>104</v>
      </c>
      <c r="D179" s="58"/>
      <c r="E179" s="60">
        <v>60</v>
      </c>
      <c r="F179" s="22">
        <v>0</v>
      </c>
      <c r="G179" s="60">
        <f>F179*E179</f>
        <v>0</v>
      </c>
      <c r="H179"/>
    </row>
    <row r="180" spans="1:8">
      <c r="A180" s="55" t="s">
        <v>4</v>
      </c>
      <c r="B180" s="61" t="s">
        <v>105</v>
      </c>
      <c r="C180" s="55" t="s">
        <v>104</v>
      </c>
      <c r="D180" s="61"/>
      <c r="E180" s="62">
        <v>60</v>
      </c>
      <c r="F180" s="24">
        <v>0</v>
      </c>
      <c r="G180" s="62">
        <f>F180*E180</f>
        <v>0</v>
      </c>
      <c r="H180"/>
    </row>
    <row r="181" spans="1:8">
      <c r="A181" s="51"/>
      <c r="B181" s="58" t="s">
        <v>72</v>
      </c>
      <c r="C181" s="51"/>
      <c r="D181"/>
      <c r="E181" s="60"/>
      <c r="G181" s="66">
        <f>G180+G179+G178</f>
        <v>0</v>
      </c>
      <c r="H181"/>
    </row>
    <row r="182" spans="1:8">
      <c r="A182" s="51"/>
      <c r="B182"/>
      <c r="C182" s="51"/>
      <c r="D182"/>
      <c r="E182" s="60"/>
      <c r="G182" s="66"/>
      <c r="H182"/>
    </row>
    <row r="183" spans="1:8">
      <c r="A183" s="51"/>
      <c r="B183"/>
      <c r="C183" s="51"/>
      <c r="D183"/>
      <c r="E183" s="60"/>
      <c r="G183" s="60"/>
      <c r="H183"/>
    </row>
    <row r="184" spans="1:8">
      <c r="A184" s="51"/>
      <c r="B184" s="45" t="s">
        <v>140</v>
      </c>
      <c r="C184" s="51"/>
      <c r="D184"/>
      <c r="E184" s="60"/>
      <c r="G184" s="60">
        <f>G181+G172+G167+G158+G150+G133+G126+G113+G98+G90+G70+G64+G52+G43+G27+G17+G175</f>
        <v>0</v>
      </c>
      <c r="H184" s="87"/>
    </row>
    <row r="185" spans="1:8">
      <c r="A185" s="51"/>
      <c r="B185" s="50" t="s">
        <v>116</v>
      </c>
      <c r="C185" s="51"/>
      <c r="D185"/>
      <c r="E185" s="60"/>
      <c r="G185" s="60">
        <f>G184*0.02</f>
        <v>0</v>
      </c>
      <c r="H185" s="87"/>
    </row>
    <row r="186" spans="1:8" ht="21" customHeight="1">
      <c r="A186" s="51"/>
      <c r="B186" s="78" t="s">
        <v>11</v>
      </c>
      <c r="C186" s="79"/>
      <c r="D186" s="80"/>
      <c r="E186" s="81"/>
      <c r="F186" s="27"/>
      <c r="G186" s="90">
        <f>G185+G184</f>
        <v>0</v>
      </c>
      <c r="H186"/>
    </row>
    <row r="187" spans="1:8">
      <c r="A187" s="51"/>
      <c r="B187" t="s">
        <v>117</v>
      </c>
      <c r="C187" s="51"/>
      <c r="D187"/>
      <c r="E187" s="60"/>
      <c r="G187" s="60">
        <f>G186*0.21</f>
        <v>0</v>
      </c>
      <c r="H187"/>
    </row>
    <row r="188" spans="1:8">
      <c r="A188" s="51"/>
      <c r="B188" s="82" t="s">
        <v>138</v>
      </c>
      <c r="C188" s="83"/>
      <c r="D188" s="84"/>
      <c r="E188" s="85"/>
      <c r="F188" s="28"/>
      <c r="G188" s="91">
        <f>G186+G187</f>
        <v>0</v>
      </c>
      <c r="H188"/>
    </row>
    <row r="189" spans="1:8">
      <c r="A189" s="51"/>
      <c r="B189"/>
      <c r="C189" s="51"/>
      <c r="D189"/>
      <c r="E189" s="60"/>
      <c r="G189" s="60"/>
      <c r="H189"/>
    </row>
  </sheetData>
  <sheetProtection algorithmName="SHA-512" hashValue="LamfRAKiw3FgDnHPdD0tuadkn2QqyFzrfrQ7ZhYTtFG95OJ7CMGP41oOo7mnX/niobHzuMkEtpaeDmY2YpOg2w==" saltValue="VXjU+nsxB7YAJ7L6eLHWbw==" spinCount="100000" sheet="1" objects="1" scenarios="1"/>
  <phoneticPr fontId="7" type="noConversion"/>
  <hyperlinks>
    <hyperlink ref="H80" r:id="rId1" xr:uid="{00000000-0004-0000-0000-000006000000}"/>
    <hyperlink ref="H109" r:id="rId2" display="https://www.siko.cz/vysousec-rukou-jet-dryer-classic-stribrny-8596220000842/p/8596220000842" xr:uid="{29A8C302-F874-4BE2-96F4-193CC93E5576}"/>
  </hyperlinks>
  <pageMargins left="0.51" right="0.36" top="0.56000000000000005" bottom="0.37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Najmanová Jana</cp:lastModifiedBy>
  <cp:lastPrinted>2024-04-15T13:05:53Z</cp:lastPrinted>
  <dcterms:created xsi:type="dcterms:W3CDTF">2019-10-31T09:08:13Z</dcterms:created>
  <dcterms:modified xsi:type="dcterms:W3CDTF">2024-05-20T07:32:58Z</dcterms:modified>
</cp:coreProperties>
</file>