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N. Strašecí/Podklady pro zakázku/III-23739 Řevničov/"/>
    </mc:Choice>
  </mc:AlternateContent>
  <xr:revisionPtr revIDLastSave="0" documentId="14_{9C3A5D88-E627-486C-A270-F1E93D18BC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4" i="2" l="1"/>
  <c r="G13" i="2"/>
  <c r="G19" i="2" l="1"/>
  <c r="G26" i="2" l="1"/>
  <c r="G10" i="2"/>
  <c r="G12" i="2" l="1"/>
  <c r="G11" i="2"/>
  <c r="G9" i="2"/>
  <c r="G27" i="2"/>
  <c r="G25" i="2"/>
  <c r="G24" i="2"/>
  <c r="G23" i="2"/>
  <c r="G22" i="2"/>
  <c r="G21" i="2"/>
  <c r="G20" i="2"/>
  <c r="G18" i="2"/>
  <c r="G17" i="2"/>
  <c r="G15" i="2"/>
  <c r="I22" i="1" l="1"/>
  <c r="G28" i="2" l="1"/>
  <c r="G29" i="2" s="1"/>
  <c r="G30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<sst xmlns="http://schemas.openxmlformats.org/spreadsheetml/2006/main" count="151" uniqueCount="100">
  <si>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</si>
  <si>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</si>
  <si>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</si>
  <si>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</si>
  <si>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</si>
  <si>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</si>
  <si>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</si>
  <si>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</si>
  <si>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</si>
  <si>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</si>
  <si>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</si>
  <si>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</si>
  <si>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</si>
  <si>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</si>
  <si>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</si>
  <si>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</si>
  <si>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</si>
  <si>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</si>
  <si>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</si>
  <si>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</si>
  <si>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</si>
  <si>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</si>
  <si>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</si>
  <si>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</si>
  <si>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</si>
  <si>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</si>
  <si>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</si>
  <si>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</si>
  <si>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</si>
  <si>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</si>
  <si>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</si>
  <si>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</si>
  <si>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</si>
  <si>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</si>
  <si>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</si>
  <si>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</si>
  <si>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</si>
  <si>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</si>
  <si>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</si>
  <si>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</si>
  <si>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</si>
  <si>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</si>
  <si>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</si>
  <si>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</si>
  <si>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</si>
  <si>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</si>
  <si>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</si>
  <si>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</si>
  <si>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</si>
  <si>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</si>
  <si>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</si>
  <si>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</si>
  <si>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</si>
  <si>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</si>
  <si>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</si>
  <si>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</si>
  <si>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</si>
  <si>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</si>
  <si>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</si>
  <si>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</si>
  <si>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</si>
  <si>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</si>
  <si>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</si>
  <si>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</si>
  <si>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</si>
  <si>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</si>
  <si>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</si>
  <si>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</si>
  <si>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</si>
  <si>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</si>
  <si>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</si>
  <si>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</si>
  <si>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</si>
  <si>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</si>
  <si>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</si>
  <si>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</si>
  <si>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VODOR DOPRAV ZNAČ PLASTEM STRUKTURÁLNÍ NEHLUČNÉ - DOD A POKLÁDKA - vodící proužek 12,5;  </t>
  </si>
  <si>
    <t>VOZOVKOVÉ VRSTVY ZE ŠTĚRKODRTI ŠDA , tl. 300mm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</si>
  <si>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</si>
  <si>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</si>
  <si>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</si>
  <si>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</si>
  <si>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>ASFALTOVÝ BETON PRO PODKLADNÍ VRSTVY   ACP 16+,  tl.50mm</t>
  </si>
  <si>
    <t>574E46</t>
  </si>
  <si>
    <t>ASFALTOVÝ BETON PRO OBRUSNÉ VRSTVY ACO 11+,  tl. 40 mm</t>
  </si>
  <si>
    <t>574C56</t>
  </si>
  <si>
    <t xml:space="preserve">ODKOP PRO SPOD STAVBU SILNIC A ŽELEZNIC TŘ. I, ODVOZ DO 20KM,  vzdálenost uvedena orientačně, vč. odvozu na skládku, odstranění stávající zeminy (případně konstrukce podkladních vrstev), tl. 300mm  </t>
  </si>
  <si>
    <t xml:space="preserve">VDZ - 12,5 ,   BARVOU, ZÁKLADNÍ  </t>
  </si>
  <si>
    <t>Název akce : III/23739 Řevničov</t>
  </si>
  <si>
    <t xml:space="preserve">staničení silnice III/23739  v km 21,770 - 23,557, délka úseku 1,787km </t>
  </si>
  <si>
    <t xml:space="preserve"> III/23739 Řevničov</t>
  </si>
  <si>
    <t xml:space="preserve">silnice III/23739  v km 21,770 - 23,557, délka úseku 1,787km </t>
  </si>
  <si>
    <t>obnova obrusné vrstvy</t>
  </si>
  <si>
    <t>ASFALTOVÝ BETON PRO LOŽNÍ VRSTVY  ACL 16+ , vyrovnávka v prům.tl. 60mm</t>
  </si>
  <si>
    <t>574C06</t>
  </si>
  <si>
    <t>572123</t>
  </si>
  <si>
    <t>INFILTRAČNÍ POSTŘIK Z EMULZE DO 1,0KG/M2</t>
  </si>
  <si>
    <t>ZPEVNĚNÍ KRAJNIC Z RECYKLÁTU DO TL. 100MM   (R-materiál frakce 0-22)</t>
  </si>
  <si>
    <t>ULOŽENÍ ODPADU ZE STAVBY NA SKLÁDKU s oprávněním k opětovnému využití - recyklační středisko - zemina s kamenivem  kód  17 05 04- 3 307,7, asfalt. směsi kod 17 03 02 -0,34t</t>
  </si>
  <si>
    <t>FRÉZOVÁNÍ ZPEVNĚNÝCH PLOCH ASFALTOVÝCH, v tl. 30mm + 50mm sanace,  ODVOZ DO 20KM - položka obsahuje odbourání hran frézované plochy v místě napojení -  malé množství bouraného materiálu bude zahrnuto v ceně položky 014102.R (rozsah sanací byl lokalizován a zaměřen po obou krajích  vozovky v šíři 1,5m v  souvisle délce 3560m)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</si>
</sst>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7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25" fillId="0" borderId="24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A12" sqref="A12:I1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90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92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91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7" t="s">
        <v>28</v>
      </c>
      <c r="C13" s="68"/>
      <c r="D13" s="17" t="s">
        <v>30</v>
      </c>
      <c r="E13" s="67" t="s">
        <v>31</v>
      </c>
      <c r="F13" s="68"/>
      <c r="G13" s="17" t="s">
        <v>32</v>
      </c>
      <c r="H13" s="67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rozpočet!G28</f>
        <v>0</v>
      </c>
      <c r="D14" s="65" t="s">
        <v>37</v>
      </c>
      <c r="E14" s="66"/>
      <c r="F14" s="22"/>
      <c r="G14" s="65" t="s">
        <v>39</v>
      </c>
      <c r="H14" s="66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65" t="s">
        <v>42</v>
      </c>
      <c r="E15" s="66"/>
      <c r="F15" s="22"/>
      <c r="G15" s="65" t="s">
        <v>43</v>
      </c>
      <c r="H15" s="66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65" t="s">
        <v>45</v>
      </c>
      <c r="E16" s="66"/>
      <c r="F16" s="22"/>
      <c r="G16" s="65" t="s">
        <v>46</v>
      </c>
      <c r="H16" s="66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69" t="s">
        <v>8</v>
      </c>
      <c r="E17" s="68"/>
      <c r="F17" s="24" t="s">
        <v>8</v>
      </c>
      <c r="G17" s="65" t="s">
        <v>47</v>
      </c>
      <c r="H17" s="66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69" t="s">
        <v>8</v>
      </c>
      <c r="E18" s="68"/>
      <c r="F18" s="24" t="s">
        <v>8</v>
      </c>
      <c r="G18" s="65" t="s">
        <v>49</v>
      </c>
      <c r="H18" s="66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69" t="s">
        <v>8</v>
      </c>
      <c r="E19" s="68"/>
      <c r="F19" s="24" t="s">
        <v>8</v>
      </c>
      <c r="G19" s="65" t="s">
        <v>50</v>
      </c>
      <c r="H19" s="66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51</v>
      </c>
      <c r="B20" s="68"/>
      <c r="C20" s="22">
        <v>0</v>
      </c>
      <c r="D20" s="69" t="s">
        <v>8</v>
      </c>
      <c r="E20" s="68"/>
      <c r="F20" s="24" t="s">
        <v>8</v>
      </c>
      <c r="G20" s="69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52</v>
      </c>
      <c r="B21" s="71"/>
      <c r="C21" s="26">
        <v>0</v>
      </c>
      <c r="D21" s="70" t="s">
        <v>8</v>
      </c>
      <c r="E21" s="71"/>
      <c r="F21" s="27" t="s">
        <v>8</v>
      </c>
      <c r="G21" s="70" t="s">
        <v>8</v>
      </c>
      <c r="H21" s="71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53</v>
      </c>
      <c r="B22" s="68"/>
      <c r="C22" s="22">
        <f>SUM(C14:C21)</f>
        <v>0</v>
      </c>
      <c r="D22" s="94" t="s">
        <v>55</v>
      </c>
      <c r="E22" s="68"/>
      <c r="F22" s="22">
        <v>0</v>
      </c>
      <c r="G22" s="94" t="s">
        <v>56</v>
      </c>
      <c r="H22" s="68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57</v>
      </c>
      <c r="B24" s="73"/>
      <c r="C24" s="29">
        <v>0</v>
      </c>
      <c r="D24" s="72" t="s">
        <v>59</v>
      </c>
      <c r="E24" s="73"/>
      <c r="F24" s="29">
        <v>0</v>
      </c>
      <c r="G24" s="72" t="s">
        <v>60</v>
      </c>
      <c r="H24" s="73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61</v>
      </c>
      <c r="B25" s="73"/>
      <c r="C25" s="29">
        <f>C22+I22</f>
        <v>0</v>
      </c>
      <c r="D25" s="72" t="s">
        <v>54</v>
      </c>
      <c r="E25" s="73"/>
      <c r="F25" s="29">
        <f>(C25*0.21)</f>
        <v>0</v>
      </c>
      <c r="G25" s="72" t="s">
        <v>62</v>
      </c>
      <c r="H25" s="73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63</v>
      </c>
      <c r="E26" s="110"/>
      <c r="F26" s="111"/>
      <c r="G26" s="109" t="s">
        <v>64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65</v>
      </c>
      <c r="E30" s="107"/>
      <c r="F30" s="108"/>
      <c r="G30" s="106" t="s">
        <v>65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abSelected="1" topLeftCell="A10" workbookViewId="0">
      <selection activeCell="C14" sqref="C14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5" t="s">
        <v>6</v>
      </c>
      <c r="B1" s="75"/>
      <c r="C1" s="75"/>
      <c r="D1" s="75"/>
      <c r="E1" s="75"/>
      <c r="F1" s="75"/>
      <c r="G1" s="7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6" t="s">
        <v>88</v>
      </c>
      <c r="B3" s="75"/>
      <c r="C3" s="75"/>
      <c r="D3" s="75"/>
      <c r="E3" s="75"/>
      <c r="F3" s="75"/>
      <c r="G3" s="7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3" t="s">
        <v>89</v>
      </c>
      <c r="B4" s="75"/>
      <c r="C4" s="75"/>
      <c r="D4" s="75"/>
      <c r="E4" s="7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71</v>
      </c>
      <c r="C9" s="42" t="s">
        <v>78</v>
      </c>
      <c r="D9" s="59" t="s">
        <v>29</v>
      </c>
      <c r="E9" s="35">
        <v>1</v>
      </c>
      <c r="F9" s="61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2.5" customHeight="1" x14ac:dyDescent="0.25">
      <c r="A10" s="16">
        <v>2</v>
      </c>
      <c r="B10" s="18">
        <v>113728</v>
      </c>
      <c r="C10" s="43" t="s">
        <v>99</v>
      </c>
      <c r="D10" s="18" t="s">
        <v>36</v>
      </c>
      <c r="E10" s="51">
        <v>577.95000000000005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0">
        <v>3</v>
      </c>
      <c r="B11" s="18">
        <v>919111</v>
      </c>
      <c r="C11" s="43" t="s">
        <v>69</v>
      </c>
      <c r="D11" s="18" t="s">
        <v>67</v>
      </c>
      <c r="E11" s="51">
        <v>55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68</v>
      </c>
      <c r="D12" s="18" t="s">
        <v>40</v>
      </c>
      <c r="E12" s="51">
        <v>10365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25">
      <c r="A13" s="16">
        <v>5</v>
      </c>
      <c r="B13" s="49">
        <v>123738</v>
      </c>
      <c r="C13" s="50" t="s">
        <v>86</v>
      </c>
      <c r="D13" s="49" t="s">
        <v>36</v>
      </c>
      <c r="E13" s="51">
        <v>1602</v>
      </c>
      <c r="F13" s="62">
        <v>0</v>
      </c>
      <c r="G13" s="37">
        <f t="shared" ref="G1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25">
      <c r="A14" s="16">
        <v>6</v>
      </c>
      <c r="B14" s="49" t="s">
        <v>79</v>
      </c>
      <c r="C14" s="50" t="s">
        <v>80</v>
      </c>
      <c r="D14" s="49" t="s">
        <v>40</v>
      </c>
      <c r="E14" s="51">
        <v>5340</v>
      </c>
      <c r="F14" s="62">
        <v>0</v>
      </c>
      <c r="G14" s="37">
        <f t="shared" ref="G14" si="2">SUM(E14*F14)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49">
        <v>56336</v>
      </c>
      <c r="C15" s="50" t="s">
        <v>77</v>
      </c>
      <c r="D15" s="18" t="s">
        <v>40</v>
      </c>
      <c r="E15" s="51">
        <v>5340</v>
      </c>
      <c r="F15" s="62">
        <v>0</v>
      </c>
      <c r="G15" s="37">
        <f t="shared" ref="G15:G27" si="3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0">
        <v>8</v>
      </c>
      <c r="B16" s="49" t="s">
        <v>95</v>
      </c>
      <c r="C16" s="50" t="s">
        <v>96</v>
      </c>
      <c r="D16" s="18" t="s">
        <v>40</v>
      </c>
      <c r="E16" s="51">
        <v>5340</v>
      </c>
      <c r="F16" s="62">
        <v>0</v>
      </c>
      <c r="G16" s="37">
        <f t="shared" ref="G16" si="4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0">
        <v>9</v>
      </c>
      <c r="B17" s="49">
        <v>572213</v>
      </c>
      <c r="C17" s="50" t="s">
        <v>74</v>
      </c>
      <c r="D17" s="18" t="s">
        <v>40</v>
      </c>
      <c r="E17" s="51">
        <v>20730</v>
      </c>
      <c r="F17" s="62">
        <v>0</v>
      </c>
      <c r="G17" s="37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60" t="s">
        <v>83</v>
      </c>
      <c r="C18" s="50" t="s">
        <v>82</v>
      </c>
      <c r="D18" s="18" t="s">
        <v>40</v>
      </c>
      <c r="E18" s="51">
        <v>5340</v>
      </c>
      <c r="F18" s="62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0">
        <v>11</v>
      </c>
      <c r="B19" s="60" t="s">
        <v>85</v>
      </c>
      <c r="C19" s="50" t="s">
        <v>93</v>
      </c>
      <c r="D19" s="18" t="s">
        <v>36</v>
      </c>
      <c r="E19" s="51">
        <v>621.9</v>
      </c>
      <c r="F19" s="62">
        <v>0</v>
      </c>
      <c r="G19" s="37">
        <f t="shared" ref="G19" si="5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6">
        <v>12</v>
      </c>
      <c r="B20" s="49" t="s">
        <v>94</v>
      </c>
      <c r="C20" s="50" t="s">
        <v>84</v>
      </c>
      <c r="D20" s="18" t="s">
        <v>40</v>
      </c>
      <c r="E20" s="51">
        <v>10365</v>
      </c>
      <c r="F20" s="62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0">
        <v>13</v>
      </c>
      <c r="B21" s="18">
        <v>113762</v>
      </c>
      <c r="C21" s="43" t="s">
        <v>72</v>
      </c>
      <c r="D21" s="18" t="s">
        <v>38</v>
      </c>
      <c r="E21" s="51">
        <v>55</v>
      </c>
      <c r="F21" s="62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18">
        <v>931312</v>
      </c>
      <c r="C22" s="43" t="s">
        <v>73</v>
      </c>
      <c r="D22" s="18" t="s">
        <v>38</v>
      </c>
      <c r="E22" s="51">
        <v>55</v>
      </c>
      <c r="F22" s="62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6">
        <v>15</v>
      </c>
      <c r="B23" s="34">
        <v>12922</v>
      </c>
      <c r="C23" s="44" t="s">
        <v>70</v>
      </c>
      <c r="D23" s="34" t="s">
        <v>40</v>
      </c>
      <c r="E23" s="38">
        <v>3366</v>
      </c>
      <c r="F23" s="63">
        <v>0</v>
      </c>
      <c r="G23" s="39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0">
        <v>16</v>
      </c>
      <c r="B24" s="34">
        <v>56962</v>
      </c>
      <c r="C24" s="44" t="s">
        <v>97</v>
      </c>
      <c r="D24" s="34" t="s">
        <v>40</v>
      </c>
      <c r="E24" s="38">
        <v>3366</v>
      </c>
      <c r="F24" s="63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16">
        <v>17</v>
      </c>
      <c r="B25" s="34" t="s">
        <v>81</v>
      </c>
      <c r="C25" s="44" t="s">
        <v>98</v>
      </c>
      <c r="D25" s="34" t="s">
        <v>19</v>
      </c>
      <c r="E25" s="38">
        <v>3308.04</v>
      </c>
      <c r="F25" s="63">
        <v>0</v>
      </c>
      <c r="G25" s="39">
        <f t="shared" si="3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0">
        <v>18</v>
      </c>
      <c r="B26" s="34">
        <v>915111</v>
      </c>
      <c r="C26" s="44" t="s">
        <v>87</v>
      </c>
      <c r="D26" s="34" t="s">
        <v>40</v>
      </c>
      <c r="E26" s="38">
        <v>433.4</v>
      </c>
      <c r="F26" s="63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thickBot="1" x14ac:dyDescent="0.3">
      <c r="A27" s="16">
        <v>19</v>
      </c>
      <c r="B27" s="25">
        <v>915221</v>
      </c>
      <c r="C27" s="45" t="s">
        <v>76</v>
      </c>
      <c r="D27" s="25" t="s">
        <v>40</v>
      </c>
      <c r="E27" s="40">
        <v>433.4</v>
      </c>
      <c r="F27" s="64">
        <v>0</v>
      </c>
      <c r="G27" s="41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17" t="s">
        <v>75</v>
      </c>
      <c r="D28" s="83"/>
      <c r="E28" s="83"/>
      <c r="F28" s="118"/>
      <c r="G28" s="46">
        <f>SUM(G9:G27)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119" t="s">
        <v>54</v>
      </c>
      <c r="D29" s="120"/>
      <c r="E29" s="73"/>
      <c r="F29" s="68"/>
      <c r="G29" s="47">
        <f>G28*0.21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">
      <c r="A30" s="4"/>
      <c r="B30" s="4"/>
      <c r="C30" s="121" t="s">
        <v>58</v>
      </c>
      <c r="D30" s="122"/>
      <c r="E30" s="122"/>
      <c r="F30" s="71"/>
      <c r="G30" s="48">
        <f>G28+G29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2024-05-06T04:47:47Z</dcterms:modified>
</cp:coreProperties>
</file>