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PJ\Documents\AKCE\ROZPOCTY\2023_ESTICON\18_247_00_Predmerice\06_odevzdani\odevzdani_2024_04_30_vc_SO_300\soupis\"/>
    </mc:Choice>
  </mc:AlternateContent>
  <bookViews>
    <workbookView xWindow="0" yWindow="0" windowWidth="0" windowHeight="0"/>
  </bookViews>
  <sheets>
    <sheet name="Rekapitulace" sheetId="14" r:id="rId1"/>
    <sheet name="SO 000SO 000" sheetId="2" r:id="rId2"/>
    <sheet name="SO 101.1SO 101.1-VRN" sheetId="3" r:id="rId3"/>
    <sheet name="SO 101.1SO.101.1" sheetId="4" r:id="rId4"/>
    <sheet name="SO 101SO 101" sheetId="5" r:id="rId5"/>
    <sheet name="SO 180SO 180" sheetId="6" r:id="rId6"/>
    <sheet name="SO 191SO 191" sheetId="7" r:id="rId7"/>
    <sheet name="SO 192SO 192" sheetId="8" r:id="rId8"/>
    <sheet name="SO 201SO 201" sheetId="9" r:id="rId9"/>
    <sheet name="SO 301SO 301" sheetId="10" r:id="rId10"/>
    <sheet name="SO 302SO 302" sheetId="11" r:id="rId11"/>
    <sheet name="SO 441SO 441" sheetId="12" r:id="rId12"/>
    <sheet name="SO 442SO 442" sheetId="13" r:id="rId13"/>
  </sheets>
  <calcPr/>
</workbook>
</file>

<file path=xl/calcChain.xml><?xml version="1.0" encoding="utf-8"?>
<calcChain xmlns="http://schemas.openxmlformats.org/spreadsheetml/2006/main">
  <c i="14" l="1" r="E21"/>
  <c r="D21"/>
  <c r="C21"/>
  <c r="E20"/>
  <c r="D20"/>
  <c r="C20"/>
  <c r="E19"/>
  <c r="D19"/>
  <c r="C19"/>
  <c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13" r="I3"/>
  <c r="I77"/>
  <c r="O84"/>
  <c r="I84"/>
  <c r="O81"/>
  <c r="I81"/>
  <c r="O78"/>
  <c r="I78"/>
  <c r="I40"/>
  <c r="O75"/>
  <c r="I75"/>
  <c r="O73"/>
  <c r="I73"/>
  <c r="O71"/>
  <c r="I71"/>
  <c r="O69"/>
  <c r="I69"/>
  <c r="O67"/>
  <c r="I67"/>
  <c r="O65"/>
  <c r="I65"/>
  <c r="O63"/>
  <c r="I63"/>
  <c r="O61"/>
  <c r="I61"/>
  <c r="O58"/>
  <c r="I58"/>
  <c r="O55"/>
  <c r="I55"/>
  <c r="O52"/>
  <c r="I52"/>
  <c r="O49"/>
  <c r="I49"/>
  <c r="O47"/>
  <c r="I47"/>
  <c r="O44"/>
  <c r="I44"/>
  <c r="O41"/>
  <c r="I41"/>
  <c r="I36"/>
  <c r="O37"/>
  <c r="I37"/>
  <c r="I32"/>
  <c r="O33"/>
  <c r="I33"/>
  <c r="I13"/>
  <c r="O29"/>
  <c r="I29"/>
  <c r="O26"/>
  <c r="I26"/>
  <c r="O23"/>
  <c r="I23"/>
  <c r="O20"/>
  <c r="I20"/>
  <c r="O17"/>
  <c r="I17"/>
  <c r="O14"/>
  <c r="I14"/>
  <c r="I9"/>
  <c r="O10"/>
  <c r="I10"/>
  <c i="12" r="I3"/>
  <c r="I22"/>
  <c r="O23"/>
  <c r="I23"/>
  <c r="I9"/>
  <c r="O20"/>
  <c r="I20"/>
  <c r="O18"/>
  <c r="I18"/>
  <c r="O16"/>
  <c r="I16"/>
  <c r="O14"/>
  <c r="I14"/>
  <c r="O12"/>
  <c r="I12"/>
  <c r="O10"/>
  <c r="I10"/>
  <c i="11" r="I3"/>
  <c r="I9"/>
  <c r="O10"/>
  <c r="I10"/>
  <c i="10" r="I3"/>
  <c r="I9"/>
  <c r="O10"/>
  <c r="I10"/>
  <c i="9" r="I3"/>
  <c r="I264"/>
  <c r="O343"/>
  <c r="I343"/>
  <c r="O340"/>
  <c r="I340"/>
  <c r="O337"/>
  <c r="I337"/>
  <c r="O334"/>
  <c r="I334"/>
  <c r="O331"/>
  <c r="I331"/>
  <c r="O328"/>
  <c r="I328"/>
  <c r="O325"/>
  <c r="I325"/>
  <c r="O322"/>
  <c r="I322"/>
  <c r="O319"/>
  <c r="I319"/>
  <c r="O316"/>
  <c r="I316"/>
  <c r="O313"/>
  <c r="I313"/>
  <c r="O310"/>
  <c r="I310"/>
  <c r="O307"/>
  <c r="I307"/>
  <c r="O304"/>
  <c r="I304"/>
  <c r="O301"/>
  <c r="I301"/>
  <c r="O298"/>
  <c r="I298"/>
  <c r="O295"/>
  <c r="I295"/>
  <c r="O292"/>
  <c r="I292"/>
  <c r="O289"/>
  <c r="I289"/>
  <c r="O286"/>
  <c r="I286"/>
  <c r="O283"/>
  <c r="I283"/>
  <c r="O280"/>
  <c r="I280"/>
  <c r="O277"/>
  <c r="I277"/>
  <c r="O274"/>
  <c r="I274"/>
  <c r="O271"/>
  <c r="I271"/>
  <c r="O268"/>
  <c r="I268"/>
  <c r="O265"/>
  <c r="I265"/>
  <c r="I248"/>
  <c r="O261"/>
  <c r="I261"/>
  <c r="O258"/>
  <c r="I258"/>
  <c r="O255"/>
  <c r="I255"/>
  <c r="O252"/>
  <c r="I252"/>
  <c r="O249"/>
  <c r="I249"/>
  <c r="I229"/>
  <c r="O245"/>
  <c r="I245"/>
  <c r="O242"/>
  <c r="I242"/>
  <c r="O239"/>
  <c r="I239"/>
  <c r="O236"/>
  <c r="I236"/>
  <c r="O233"/>
  <c r="I233"/>
  <c r="O230"/>
  <c r="I230"/>
  <c r="I219"/>
  <c r="O226"/>
  <c r="I226"/>
  <c r="O223"/>
  <c r="I223"/>
  <c r="O220"/>
  <c r="I220"/>
  <c r="I203"/>
  <c r="O216"/>
  <c r="I216"/>
  <c r="O213"/>
  <c r="I213"/>
  <c r="O210"/>
  <c r="I210"/>
  <c r="O207"/>
  <c r="I207"/>
  <c r="O204"/>
  <c r="I204"/>
  <c r="I139"/>
  <c r="O200"/>
  <c r="I200"/>
  <c r="O197"/>
  <c r="I197"/>
  <c r="O194"/>
  <c r="I194"/>
  <c r="O191"/>
  <c r="I191"/>
  <c r="O188"/>
  <c r="I188"/>
  <c r="O185"/>
  <c r="I185"/>
  <c r="O182"/>
  <c r="I182"/>
  <c r="O179"/>
  <c r="I179"/>
  <c r="O176"/>
  <c r="I176"/>
  <c r="O173"/>
  <c r="I173"/>
  <c r="O170"/>
  <c r="I170"/>
  <c r="O167"/>
  <c r="I167"/>
  <c r="O164"/>
  <c r="I164"/>
  <c r="O161"/>
  <c r="I161"/>
  <c r="O158"/>
  <c r="I158"/>
  <c r="O155"/>
  <c r="I155"/>
  <c r="O152"/>
  <c r="I152"/>
  <c r="O149"/>
  <c r="I149"/>
  <c r="O146"/>
  <c r="I146"/>
  <c r="O143"/>
  <c r="I143"/>
  <c r="O140"/>
  <c r="I140"/>
  <c r="I99"/>
  <c r="O136"/>
  <c r="I136"/>
  <c r="O133"/>
  <c r="I133"/>
  <c r="O130"/>
  <c r="I130"/>
  <c r="O127"/>
  <c r="I127"/>
  <c r="O124"/>
  <c r="I124"/>
  <c r="O121"/>
  <c r="I121"/>
  <c r="O118"/>
  <c r="I118"/>
  <c r="O115"/>
  <c r="I115"/>
  <c r="O112"/>
  <c r="I112"/>
  <c r="O109"/>
  <c r="I109"/>
  <c r="O106"/>
  <c r="I106"/>
  <c r="O103"/>
  <c r="I103"/>
  <c r="O100"/>
  <c r="I100"/>
  <c r="I71"/>
  <c r="O96"/>
  <c r="I96"/>
  <c r="O93"/>
  <c r="I93"/>
  <c r="O90"/>
  <c r="I90"/>
  <c r="O87"/>
  <c r="I87"/>
  <c r="O84"/>
  <c r="I84"/>
  <c r="O81"/>
  <c r="I81"/>
  <c r="O78"/>
  <c r="I78"/>
  <c r="O75"/>
  <c r="I75"/>
  <c r="O72"/>
  <c r="I72"/>
  <c r="I34"/>
  <c r="O68"/>
  <c r="I68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O35"/>
  <c r="I35"/>
  <c r="I9"/>
  <c r="O31"/>
  <c r="I31"/>
  <c r="O28"/>
  <c r="I28"/>
  <c r="O25"/>
  <c r="I25"/>
  <c r="O22"/>
  <c r="I22"/>
  <c r="O19"/>
  <c r="I19"/>
  <c r="O16"/>
  <c r="I16"/>
  <c r="O13"/>
  <c r="I13"/>
  <c r="O10"/>
  <c r="I10"/>
  <c i="8" r="I3"/>
  <c r="I73"/>
  <c r="O77"/>
  <c r="I77"/>
  <c r="O74"/>
  <c r="I74"/>
  <c r="I57"/>
  <c r="O70"/>
  <c r="I70"/>
  <c r="O67"/>
  <c r="I67"/>
  <c r="O64"/>
  <c r="I64"/>
  <c r="O61"/>
  <c r="I61"/>
  <c r="O58"/>
  <c r="I58"/>
  <c r="I50"/>
  <c r="O54"/>
  <c r="I54"/>
  <c r="O51"/>
  <c r="I51"/>
  <c r="I19"/>
  <c r="O47"/>
  <c r="I47"/>
  <c r="O44"/>
  <c r="I44"/>
  <c r="O41"/>
  <c r="I41"/>
  <c r="O38"/>
  <c r="I38"/>
  <c r="O35"/>
  <c r="I35"/>
  <c r="O32"/>
  <c r="I32"/>
  <c r="O29"/>
  <c r="I29"/>
  <c r="O26"/>
  <c r="I26"/>
  <c r="O23"/>
  <c r="I23"/>
  <c r="O20"/>
  <c r="I20"/>
  <c r="I9"/>
  <c r="O16"/>
  <c r="I16"/>
  <c r="O13"/>
  <c r="I13"/>
  <c r="O10"/>
  <c r="I10"/>
  <c i="7" r="I3"/>
  <c r="I73"/>
  <c r="O77"/>
  <c r="I77"/>
  <c r="O74"/>
  <c r="I74"/>
  <c r="I57"/>
  <c r="O70"/>
  <c r="I70"/>
  <c r="O67"/>
  <c r="I67"/>
  <c r="O64"/>
  <c r="I64"/>
  <c r="O61"/>
  <c r="I61"/>
  <c r="O58"/>
  <c r="I58"/>
  <c r="I50"/>
  <c r="O54"/>
  <c r="I54"/>
  <c r="O51"/>
  <c r="I51"/>
  <c r="I19"/>
  <c r="O47"/>
  <c r="I47"/>
  <c r="O44"/>
  <c r="I44"/>
  <c r="O41"/>
  <c r="I41"/>
  <c r="O38"/>
  <c r="I38"/>
  <c r="O35"/>
  <c r="I35"/>
  <c r="O32"/>
  <c r="I32"/>
  <c r="O29"/>
  <c r="I29"/>
  <c r="O26"/>
  <c r="I26"/>
  <c r="O23"/>
  <c r="I23"/>
  <c r="O20"/>
  <c r="I20"/>
  <c r="I9"/>
  <c r="O16"/>
  <c r="I16"/>
  <c r="O13"/>
  <c r="I13"/>
  <c r="O10"/>
  <c r="I10"/>
  <c i="6" r="I3"/>
  <c r="I48"/>
  <c r="O49"/>
  <c r="I49"/>
  <c r="I41"/>
  <c r="O45"/>
  <c r="I45"/>
  <c r="O42"/>
  <c r="I42"/>
  <c r="I31"/>
  <c r="O38"/>
  <c r="I38"/>
  <c r="O35"/>
  <c r="I35"/>
  <c r="O32"/>
  <c r="I32"/>
  <c r="I9"/>
  <c r="O28"/>
  <c r="I28"/>
  <c r="O25"/>
  <c r="I25"/>
  <c r="O22"/>
  <c r="I22"/>
  <c r="O19"/>
  <c r="I19"/>
  <c r="O16"/>
  <c r="I16"/>
  <c r="O13"/>
  <c r="I13"/>
  <c r="O10"/>
  <c r="I10"/>
  <c i="5" r="I3"/>
  <c r="I160"/>
  <c r="O194"/>
  <c r="I194"/>
  <c r="O191"/>
  <c r="I191"/>
  <c r="O188"/>
  <c r="I188"/>
  <c r="O185"/>
  <c r="I185"/>
  <c r="O182"/>
  <c r="I182"/>
  <c r="O179"/>
  <c r="I179"/>
  <c r="O176"/>
  <c r="I176"/>
  <c r="O173"/>
  <c r="I173"/>
  <c r="O170"/>
  <c r="I170"/>
  <c r="O167"/>
  <c r="I167"/>
  <c r="O164"/>
  <c r="I164"/>
  <c r="O161"/>
  <c r="I161"/>
  <c r="I141"/>
  <c r="O157"/>
  <c r="I157"/>
  <c r="O154"/>
  <c r="I154"/>
  <c r="O151"/>
  <c r="I151"/>
  <c r="O148"/>
  <c r="I148"/>
  <c r="O145"/>
  <c r="I145"/>
  <c r="O142"/>
  <c r="I142"/>
  <c r="I128"/>
  <c r="O138"/>
  <c r="I138"/>
  <c r="O135"/>
  <c r="I135"/>
  <c r="O132"/>
  <c r="I132"/>
  <c r="O129"/>
  <c r="I129"/>
  <c r="I103"/>
  <c r="O125"/>
  <c r="I125"/>
  <c r="O122"/>
  <c r="I122"/>
  <c r="O119"/>
  <c r="I119"/>
  <c r="O116"/>
  <c r="I116"/>
  <c r="O113"/>
  <c r="I113"/>
  <c r="O110"/>
  <c r="I110"/>
  <c r="O107"/>
  <c r="I107"/>
  <c r="O104"/>
  <c r="I104"/>
  <c r="I99"/>
  <c r="O100"/>
  <c r="I100"/>
  <c r="I95"/>
  <c r="O96"/>
  <c r="I96"/>
  <c r="I28"/>
  <c r="O92"/>
  <c r="I92"/>
  <c r="O89"/>
  <c r="I89"/>
  <c r="O86"/>
  <c r="I86"/>
  <c r="O83"/>
  <c r="I83"/>
  <c r="O80"/>
  <c r="I80"/>
  <c r="O77"/>
  <c r="I77"/>
  <c r="O74"/>
  <c r="I74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O35"/>
  <c r="I35"/>
  <c r="O32"/>
  <c r="I32"/>
  <c r="O29"/>
  <c r="I29"/>
  <c r="I9"/>
  <c r="O25"/>
  <c r="I25"/>
  <c r="O22"/>
  <c r="I22"/>
  <c r="O19"/>
  <c r="I19"/>
  <c r="O16"/>
  <c r="I16"/>
  <c r="O13"/>
  <c r="I13"/>
  <c r="O10"/>
  <c r="I10"/>
  <c i="4" r="I3"/>
  <c r="I163"/>
  <c r="O185"/>
  <c r="I185"/>
  <c r="O182"/>
  <c r="I182"/>
  <c r="O179"/>
  <c r="I179"/>
  <c r="O176"/>
  <c r="I176"/>
  <c r="O173"/>
  <c r="I173"/>
  <c r="O170"/>
  <c r="I170"/>
  <c r="O167"/>
  <c r="I167"/>
  <c r="O164"/>
  <c r="I164"/>
  <c r="I147"/>
  <c r="O160"/>
  <c r="I160"/>
  <c r="O157"/>
  <c r="I157"/>
  <c r="O154"/>
  <c r="I154"/>
  <c r="O151"/>
  <c r="I151"/>
  <c r="O148"/>
  <c r="I148"/>
  <c r="I140"/>
  <c r="O144"/>
  <c r="I144"/>
  <c r="O141"/>
  <c r="I141"/>
  <c r="I106"/>
  <c r="O137"/>
  <c r="I137"/>
  <c r="O134"/>
  <c r="I134"/>
  <c r="O131"/>
  <c r="I131"/>
  <c r="O128"/>
  <c r="I128"/>
  <c r="O125"/>
  <c r="I125"/>
  <c r="O122"/>
  <c r="I122"/>
  <c r="O119"/>
  <c r="I119"/>
  <c r="O116"/>
  <c r="I116"/>
  <c r="O113"/>
  <c r="I113"/>
  <c r="O110"/>
  <c r="I110"/>
  <c r="O107"/>
  <c r="I107"/>
  <c r="I99"/>
  <c r="O103"/>
  <c r="I103"/>
  <c r="O100"/>
  <c r="I100"/>
  <c r="I86"/>
  <c r="O96"/>
  <c r="I96"/>
  <c r="O93"/>
  <c r="I93"/>
  <c r="O90"/>
  <c r="I90"/>
  <c r="O87"/>
  <c r="I87"/>
  <c r="I19"/>
  <c r="O83"/>
  <c r="I83"/>
  <c r="O80"/>
  <c r="I80"/>
  <c r="O77"/>
  <c r="I77"/>
  <c r="O74"/>
  <c r="I74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O35"/>
  <c r="I35"/>
  <c r="O32"/>
  <c r="I32"/>
  <c r="O29"/>
  <c r="I29"/>
  <c r="O26"/>
  <c r="I26"/>
  <c r="O23"/>
  <c r="I23"/>
  <c r="O20"/>
  <c r="I20"/>
  <c r="I9"/>
  <c r="O16"/>
  <c r="I16"/>
  <c r="O13"/>
  <c r="I13"/>
  <c r="O10"/>
  <c r="I10"/>
  <c i="3" r="I3"/>
  <c r="I9"/>
  <c r="O22"/>
  <c r="I22"/>
  <c r="O19"/>
  <c r="I19"/>
  <c r="O16"/>
  <c r="I16"/>
  <c r="O13"/>
  <c r="I13"/>
  <c r="O10"/>
  <c r="I10"/>
  <c i="2" r="I3"/>
  <c r="I55"/>
  <c r="O56"/>
  <c r="I56"/>
  <c r="I9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<sst xmlns="http://schemas.openxmlformats.org/spreadsheetml/2006/main">
  <si>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</si>
  <si>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</si>
  <si>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</si>
  <si>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 xml:space="preserve">Stavba: 18 247 00 - 01 - II/610 Předměřice, most ev.č. 610-020 přes inundaci Jizery u Předměřic - preliminář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</si>
  <si>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</si>
  <si>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</si>
  <si>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</si>
  <si>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</si>
  <si>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</si>
  <si>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</si>
  <si>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</si>
  <si>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</si>
  <si>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Vedlejší a ostatní náklady</t>
  </si>
  <si>
    <t>SO 101.1 - VRN</t>
  </si>
  <si>
    <t>Vedlejší rozpočtové náklady</t>
  </si>
  <si>
    <t>SO.101.1</t>
  </si>
  <si>
    <t>Vyztužený svah</t>
  </si>
  <si>
    <t>SO 101</t>
  </si>
  <si>
    <t>Úprava komunikace</t>
  </si>
  <si>
    <t>SO 180</t>
  </si>
  <si>
    <t>Dopravně inženýrská opatření</t>
  </si>
  <si>
    <t>SO 191</t>
  </si>
  <si>
    <t>Provizorní sjezd z komunikace</t>
  </si>
  <si>
    <t>SO 192</t>
  </si>
  <si>
    <t>SO 201</t>
  </si>
  <si>
    <t>Most ev. č. 610-020</t>
  </si>
  <si>
    <t>SO 301</t>
  </si>
  <si>
    <t>SO 301 Svodný vodovod DN 900</t>
  </si>
  <si>
    <t>SO 302</t>
  </si>
  <si>
    <t>SO 302 Násoskový vodovod DN 400</t>
  </si>
  <si>
    <t>SO 441</t>
  </si>
  <si>
    <t>PROVIZORNÍ PŘELOŽKA VO</t>
  </si>
  <si>
    <t>SO 442</t>
  </si>
  <si>
    <t>DEFINITIVNÍ PŘELOŽKA VO</t>
  </si>
  <si>
    <t>Soupis prací objektu</t>
  </si>
  <si>
    <t>S</t>
  </si>
  <si>
    <t>Stavba:</t>
  </si>
  <si>
    <t>18 247 00 - 01</t>
  </si>
  <si>
    <t xml:space="preserve">II/610 Předměřice, most ev.č. 610-020 přes inundaci Jizery u Předměřic - preliminář </t>
  </si>
  <si>
    <t>O</t>
  </si>
  <si>
    <t>Objekt: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</si>
  <si>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</si>
  <si>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</si>
  <si>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</si>
  <si>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</si>
  <si>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</si>
  <si>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</si>
  <si>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</si>
  <si>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</si>
  <si>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</si>
  <si>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</si>
  <si>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</si>
  <si>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</si>
  <si>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</si>
  <si>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</si>
  <si>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</si>
  <si>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</si>
  <si>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</si>
  <si>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00420R</t>
  </si>
  <si>
    <t/>
  </si>
  <si>
    <t>Ostatní náklady</t>
  </si>
  <si>
    <t>KPL</t>
  </si>
  <si>
    <t>OTSKP_2023 ~ 2023</t>
  </si>
  <si>
    <t>PP</t>
  </si>
  <si>
    <t>obsahují zejména náklady na:
- úpravu příslušné dokumentace dle technologických postupů zhotovitele a dle při
provádění díla zjištěných skutečností
- zpracování Plánu havarijních opatření zařízení staveniště a mechanizace
- zpracování Plánu bezpečnosti a ochrany zdraví při práci na staveništi (dle § 15,
odst. 2 zákona č. 309/2006 Sb., kterým se upravují další požadavky BOZP)
- zpracování technologických postupů a plánů kontrol
- pasportizace stavbou dotčených ploch a objektů
- všechny další nutné činnosti k řádnému a úplnému zhotovení předmětu díla
zřejmé ze zadávací dokumentace nebo místních podmínek</t>
  </si>
  <si>
    <t>VV</t>
  </si>
  <si>
    <t>1 = 1,000 [A]_x000d_
Celkové množství = 1,000</t>
  </si>
  <si>
    <t>02520</t>
  </si>
  <si>
    <t>ZKOUŠENÍ MATERIÁLŮ NEZÁVISLOU ZKUŠEBNOU</t>
  </si>
  <si>
    <t>dle TKP, ZTKP</t>
  </si>
  <si>
    <t>02620</t>
  </si>
  <si>
    <t>ZKOUŠENÍ KONSTRUKCÍ A PRACÍ NEZÁVISLOU ZKUŠEBNOU</t>
  </si>
  <si>
    <t>dle TKP, včetně zkoušení obsahu aromatických uhlovodíků a zatřídění dle vyhlášky č. 130/2019 sb. v aktuálním znění vč.vrtů a odběru vzorků</t>
  </si>
  <si>
    <t>02710R</t>
  </si>
  <si>
    <t>A</t>
  </si>
  <si>
    <t>PASPORTIZACE OBJEKTŮ V OKOLÍ STAVBY</t>
  </si>
  <si>
    <t>pasportizace objektů v majetku subjektů, které nejsou v majektu investora
vč. fotodokumentace</t>
  </si>
  <si>
    <t>02730</t>
  </si>
  <si>
    <t>POMOC PRÁCE ZŘÍZ NEBO ZAJIŠŤ OCHRANU INŽENÝRSKÝCH SÍTÍ</t>
  </si>
  <si>
    <t>kompletní zajištění ochrany všech stávajících vedení sítí po dobu stavby
celkový výčet inženýrských sítí nutno čerpat z koordinačních příloh stavby_x000d_
vyjma inženýrských sítí, které jsou předmětem samostatného SO
(zapanelování vodárenského pruhu viz SO 201 - sam.pol.)</t>
  </si>
  <si>
    <t>02910</t>
  </si>
  <si>
    <t>OSTATNÍ POŽADAVKY - ZEMĚMĚŘIČSKÁ MĚŘENÍ</t>
  </si>
  <si>
    <t>vytyčení stávajících IS_x000d_
vyjma vytýčení sítí v SO 300,400</t>
  </si>
  <si>
    <t>B</t>
  </si>
  <si>
    <t>vytyčení hranice staveniště, vč.vyhotovení vytyčovacího protokolu stavby</t>
  </si>
  <si>
    <t>029113</t>
  </si>
  <si>
    <t>OSTATNÍ POŽADAVKY - GEODETICKÉ ZAMĚŘENÍ - CELKY</t>
  </si>
  <si>
    <t>KUS</t>
  </si>
  <si>
    <t>Zaměření skutečného stavu po dokončení stavby vč.zákresu do katastrální mapy a její digitalizace</t>
  </si>
  <si>
    <t>02940</t>
  </si>
  <si>
    <t>OSTATNÍ POŽADAVKY - VYPRACOVÁNÍ DOKUMENTACE</t>
  </si>
  <si>
    <t>VTD podskružení NK, zábradlí</t>
  </si>
  <si>
    <t>02943</t>
  </si>
  <si>
    <t>OSTATNÍ POŽADAVKY - VYPRACOVÁNÍ RDS</t>
  </si>
  <si>
    <t>RDS-Z-PDPS - pro celou stavbu</t>
  </si>
  <si>
    <t>1.000000 = 1,000 [A]_x000d_
Celkové množství = 1,000</t>
  </si>
  <si>
    <t>02991</t>
  </si>
  <si>
    <t>OSTATNÍ POŽADAVKY - INFORMAČNÍ TABULE</t>
  </si>
  <si>
    <t>Označení stavby dle směrnic investora</t>
  </si>
  <si>
    <t>2 = 2,000 [A]_x000d_
Celkové množství = 2,000</t>
  </si>
  <si>
    <t>03100</t>
  </si>
  <si>
    <t>ZAŘÍZENÍ STAVENIŠTĚ - ZŘÍZENÍ, PROVOZ, DEMONTÁŽ</t>
  </si>
  <si>
    <t xml:space="preserve">vč.oplocení staveniště, proviz.zábradlí a pod.
Vč. případného nájmu pozemku, vč. provizorních komunikací a případných záborů
vč. buňkoviště, toalet a dalšího zařízení nezbytného pro provoz a řízení stavby po
celou dobu její výstavby_x000d_
vč. zabezpeční staveniště a oplocení v. 1,60m_x000d_
</t>
  </si>
  <si>
    <t>02944</t>
  </si>
  <si>
    <t>OSTAT POŽADAVKY - DOKUMENTACE SKUTEČ PROVEDENÍ V DIGIT FORMĚ</t>
  </si>
  <si>
    <t>skutečného provedení stavby_x000d_
digitálně + papírová paré - 4x</t>
  </si>
  <si>
    <t>02821</t>
  </si>
  <si>
    <t>PRŮZKUMNÉ PRÁCE ARCHEOLOGICKÉ NA POVRCHU</t>
  </si>
  <si>
    <t>archeologický dohled</t>
  </si>
  <si>
    <t>1 = 1,000 [A]</t>
  </si>
  <si>
    <t>029250R</t>
  </si>
  <si>
    <t>OSTATNÍ POŽADAVKY - PROJEDNÁNÍ NPÚ</t>
  </si>
  <si>
    <t>Projednání na NPÚ - barvy, materiály, technologie atd.</t>
  </si>
  <si>
    <t>5</t>
  </si>
  <si>
    <t>Komunikace</t>
  </si>
  <si>
    <t>5774AE</t>
  </si>
  <si>
    <t>VRSTVY PRO OBNOVU A OPRAVY Z ASF BETONU ACO 11+, 11S</t>
  </si>
  <si>
    <t>M3</t>
  </si>
  <si>
    <t xml:space="preserve">OPRAVA CESTY NA POZEMKU - PŘÍSTUPOVÁ STAVENIŠTNÍ KOMUNIKACE_x000d_
- pokládka obrusné vrstvy - tl. 50mm
</t>
  </si>
  <si>
    <t>obrusná vrstva -0,050 mm 300,00*5,0*0,05 = 75,000 [A]_x000d_
Celkové množství = 75,000</t>
  </si>
  <si>
    <t>SO 101.1</t>
  </si>
  <si>
    <t>02510</t>
  </si>
  <si>
    <t>ZKOUŠENÍ MATERIÁLŮ ZKUŠEBNOU ZHOTOVITELE</t>
  </si>
  <si>
    <t>Zkoušky pro určení zhutnění pláně</t>
  </si>
  <si>
    <t>zkoušky pro určení zhutnění pláně 3 = 3,000 [A]</t>
  </si>
  <si>
    <t>Vytýčení stavby a hranic pozemků při provádění stavby, zaměření skutečného stavu</t>
  </si>
  <si>
    <t>Vytýčení stavby a hranic pozemků při provádění stavby, zaměření skutečného stavu 1 = 1,000 [A]</t>
  </si>
  <si>
    <t>Realizační dokumentace stavby a dokumentace skutečného provedení</t>
  </si>
  <si>
    <t>Realizační dokumentace stavby a dokumentace skutečného provedení 1 = 1,000 [A]</t>
  </si>
  <si>
    <t>03720</t>
  </si>
  <si>
    <t>POMOC PRÁCE ZAJIŠŤ NEBO ZŘÍZ REGULACI A OCHRANU DOPRAVY</t>
  </si>
  <si>
    <t>Dopravně - inženýrské opatření</t>
  </si>
  <si>
    <t>Dopravně - inženýrské opatření 1 = 1,000 [A]</t>
  </si>
  <si>
    <t>014101</t>
  </si>
  <si>
    <t>POPLATKY ZA SKLÁDKU</t>
  </si>
  <si>
    <t>"Podkladní a obrusné vrstvy komunikací: "_x000d_
 podkladní vrstvy komunikací 28,275 = 28,275 [B]</t>
  </si>
  <si>
    <t>014111</t>
  </si>
  <si>
    <t>POPLATKY ZA SKLÁDKU TYP S-IO (INERTNÍ ODPAD)</t>
  </si>
  <si>
    <t>komunikace pro pěší - bet. dlažba 0,060*20,50 = 1,230 [A]_x000d_
 silniční obruby 0,150*0,250*4,0 = 0,150 [B]_x000d_
 Celkové množství 1.380000 = 1,380 [C]</t>
  </si>
  <si>
    <t>014131</t>
  </si>
  <si>
    <t>POPLATKY ZA SKLÁDKU TYP S-NO (NEBEZPEČNÝ ODPAD)</t>
  </si>
  <si>
    <t>komunikace - asfalt (0,040+0,060+0,090)*(10,0+210,0) = 41,800 [A]</t>
  </si>
  <si>
    <t>1</t>
  </si>
  <si>
    <t>Zemní práce</t>
  </si>
  <si>
    <t>11318</t>
  </si>
  <si>
    <t>ODSTRANĚNÍ KRYTU ZPEVNĚNÝCH PLOCH Z DLAŽDIC</t>
  </si>
  <si>
    <t>komunikace pro pěší - bet. dlažba 0,060*20,50 = 1,230 [A]</t>
  </si>
  <si>
    <t>11332</t>
  </si>
  <si>
    <t>ODSTRANĚNÍ PODKLADŮ ZPEVNĚNÝCH PLOCH Z KAMENIVA NESTMELENÉHO</t>
  </si>
  <si>
    <t>"Podkladní vrstvy: "_x000d_
 komunikace - asfalt 0,350*72,0 = 25,200 [A]_x000d_
 komunikace pro pěší - bet. dlažba 0,150*20,50 = 3,075 [B]_x000d_
 Celkové množství 28.275000 = 28,275 [D]</t>
  </si>
  <si>
    <t>11352</t>
  </si>
  <si>
    <t>ODSTRANĚNÍ CHODNÍKOVÝCH A SILNIČNÍCH OBRUBNÍKŮ BETONOVÝCH</t>
  </si>
  <si>
    <t>M</t>
  </si>
  <si>
    <t>4,0 = 4,000 [A]</t>
  </si>
  <si>
    <t>11372</t>
  </si>
  <si>
    <t>FRÉZOVÁNÍ ZPEVNĚNÝCH PLOCH ASFALTOVÝCH</t>
  </si>
  <si>
    <t>"asfaltové povrchy komunikací: "_x000d_
 KS I - obrusné vrstvy (0,040+0,060+0,090)*(10,0+210,0) = 41,800 [B]</t>
  </si>
  <si>
    <t>113766</t>
  </si>
  <si>
    <t>FRÉZOVÁNÍ DRÁŽKY PRŮŘEZU DO 800MM2 V ASFALTOVÉ VOZOVCE</t>
  </si>
  <si>
    <t>"pro napojení asfaltu na stávající komunikace: "_x000d_
 v místě KS I 43,50 = 43,500 [B]</t>
  </si>
  <si>
    <t>12110</t>
  </si>
  <si>
    <t>SEJMUTÍ ORNICE NEBO LESNÍ PŮDY</t>
  </si>
  <si>
    <t>0,150*(441,0) = 66,150 [A]</t>
  </si>
  <si>
    <t>12273</t>
  </si>
  <si>
    <t>ODKOPÁVKY A PROKOPÁVKY OBECNÉ TŘ. I</t>
  </si>
  <si>
    <t>odkop svahu 6,0*0,93+10,0*(3,13+3,9+2,89+3,26+3,2+4,05+3,83+4,74)+6,0*4,74 = 324,020 [A]</t>
  </si>
  <si>
    <t>12373</t>
  </si>
  <si>
    <t>ODKOP PRO SPOD STAVBU SILNIC A ŽELEZNIC TŘ. I</t>
  </si>
  <si>
    <t>"odkop pro komunikace a zpevněné plochy "_x000d_
 "odkop pro výměnu podloží "_x000d_
 vjezdy - zámk. dlažba 0,400*32,0*1,18 = 15,104 [C]</t>
  </si>
  <si>
    <t>12911</t>
  </si>
  <si>
    <t>ČIŠTĚNÍ VOZOVEK OD NÁNOSU</t>
  </si>
  <si>
    <t>M2</t>
  </si>
  <si>
    <t>komunikace asfalt - KS I 202,50 = 202,500 [A]_x000d_
 komunikace pro pěší - zámk. dlažba 114,50 = 114,500 [B]_x000d_
 vjezdy - zámk. dlažba 32,0 = 32,000 [C]_x000d_
 Celkové množství 349.000000 = 349,000 [D]</t>
  </si>
  <si>
    <t>13173</t>
  </si>
  <si>
    <t>HLOUBENÍ JAM ZAPAŽ I NEPAŽ TŘ. I</t>
  </si>
  <si>
    <t>UV 2*2,25*(1,20+0,80) = 9,000 [A]_x000d_
 vsakovací šachta 1*1,50*1,50*1,50 = 3,375 [B]_x000d_
 revizní šachty 3*1,50*1,50*1,20 = 8,100 [C]_x000d_
 Celkové množství 20.475000 = 20,475 [D]</t>
  </si>
  <si>
    <t>13273</t>
  </si>
  <si>
    <t>HLOUBENÍ RÝH ŠÍŘ DO 2M PAŽ I NEPAŽ TŘ. I</t>
  </si>
  <si>
    <t>přípojky odvodnění 1,0*1,20*(28,0+36,0) = 76,800 [A]</t>
  </si>
  <si>
    <t>17180</t>
  </si>
  <si>
    <t>ULOŽENÍ SYPANINY DO NÁSYPŮ Z NAKUPOVANÝCH MATERIÁLŮ</t>
  </si>
  <si>
    <t>štěrková vrstva na základové spáře 86,0*0,75 = 64,500 [A]</t>
  </si>
  <si>
    <t>17481</t>
  </si>
  <si>
    <t>ZÁSYP JAM A RÝH Z NAKUPOVANÝCH MATERIÁLŮ</t>
  </si>
  <si>
    <t>přípojky odvodnění - zásyp rýhy 1,0*(1,70-0,550)*(28,0+36,0) = 73,600 [A]</t>
  </si>
  <si>
    <t>17581</t>
  </si>
  <si>
    <t>OBSYP POTRUBÍ A OBJEKTŮ Z NAKUPOVANÝCH MATERIÁLŮ</t>
  </si>
  <si>
    <t>přípojky odvodnění - obsyp potrubí 1,0*0,40*(28,0+36,0) = 25,600 [A]_x000d_
 zásyp UV 2*2,05*(1,20+0,80) = 8,200 [B]_x000d_
 vsakovací šachta 1*(1,50*1,50-0,785)*1,50 = 2,198 [C]_x000d_
 revizní šachty 3*(1,50*1,50-0,125)*1,20 = 7,650 [D]_x000d_
 Celkové množství 43.648000 = 43,648 [E]</t>
  </si>
  <si>
    <t>17910</t>
  </si>
  <si>
    <t>NÁSYPY Z ARMOVANÝCH ZEMIN SE ZHUTNĚNÍM</t>
  </si>
  <si>
    <t>výkopový materiál využitelný pro zásyp svahu 324,020+15,104+20,475+76,80+0,60*0,50*86,0+13*0,80*0,071 = 462,937 [A]</t>
  </si>
  <si>
    <t>17980</t>
  </si>
  <si>
    <t>NÁSYPY Z ARMOVANÝCH ZEMIN Z NAKUPOVANÝCH MATERÁLŮ</t>
  </si>
  <si>
    <t>materiál potřebný pro zásyp svahu 5,0*0,98+10,0*(3,23+3,79+4,44+4,91+5,6+5,99+6,06+6,2)+16,0*6,2 = 506,300 [A]_x000d_
 výkopový materiál využitelný pro zásyp svahu -462,937 = -462,937 [B]_x000d_
 Celkové množství 43.363000 = 43,363 [C]</t>
  </si>
  <si>
    <t>18110</t>
  </si>
  <si>
    <t>ÚPRAVA PLÁNĚ SE ZHUTNĚNÍM V HORNINĚ TŘ. I</t>
  </si>
  <si>
    <t>komunikace asfalt - KS I 47,850*1,18 = 56,463 [A]_x000d_
 komunikace pro pěší - zámk. dlažba 114,50*1,05 = 120,225 [B]_x000d_
 vjezdy - zámk. dlažba 32,0*1,18 = 37,760 [C]_x000d_
 Celkové množství 214.448000 = 214,448 [D]</t>
  </si>
  <si>
    <t>18224</t>
  </si>
  <si>
    <t>ROZPROSTŘENÍ ORNICE VE SVAHU V TL DO 0,25M</t>
  </si>
  <si>
    <t>293,0*1,6 = 468,800 [A]</t>
  </si>
  <si>
    <t>18234</t>
  </si>
  <si>
    <t>ROZPROSTŘENÍ ORNICE V ROVINĚ V TL DO 0,25M</t>
  </si>
  <si>
    <t>29,0 = 29,000 [A]</t>
  </si>
  <si>
    <t>18241</t>
  </si>
  <si>
    <t>ZALOŽENÍ TRÁVNÍKU RUČNÍM VÝSEVEM</t>
  </si>
  <si>
    <t>18242</t>
  </si>
  <si>
    <t>ZALOŽENÍ TRÁVNÍKU HYDROOSEVEM NA ORNICI</t>
  </si>
  <si>
    <t>184A1</t>
  </si>
  <si>
    <t>VYSAZOVÁNÍ KEŘŮ LISTNATÝCH S BALEM VČETNĚ VÝKOPU JAMKY</t>
  </si>
  <si>
    <t>habr obecný 35-50 cm 204 = 204,000 [A]</t>
  </si>
  <si>
    <t>2</t>
  </si>
  <si>
    <t>Základy</t>
  </si>
  <si>
    <t>21197</t>
  </si>
  <si>
    <t>OPLÁŠTĚNÍ ODVODŇOVACÍCH ŽEBER Z GEOTEXTILIE</t>
  </si>
  <si>
    <t>drenáž - uvažovaná spotřeba 2,45 m2/bm potrubí 2,45*86,0 = 210,700 [A]</t>
  </si>
  <si>
    <t>21263</t>
  </si>
  <si>
    <t>TRATIVODY KOMPLET Z TRUB Z PLAST HMOT DN DO 150MM</t>
  </si>
  <si>
    <t>86,0 = 86,000 [A]</t>
  </si>
  <si>
    <t>21461C</t>
  </si>
  <si>
    <t>SEPARAČNÍ GEOTEXTILIE DO 300G/M2</t>
  </si>
  <si>
    <t>štěrková vrstva na základové spáře 6,0*86,0 = 516,000 [A]</t>
  </si>
  <si>
    <t>28995</t>
  </si>
  <si>
    <t>KOTEVNÍ SÍTĚ PRO GABIONY A ARMOVANÉ ZEMINY</t>
  </si>
  <si>
    <t>10,0*(5,50+5,50+8,0+8,50+8,50+8,50+11,0)+20,0*11,0+3,50*20 = 845,000 [A]</t>
  </si>
  <si>
    <t>3</t>
  </si>
  <si>
    <t>Svislé konstrukce</t>
  </si>
  <si>
    <t>33817C</t>
  </si>
  <si>
    <t xml:space="preserve">SLOUPKY PLOTOVÉ Z DÍLCŮ KOVOVÝCH  DO BETONOVÝCH PATEK</t>
  </si>
  <si>
    <t>KS</t>
  </si>
  <si>
    <t>11 = 11,000 [A]</t>
  </si>
  <si>
    <t>33817D</t>
  </si>
  <si>
    <t xml:space="preserve">VZPĚRY PLOTOVÉ Z DÍLCŮ KOVOVÝCH  DO BETONOVÝCH PATEK</t>
  </si>
  <si>
    <t>2 = 2,000 [A]</t>
  </si>
  <si>
    <t>56333</t>
  </si>
  <si>
    <t>VOZOVKOVÉ VRSTVY ZE ŠTĚRKODRTI TL. DO 150MM</t>
  </si>
  <si>
    <t>"podkladní vrstvy: "_x000d_
 komunikace pro pěší - zámk. dlažba 114,50*1,05 = 120,225 [B]</t>
  </si>
  <si>
    <t>56334</t>
  </si>
  <si>
    <t>VOZOVKOVÉ VRSTVY ZE ŠTĚRKODRTI TL. DO 200MM</t>
  </si>
  <si>
    <t>"podkladní vrstvy: "_x000d_
 komunikace asfalt - KS I 2*47,850*1,11 = 106,227 [B]_x000d_
 "výměna podloží: "_x000d_
 vjezdy - zámk. dlažba 2*32,0*1,18 = 75,520 [D]_x000d_
 Celkové množství 181.747000 = 181,747 [E]</t>
  </si>
  <si>
    <t>56335</t>
  </si>
  <si>
    <t>VOZOVKOVÉ VRSTVY ZE ŠTĚRKODRTI TL. DO 250MM</t>
  </si>
  <si>
    <t>"podkladní vrstvy: "_x000d_
 vjezdy - zámk. dlažba 32,0*1,05 = 33,600 [B]</t>
  </si>
  <si>
    <t>572121</t>
  </si>
  <si>
    <t>INFILTRAČNÍ POSTŘIK ASFALTOVÝ DO 1,0KG/M2</t>
  </si>
  <si>
    <t>KS I 47,850 = 47,850 [A]</t>
  </si>
  <si>
    <t>572213</t>
  </si>
  <si>
    <t>SPOJOVACÍ POSTŘIK Z EMULZE DO 0,5KG/M2</t>
  </si>
  <si>
    <t>"komunikace pro aut. dopravu: "_x000d_
 KS I 202,50+54,50 = 257,000 [B]</t>
  </si>
  <si>
    <t>574B34</t>
  </si>
  <si>
    <t>ASFALTOVÝ BETON PRO OBRUSNÉ VRSTVY MODIFIK ACO 11+, 11S TL. 40MM</t>
  </si>
  <si>
    <t>"komunikace pro aut. dopravu: "_x000d_
 KS I 148,0+54,50 = 202,500 [B]</t>
  </si>
  <si>
    <t>574D56</t>
  </si>
  <si>
    <t>ASFALTOVÝ BETON PRO LOŽNÍ VRSTVY MODIFIK ACL 16+, 16S TL. 60MM</t>
  </si>
  <si>
    <t>"komunikace pro aut. dopravu: "_x000d_
 KS I 54,50 = 54,500 [B]</t>
  </si>
  <si>
    <t>574E46</t>
  </si>
  <si>
    <t>ASFALTOVÝ BETON PRO PODKLADNÍ VRSTVY ACP 16+, 16S TL. 50MM</t>
  </si>
  <si>
    <t>"komunikace pro aut. dopravu: "_x000d_
 KS I 1,650*29,0 = 47,850 [B]</t>
  </si>
  <si>
    <t>582611</t>
  </si>
  <si>
    <t>KRYTY Z BETON DLAŽDIC SE ZÁMKEM ŠEDÝCH TL 60MM DO LOŽE Z KAM</t>
  </si>
  <si>
    <t>komunikace pro pěší: 114,50 = 114,500 [A]</t>
  </si>
  <si>
    <t>582612</t>
  </si>
  <si>
    <t>KRYTY Z BETON DLAŽDIC SE ZÁMKEM ŠEDÝCH TL 80MM DO LOŽE Z KAM</t>
  </si>
  <si>
    <t>vjezdy: 5,50+26,50 = 32,000 [A]</t>
  </si>
  <si>
    <t>58910</t>
  </si>
  <si>
    <t>VÝPLŇ SPAR ASFALTEM</t>
  </si>
  <si>
    <t>7</t>
  </si>
  <si>
    <t>Přidružená stavební výroba</t>
  </si>
  <si>
    <t>76792</t>
  </si>
  <si>
    <t>OPLOCENÍ Z DRÁTĚNÉHO PLETIVA POTAŽENÉHO PLASTEM</t>
  </si>
  <si>
    <t>20,0 = 20,000 [A]</t>
  </si>
  <si>
    <t>76796</t>
  </si>
  <si>
    <t>VRATA A VRÁTKA</t>
  </si>
  <si>
    <t>1,60*4,0 = 6,400 [A]</t>
  </si>
  <si>
    <t>8</t>
  </si>
  <si>
    <t>Potrubí</t>
  </si>
  <si>
    <t>87433</t>
  </si>
  <si>
    <t>POTRUBÍ Z TRUB PLASTOVÝCH ODPADNÍCH DN DO 150MM</t>
  </si>
  <si>
    <t>přípojky odvodnění 26,0+1,0*2 = 28,000 [A]</t>
  </si>
  <si>
    <t>87434</t>
  </si>
  <si>
    <t>POTRUBÍ Z TRUB PLASTOVÝCH ODPADNÍCH DN DO 200MM</t>
  </si>
  <si>
    <t>přípojky odvodnění 36,0 = 36,000 [A]</t>
  </si>
  <si>
    <t>89413</t>
  </si>
  <si>
    <t>ŠACHTY KANALIZAČNÍ Z BETON DÍLCŮ NA POTRUBÍ DN DO 200MM</t>
  </si>
  <si>
    <t>vsakovací šachty 1 = 1,000 [A]</t>
  </si>
  <si>
    <t>894846</t>
  </si>
  <si>
    <t>ŠACHTY KANALIZAČNÍ PLASTOVÉ D 400MM</t>
  </si>
  <si>
    <t>revizní šachty 3 = 3,000 [A]</t>
  </si>
  <si>
    <t>89712</t>
  </si>
  <si>
    <t>VPUSŤ KANALIZAČNÍ ULIČNÍ KOMPLETNÍ Z BETONOVÝCH DÍLCŮ</t>
  </si>
  <si>
    <t>UV 2 = 2,000 [A]</t>
  </si>
  <si>
    <t>9</t>
  </si>
  <si>
    <t>Ostatní konstrukce a práce</t>
  </si>
  <si>
    <t>9111A1</t>
  </si>
  <si>
    <t>ZÁBRADLÍ SILNIČNÍ S VODOR MADLY - DODÁVKA A MONTÁŽ</t>
  </si>
  <si>
    <t>67,0 = 67,000 [A]</t>
  </si>
  <si>
    <t>914133</t>
  </si>
  <si>
    <t>DOPRAVNÍ ZNAČKY ZÁKLADNÍ VELIKOSTI OCELOVÉ FÓLIE TŘ 2 - DEMONTÁŽ</t>
  </si>
  <si>
    <t>917211</t>
  </si>
  <si>
    <t>ZÁHONOVÉ OBRUBY Z BETONOVÝCH OBRUBNÍKŮ ŠÍŘ 50MM</t>
  </si>
  <si>
    <t>1,50+88,0 = 89,500 [A]</t>
  </si>
  <si>
    <t>917223</t>
  </si>
  <si>
    <t>SILNIČNÍ A CHODNÍKOVÉ OBRUBY Z BETONOVÝCH OBRUBNÍKŮ ŠÍŘ 100MM</t>
  </si>
  <si>
    <t>11,0 = 11,000 [A]</t>
  </si>
  <si>
    <t>917224</t>
  </si>
  <si>
    <t>SILNIČNÍ A CHODNÍKOVÉ OBRUBY Z BETONOVÝCH OBRUBNÍKŮ ŠÍŘ 150MM</t>
  </si>
  <si>
    <t>92,50 = 92,500 [A]</t>
  </si>
  <si>
    <t>919111</t>
  </si>
  <si>
    <t>ŘEZÁNÍ ASFALTOVÉHO KRYTU VOZOVEK TL DO 50MM</t>
  </si>
  <si>
    <t>"řezání asfaltu pro napojení na stávající komunikace: "_x000d_
 v místě KS I 31,50+43,50 = 75,000 [B]</t>
  </si>
  <si>
    <t>919112</t>
  </si>
  <si>
    <t>ŘEZÁNÍ ASFALTOVÉHO KRYTU VOZOVEK TL DO 100MM</t>
  </si>
  <si>
    <t>"řezání asfaltu pro napojení na stávající komunikace: "_x000d_
 v místě KS I 2*(31,50+33,0) = 129,000 [B]</t>
  </si>
  <si>
    <t>966842</t>
  </si>
  <si>
    <t>ODSTRANĚNÍ OPLOCENÍ Z DRÁT PLETIVA</t>
  </si>
  <si>
    <t>12,0 = 12,000 [A]</t>
  </si>
  <si>
    <t>015111</t>
  </si>
  <si>
    <t xml:space="preserve">POPLATKY ZA LIKVIDACI ODPADŮ NEKONTAMINOVANÝCH - 17 05 04  VYTĚŽENÉ ZEMINY A HORNINY -  I. TŘÍDA TĚŽITELNOSTI</t>
  </si>
  <si>
    <t>T</t>
  </si>
  <si>
    <t>zemina_x000d_
objemová hmostnost 2000 kg/m3</t>
  </si>
  <si>
    <t>dle pol. 17120 488,916*2,0 = 977,832 [A]_x000d_
Celkové množství = 977,832</t>
  </si>
  <si>
    <t>015130</t>
  </si>
  <si>
    <t xml:space="preserve">POPLATKY ZA LIKVIDACI ODPADŮ NEKONTAMINOVANÝCH - 17 03 02  VYBOURANÝ ASFALTOVÝ BETON BEZ DEHTU</t>
  </si>
  <si>
    <t xml:space="preserve">objemová hmotnost 2400 kg/m3
stávající komunikace -  na základě zkoušek PAU
předpoklad 80% vybouraného materiálu bez obsahu nebezpečných látek</t>
  </si>
  <si>
    <t>(dle pol. 113338) 0,80*110,126*2,40 = 211,442_x000d_
Celkové množství = 211,442</t>
  </si>
  <si>
    <t>015140</t>
  </si>
  <si>
    <t xml:space="preserve">POPLATKY ZA LIKVIDACI ODPADŮ NEKONTAMINOVANÝCH - 17 01 01  BETON Z DEMOLIC OBJEKTŮ, ZÁKLADŮ TV</t>
  </si>
  <si>
    <t xml:space="preserve">železobeton
objemová hmotnost 2500 kg/m3
prostý beton
objemová hmotnost 2000 kg/m3
</t>
  </si>
  <si>
    <t>(dle pol. 113148) 109,001*2,0 = 218,002 [A]_x000d_
Celkové množství = 218,002</t>
  </si>
  <si>
    <t>015330</t>
  </si>
  <si>
    <t xml:space="preserve">POPLATKY ZA LIKVIDACI ODPADŮ NEKONTAMINOVANÝCH - 17 05 04  KAMENNÁ SUŤ</t>
  </si>
  <si>
    <t>kámen, kamenivo_x000d_
vozovkové vrstvy - objemová hmotnost 1900 kg/m3_x000d_
suť z lomového kamene na MC 2600 kg/m3</t>
  </si>
  <si>
    <t>dle pol. 113338 144,585*1,90 = 274,712 [A]_x000d_
dle pol. 966138 186,356*2,60 = 484,526 [B]_x000d_
Celkové množství = 759,238</t>
  </si>
  <si>
    <t>015760</t>
  </si>
  <si>
    <t xml:space="preserve">POPLATKY ZA LIKVIDACI ODPADŮ NEBEZPEČNÝCH - 17 06 03*  IZOLAČNÍ MATERIÁLY OBSAHUJÍCÍ NEBEZPEČNÉ LÁTKY</t>
  </si>
  <si>
    <t xml:space="preserve">kontaminovaná žizice
objemová hmotnost 2400 kg/m3
stávající komunikace -  na základě zkoušek PAU
předpoklad 20% vybouraného materiálu s obsahem nebezpečných látek</t>
  </si>
  <si>
    <t>(dle pol. 113338) 0,20*110,126*2,40 = 52,860 [C]_x000d_
Celkové množství = 52,860</t>
  </si>
  <si>
    <t>015340</t>
  </si>
  <si>
    <t xml:space="preserve">POPLATKY ZA LIKVIDACI ODPADŮ NEKONTAMINOVANÝCH - 02 01 03  PAŘEZY</t>
  </si>
  <si>
    <t>dřevo - kořeny_x000d_
objemová hmotnost 600 kg/m3_x000d_
odhad 1,0m3/strom</t>
  </si>
  <si>
    <t>dle pol. 112028 7,0*1,0*0,60 = 4,200 [A]_x000d_
Celkové množství = 4,200</t>
  </si>
  <si>
    <t>11120</t>
  </si>
  <si>
    <t>ODSTRANĚNÍ KŘOVIN</t>
  </si>
  <si>
    <t>odstranění náletových vlevo před začátkem úpravy_x000d_
likvidace odpadu štěpkováním - bez poplatků</t>
  </si>
  <si>
    <t>25,0 = 25,000 [A]_x000d_
Celkové množství = 25,000</t>
  </si>
  <si>
    <t>112028</t>
  </si>
  <si>
    <t>KÁCENÍ STROMŮ D KMENE DO 0,9M S ODSTRANĚNÍM PAŘEZŮ, ODVOZ DO 20KM</t>
  </si>
  <si>
    <t>kácení 7 ks ovocných stromů. Ovocné stromy průměr kmene ve výšce 1,3m menší než 80cm
dřevo předáno k dalšímu využití dle pokynů investora
větve - štěpkovány
kořeny - odvoz na skládku</t>
  </si>
  <si>
    <t>kácení ovocných stromů 7 = 7,000 [A]_x000d_
Celkové množství = 7,000</t>
  </si>
  <si>
    <t>113148</t>
  </si>
  <si>
    <t>ODSTRANĚNÍ KRYTU ZPEVNĚNÝCH PLOCH S CEMENT POJIVEM, ODVOZ DO 20KM</t>
  </si>
  <si>
    <t>vozovka
odstranění podkladních vrstev vozovky - 150 mm_x000d_
km -0,004 726 - 0,146 822_x000d_
mimo most a vyjma krajního 1,50 m - z důvodu odstupňovaného napojení</t>
  </si>
  <si>
    <t>km -0,003 226 - 0,145 322 vyjma 0,062 915 - 0,114 575 (148,550-51,660)*7,50*0,150 = 109,001 [A]_x000d_
Celkové množství = 109,001</t>
  </si>
  <si>
    <t>113328</t>
  </si>
  <si>
    <t>ODSTRAN PODKL ZPEVNĚNÝCH PLOCH Z KAMENIVA NESTMEL, ODVOZ DO 20KM</t>
  </si>
  <si>
    <t>vozovka
odstranění podkladních vrstev vozovky - 200 mm_x000d_
km -0,004 726 - 0,146 822_x000d_
mimo most a vyjma krajního 1,75 m - z důvodu odstupňovaného napojení</t>
  </si>
  <si>
    <t>km -0,002 976 - 0,145 072 vyjma 0,062 915 - 0,114 575 (148,050-51,660)*7,50*0,20 = 144,585 [A]_x000d_
Celkové množství = 144,585</t>
  </si>
  <si>
    <t>113338</t>
  </si>
  <si>
    <t>ODSTRAN PODKL ZPEVNENÝCH PLOCH S ASFALT POJIVEM, ODVOZ DO 20KM</t>
  </si>
  <si>
    <t>VOZOVKA
odstranění podkladnách živičných vrstev vozovky - 150 mm_x000d_
km -0,004 726 - 0,146 822_x000d_
prům š. stávající kom. 7,50m_x000d_
mimo most a vyjma krajního 1,0 m - z důvodu odstupňovaného napojení_x000d_
zatřídění odpadu na základě zkoušek PAU</t>
  </si>
  <si>
    <t>km -0,003 726 - 0,145 822 vyjma 0,062 915 - 0,114 575 (149,55-51,660)*7,50*0,150 = 110,126 [A]_x000d_
Celkové množství = 110,126</t>
  </si>
  <si>
    <t>FRÉZOVÁNÍ ZPEVNENÝCH PLOCH ASFALTOVÝCH</t>
  </si>
  <si>
    <t>frézování obrusné vrstvy v celém úseku úpravy_x000d_
km -0,004 726 - 0,146 822_x000d_
prům š. stávající kom. 7,50m
předp. bez obsahu nebezpečných látek - zatřídění odpadu na základě zkoušek PAU
povinný odkup zhotovitele</t>
  </si>
  <si>
    <t>km -0,004 726 - 0,146 822 151,55*7,50*0,04 = 45,465 [A]_x000d_
Celkové množství = 45,465</t>
  </si>
  <si>
    <t>113765</t>
  </si>
  <si>
    <t>FRÉZOVÁNÍ DRÁŽKY PRUREZU DO 600MM2 V ASFALTOVÉ VOZOVCE</t>
  </si>
  <si>
    <t>frézvání drážky ve vozovky v místě napojení nové vozovky na stávající stav</t>
  </si>
  <si>
    <t>6,80+7,15 = 13,950 [A]_x000d_
Celkové množství = 13,950</t>
  </si>
  <si>
    <t>uloženo na meziskládku
bude zpětně rozprostřeno_x000d_
(bez poplatku)</t>
  </si>
  <si>
    <t>předmost předměřice 1,20*(35,0+21,0) = 67,200 [B]_x000d_
předměstí tuřice 1,20*(244,50) = 293,400 [A]_x000d_
pro násyp SO 191 205,0 = 205,000 [C]_x000d_
pro násyp SO 192 156,0 = 156,000 [D]_x000d_
Celkové množství = 721,600</t>
  </si>
  <si>
    <t>125734</t>
  </si>
  <si>
    <t>VYKOPÁVKY ZE ZEMNÍKŮ A SKLÁDEK TŘ. I, ODVOZ DO 5KM</t>
  </si>
  <si>
    <t>vykopávka ornice z meziskládky_x000d_
použita stávající sejmutá ornice - bez poplatku</t>
  </si>
  <si>
    <t>poll. 18223 679,60*0,20 = 135,920 [A]_x000d_
Celkové množství = 135,920</t>
  </si>
  <si>
    <t>131838</t>
  </si>
  <si>
    <t>HLOUBENÍ JAM ZAPAŽ I NEPAŽ TŘ. II, ODVOZ DO 20KM</t>
  </si>
  <si>
    <t>výkop za rubem opěrné zdi: _x000d_
za opěrnou zdi podél komunikace - předmostí tuřice, směr tuřice (odpočet zdi) ((2,60+3,00)/2*3,0-(0,50+1,0)/2*(2,20+0,80))*60,50 = 372,075 [B]_x000d_
za opěrnou zdí podél komunikace - předmostí tuřice, směr předměřice (odpočet zdi) ((1,60+2,65)/2*(2,35)-(0,50+1,0)/2*(1,55+0,80))*28,50 = 92,091 [C]_x000d_
Celkové množství = 464,166</t>
  </si>
  <si>
    <t>1328380R</t>
  </si>
  <si>
    <t>HLOUBENÍ RÝH ŠÍŘ DO 2M PAŽ I NEPAŽ TŘ. II, ODVOZ DO 20KM vč. pažení</t>
  </si>
  <si>
    <t xml:space="preserve">hloubení paženého výkopu pro trubní vedení_x000d_
(rozšíření objemu výkopu SO 201)_x000d_
_x000d_
</t>
  </si>
  <si>
    <t>výkop pro trubní vedení (dl. 45,0m), prům. hl. 1,70-0,50m 45,0*0,50*(1,70+0,50)/2 = 24,750 [A]_x000d_
Celkové množství = 24,750</t>
  </si>
  <si>
    <t>17120</t>
  </si>
  <si>
    <t>ULOŽENÍ SYPANINY DO NÁSYPŮ A NA SKLÁDKY BEZ ZHUTNĚNÍ</t>
  </si>
  <si>
    <t>na skládku a meziskládku</t>
  </si>
  <si>
    <t>pol. 131838 464,166 = 464,166 [A]_x000d_
pol. 1328380R 24,750 = 24,750 [B]_x000d_
Celkové množství = 488,916</t>
  </si>
  <si>
    <t xml:space="preserve">násyp a úprava svahů podél komunikace:_x000d_
km -0,004 726 - konce křídla - předmostí tuřice - směr předměřice_x000d_
konce křídla - km 0,146 822 - předmostí předměřice - směr tuřice_x000d_
_x000d_
- v místě provizorního sjezdu SO 191 - vykázán rozdíl, který je nutné dosypat při ponechání části násypu SO 191 jako trvalého_x000d_
- zásyp po vybourané zdi - viz pol. 17481_x000d_
</t>
  </si>
  <si>
    <t xml:space="preserve">km -0,004 726 - 0,000 000 (bez dosypání) 4,726*0 = 0,000 [A]_x000d_
km 0,000 000 - 0,010 000  (bez dosypání) 10,0*0 = 0,000 [B]_x000d_
km 0,010 000 - 0,020 000 (bez dosypání) 10,0*0 = 0,000 [C]_x000d_
km 0,020 000 - 0,030 000 (bez dosypání) 10,0*0 = 0,000 [D]_x000d_
km 0,030 000 - 0,040 000 10,0*0,50 = 5,000 [E]_x000d_
km 0,040 000 - 0,050 000 10,0*2,50 = 25,000 [F]_x000d_
km 0,050 000 - konec křídla 8,50*5,0 = 42,500 [G]_x000d_
konce křídla - km 0,120 000 0,85*2,10 = 1,785 [H]_x000d_
km 0,120 000 - 0,130 000 10,0*0,50 = 5,000 [I]_x000d_
km 0,130 000 - 0,140 000 10,0*0,50 = 5,000 [J]_x000d_
km 0,140 000 - 0,146 822 (bez dosypání) 6,822*0 = 0,000 [K]_x000d_
Celkové množství = 84,285</t>
  </si>
  <si>
    <t>17380</t>
  </si>
  <si>
    <t>ZEMNÍ KRAJNICE A DOSYPÁVKY Z NAKUPOVANÝCH MATERIÁLŮ</t>
  </si>
  <si>
    <t>dosypání zemních krajnic:_x000d_
km -0,004 726 - konce křídla - předmostí tuřice - směr předměřice_x000d_
konce křídla - km 0,146 822 - předmostí předměřice - směr tuřice</t>
  </si>
  <si>
    <t>km -0,004 726 - 0,000 000 (bez dosypání) 4,726*0 = 0,000 [A]_x000d_
km 0,000 000 - 0,010 000 10,0*0,30*0,50 = 1,500 [B]_x000d_
km 0,010 000 - 0,020 000 10,0*0,50*0,50 = 2,500 [C]_x000d_
km 0,020 000 - 0,030 000 10,0*0,50*0,50 = 2,500 [D]_x000d_
km 0,030 000 - 0,040 000 10,0*0,50*0,50 = 2,500 [E]_x000d_
km 0,040 000 - 0,050 000 10,0*0,50*0,50 = 2,500 [F]_x000d_
km 0,050 000 - konec křídla 8,50*0,50*(0,50+2,10)/2 = 5,525 [G]_x000d_
konce křídla - km 0,120 000 0,85*(1,20+3,50)/2*0,50 = 0,999 [H]_x000d_
km 0,120 000 - 0,130 000 10,0*0,50*0,50 = 2,500 [I]_x000d_
km 0,130 000 - 0,140 000 10,0*1,0*0,25 = 2,500 [J]_x000d_
km 0,140 000 - 0,146 822 (bez dosypání) 6,822*0 = 0,000 [K]_x000d_
Celkové množství = 23,024</t>
  </si>
  <si>
    <t>- zásyp výkopu po odstranění opěrných zdí_x000d_
- zásyp rýhy pro uložení odvodnění</t>
  </si>
  <si>
    <t>za opěrnou zdi podél komunikace - předmostí tuřice, směr tuřice - viz SO 101.1 0 = 0,000 [A]_x000d_
za opěrnou zdí podél komunikace - předmostí tuřice, směr předměřice ((1,60+2,65)/2*(1,55+0,80))*28,50 = 142,322 [B]_x000d_
zásyp výkopu rýhy (po odečtení obsypu a podsypu) 24,750-45,0*0,50*0,50 = 13,500 [C]_x000d_
Celkové množství = 155,822</t>
  </si>
  <si>
    <t>obsyp odvodnění komunikace těženým kamenivem - v rýze_x000d_
FR 4/8</t>
  </si>
  <si>
    <t>45,0*0,40*0,50 = 9,000 [A]_x000d_
Celkové množství = 9,000</t>
  </si>
  <si>
    <t>18120</t>
  </si>
  <si>
    <t>ÚPRAVA PLÁNĚ SE ZHUTNĚNÍM V HORNINĚ TŘ. II</t>
  </si>
  <si>
    <t>úprava a srovnání pláně po odstranění vozovkového souvrství</t>
  </si>
  <si>
    <t>dle pol. 113328 144,585/0,20 = 722,925 [A]_x000d_
Celkové množství = 722,925</t>
  </si>
  <si>
    <t>18223</t>
  </si>
  <si>
    <t>ROZPROSTŘENÍ ORNICE VE SVAHU V TL DO 0,20M</t>
  </si>
  <si>
    <t>ve svahu a v rovině - celá stavba kpl.
v místech dotčených stavbou
v rozsahu pol.12110</t>
  </si>
  <si>
    <t>předmost předměřice 1,20*(21,0) = 25,200 [A]_x000d_
předměstí tuřice 1,20*(244,50) = 293,400 [B]_x000d_
pro násyp SO 191 205,0 = 205,000 [C]_x000d_
pro násyp SO 192 156,0 = 156,000 [D]_x000d_
Celkové množství = 679,600</t>
  </si>
  <si>
    <t>na ohumusovaných plochách</t>
  </si>
  <si>
    <t>dle pol. 18223 679,60 = 679,600 [A]_x000d_
Celkové množství = 679,600</t>
  </si>
  <si>
    <t>18247</t>
  </si>
  <si>
    <t>OŠETŘOVÁNÍ TRÁVNÍKU</t>
  </si>
  <si>
    <t>4x</t>
  </si>
  <si>
    <t>dle pol. 18242 679,60*4 = 2718,400 [A]_x000d_
Celkové množství = 2718,400</t>
  </si>
  <si>
    <t>18472</t>
  </si>
  <si>
    <t>OŠETŘENÍ DŘEVIN SOLITERNÍCH</t>
  </si>
  <si>
    <t xml:space="preserve">4x
</t>
  </si>
  <si>
    <t>4*9 = 36,000 [A]_x000d_
Celkové množství = 36,000</t>
  </si>
  <si>
    <t>184B17</t>
  </si>
  <si>
    <t>VYSAZOVÁNÍ STROMŮ LISTNATÝCH S BALEM OBVOD KMENE DO 20CM, PODCHOZÍ VÝŠ MIN 2,4M</t>
  </si>
  <si>
    <t xml:space="preserve">náhradní výsadba za pokácené ovocné stromy na dotčených soukromých pozemcích
p. č. 745/5 2 ks_x000d_
p. č. 744/2 5 ks_x000d_
p. č. 129/2 2 ks_x000d_
</t>
  </si>
  <si>
    <t>9 = 9,000 [A]_x000d_
Celkové množství = 9,000</t>
  </si>
  <si>
    <t>21461D</t>
  </si>
  <si>
    <t>SEPARAČNÍ GEOTEXTILIE DO 400G/M2</t>
  </si>
  <si>
    <t xml:space="preserve">dle TZ_x000d_
obalení rýhy pro uložení odvodnění kom.  separační geotextílií</t>
  </si>
  <si>
    <t>45,0*(0,50*4) = 90,000 [A]_x000d_
Celkové množství = 90,000</t>
  </si>
  <si>
    <t>4</t>
  </si>
  <si>
    <t>Vodorovné konstrukce</t>
  </si>
  <si>
    <t>45152</t>
  </si>
  <si>
    <t>PODKLADNÍ A VÝPLŇOVÉ VRSTVY Z KAMENIVA DRCENÉHO</t>
  </si>
  <si>
    <t>podsyp pod potrubí - odvodnění komunikace</t>
  </si>
  <si>
    <t>tl. 100 mm 45,0*0,50*0,10 = 2,250 [A]_x000d_
Celkové množství = 2,250</t>
  </si>
  <si>
    <t xml:space="preserve">Štěrkodrť  ŠDA 0-32   200 mm ČSN 73 6126-1, ČSN EN 13285_x000d_
km -0,004 726 - 0,146 822_x000d_
mimo most  a krajní 1,50 m (napojeno odstupňovaně)_x000d_
</t>
  </si>
  <si>
    <t>km -0,003 226 - 0,062 915 66,14*(7,50+2*0,15+0,30) = 535,734 [A]_x000d_
km 0,114 575 - 0,145 072 30,50*7,50 = 228,750 [B]_x000d_
Celkové množství = 764,484</t>
  </si>
  <si>
    <t xml:space="preserve">Štěrkodrť  ŠDA 0-63  min. 200 mm ČSN 73 6126-1, ČSN EN 13285
km -0,004 726 - 0,146 822
mimo most  a krajní 1,75 m (napojeno odstupňovaně)
</t>
  </si>
  <si>
    <t>km -0,002 976 - 0,062 915 65,89*(7,50+2*0,15+0,30*2) = 553,476 [A]_x000d_
km 0,114 575 - 0,145 072 30,50*7,50 = 228,750 [B]_x000d_
Celkové množství = 782,226</t>
  </si>
  <si>
    <t>56932</t>
  </si>
  <si>
    <t>ZPEVNĚNÍ KRAJNIC ZE ŠTĚRKODRTI TL. DO 100MM</t>
  </si>
  <si>
    <t>úprava krajnic_x000d_
_x000d_
km -0,004 726 - konce křídla_x000d_
předmostí tuřice - směr předměřice_x000d_
_x000d_
konce křídla - km 0,146 822_x000d_
předmostí předměřice - směr tuřice</t>
  </si>
  <si>
    <t xml:space="preserve">km -0,004 726 - 0,000 000  4,726*0,75 = 3,545 [A]_x000d_
km 0,000 000 - 0,010 000 10,0*0,75 = 7,500 [B]_x000d_
km 0,010 000 - 0,020 000 10,0*0,75 = 7,500 [C]_x000d_
km 0,020 000 - 0,030 000 10,0*0,75 = 7,500 [D]_x000d_
km 0,030 000 - 0,040 000 10,0*0,75 = 7,500 [E]_x000d_
km 0,040 000 - 0,050 000 10,0*0,75 = 7,500 [F]_x000d_
km 0,050 000 - konec křídla 3,5*0,75 = 2,625 [G]_x000d_
konce křídla - km 0,120 000 0,85*0,75 = 0,638 [H]_x000d_
km 0,120 000 - 0,130 000 10,0*0,75 = 7,500 [I]_x000d_
km 0,130 000 - 0,140 000 10,0*0,75 = 7,500 [J]_x000d_
km 0,140 000 - 0,146 822 6,822*0,75 = 5,117 [K]_x000d_
Celkové množství = 64,425</t>
  </si>
  <si>
    <t>572123</t>
  </si>
  <si>
    <t>INFILTRAČNÍ POSTŘIK Z EMULZE DO 1,0KG/M2</t>
  </si>
  <si>
    <t xml:space="preserve">Infiltrační postřik PI-CP    0,6 kg/m2 ČSN 73 6129, ČSN EN 13808_x000d_
Spojovací postřiky a infiltrační postřik budou provedeny s modifikované kationaktivní emulze</t>
  </si>
  <si>
    <t>dle pol. 56335A 782,484 = 782,484 [A]_x000d_
Celkové množství = 782,484</t>
  </si>
  <si>
    <t>572214</t>
  </si>
  <si>
    <t>SPOJOVACÍ POSTŘIK Z MODIFIK EMULZE DO 0,5KG/M2</t>
  </si>
  <si>
    <t>spojovací postřik 0,20 kg/m2_x000d_
Spojovací postřiky a infiltrační postřik budou provedeny s modifikované kationaktivní emulze
mimo most v rozsahu MZ</t>
  </si>
  <si>
    <t>dle pol. 574B34 749,175 = 749,175 [A]_x000d_
dle pol. 574D56 744,171 = 744,171 [B]_x000d_
Celkové množství = 1493,346</t>
  </si>
  <si>
    <t xml:space="preserve">Asf. Beton  ACO 11+ PmB 45/80-65 40 mm  ČSN 73 6121, ČSN EN 13108-1_x000d_
km 0,004 726 - 0,146 822_x000d_
mimo most </t>
  </si>
  <si>
    <t>km -0,004 726 - 0,062 915 67,64*7,50 = 507,300 [A]_x000d_
km 0,114 575 - 0,146 822 32,25*7,50 = 241,875 [B]_x000d_
Celkové množství = 749,175</t>
  </si>
  <si>
    <t xml:space="preserve">Asf. Beton  ACL 16+ PmB 25/55-60 60 mm  ČSN 73 6121, ČSN EN 13108-1_x000d_
km -0,004 726 - 0,146 822_x000d_
mimo most  a krajní 1,0 m (napojeno odstupňovaně)_x000d_
</t>
  </si>
  <si>
    <t>km -0,003 726 - 0,062 915 66,64*(7,50+0,15) = 509,796 [A]_x000d_
km 0,114 575 - 0,145 822 31,25*7,50 = 234,375 [B]_x000d_
Celkové množství = 744,171</t>
  </si>
  <si>
    <t>574F46</t>
  </si>
  <si>
    <t>ASFALTOVÝ BETON PRO PODKLADNÍ VRSTVY MODIFIK ACP 16+, 16S TL. 50MM</t>
  </si>
  <si>
    <t xml:space="preserve">Asf. Beton  ACP 16+ 50/70   50 mm  ČSN 73 6121, ČSN EN 13108-1
km -0,004 726 - 0,146 822
mimo most  a krajní 1,25 m (napojeno odstupňovaně)
</t>
  </si>
  <si>
    <t>km -0,003 426 - 0,062 915 66,34*(7,50+0,15+0,15) = 517,452 [A]_x000d_
km 0,114 575 - 0,145 572 31,00*7,50 = 232,500 [B]_x000d_
Celkové množství = 749,952</t>
  </si>
  <si>
    <t>767920R</t>
  </si>
  <si>
    <t xml:space="preserve">OPLOCENÍ  - demontáž</t>
  </si>
  <si>
    <t>obnovení oplocení v rozsahu sejmutého_x000d_
kompletní provedení</t>
  </si>
  <si>
    <t>16,0*1,60 = 25,600 [A]_x000d_
Celkové množství = 25,600</t>
  </si>
  <si>
    <t>767921R</t>
  </si>
  <si>
    <t>OPLOCENÍ - vč. sloupků a kotvení</t>
  </si>
  <si>
    <t xml:space="preserve">obnovení oplocení v rozsahu sejmutého_x000d_
oplocení  - ocelové sloupky, plaňky z plastové _x000d_
vč. zemních pracích, patek, sloupků, výplně
kompletní provedení</t>
  </si>
  <si>
    <t>obnova vjezdových vrat</t>
  </si>
  <si>
    <t>1,60*4,0 = 6,400 [A]_x000d_
Celkové množství = 6,400</t>
  </si>
  <si>
    <t>767960R</t>
  </si>
  <si>
    <t>VRATA A VRÁTKA - demontáž</t>
  </si>
  <si>
    <t xml:space="preserve">vč. likvidace a uložení </t>
  </si>
  <si>
    <t>87914</t>
  </si>
  <si>
    <t xml:space="preserve">POTRUBÍ ODPADNÍ MOSTNÍCH OBJEKTŮ Z PLAST TRUB  DN DO 200 MM</t>
  </si>
  <si>
    <t>odvodnění PP DN 200 SN16
vč. napojení na šachty a vpusti</t>
  </si>
  <si>
    <t xml:space="preserve">přemostí předměřice _x000d_
odvodnění  45,0 = 45,000 [B]_x000d_
Celkové množství = 45,000</t>
  </si>
  <si>
    <t>894346</t>
  </si>
  <si>
    <t>ŠACHTY KANALIZAČNÍ Z PROST BETONU NA POTRUBÍ DN DO 400MM</t>
  </si>
  <si>
    <t>kompletní provedení vč. podkladního betonu_x000d_
revizní šachta s poklopem D400 z tvárné litiny_x000d_
vč. veškerých napojení</t>
  </si>
  <si>
    <t>Předmostí předměřice _x000d_
Š1 1 = 1,000 [B]_x000d_
Š2 1 = 1,000 [C]_x000d_
Š3 1 = 1,000 [D]_x000d_
Celkové množství = 3,000</t>
  </si>
  <si>
    <t>uliční vpusti sorpční_x000d_
vč. veškerých napojení
dle TZ</t>
  </si>
  <si>
    <t>předmostí Předměřice _x000d_
UV1 1 = 1,000 [B]_x000d_
UV2 1 = 1,000 [C]_x000d_
Celkové množství = 2,000</t>
  </si>
  <si>
    <t>899308</t>
  </si>
  <si>
    <t>DOPLŇKY NA POTRUBÍ - SIGNALIZAČ VODIČ</t>
  </si>
  <si>
    <t>signální vodič umístěný nad potrubí</t>
  </si>
  <si>
    <t>45,0 = 45,000 [A]_x000d_
Celkové množství = 45,000</t>
  </si>
  <si>
    <t>899642</t>
  </si>
  <si>
    <t>ZKOUŠKA VODOTĚSNOSTI POTRUBÍ DN DO 200MM</t>
  </si>
  <si>
    <t xml:space="preserve">VČ. REVIZNÍ ZPRÁVY </t>
  </si>
  <si>
    <t>8996420R</t>
  </si>
  <si>
    <t xml:space="preserve">KAMEROVÁ PROHLÍDKA  - POTRUBÍ DN DO 200MM</t>
  </si>
  <si>
    <t>VČ. REVIZNÍ ZPRÁVY _x000d_
vč. vyčištění potrubí před zahájením zkoušky</t>
  </si>
  <si>
    <t>silniční zábradlí s vodorovnou výplní osazené do betonových bloků_x000d_
Zábradlí - bude kotveno vlepovanými chemickými kotvami do betonových patek 300x300x800 mm._x000d_
kompletní provedení</t>
  </si>
  <si>
    <t>předmostí tuřice - podél směru tuřice - součást SO 101.1 0 = 0,000 [A]_x000d_
předmostí tuřice - podél směru předměřice 63,50 = 63,500 [B]_x000d_
předmostí předměřice - podél směru tuřice 22,50 = 22,500 [C]_x000d_
Celkové množství = 86,000</t>
  </si>
  <si>
    <t>9113A3</t>
  </si>
  <si>
    <t>SVODIDLO OCEL SILNIČ JEDNOSTR, ÚROVEŇ ZADRŽ N1, N2 - DEMONTÁŽ S PŘESUNEM</t>
  </si>
  <si>
    <t>demontáž stávajícího ocelového svodidla vč. vodících sloupků - nástavců na svodidlo_x000d_
vč.likvidace vzniklých odpadů a skládkovné, kovové součásti - odvoz na kovošrotu, výzisk předán vč. výkupních lístů předán investorovi</t>
  </si>
  <si>
    <t>předměstí tuřice 38,50 = 38,500 [A]_x000d_
Celkové množství = 38,500</t>
  </si>
  <si>
    <t>911CC3</t>
  </si>
  <si>
    <t>SVODIDLO BETON, ÚROVEŇ ZADRŽ H2 VÝŠ 0,8M - DEMONTÁŽ S PŘESUNEM</t>
  </si>
  <si>
    <t>demontáž stávajícího svodidla_x000d_
uložení dle pokynů inestora</t>
  </si>
  <si>
    <t>2*60 = 120,000 [A]_x000d_
Celkové množství = 120,000</t>
  </si>
  <si>
    <t>913340R</t>
  </si>
  <si>
    <t>ZÁBRADLÍ - MEZNÍKY KAMENNÉ A OCELOVÉ MADLO - demontáž</t>
  </si>
  <si>
    <t>m</t>
  </si>
  <si>
    <t xml:space="preserve">demontáž kamenných mezníků propojených vodorovným ocelovým madlem_x000d_
část ocelových madel chybí
mezníky uloženy dle pokynu investora, madlo - odvoz do kovošrotu, výzisk předán s výkupními lístky investorovi
ostatní odpad - vč. poplatku
</t>
  </si>
  <si>
    <t xml:space="preserve">předmostí předměřice  8,0+8,0 = 16,000 [A]_x000d_
předmostí tuřice 8,0 = 8,000 [B]_x000d_
Celkové množství = 24,000</t>
  </si>
  <si>
    <t>demotáž stávajícího značení 
uložení dle pokynu investra</t>
  </si>
  <si>
    <t>demontáž stav. evidenčních čísel 2 = 2,000 [A]_x000d_
B20a, A6a, P7, P8, 2x B13, 2x B14, 2x E12, 4x Z4, B26 15 = 15,000 [B]_x000d_
Celkové množství = 17,000</t>
  </si>
  <si>
    <t>914813</t>
  </si>
  <si>
    <t>STÁLÁ DOPRAV ZAŘÍZ Z4 OCEL DEMONTÁŽ</t>
  </si>
  <si>
    <t>demontáž vodících desek</t>
  </si>
  <si>
    <t>4 = 4,000 [A]_x000d_
Celkové množství = 4,000</t>
  </si>
  <si>
    <t>915111</t>
  </si>
  <si>
    <t>VODOROVNÉ DOPRAVNÍ ZNAČENÍ BARVOU HLADKÉ - DODÁVKA A POKLÁDKA</t>
  </si>
  <si>
    <t>předznačení
v úseku úpravy a 25m za úsekem úpravy
jen postranní čáry a středová čára</t>
  </si>
  <si>
    <t>km -0,004 726 - 0,146 822 + 2*25,0 _x000d_
V4 2*0,25*(151,55+2*25,0) = 100,775 [B]_x000d_
V1a 0,125*(151,55+2*25,0) = 25,194 [C]_x000d_
Celkové množství = 125,969</t>
  </si>
  <si>
    <t>915211</t>
  </si>
  <si>
    <t>VODOROVNÉ DOPRAVNÍ ZNAČENÍ PLASTEM HLADKÉ - DODÁVKA A POKLÁDKA</t>
  </si>
  <si>
    <t>definitivní, provedeno po 1 sezóně</t>
  </si>
  <si>
    <t>dle pol. 915111 125,969 = 125,969 [A]_x000d_
Celkové množství = 125,969</t>
  </si>
  <si>
    <t>řezání asfaltového krytu v místě napojení na stav. stav.</t>
  </si>
  <si>
    <t>ZÚ 6,75 = 6,750 [A]_x000d_
KÚ 7,15 = 7,150 [B]_x000d_
Celkové množství = 13,900</t>
  </si>
  <si>
    <t>93000R</t>
  </si>
  <si>
    <t>ÚPRAVA NAPOJENÍ VJEZDU NA POZEMEK</t>
  </si>
  <si>
    <t xml:space="preserve">Úprava napojení a vjezdu na soukromý pozemek _x000d_
- KÚ směr předměřice </t>
  </si>
  <si>
    <t>931325</t>
  </si>
  <si>
    <t>TĚSNĚNÍ DILATAČ SPAR ASF ZÁLIVKOU MODIFIK PRŮŘ DO 600MM2</t>
  </si>
  <si>
    <t>těsnící zálivka ve vozovce</t>
  </si>
  <si>
    <t>v místě řezane spáry - dle pol. 919111 13,90 = 13,900 [A]_x000d_
podél obruby - předmostí tuřice - podél směru tuřice 62,80 = 62,800 [B]_x000d_
(podél obrub předmostí předměřice - viz SO 201) _x000d_
Celkové množství = 76,700</t>
  </si>
  <si>
    <t>966138</t>
  </si>
  <si>
    <t>BOURÁNÍ KONSTRUKCÍ Z KAMENE NA MC S ODVOZEM DO 20KM</t>
  </si>
  <si>
    <t>bourání opěrné zdi podél komunikace_x000d_
odhad - bude upřesněno dle skutečnosti</t>
  </si>
  <si>
    <t>bourání opěrné zdi podél komunikace - předmostí tuřice, směr tuřice (0,50+1,0)/2*60,50*(2,20+0,80) = 136,125 [A]_x000d_
bourání opěrné zdi podél komunikace - předmostí tuřice, směr předměřice (0,50+1,0)/2*28,50*(1,55+0,80) = 50,231 [B]_x000d_
Celkové množství = 186,356</t>
  </si>
  <si>
    <t>PASPORTIZACE OBJÍZDNÝCH TRAS</t>
  </si>
  <si>
    <t>2 objízdné trasy_x000d_
pasportizace stavu komunikací na objízdných trasách a stávajícího dopravního značení</t>
  </si>
  <si>
    <t>02720</t>
  </si>
  <si>
    <t>POMOC PRÁCE ZŘÍZ NEBO ZAJIŠŤ REGULACI A OCHRANU DOPRAVY</t>
  </si>
  <si>
    <t>OBJÍZDNÁ TRASA PRO VOZIDLA NAD 10 T_x000d_
DÉLKA PROVOZU DIO - DLE PD_x000d_
položka zahrnuje dopravně inženýrská opatření v průběhu celé stavby (dle
schváleného plánu ZOV a vyjádření DI PČR), zahrnuje osazení, přesuny a odvoz
provizorního dopravního značení. Zahrnuje dočasné dopravní značení, dopravní zařízení (např. zvětšené
i základní svislé značky, vodorovné značení z fólie,
citybloky, provizorní betonová a ocelová svodidla, ochranná zábradlí, světelné
výstražné zařízení atd.- viz příloha TZ), oplocení a všechny související práce po
dobu trvání
stavby Součástí položky je i údržba a péče o dopravně inženýrská opatření v
průběhu celé stavby.
Součástí položky je vyřízení DIR včetně jeho projednání.</t>
  </si>
  <si>
    <t>OBJÍZDNÁ TRASA PRO VOZIDLA DO 10 T_x000d_
DÉLKA PROVOZU DIO - DLE PD_x000d_
položka zahrnuje dopravně inženýrská opatření v průběhu celé stavby (dle
schváleného plánu ZOV a vyjádření DI PČR), zahrnuje osazení, přesuny a odvoz
provizorního dopravního značení. Zahrnuje dočasné dopravní značení, dopravní zařízení (např. zvětšené
i základní svislé značky, vodorovné značení z fólie,
citybloky, provizorní betonová a ocelová svodidla, ochranná zábradlí, světelné
výstražné zařízení atd.- viz příloha TZ), oplocení a všechny související práce po
dobu trvání
stavby Součástí položky je i údržba a péče o dopravně inženýrská opatření v
průběhu celé stavby.
Součástí položky je vyřízení DIR včetně jeho projednání.</t>
  </si>
  <si>
    <t>C</t>
  </si>
  <si>
    <t>DIO - PRO OPRAVU OBJÍZDNÝCH TRAS_x000d_
-pro výstavbu po polovinách _x000d_
- vč. řízení provozu SSZ
položka zahrnuje dopravně inženýrská opatření v průběhu celé stavby (dle
schváleného plánu ZOV a vyjádření DI PČR), zahrnuje osazení, přesuny a odvoz
provizorního dopravního značení. Zahrnuje dočasné dopravní značení, dopravní zařízení (např. zvětšené
i základní svislé značky, vodorovné značení z fólie,
citybloky, provizorní betonová a ocelová svodidla, ochranná zábradlí, světelné
výstražné zařízení atd.- viz příloha TZ), oplocení a všechny související práce po
dobu trvání
stavby Součástí položky je i údržba a péče o dopravně inženýrská opatření v
průběhu celé stavby.
Součástí položky je vyřízení DIR včetně jeho projednání.</t>
  </si>
  <si>
    <t xml:space="preserve">OPRAVA OBJÍDNÝCH TRAS_x000d_
živice_x000d_
objemová hmotnost 2400 kg/m3
stávající komunikace -  na základě zkoušek PAU
předpoklad 80% vybouraného materiálu bez obsahu nebezpečných látek</t>
  </si>
  <si>
    <t>dle pol. 113728 276,840*2,40*0,80 = 531,533 [A]_x000d_
Celkové množství = 531,533</t>
  </si>
  <si>
    <t xml:space="preserve">OPRAVA OBJÍDNÝCH TRAS_x000d_
kontaminovaná žizice
objemová hmotnost 2400 kg/m3
stávající komunikace -  na základě zkoušek PAU
předpoklad 20% vybouraného materiálu s obsahem nebezpečných látek</t>
  </si>
  <si>
    <t>(dle pol. 113728) 276,840*2,40*0,20 = 132,883 [C]_x000d_
Celkové množství = 132,883</t>
  </si>
  <si>
    <t>015240</t>
  </si>
  <si>
    <t xml:space="preserve">POPLATKY ZA LIKVIDACI ODPADŮ NEKONTAMINOVANÝCH - 20 03 99  ODPAD PODOBNÝ KOMUNÁLNÍMU ODPADU</t>
  </si>
  <si>
    <t xml:space="preserve">OPRAVA OBJÍDNÝCH TRAS_x000d_
komunální odpad_x000d_
odhad objemová hmotnost 500 kg/m3_x000d_
množství -  dle skutečnosti</t>
  </si>
  <si>
    <t>dle pol.12911 - odhad množství 6921,0*0,02*0,5 = 69,210 [A]_x000d_
Celkové množství = 69,210</t>
  </si>
  <si>
    <t>113728</t>
  </si>
  <si>
    <t>FRÉZOVÁNÍ ZPEVNĚNÝCH PLOCH ASFALTOVÝCH, ODVOZ DO 20KM</t>
  </si>
  <si>
    <t>OPRAVA OBJÍDNÝCH TRAS, LOKACI URČÍ OBJEDNATEL_x000d_
frézování vozovky do hloubky 40 mm s odvozem 20km</t>
  </si>
  <si>
    <t xml:space="preserve">frézování vozovky do hloubky 40 mm  6921,0*0,04 = 276,840 [A]_x000d_
Celkové množství = 276,840</t>
  </si>
  <si>
    <t xml:space="preserve">OPRAVA OBJÍDNÝCH TRAS, LOKACI URČÍ OBJEDNATEL_x000d_
čištění vozovek samosběrem_x000d_
</t>
  </si>
  <si>
    <t>čištění vozovek samosběrem 6921,0 = 6921,000 [A]_x000d_
Celkové množství = 6921,000</t>
  </si>
  <si>
    <t>113774</t>
  </si>
  <si>
    <t>FRÉZOVÁNÍ DRÁŽKY PRŮŘEZU DO 400MM2 V BETONOVÉ VOZOVCE</t>
  </si>
  <si>
    <t>OPRAVA OBJÍDNÝCH TRAS, LOKACI URČÍ OBJEDNATEL_x000d_
frézování drážky pro trvale pružnou zálivku</t>
  </si>
  <si>
    <t>frézování drážky pro trvale pružnou zálivku 1250,0 = 1250,000 [A]_x000d_
Celkové množství = 1250,000</t>
  </si>
  <si>
    <t>572212</t>
  </si>
  <si>
    <t>SPOJOVACÍ POSTŘIK Z MODIFIK ASFALTU DO 0,5KG/M2</t>
  </si>
  <si>
    <t>OPRAVA OBJÍDNÝCH TRAS, LOKACI URČÍ OBJEDNATEL_x000d_
spojovací postřik</t>
  </si>
  <si>
    <t>spojovací postřik 6291,0+6291,0*0,10 = 6920,100 [A]_x000d_
Celkové množství = 6920,100</t>
  </si>
  <si>
    <t>OPRAVA OBJÍDNÝCH TRAS, LOKACI URČÍ OBJEDNATEL_x000d_
- pokládka obrusné vrstvy - tl. 50mm_x000d_
- lokálně oprava ve větší tloušťce - pokládáno ve více vrstvách</t>
  </si>
  <si>
    <t>obrusná vrstva -0,050 mm 6291,0*0,05 = 314,550 [A]_x000d_
lokální opravy větších mocností 6291,0*0,10*0,05 = 31,455 [B]_x000d_
Celkové množství = 346,005</t>
  </si>
  <si>
    <t>931314</t>
  </si>
  <si>
    <t>TĚSNĚNÍ DILATAČ SPAR ASF ZÁLIVKOU PRŮŘ DO 400MM2</t>
  </si>
  <si>
    <t>OPRAVA OBJÍDNÝCH TRAS, LOKACI URČÍ OBJEDNATEL_x000d_
zalévání spár asf. zálivkou</t>
  </si>
  <si>
    <t>zalévání spár asf. zálivkou 1250 = 1250,000 [A]_x000d_
Celkové množství = 1250,000</t>
  </si>
  <si>
    <t>pol. 17120 371,628*2,0 = 743,256 [A]_x000d_
Celkové množství = 743,256</t>
  </si>
  <si>
    <t xml:space="preserve">objemová hmotnost 2400 kg/m3
</t>
  </si>
  <si>
    <t>(dle pol. 113338) 2,40*33,514 = 80,434_x000d_
(dle pol. 11372) 2,40*18,851 = 45,242 [A]_x000d_
Celkové množství = 125,676</t>
  </si>
  <si>
    <t>dle pol. 113328 1,90*83,784 = 159,190 [A]_x000d_
Celkové množství = 159,190</t>
  </si>
  <si>
    <t>provizorní vozovka
odstranění podkladních vrstev provizorní vozovky - 200 mm
lokální staničení SO 191_x000d_
km 0,000 000 - 0,069 820</t>
  </si>
  <si>
    <t>lokální staničení SO 191 - km 0,000 000 - 0,069 820 _x000d_
podkladní vozvoková vrstva - štěrkodrť 69,820*(4,50+2*0,50)*0,20 = 76,802 [B]_x000d_
krajnice - štěrkdrť 2*0,50*69,82*0,10 = 6,982 [C]_x000d_
Celkové množství = 83,784</t>
  </si>
  <si>
    <t>vozovka
odstranění živičných vrstev provizorní vozovky 100 mm
lokální staničení SO 191_x000d_
km 0,000 000 - 0,069 820_x000d_
odpad bez nebezpečných látek</t>
  </si>
  <si>
    <t>lokální staničení SO 191 - km 0,000 000 - 0,069 820 _x000d_
odstranění RS-C 69,82*(4,50+2*0,150)*0,10 = 33,514 [C]_x000d_
Celkové množství = 33,514</t>
  </si>
  <si>
    <t>lokální staničení SO 191 - km 0,000 000 - 0,069 820 _x000d_
odstranění ACO 16+ 69,82*4,50*0,06 = 18,851 [B]_x000d_
Celkové množství = 18,851</t>
  </si>
  <si>
    <t>frézování drážky ve vozovky v místě napojení provozirní na stávající stav</t>
  </si>
  <si>
    <t>4,5 = 4,500 [A]_x000d_
Celkové množství = 4,500</t>
  </si>
  <si>
    <t>122838</t>
  </si>
  <si>
    <t>ODKOPÁVKY A PROKOPÁVKY OBECNÉ TŘ. II, ODVOZ DO 20KM</t>
  </si>
  <si>
    <t>odkopání přebytečného části provizorního násypu_x000d_
část provizorního násypu SO 191 ponechána jako trvalý násyp SO 101 - vč. začištění do požadovaného tvaru _x000d_
lokální staničení SO 191_x000d_
km 0,000 000 - 0,069 820</t>
  </si>
  <si>
    <t xml:space="preserve">km 0,000 000 - 0,010 000  10,0*0,0 = 0,000 [C]_x000d_
km 0,010 000 - 0,020 000  10,0*1,10 = 11,000 [D]_x000d_
km 0,020 000 - 0,030 000 10,0*3,0 = 30,000 [E]_x000d_
km 0,030 000 - 0,040 000 10,0*5,50 = 55,000 [F]_x000d_
km 0,040 000 - 0,050 000  10,0*10,20 = 102,000 [G]_x000d_
km 0,050 000 - 0,069 820  19,82*(13,50+0,75)/2 = 141,218 [A]_x000d_
odkopávka zemních krajnic - pol. 17380 32,410 = 32,410 [B]_x000d_
Celkové množství = 371,628</t>
  </si>
  <si>
    <t>dle pol. 122838 371,628 = 371,628 [A]_x000d_
Celkové množství = 371,628</t>
  </si>
  <si>
    <t>silniční násyp provizorní komunikace
část provizorního násypu SO 191 ponechána jako trvalý násyp SO 101
lokální staničení SO 191
km 0,000 000 - 0,069 820</t>
  </si>
  <si>
    <t xml:space="preserve">km 0,000 000 - 0,010 000  10,0*2,0 = 20,000 [C]_x000d_
km 0,010 000 - 0,020 000  10,0*2,50 = 25,000 [D]_x000d_
km 0,020 000 - 0,030 000 10,0*6,50 = 65,000 [E]_x000d_
km 0,030 000 - 0,040 000 10,0*10,50 = 105,000 [F]_x000d_
km 0,040 000 - 0,050 000  10,0*12,50 = 125,000 [G]_x000d_
km 0,050 000 - 0,069 820  19,82*(13,50+0,75)/2 = 141,218 [A]_x000d_
Celkové množství = 481,218</t>
  </si>
  <si>
    <t>dosypání zemních krajnic</t>
  </si>
  <si>
    <t xml:space="preserve">km 0,000 000 - 0,010 000  10,0*0,50*0,50 = 2,500 [C]_x000d_
km 0,010 000 - 0,020 000  10,0*2*0,50*0,50 = 5,000 [D]_x000d_
km 0,020 000 - 0,030 000 10,0*2*0,50*0,50 = 5,000 [E]_x000d_
km 0,030 000 - 0,040 000 10,0*2*0,50*0,50 = 5,000 [F]_x000d_
km 0,040 000 - 0,050 000  10,0*2*0,50*0,50 = 5,000 [G]_x000d_
km 0,050 000 - 0,069 820  19,82*2*0,50*0,50 = 9,910 [A]_x000d_
Celkové množství = 32,410</t>
  </si>
  <si>
    <t>pod pol. 56335 384,01 = 384,010 [A]_x000d_
Celkové množství = 384,010</t>
  </si>
  <si>
    <t>18215</t>
  </si>
  <si>
    <t>ÚPRAVA POVRCHŮ SROVNÁNÍM ÚZEMÍ V TL DO 0,50M</t>
  </si>
  <si>
    <t>urovnání povrchu území po odstanění provizorních konstrukcí</t>
  </si>
  <si>
    <t>úprava terénu před rozprostřením ornice (mimo svah a panelovou rovaninu) 205,0 = 205,000 [A]_x000d_
Celkové množství = 205,000</t>
  </si>
  <si>
    <t>21461E</t>
  </si>
  <si>
    <t>SEPARAČNÍ GEOTEXTILIE DO 500G/M2</t>
  </si>
  <si>
    <t>geotextílie od násypem provizorní komunikace</t>
  </si>
  <si>
    <t>600 = 600,000 [A]_x000d_
Celkové množství = 600,000</t>
  </si>
  <si>
    <t>PROTIEROZNÍ OCHRANA BIOLOGICKY
ODBOURATELNOU GEOTEXTILIÍ
(KOKOSOVÁ, JUTOVÁ)
S PLOŠNOU HMOTNOSTÍ 500 g/m</t>
  </si>
  <si>
    <t>1,20*229,0 = 274,800 [A]_x000d_
Celkové množství = 274,800</t>
  </si>
  <si>
    <t xml:space="preserve">Štěrkodrť  ŠDA 0-63  200 mm ČSN 73 6126-1, ČSN EN 13285
okální staničení SO 191_x000d_
km 0,000 000 - 0,069 820</t>
  </si>
  <si>
    <t>lokální staničení SO 191 - km 0,000 000 - 0,069 820 69,820*(4,50+2*0,50) = 384,010 [A]_x000d_
Celkové množství = 384,010</t>
  </si>
  <si>
    <t>56363</t>
  </si>
  <si>
    <t>VOZOVKOVÉ VRSTVY Z RECYKLOVANÉHO MATERIÁLU TL DO 150MM</t>
  </si>
  <si>
    <t>Recyklovaný materiál RS-C 100 mm TP 208</t>
  </si>
  <si>
    <t>lokální staničení SO 191 - km 0,000 000 - 0,069 820 _x000d_
RS-C 69,82*(4,50+2*0,150) = 335,136 [A]_x000d_
Celkové množství = 335,136</t>
  </si>
  <si>
    <t xml:space="preserve">km 0,000 000 - 0,010 000  10,0*0,50 = 5,000 [C]_x000d_
km 0,010 000 - 0,020 000  10,0*2*0,50 = 10,000 [D]_x000d_
km 0,020 000 - 0,030 000 10,0*2*0,50 = 10,000 [E]_x000d_
km 0,030 000 - 0,040 000 10,0*2*0,50 = 10,000 [F]_x000d_
km 0,040 000 - 0,050 000  10,0*2*0,50 = 10,000 [G]_x000d_
km 0,050 000 - 0,069 820  19,82*2*0,50 = 19,820 [A]_x000d_
Celkové množství = 64,820</t>
  </si>
  <si>
    <t>Infiltrační postřik PI-EP 0,60 kg/m2 ČSN 73 6129</t>
  </si>
  <si>
    <t>dle pol. 574A56 314,190 = 314,190 [A]_x000d_
Celkové množství = 314,190</t>
  </si>
  <si>
    <t>574A56</t>
  </si>
  <si>
    <t>ASFALTOVÝ BETON PRO OBRUSNÉ VRSTVY ACO 16+, 16S TL. 60MM</t>
  </si>
  <si>
    <t>Asf. Beton ACO 16+ 60 mm ČSN 73 6121, ČSN EN 13108-1</t>
  </si>
  <si>
    <t>lokální staničení SO 191 - km 0,000 000 - 0,069 820 69,82*4,50 = 314,190 [A]_x000d_
Celkové množství = 314,190</t>
  </si>
  <si>
    <t>řezání drážky ve vozovky v místě napojení provizorní na stávající stav</t>
  </si>
  <si>
    <t>4,50 = 4,500 [A]_x000d_
Celkové množství = 4,500</t>
  </si>
  <si>
    <t>931315</t>
  </si>
  <si>
    <t>TĚSNĚNÍ DILATAČ SPAR ASF ZÁLIVKOU PRŮŘ DO 600MM2</t>
  </si>
  <si>
    <t>těsnění drážky ve vozovky v místě napojení provizorní na stávající stav</t>
  </si>
  <si>
    <t>Provizorní rozšíření komunikace</t>
  </si>
  <si>
    <t>zemina
objemová hmostnost 2000 kg/m3</t>
  </si>
  <si>
    <t>pol. 17120 159,273*2,0 = 318,546 [A]_x000d_
Celkové množství = 318,546</t>
  </si>
  <si>
    <t>(dle pol. 113338) 2,40*7,81 = 18,744_x000d_
(dle pol. 11372) 2,40*6,62 = 15,888 [A]_x000d_
Celkové množství = 34,632</t>
  </si>
  <si>
    <t>kámen, kamenivo
vozovkové vrstvy - objemová hmotnost 1900 kg/m3
suť z lomového kamene na MC 2600 kg/m3</t>
  </si>
  <si>
    <t>dle pol. 113328 1,90*19,861 = 37,736 [A]_x000d_
Celkové množství = 37,736</t>
  </si>
  <si>
    <t>provizorní vozovka
odstranění podkladních vrstev provizorní vozovky - 200 mm
lokální staničení SO 192
km 0,000 000 - 0,033 950</t>
  </si>
  <si>
    <t>lokální staničení SO 192 - km 0,000 000 - 0,033 950 _x000d_
podkladní vozovková vrstva - štěrkodrť 33,95*(1,80+2*0,50)*0,20 = 19,012 [B]_x000d_
krajnice - štěrkdrť 33,95*0,25*0,10 = 0,849 [C]_x000d_
Celkové množství = 19,861</t>
  </si>
  <si>
    <t>vozovka
odstranění živičných vrstev provizorní vozovky 100 mm
lokální staničení SO 192
km 0,000 000 - 0,033 950
odpad bez nebezpečných látek</t>
  </si>
  <si>
    <t>lokální staničení SO 192 - km 0,000 000 - 0,033 950 _x000d_
odstranění RS-C 33,95*(1,80+0,50)*0,10 = 7,809 [C]_x000d_
Celkové množství = 7,809</t>
  </si>
  <si>
    <t>vozovka
odstranění živičných vrstev provizorní vozovky 100 mm
lokální staničení SO 191
km 0,000 000 - 0,069 820
odpad bez nebezpečných látek</t>
  </si>
  <si>
    <t>lokální staničení SO 192 - km 0,000 000 - 0,033 950 _x000d_
odstranění ACO 16+ 33,950*3,25*0,06 = 6,620 [B]_x000d_
Celkové množství = 6,620</t>
  </si>
  <si>
    <t>frézvání drážky ve vozovky v místě napojení provozorní na stávající stav</t>
  </si>
  <si>
    <t>odkopání přebytečného části provizorního násypu_x000d_
(část zásypů ponechána - vyrovnání zazubení)
lokální staničení SO 192
km 0,000 000 - 0,033 950</t>
  </si>
  <si>
    <t>pol. 17180 126,863 = 126,863 [A]_x000d_
odpočet pol. 126838 -25,963 = -25,963 [B]_x000d_
pol. 17380 32,410 = 32,410 [C]_x000d_
Celkové množství = 133,310</t>
  </si>
  <si>
    <t>126838</t>
  </si>
  <si>
    <t>ZŘÍZENÍ STUPŇŮ V PODLOŽÍ NÁSYPŮ TŘ. II, ODVOZ DO 20KM</t>
  </si>
  <si>
    <t>zřízení stupńů ve stávajících silničních násypech
lokální staničení SO 192
km 0,000 000 - 0,033 950</t>
  </si>
  <si>
    <t>km 0,000 000 - 0,010 000 (0+0,80)/2*10,0 = 4,000 [A]_x000d_
km 0,010 000 - 0,020 000 (0,80+1,50)/2*10,0 = 11,500 [B]_x000d_
km 0,020 000 - 0,033 950 (1,50+0,0)/2*13,95 = 10,463 [C]_x000d_
Celkové množství = 25,963</t>
  </si>
  <si>
    <t>na skládku</t>
  </si>
  <si>
    <t>dle pol. 122838 133,310 = 133,310 [A]_x000d_
dle pol. 126838 25,963 = 25,963 [B]_x000d_
Celkové množství = 159,273</t>
  </si>
  <si>
    <t>silniční násyp provizorní komunikace_x000d_
vč. zásypu po odbourané zdi
lokální staničení SO 192
km 0,000 000 - 0,033 950</t>
  </si>
  <si>
    <t xml:space="preserve">km 0,000 000 - 0,010 000  10,0*(0+5,0)/2 = 25,000 [C]_x000d_
km 0,010 000 - 0,020 000  10,0*(5,0+6,50)/2 = 57,500 [D]_x000d_
km 0,020 000 - 0,033 950 13,65*(6,50+0)/2 = 44,363 [E]_x000d_
Celkové množství = 126,863</t>
  </si>
  <si>
    <t>pod pol. 56335 95,0560 = 95,056 [A]_x000d_
Celkové množství = 95,056</t>
  </si>
  <si>
    <t>241,0 = 241,000 [A]_x000d_
Celkové množství = 241,000</t>
  </si>
  <si>
    <t>PROTIEROZNÍ OCHRANA BIOLOGICKY_x000d_
ODBOURATELNOU GEOTEXTILIÍ_x000d_
(KOKOSOVÁ, JUTOVÁ)_x000d_
S PLOŠNOU HMOTNOSTÍ 500 g/m</t>
  </si>
  <si>
    <t>1,20*125,0 = 150,000 [A]_x000d_
Celkové množství = 150,000</t>
  </si>
  <si>
    <t xml:space="preserve">Štěrkodrť  ŠDA 0-63  200 mm ČSN 73 6126-1, ČSN EN 13285
lokální staničení SO 192
km 0,000 000 - 0,033 950</t>
  </si>
  <si>
    <t>lokální staničení SO 192 - km 0,000 000 - 0,033 950 33,95*(1,80+2*0,50) = 95,060 [A]_x000d_
Celkové množství = 95,060</t>
  </si>
  <si>
    <t>lokální staničení SO 192 - km 0,000 000 - 0,033 950 _x000d_
RS-C 33,95*(1,80+0,50)*0,10 = 7,809 [A]_x000d_
Celkové množství = 7,809</t>
  </si>
  <si>
    <t xml:space="preserve">km 0,000 000 - 0,010 000  10,0*0,25 = 2,500 [C]_x000d_
km 0,010 000 - 0,020 000  10,0*0,25 = 2,500 [D]_x000d_
km 0,020 000 - 0,033 950 13,950*0,25 = 3,488 [E]_x000d_
Celkové množství = 8,488</t>
  </si>
  <si>
    <t>dle pol. 574A56 110,338 = 110,338 [A]_x000d_
Celkové množství = 110,338</t>
  </si>
  <si>
    <t>lokální staničení SO 192 - km 0,000 000 - 0,033 950 33,95*3,25 = 110,338 [A]_x000d_
Celkové množství = 110,338</t>
  </si>
  <si>
    <t>řezání drážky ve vozovky v místě napojení provozirní na stávající stav</t>
  </si>
  <si>
    <t>3,25 = 3,250 [A]_x000d_
Celkové množství = 3,250</t>
  </si>
  <si>
    <t>těsnění drážky ve vozovky v místě napojení provozirní na stávající stav</t>
  </si>
  <si>
    <t>pol. 131838 564,998*2,0 = 1129,996 [A]_x000d_
Celkové množství = 1129,996</t>
  </si>
  <si>
    <t>(dle pol. 113438) 0,80*19,517*2,40 = 37,473_x000d_
Celkové množství = 37,473</t>
  </si>
  <si>
    <t>"(dle pol. 966168)" 119,84*2,50 = 299,600 [D]_x000d_
"(dle pol. 966118)" 58,11*2,50 = 145,275 [A]_x000d_
(dle pol. 113148) 78,067*2,0 = 156,134 [B]_x000d_
Celkové množství = 601,009</t>
  </si>
  <si>
    <t>dle pol. 113328 1,90*78,067 = 148,327 [A]_x000d_
dle pol. 966138 2,60*27,0 = 70,200 [B]_x000d_
 _x000d_
Celkové množství = 218,527</t>
  </si>
  <si>
    <t xml:space="preserve">POPLATKY ZA LIKVIDACI ODPADU NEBEZPECNÝCH - 17 06 03*  IZOLACNÍ MATERIÁLY OBSAHUJÍCÍ NEBEZPECNÉ LÁTKY</t>
  </si>
  <si>
    <t xml:space="preserve">živice s obsahem nebezpečných látek 
objemová hmotnost 2400 kg/m3
stávající komunikace -  na základě zkoušek PAU
předpoklad 20% vybouraného materiálu s obsahem nebezpečných látek
</t>
  </si>
  <si>
    <t>(dle pol. 113438) 0,20*19,517*2,4 = 9,368_x000d_
Celkové množství = 9,368</t>
  </si>
  <si>
    <t>izolace - asfaltová lepenka
objemová hmotnost 1300 kg/m3</t>
  </si>
  <si>
    <t>"(dle pol. 97817)" 1,30*263,67*0,02 = 6,855 [C]_x000d_
Celkové množství = 6,855</t>
  </si>
  <si>
    <t>02851</t>
  </si>
  <si>
    <t>PRŮZKUMNÉ PRÁCE DIAGNOSTIKY KONSTRUKCÍ NA POVRCHU</t>
  </si>
  <si>
    <t>sledování průběhu vrtání mikropilot s vyhodnocením</t>
  </si>
  <si>
    <t>plán sledování a údržby mostu</t>
  </si>
  <si>
    <t>NA MOSTĚ_x000d_
v rozsahu řezané spáry nad OP 01 a 06
odstranění podkladních vozovkových vrstev - předp. 200 mm
km 0,062 850 - 0,114 550</t>
  </si>
  <si>
    <t>v rozsahu dil. spar nad OP 01 a 06 51,70*7,55*0,20 = 78,067 [A]_x000d_
Celkové množství = 78,067</t>
  </si>
  <si>
    <t>VOZOVKA
odstranění podkladnách živičných vrstev vozovky - 50 mm_x000d_
v rozsahu řezané spáry nad OP 01 a 06
km 0,062 850 - 0,114 550</t>
  </si>
  <si>
    <t>v rozsahu dil. spar nad OP 01 a 06 51,70*7,55*0,05 = 19,517 [A]_x000d_
Celkové množství = 19,517</t>
  </si>
  <si>
    <t>113534</t>
  </si>
  <si>
    <t>ODSTRANĚNÍ CHODNÍKOVÝCH KAMENNÝCH OBRUBNÍKŮ, ODVOZ DO 5KM</t>
  </si>
  <si>
    <t>vč. odvozu na meziskládku_x000d_
odstraněno v délce říms
bude zpětně použito na stavbě - bez skládkovného</t>
  </si>
  <si>
    <t>římsa - směr tuřice 57,50 = 57,500 [A]_x000d_
římsa - směr předměřice 57,50 = 57,500 [B]_x000d_
Celkové množství = 115,000</t>
  </si>
  <si>
    <t>frézování obrusné vrstvy - KOMPLET SOUČÁST SO 101_x000d_
(SO 201 - výměra 0 m3)
- obrusná vrstva dle sondy předp. 60 mm
předp. bez obsahu nebezpečných látek
povinný odkup zhotovitele</t>
  </si>
  <si>
    <t>frézování v rozsahu úpravy - kpl viz SO 101 0 = 0,000 [A]_x000d_
Celkové množství = 0,000</t>
  </si>
  <si>
    <t>1152600R</t>
  </si>
  <si>
    <t xml:space="preserve">PROVEDENÍ VODY STAVBOU </t>
  </si>
  <si>
    <t xml:space="preserve">most v inundačním území_x000d_
komplet provedení vody stavbou dle možností a zkušeností zhotovitele (např. hrázkování, převedení potrubím atd.) - v minimálním rozsahu pro případ zhoršení klimatických podmíek
vč. likvidace veškerých odpadů a skládkovného </t>
  </si>
  <si>
    <t>vykopávka ornice ze skládky ornice
vykopávka zeminy pro zpětný zásyp</t>
  </si>
  <si>
    <t>dle pol. 17411 254,286 = 254,286 [A]_x000d_
Celkové množství = 254,286</t>
  </si>
  <si>
    <t>131834</t>
  </si>
  <si>
    <t>HLOUBENÍ JAM ZAPAŽ I NEPAŽ TŘ. II, ODVOZ DO 5KM</t>
  </si>
  <si>
    <t>výkop zeminy pro zpětný zásyp
odvoz na meziskládku</t>
  </si>
  <si>
    <t>HLOUBENÍ JAM ZAPAŽ I NEPAŽ TR. II, ODVOZ DO 20KM</t>
  </si>
  <si>
    <t xml:space="preserve">výkop zeminy_x000d_
zemina nebude použita pro zpětný zásyp
</t>
  </si>
  <si>
    <t xml:space="preserve">O1 - výkop  (2,65+7,10)/2*3,05*5,0 = 74,344 [A]_x000d_
O1 - prohloubení výkopů pro rozšíření podpěr 2*((2,30+3,70)/2*(0,80+1,50)/2*(6,95+2,50*2)) = 82,455 [B]_x000d_
O1 - prohloubení výkopu pro přechodovou desku (4,80+5,45)/2*0,75*(7,50) = 28,828 [D]_x000d_
P2 - výkop  (2,30+5,70)/2*2,70*5,0 = 54,000 [E]_x000d_
P3 - výkop (2,30+5,70)/2*2,70*5,0 = 54,000 [F]_x000d_
P4 - výkop (2,30+5,70)/2*2,70*5,0 = 54,000 [G]_x000d_
P5 - výkop (2,30+5,70)/2*2,70*5,0 = 54,000 [H]_x000d_
O6 - výkop (2,65+6,80)/2*2,95*5,0 = 69,694 [I]_x000d_
O6 - prohloubení výkopů pro rozšíření podpěr  (2,30+5,60)/2*1,75*(6,70+2,50*2)+(2,30+6,00)/2*1,75*(4,50+2,50) = 131,714 [J]_x000d_
O6 - prohloubení výkopu pro přechodovou desku (4,80+5,45)/2*0,75*(7,50) = 28,828 [C]_x000d_
výkop pro samostatnou opěrnou zeď - 1. část (-odpočet stav. zdi) ((2,65+5,20)/2*2,20+(0,60+0,80)/2*0,75)*11,15-(0,50+1,0)/2*2,20*11,15 = 83,737 [L]_x000d_
výkop pro samostatnou opěrnou zeď - 2. část (-odpočet stav, zdi) ((2,65+5,20)/2*2,20+(0,60+0,80)/2*0,75)*13,805-(0,50+1,0)/2*2,20*13,80 = 103,684 [M]_x000d_
odpočet pol. 131834 - zemina pro zpětný zásyp -254,286 = -254,286 [K]_x000d_
Celkové množství = 564,998</t>
  </si>
  <si>
    <t>17110</t>
  </si>
  <si>
    <t>ULOŽENÍ SYPANINY DO NÁSYPŮ SE ZHUTNĚNÍM</t>
  </si>
  <si>
    <t>dosypání svahu a úprava svahu_x000d_
rozhraní SO 101 - konec křídel</t>
  </si>
  <si>
    <t xml:space="preserve">O6 svahový kužel  u křídla směr tuřice 1/3*3,14*(3,60*1,50)^2*(3,60)/4 = 27,469 [A]_x000d_
O1 svahový kužel  u křídla směr tuřice 1/3*3,14*(3,30*1,50)^2*(3,30)/4 = 21,158 [C]_x000d_
Celkové množství = 48,627</t>
  </si>
  <si>
    <t>ULOŽENÍ SYPANINY DO NÁSYPU A NA SKLÁDKY BEZ ZHUTNENÍ</t>
  </si>
  <si>
    <t>uložení zeminy na meziskládku - bude zpětně použita do výkopů</t>
  </si>
  <si>
    <t>dle pol. 131834 254,286 = 254,286 [A]_x000d_
dle pol. 131838 564,998 = 564,998 [B]_x000d_
Celkové množství = 819,284</t>
  </si>
  <si>
    <t>17411</t>
  </si>
  <si>
    <t>ZÁSYP JAM A RÝH ZEMINOU SE ZHUTNĚNÍM</t>
  </si>
  <si>
    <t>zpětný zásyp_x000d_
zásyp na líci konstrukcí a na rubu do úrovně drenáže</t>
  </si>
  <si>
    <t>O1 - zásyp výkopu do úrovně drenáže (0,80+2,40)/2*1,10*5,0 = 8,800 [A]_x000d_
O1 - zásyp výkopu základu rozšířujících zdí - odměřeno z acad 2*(2,20+1,60)/2*(6,70+2*2,50) = 44,460 [B]_x000d_
O6- zásyp výkopu do úrovně drenáže (0,80+2,45)/2*1,15*5,0 = 9,344 [C]_x000d_
O6 - zásyp výkopu základu rozšířujících zdi - odměřeno z acad 6,10*(6,70+2,50*2)+6,30*(4,50+2,50) = 115,470 [D]_x000d_
zásyp výkop pro samostatnou opěrnou zeď - 1. část (0,80+3,15)/2*1,30*11,16+(0,60+0,85)/2*0,75*11,16 = 34,722 [E]_x000d_
výkop pro samostatnou opěrnou zeď - 2. část (0,80+2,30)/2*1,15*13,80+(0,65+2,07)/2*0,90*13,80 = 41,490 [F]_x000d_
Celkové množství = 254,286</t>
  </si>
  <si>
    <t>21331</t>
  </si>
  <si>
    <t>DRENÁŽNÍ VRSTVY Z BETONU MEZEROVITÉHO (DRENÁŽNÍHO)</t>
  </si>
  <si>
    <t>drenážní beton okolo drenáže</t>
  </si>
  <si>
    <t xml:space="preserve">za OP 01 a křídly 0,30*0,30*(8,70+4,70+4,70) = 1,629 [A]_x000d_
za OP 06 a křídly 0,30*0,30*(8,70+4,70+2,55) = 1,436 [B]_x000d_
za samostatnou opěrnou zdí - 1. část 0,30*0,30*11,15 = 1,004 [C]_x000d_
za samostatnou opěrnu zdí  - 2.část 0,30*0,30*13,80 = 1,242 [D]_x000d_
Celkové množství = 5,311</t>
  </si>
  <si>
    <t>21341</t>
  </si>
  <si>
    <t>DRENÁŽNÍ VRSTVY Z PLASTBETONU (PLASTMALTY)</t>
  </si>
  <si>
    <t>žebro z drenážního polymerbetonu v ose odvodnění izolace</t>
  </si>
  <si>
    <t>žebro 0,15*0,04*(51,70-5*0,50-5*0,40) = 0,283 [A]_x000d_
okolo odvod. trubicek 5*0,40*0,60*0,04 = 0,048 [B]_x000d_
okolo odvodňovače 4*0,50*0,70*0,04 = 0,056 [C]_x000d_
Celkové množství = 0,387</t>
  </si>
  <si>
    <t>227831</t>
  </si>
  <si>
    <t>MIKROPILOTY KOMPLET D DO 150MM NA POVRCHU</t>
  </si>
  <si>
    <t xml:space="preserve">mikropiloty  - délka 9,50m , kořen 5,50m
kompletní provedení dle PD
</t>
  </si>
  <si>
    <t>podpěra O1 36*9,50 = 342,000 [A]_x000d_
podpěra P2 7*2*9,50 = 133,000 [B]_x000d_
podpěra P3 7*2*9,50 = 133,000 [C]_x000d_
podpěra P4 7*2*9,50 = 133,000 [D]_x000d_
podpěra P5 7*2*9,50 = 133,000 [E]_x000d_
podpěra O6 32*9,50 = 304,000 [F]_x000d_
Celkové množství = 1178,000</t>
  </si>
  <si>
    <t>26135</t>
  </si>
  <si>
    <t>VRTY PRO KOTVENÍ, INJEKTÁŽ A MIKROPILOTY NA POVRCHU TŘ. III D DO 300MM</t>
  </si>
  <si>
    <t>vrty pro mikropiloty
předp. vrtáno z úrovně zásypu klenby po odstranění k-ce vozovky_x000d_
vykázána celá déla vrtu 
pol. zahrnuje likvidaci vzniklých odpadů a skládkovné</t>
  </si>
  <si>
    <t>podpěra O1 36*(9,50+3,50-0,40) = 453,600 [A]_x000d_
podpěra P2 7*2*(9,50+3,10-0,40) = 170,800 [B]_x000d_
podpěra P3 7*2*(9,50+3,20-0,40) = 172,200 [C]_x000d_
podpěra P4 7*2*(9,50+3,10-0,40) = 170,800 [D]_x000d_
podpěra P5 7*2*(9,50+3,00-0,40) = 169,400 [E]_x000d_
podpěra O6 32*(9,50+3,30-0,40) = 396,800 [F]_x000d_
Celkové množství = 1533,600</t>
  </si>
  <si>
    <t>26144</t>
  </si>
  <si>
    <t>VRTY PRO KOTVENÍ, INJEKTÁŽ A MIKROPILOTY NA POVRCHU TŘ. IV D DO 200MM</t>
  </si>
  <si>
    <t>vrty skrz stávající konstrukci _x000d_
pol. zahrnuje likvidaci vzniklých odpadů a skládkovné</t>
  </si>
  <si>
    <t>vrty skrz stávající podpěru 01 a 06 2*2,0 = 4,000 [A]_x000d_
vrty pro protažení trubiček izolace 5 = 5,000 [B]_x000d_
Celkové množství = 9,000</t>
  </si>
  <si>
    <t>272325</t>
  </si>
  <si>
    <t>ZÁKLADY ZE ŽELEZOBETONU DO C30/37</t>
  </si>
  <si>
    <t>základy C30/37_x000d_
k-ce ve styku se zeminou opatřena nátěrem ALP +2xALN</t>
  </si>
  <si>
    <t xml:space="preserve">O1 - základ 1,40*8,70*0,60+2*2,0*0,50*3,30+2*2,16*0,50*0,65+2*0,65*0,50*2,70 = 17,067 [A]_x000d_
P2 - základ 4,70*1,40*0,60 = 3,948 [B]_x000d_
P3 - základ 4,70*1,40*0,60 = 3,948 [C]_x000d_
P4 - základ 4,70*1,40*0,60 = 3,948 [D]_x000d_
P5 - základ  4,70*1,40*0,60 = 3,948 [E]_x000d_
P6 - základ 1,40*8,70*0,60+2,0*0,50*3,48+2*2,44*0,50*0,70+2*0,65*2,50*0,50+2,0*0,50*1,50 = 15,621 [F]_x000d_
základ pod opěrnou zeď - 1. část 2,0*11,15*0,50 = 11,150 [G]_x000d_
základ pod opěrnou zeď - 2. část 2,0*13,8*0,50 = 13,800 [H]_x000d_
Celkové množství = 73,430</t>
  </si>
  <si>
    <t>272365</t>
  </si>
  <si>
    <t>VÝZTUŽ ZÁKLADŮ Z OCELI 10505, B500B</t>
  </si>
  <si>
    <t>výztuž 180 kg/m3
vč. pko přes pracovní, dilatační a smršťovací spáry</t>
  </si>
  <si>
    <t>dle pol. 272325 73,43*0,18 = 13,217 [A]_x000d_
Celkové množství = 13,217</t>
  </si>
  <si>
    <t>28999</t>
  </si>
  <si>
    <t>OPLÁŠTĚNÍ (ZPEVNĚNÍ) Z FÓLIE</t>
  </si>
  <si>
    <t>těsnící vrstva - fólie
za rubem opěry</t>
  </si>
  <si>
    <t>za O1 2,50*8,70 = 21,750 [A]_x000d_
za O6 2,50*8,70 = 21,750 [B]_x000d_
za opěrnými zdmi 2,20*(11,15+13,80) = 54,890 [C]_x000d_
Celkové množství = 98,390</t>
  </si>
  <si>
    <t>226940R</t>
  </si>
  <si>
    <t>ZÁPOROVÉ PAŽENÍ Z KOVU DOČASNÉ</t>
  </si>
  <si>
    <t>záporové pažení výkopu podél soukromého objektu_x000d_
zahrnuje kompletní zřízení, provoz a odstranění pažení _x000d_
vč. vrtů, zápor, zabetonování zápor, výdřev, převázek a kotvení_x000d_
vč. likvidace vzniklých odpadů a skládkovného_x000d_
vykázáno na pohledovou plochu</t>
  </si>
  <si>
    <t>14,0*3,0 = 42,000 [A]_x000d_
Celkové množství = 42,000</t>
  </si>
  <si>
    <t>31717</t>
  </si>
  <si>
    <t>KOVOVÉ KONSTRUKCE PRO KOTVENÍ ŘÍMSY</t>
  </si>
  <si>
    <t>KG</t>
  </si>
  <si>
    <t xml:space="preserve">kotva římsy ve vývrtu
6 kg/  kotva římsy
provedeno dle VL4 402.02
umístěno po 1,0 m na nk mostu</t>
  </si>
  <si>
    <t>římsa - směr tuřice 6,0*(52,0/1,0+1) = 318,000 [A]_x000d_
římsa - směr předměřice 6,0*(52,0/1,0+1) = 318,000 [B]_x000d_
Celkové množství = 636,000</t>
  </si>
  <si>
    <t>317325</t>
  </si>
  <si>
    <t>ŘÍMSY ZE ŽELEZOBETONU DO C30/37</t>
  </si>
  <si>
    <t>beton C30/37 - XF4
vč. provedení striáže v rozsahu dle PD
vč. otisku s letopočtem výstavby</t>
  </si>
  <si>
    <t>římsa - směr tuřice na nk 52,20*(0,65*0,35+1,25*0,23) = 26,883 [A]_x000d_
římsa - směr tuřice na křídlech (4,20+4,20)*(0,65*0,35+0,65*0,23) = 3,167 [C]_x000d_
římsa - směr předměřice 52,20*(0,65*0,35+1,25*0,23) = 26,883 [B]_x000d_
římsa - směr tuřice na křídlech a opěrných zdech (4,20+2,10+11,14+13,80)*(0,65*0,35+0,65*0,23) = 11,777 [D]_x000d_
Celkové množství = 68,710</t>
  </si>
  <si>
    <t>317365</t>
  </si>
  <si>
    <t>VÝZTUŽ ŘÍMS Z OCELI 10505, B500B</t>
  </si>
  <si>
    <t xml:space="preserve">vč. PKO výztuže přes  smršťovací, dilatační a pracovní spáry
160 kg/m3</t>
  </si>
  <si>
    <t>dle pol. 317325 0,160*68,710 = 10,994 [A]_x000d_
Celkové množství = 10,994</t>
  </si>
  <si>
    <t>327212</t>
  </si>
  <si>
    <t>ZDI OPĚRNÉ, ZÁRUBNÍ, NÁBŘEŽNÍ Z LOMOVÉHO KAMENE NA MC</t>
  </si>
  <si>
    <t>vyzdění/přezdění poprsních zdí _x000d_
použit stávající kámen + doplnění nového kamene_x000d_
vč. očištění stávajícího kamene_x000d_
vč. dopravy a naložení z meziskládky</t>
  </si>
  <si>
    <t>poprsní zeď směr tuřice (plocha odměřena z aacd) 99,10*(0,50+0,60)/2 = 54,505 [A]_x000d_
poprsní zeď směr předměřice (plocha odměřena z acad) 99,10*(0,50+0,60)/2 = 54,505 [B]_x000d_
Celkové množství = 109,010</t>
  </si>
  <si>
    <t>327325</t>
  </si>
  <si>
    <t>ZDI OPĚRNÉ, ZÁRUBNÍ, NÁBŘEŽNÍ ZE ŽELEZOVÉHO BETONU DO C30/37</t>
  </si>
  <si>
    <t>opěrné zdi 30/37
k-ce ve styku se zeminou opatřena nátěrem ALP +2xALN</t>
  </si>
  <si>
    <t xml:space="preserve">O6 - opěrná zeď - část 1 0,50*11,15*(2,20+2,0)/2 = 11,708 [A]_x000d_
O6 - opěrná zeď - část 2  0,50*13,80*(2,0+1,75)/2 = 12,938 [B]_x000d_
Celkové množství = 24,646</t>
  </si>
  <si>
    <t>327365</t>
  </si>
  <si>
    <t>VÝZTUŽ ZDÍ OPĚRNÝCH, ZÁRUBNÍCH, NÁBŘEŽNÍCH Z OCELI 10505, B500B</t>
  </si>
  <si>
    <t>výztuž opěrné zdi
vč. ok pro kotvení říms
200kg/m3</t>
  </si>
  <si>
    <t>dle pol.327325 24,646*0,20 = 4,929 [A]_x000d_
Celkové množství = 4,929</t>
  </si>
  <si>
    <t>333213</t>
  </si>
  <si>
    <t>OBKLAD MOST OPĚR A KŘÍDEL Z LOM KAMENE</t>
  </si>
  <si>
    <t xml:space="preserve">obklad  lomového kamene
vč. kotvení k žlb zdi
požadavky na pojivo a spárovací hmoty viz TZ
podléhá schválení NPÚ</t>
  </si>
  <si>
    <t>O1 - plocha odměřena z acad 43,85+12,60 = 56,450 [A]_x000d_
O6 - plocha osměřena z acad 47,70+17,90 = 65,600 [B]_x000d_
opěrná zeď - 1. část 23,50 = 23,500 [C]_x000d_
opěrná zeď - 2. část 25,80 = 25,800 [D]_x000d_
Celkové množství = 171,350</t>
  </si>
  <si>
    <t>333325</t>
  </si>
  <si>
    <t>MOSTNÍ OPĚRY A KŘÍDLA ZE ŽELEZOVÉHO BETONU DO C30/37</t>
  </si>
  <si>
    <t>Křídla C30/37_x000d_
k-ce ve styku se zeminou opatřena nátěrem ALP +2xALN</t>
  </si>
  <si>
    <t>O1 - křídlo předměřice 0,45*2,31*3,36+0,50*1,52*3,36+0,45*4,18*(3,36+0,28) = 12,893 [B]_x000d_
O1 - křídlo tuřice 0,45*2,13*3,18+0,50*1,61*3,18+0,45*4,16*(3,18+0,28) = 12,085 [C]_x000d_
O6 - křídlo předměřice 0,45*2,42*4,31+0,50*1,70*4,31+0,45*2,07*(4,31+0,28) = 12,633 [E]_x000d_
O6 - křídlo tuřice 0,45*2,26*4,14+0,50*1,80*4,14+0,45*4,21*(4,14+0,28) = 16,310 [F]_x000d_
Celkové množství = 53,921</t>
  </si>
  <si>
    <t>333326</t>
  </si>
  <si>
    <t>MOSTNÍ OPĚRY A KŘÍDLA ZE ŽELEZOVÉHO BETONU DO C40/50</t>
  </si>
  <si>
    <t>dříky C35/45_x000d_
k-ce ve styku se zeminou opatřena nátěrem ALP +2xALN</t>
  </si>
  <si>
    <t>O1 - dřík 0,50*8,70*(2,03+2,25)/2 = 9,309 [A]_x000d_
O6 - dřík 0,50*8,70*(1,95+2,19)/2 = 9,005 [D]_x000d_
Celkové množství = 18,314</t>
  </si>
  <si>
    <t>333365</t>
  </si>
  <si>
    <t>VÝZTUŽ MOSTNÍCH OPĚR A KŘÍDEL Z OCELI 10505, B500B</t>
  </si>
  <si>
    <t>výztuž opěr
vč. ok pro kotvení říms na křídlech
200 kg/m3</t>
  </si>
  <si>
    <t xml:space="preserve">dle pol. 333325 53,92*0,20 = 10,784 [A]_x000d_
dle pol.  333326 18,314*0,20 = 3,663 [B]_x000d_
Celkové množství = 14,447</t>
  </si>
  <si>
    <t>334213</t>
  </si>
  <si>
    <t>OBKLAD MOST PILÍŘŮ Z LOM KAMENE</t>
  </si>
  <si>
    <t>obklad betonové krycí desky na ledolamech před pilíři po odbourání dobetonávek_x000d_
vč. kotvení a separace_x000d_
(zahrnuje - kotvy+vrty+vlepení - kpl)</t>
  </si>
  <si>
    <t>P2-P5 2*5,0*0,20+2*5,50*0,25*0,20 = 2,550 [A]_x000d_
Celkové množství = 2,550</t>
  </si>
  <si>
    <t>334326</t>
  </si>
  <si>
    <t>MOSTNÍ PILÍŘE A STATIVA ZE ŽELEZOVÉHO BETONU DO C40/50</t>
  </si>
  <si>
    <t>pilíře C35/45_x000d_
k-ce ve styku se zeminou opatřena nátěrem ALP +2xALN</t>
  </si>
  <si>
    <t>P2 1,93*0,50*4,70 = 4,536 [A]_x000d_
P3 1,96*0,50*4,70 = 4,606 [B]_x000d_
P4 1,95*0,50*4,70 = 4,583 [C]_x000d_
P5 1,89*0,50*4,70 = 4,442 [D]_x000d_
Celkové množství = 18,167</t>
  </si>
  <si>
    <t>334365</t>
  </si>
  <si>
    <t>VÝZTUŽ MOSTNÍCH PILÍŘŮ A STATIV Z OCELI 10505, B500B</t>
  </si>
  <si>
    <t>výztuž pilířů
vč. ok pro kotvení říms na křídlech
220kg/m3</t>
  </si>
  <si>
    <t>dle pol. 334325 18,167*0,220 = 3,997 [A]_x000d_
Celkové množství = 3,997</t>
  </si>
  <si>
    <t>420325</t>
  </si>
  <si>
    <t>PŘECHODOVÉ DESKY MOSTNÍCH OPĚR ZE ŽELEZOBETONU C30/37</t>
  </si>
  <si>
    <t>C30/37_x000d_
k-ce ve styku se zeminou opatřena nátěrem ALP +2xALN</t>
  </si>
  <si>
    <t>za O1 7,50*3,80*0,30 = 8,550 [A]_x000d_
za O6 7,50*3,80*0,30 = 8,550 [B]_x000d_
Celkové množství = 17,100</t>
  </si>
  <si>
    <t>420365</t>
  </si>
  <si>
    <t>VÝZTUŽ PŘECHODOVÝCH DESEK MOSTNÍCH OPĚR Z OCELI 10505, B500B</t>
  </si>
  <si>
    <t>180 kg/m3</t>
  </si>
  <si>
    <t>dle pol. 420325 0,18*17,10 = 3,078 [A]_x000d_
Celkové množství = 3,078</t>
  </si>
  <si>
    <t>421336</t>
  </si>
  <si>
    <t>MOSTNÍ NOSNÉ DESKOVÉ KONSTRUKCE Z PŘEDPJATÉHO BETONU C40/50</t>
  </si>
  <si>
    <t>nosná konstrukce C35/45_x000d_
technologie zvedání - viz sam. pol._x000d_
betonáž ve zvýšené poloze a spuštění</t>
  </si>
  <si>
    <t>nosná k-ce v poli 4,25*51,40 = 218,450 [A]_x000d_
zesílení na O1, O6 (5,262+0,15*8,70)*0,40 = 2,627 [B]_x000d_
odpočet kapsy pro uložení přechodové desky -2*7,50*0,30*0,30 = -1,350 [C]_x000d_
Celkové množství = 219,727</t>
  </si>
  <si>
    <t>421365</t>
  </si>
  <si>
    <t>VÝZTUŽ MOSTNÍ DESKOVÉ KONSTRUKCE Z OCELI 10505, B500B</t>
  </si>
  <si>
    <t>vázaná výztuž _x000d_
200 kg/m3</t>
  </si>
  <si>
    <t>dle pol. 421336 0,20*219,727 = 43,945 [A]_x000d_
Celkové množství = 43,945</t>
  </si>
  <si>
    <t>42137</t>
  </si>
  <si>
    <t>VÝZTUŽ MOSTNÍ NOSNÉ DESKOVÉ KONSTR PŘEDPÍNACÍ</t>
  </si>
  <si>
    <t>8,61 = 8,610 [A]_x000d_
Celkové množství = 8,610</t>
  </si>
  <si>
    <t>42838</t>
  </si>
  <si>
    <t>KLOUB ZE ŽELEZOBETONU VČET VÝZTUŽE</t>
  </si>
  <si>
    <t>vrubový kloub - spodní stavba a nk</t>
  </si>
  <si>
    <t>O1 8,70 = 8,700 [A]_x000d_
P2 5,0 = 5,000 [B]_x000d_
P3 5,0 = 5,000 [C]_x000d_
P4 5,0 = 5,000 [D]_x000d_
P5 5,0 = 5,000 [E]_x000d_
O6 8,70 = 8,700 [F]_x000d_
Celkové množství = 37,400</t>
  </si>
  <si>
    <t>vrubový kloub - spodní stavba a přechodová deska</t>
  </si>
  <si>
    <t>O1 7,50 = 7,500 [A]_x000d_
O6 7,50 = 7,500 [B]_x000d_
Celkové množství = 15,000</t>
  </si>
  <si>
    <t>vrubový kloub - krajní podpěry O1 a O6 a základ podpěr</t>
  </si>
  <si>
    <t>O1 8,70 = 8,700 [A]_x000d_
O6 8,70 = 8,700 [F]_x000d_
Celkové množství = 17,400</t>
  </si>
  <si>
    <t>431125</t>
  </si>
  <si>
    <t>SCHODIŠŤ KONSTR Z DÍLCŮ ŽELEZOBETON DO C30/37 (B37)</t>
  </si>
  <si>
    <t xml:space="preserve">schodiště  C30/37_x000d_
provedení dle VL4</t>
  </si>
  <si>
    <t>26*0,18*0,75*0,60 = 2,106 [A]_x000d_
Celkové množství = 2,106</t>
  </si>
  <si>
    <t>451312</t>
  </si>
  <si>
    <t>PODKLADNÍ A VÝPLŇOVÉ VRSTVY Z PROSTÉHO BETONU C12/15</t>
  </si>
  <si>
    <t xml:space="preserve">podkladní beton C12/15
</t>
  </si>
  <si>
    <t>pod O1 (odměřeno z acad) 0,15*40,50+2*0,15*1,70*0,20 = 6,177 [A]_x000d_
pod P2 0,15*1,70*5,0 = 1,275 [B]_x000d_
pod P3 0,15*1,70*5,0 = 1,275 [C]_x000d_
pod P4 0,15*1,70*5,0 = 1,275 [D]_x000d_
pod P5 0,15*1,70*5,0 = 1,275 [E]_x000d_
pod O6 (odměřeno z acad) 0,15*37,30+2*0,15*1,70*0,20 = 5,697 [F]_x000d_
O6 - pod samostatnou opěrnou zdí - část 1. 0,15*2,10*11,40 = 3,591 [G]_x000d_
O6 - pod samostatnou opěrnou zdí - část 2. 0,15*2,10*14,35 = 4,520 [H]_x000d_
pod přechodovými deskami 2*0,15*3,65*7,50 = 8,213 [I]_x000d_
O1 - pod drenéží za rubem 0,25*0,30*(8,70+4,70+4,70) = 1,358 [J]_x000d_
O6 - pod drenéží za rubem 0,25*0,30*(8,70+4,70+2,55) = 1,196 [K]_x000d_
pod drenáž za samostatnou opěrnou zdí - 1. část 0,20*0,50*11,14 = 1,114 [L]_x000d_
pod drenáž za samostatnou opěrnou zdí - 2. část 1,80*13,80*0,15 = 3,726 [M]_x000d_
Celkové množství = 40,692</t>
  </si>
  <si>
    <t>451315</t>
  </si>
  <si>
    <t>PODKLADNÍ A VÝPLŇOVÉ VRSTVY Z PROSTÉHO BETONU C30/37</t>
  </si>
  <si>
    <t>betonová krycí deska na stávajících kamenných ledolamech před pilíři po odbourání dobetonávek</t>
  </si>
  <si>
    <t>P2-P5 2*5*3,70*(0,27+0,50)/2 = 14,245 [A]_x000d_
Celkové množství = 14,245</t>
  </si>
  <si>
    <t>45131A</t>
  </si>
  <si>
    <t>PODKLADNÍ A VÝPLŇOVÉ VRSTVY Z PROSTÉHO BETONU C20/25</t>
  </si>
  <si>
    <t>podkladní beton - lože pod dlažbu</t>
  </si>
  <si>
    <t>(dle pol. 465512) 7,72/0,20*0,15 = 5,790 [A]_x000d_
(dle pol. 465922) 27,93*0,15 = 4,190 [B]_x000d_
Celkové množství = 9,980</t>
  </si>
  <si>
    <t>45160</t>
  </si>
  <si>
    <t>PODKL A VÝPLŇ VRSTVY Z MEZEROVITÉHO BETONU</t>
  </si>
  <si>
    <t xml:space="preserve">plomba mezi ledolamem a obkladem_x000d_
zásyp mezerovitým betonem  - vč. seperace od pískovcového zdiva_x000d_
</t>
  </si>
  <si>
    <t>P2-P5 5*2*3,6*0,50 = 18,000 [B]_x000d_
Celkové množství = 18,000</t>
  </si>
  <si>
    <t>45734</t>
  </si>
  <si>
    <t>VYROVNÁVACÍ A SPÁD BETON ZVLÁŠTNÍ (PLASTBETON)</t>
  </si>
  <si>
    <t>vozovkové vyrovnávací klíny na přechodových deskach_x000d_
dle VL 4</t>
  </si>
  <si>
    <t>2*3*7,50*(0,10*0,50)/2 = 1,125 [A]_x000d_
Celkové množství = 1,125</t>
  </si>
  <si>
    <t>45852</t>
  </si>
  <si>
    <t>VÝPLŇ ZA OPĚRAMI A ZDMI Z KAMENIVA DRCENÉHO</t>
  </si>
  <si>
    <t>zásyp za opěrami dle VL 4</t>
  </si>
  <si>
    <t>za O1 (odměřeno z acad) 5,65*9,20 = 51,980 [A]_x000d_
za O6 (odměřeno z acad) 5,35*9,20 = 49,220 [B]_x000d_
O6 - za opěrnou zdi - 1.část (odměřeno z acad) 3,70*11,15 = 41,255 [C]_x000d_
O6 - za opěrnou zdi - 2.část (odměřeno z acad) 3,20*13,80 = 44,160 [D]_x000d_
Celkové množství = 186,615</t>
  </si>
  <si>
    <t>výplň nezhutněným kamenivem_x000d_
mezi dříkem opěr a křídly</t>
  </si>
  <si>
    <t>O1 2*0,25*3,0*0,50 = 0,750 [A]_x000d_
O6 2*0,25*2,95*0,50 = 0,738 [B]_x000d_
Celkové množství = 1,488</t>
  </si>
  <si>
    <t>45860</t>
  </si>
  <si>
    <t>VÝPLŇ ZA OPĚRAMI A ZDMI Z MEZEROVITÉHO BETONU</t>
  </si>
  <si>
    <t>výplň mezi poprsními zdmi a za rubem opěr</t>
  </si>
  <si>
    <t>O1 - mezi parapetními zdmi a za rubem dříku (0,45+3,0)/2*3,0*5,0+0,45*9,20*1,75 = 33,120 [A]_x000d_
P2 2*(0,45+2,60)/2*2,7*5,0 = 41,175 [B]_x000d_
P3 2*(0,45+2,60)/2*2,7*5,0 = 41,175 [C]_x000d_
P4 2*(0,45+2,60)/2*2,7*5,0 = 41,175 [D]_x000d_
P5 2*(0,45+2,60)/2*2,7*5,0 = 41,175 [E]_x000d_
O6 - mezi parapetními zdmi (0,45+3,0)/2*3,0*5,0+0,45*9,20*1,60 = 32,499 [F]_x000d_
Celkové množství = 230,319</t>
  </si>
  <si>
    <t>465512</t>
  </si>
  <si>
    <t>DLAŽBY Z LOMOVÉHO KAMENE NA MC</t>
  </si>
  <si>
    <t>dlažba z lomového kamene_x000d_
tl. 0,20m</t>
  </si>
  <si>
    <t>O6 - odláždění podél křídla (směr předměřice) 5,0*1,0*0,20 = 1,000 [B]_x000d_
O6 - svah podél schodiště 1,20*26,0*0,20 = 6,240 [A]_x000d_
O6 - odláždění mezi schodištěm a křídlem 1,20*0,30*6,6*0,20 = 0,475 [C]_x000d_
Celkové množství = 7,715</t>
  </si>
  <si>
    <t>465922</t>
  </si>
  <si>
    <t>DLAŽBY Z BETONOVÝCH DLAŽDIC NA MC</t>
  </si>
  <si>
    <t>odláždění za koncem křídel</t>
  </si>
  <si>
    <t>oblast O1 (2,55+8,70) = 11,250 [A]_x000d_
oblast O6- křídlo+sam. zeď část č.1 0,60*(13,80+14,0) = 16,680 [B]_x000d_
Celkové množství = 27,930</t>
  </si>
  <si>
    <t>46731A</t>
  </si>
  <si>
    <t>STUPNĚ A PRAHY VODNÍCH KORYT Z PROSTÉHO BETONU C20/25</t>
  </si>
  <si>
    <t>prahy pod dlažbu a pod schodiště</t>
  </si>
  <si>
    <t>práh pod odlážděním _x000d_
O6 - směr předměřice 15,25*0,50*0,80 = 6,100 [B]_x000d_
pod schodiště 3*0,50*0,80*(0,75+0,50) = 1,500 [C]_x000d_
Celkové množství = 7,600</t>
  </si>
  <si>
    <t>425111</t>
  </si>
  <si>
    <t>SYNCHR ZVED MOST POLE ŠÍŘ DO 10M HMOT DO 200T NA VÝŠ DO 0,5M</t>
  </si>
  <si>
    <t>synchronizované spouštění 5 polí_x000d_
dle TZ</t>
  </si>
  <si>
    <t>Pole 1-5 5 = 5,000 [A]_x000d_
Celkové množství = 5,000</t>
  </si>
  <si>
    <t>spojovací postřik 0,20 kg/m2_x000d_
Spojovací postřiky budou provedeny s modifikované kationaktivní emulze
vykázáno v rozsahu MZ</t>
  </si>
  <si>
    <t>dle pol. 574B34 387,50 = 387,500 [A]_x000d_
Celkové množství = 387,500</t>
  </si>
  <si>
    <t>Obrusná vrstva ACO 11+ PmB modif. - 40mm</t>
  </si>
  <si>
    <t>vozovka na mostě mezi řezanými sparami nad op 01 a 06 387,50 = 387,500 [A]_x000d_
Celkové množství = 387,500</t>
  </si>
  <si>
    <t>575F53</t>
  </si>
  <si>
    <t>LITÝ ASFALT MA IV (OCHRANA MOSTNÍ IZOLACE) 11 TL. 40MM MODIFIK</t>
  </si>
  <si>
    <t>litý asfalt MA 11 IV PmB 40 mm</t>
  </si>
  <si>
    <t>583020R</t>
  </si>
  <si>
    <t>KRYT ZE SINIČNÍCH DÍLCŮ - panelová rovnanina - zřízení, odstranění</t>
  </si>
  <si>
    <t xml:space="preserve">provizorní panelová rovnanina na ochranu inženýrských sítí - vodárenský pruh_x000d_
provedeno dle možností a zkušeností zhotovitele_x000d_
vč. podsypu ŠD 0-32 TL.150 mm_x000d_
sejmutí ornice (drnu), zřízení, provoz, odstranění, rozprostření ornice (drnu), uvedení do původního stavu, likvidace vzniklých odpadů, skládkovné_x000d_
</t>
  </si>
  <si>
    <t>ochrana vodárenského pásma - ODMĚŘENO Z ACAD 816,0 = 816,000 [A]_x000d_
Celkové množství = 816,000</t>
  </si>
  <si>
    <t>57475</t>
  </si>
  <si>
    <t>VOZOVKOVÉ VÝZTUŽNÉ VRSTVY Z GEOMŘÍŽOVINY</t>
  </si>
  <si>
    <t>vyztužení vozovky v přechodové oblasti geomříží dle TP 97</t>
  </si>
  <si>
    <t>2*4,0*7,50 = 60,000 [A]_x000d_
Celkové množství = 60,000</t>
  </si>
  <si>
    <t>6</t>
  </si>
  <si>
    <t>Úpravy povrchů, podlahy, výplně otvorů</t>
  </si>
  <si>
    <t>62663</t>
  </si>
  <si>
    <t>INJEKTÁŽ TRHLIN SILOVĚ SPOJUJÍCÍ</t>
  </si>
  <si>
    <t xml:space="preserve">injektáž trhlin v kamenném zdivu
rozsah bude upřesněn dle skutečnosti
podléhá schválení NPÚ
</t>
  </si>
  <si>
    <t>odhad 75,0 = 75,000 [A]_x000d_
Celkové množství = 75,000</t>
  </si>
  <si>
    <t>626650R</t>
  </si>
  <si>
    <t>KONZERVACE PŘÍČNÉHO SEPJETÍ KLENEB</t>
  </si>
  <si>
    <t>kpl</t>
  </si>
  <si>
    <t>viditelné ok prvky otryskány, obnova PKO, konzervace_x000d_
vyinjektování trhlin v místě _x000d_
dle TZ</t>
  </si>
  <si>
    <t>příčné sepnutí kleneb ve 4. a 5. poli 2 = 2,000 [A]_x000d_
Celkové množství = 2,000</t>
  </si>
  <si>
    <t>62745</t>
  </si>
  <si>
    <t>SPÁROVÁNÍ STARÉHO ZDIVA CEMENTOVOU MALTOU</t>
  </si>
  <si>
    <t xml:space="preserve">spárování starého zdiva do hloubky dle TZ
požadavky na spárovací hmotu - viz TZ
podléhá schválení NPÚ
</t>
  </si>
  <si>
    <t>výměra dle pol.938443 488,640 = 488,640 [A]_x000d_
Celkové množství = 488,640</t>
  </si>
  <si>
    <t>711132</t>
  </si>
  <si>
    <t>IZOLACE BĚŽNÝCH KONSTRUKCÍ PROTI VOLNĚ STÉKAJÍCÍ VODĚ ASFALTOVÝMI PÁSY</t>
  </si>
  <si>
    <t>AIP - izolace rubu konstrukcí_x000d_
jen opěrné zdi _x000d_
(rub opěr a křídel - ALP+2x ALN)</t>
  </si>
  <si>
    <t>O6 - rub opěrné zdi 1.část 11,15*(2,1) = 23,415 [A]_x000d_
O6 - rub opěrné zdi 2.část 13,80*(1,90) = 26,220 [B]_x000d_
Celkové množství = 49,635</t>
  </si>
  <si>
    <t>711442</t>
  </si>
  <si>
    <t>IZOLACE MOSTOVEK CELOPLOŠNÁ ASFALTOVÝMI PÁSY S PEČETÍCÍ VRSTVOU</t>
  </si>
  <si>
    <t xml:space="preserve">nová hydroizolace, provedení dle TZ
provedeno pod vozovkovým souvrstvím
přetaženo 1,50m přes přechodové desky
</t>
  </si>
  <si>
    <t>izolace na mostovce (10,50*51,70) = 542,850 [A]_x000d_
přetaženo 1,50 m přes přechodové desky 2*1,50*7,50 = 22,500 [B]_x000d_
Celkové množství = 565,350</t>
  </si>
  <si>
    <t>711502</t>
  </si>
  <si>
    <t>OCHRANA IZOLACE NA POVRCHU ASFALTOVÝMI PÁSY</t>
  </si>
  <si>
    <t>ochrana izolace pod římsami - s kovovou vložkou</t>
  </si>
  <si>
    <t>pod římsou směr tuřice (1,50+0,15)*51,70 = 85,305 [A]_x000d_
pod římsou směr předměřice (1,50+0,15)*51,70 = 85,305 [B]_x000d_
Celkové množství = 170,610</t>
  </si>
  <si>
    <t>711509</t>
  </si>
  <si>
    <t>OCHRANA IZOLACE NA POVRCHU TEXTILIÍ</t>
  </si>
  <si>
    <t xml:space="preserve">ochrana  rubu podpěr</t>
  </si>
  <si>
    <t xml:space="preserve">O1 2*(2,15+0,45+0,60)*8,90+2*2,4 = 61,760 [A]_x000d_
P2 2*(1,95+0,45+0,60)*4,70+2*2,60 = 33,400 [B]_x000d_
P3 2*(1,96+0,45+0,60)*4,70+2*2,60 = 33,494 [C]_x000d_
P4 2*(1,95+0,45+0,60)*4,70+2*2,60 = 33,400 [D]_x000d_
P5 2*(1,89+0,45+0,60)*4,70+2*2,60 = 32,836 [E]_x000d_
O6 2*(2,17+0,45+0,60)*8,90+2*2,40 = 62,116 [F]_x000d_
na rubu opěrné zdi - 1. část  2,10*11,15 = 23,415 [G]_x000d_
na rubu opěrné zdi - 2. část  1,80*13,80 = 24,840 [H]_x000d_
Celkové množství = 305,261</t>
  </si>
  <si>
    <t>78381</t>
  </si>
  <si>
    <t>NÁTĚRY BETON KONSTR TYP S1 (OS-A)</t>
  </si>
  <si>
    <t>hydrofobní a ochranný nátěr kamenného zdiva_x000d_
podléhá schválení NPÚ</t>
  </si>
  <si>
    <t>dle pol. 938443 299,860 = 299,860 [A]_x000d_
Celkové množství = 299,860</t>
  </si>
  <si>
    <t>767922R</t>
  </si>
  <si>
    <t>OPLOCENÍ - demotnáž a zpětná montáž</t>
  </si>
  <si>
    <t>m2</t>
  </si>
  <si>
    <t>demontáž stávajícího oplocení _x000d_
a montáž oplocení kolmo na konec křídla O6 a podél pozemku p.č.12912 u OP 01_x000d_
- vč. likvidace vzniklých odpadů a skládkovné_x000d_
- nové oplocení vč kotvení, sloupků a výplně_x000d_
kompletní provedení</t>
  </si>
  <si>
    <t>předmostí předměřice 1,60*5,0 = 8,000 [A]_x000d_
u op 01 20,0*1,60 = 32,000 [B]_x000d_
Celkové množství = 40,000</t>
  </si>
  <si>
    <t>875332</t>
  </si>
  <si>
    <t>POTRUBÍ DREN Z TRUB PLAST DN DO 150MM DĚROVANÝCH</t>
  </si>
  <si>
    <t>drenáž za rubem opěr a opěrných zdí vč. vyýstění skrz konstrukci
vč. vyústění dle PD</t>
  </si>
  <si>
    <t>za OP 01 a křídly (8,70+4,70+4,70) = 18,100 [A]_x000d_
za OP 06 a křídly (8,70+4,70+2,55) = 15,950 [B]_x000d_
za samostatnou opěrnou zdí - 1. část 11,15 = 11,150 [C]_x000d_
za samostatnou opěrnou zdí - 2. část 13,80 = 13,800 [D]_x000d_
Celkové množství = 59,000</t>
  </si>
  <si>
    <t>87627</t>
  </si>
  <si>
    <t>CHRÁNIČKY Z TRUB PLASTOVÝCH DN DO 100MM</t>
  </si>
  <si>
    <t>chráničky v římsách vč. přechodu do země</t>
  </si>
  <si>
    <t>římsa směr předměřice - chránička 60,65+2*4,0 = 68,650 [A]_x000d_
Celkové množství = 68,650</t>
  </si>
  <si>
    <t>87633</t>
  </si>
  <si>
    <t>CHRÁNIČKY Z TRUB PLASTOVÝCH DN DO 150MM</t>
  </si>
  <si>
    <t>chránička v římsách vč. přechodu do země</t>
  </si>
  <si>
    <t>římsa směr předměřice - rezervní chránička 60,65+2*4,0 = 68,650 [A]_x000d_
Celkové množství = 68,650</t>
  </si>
  <si>
    <t>895180R</t>
  </si>
  <si>
    <t xml:space="preserve">VSAKOVACÍ JÍMKA </t>
  </si>
  <si>
    <t>Vsakovací jímka vyplněná lomovým kamenem</t>
  </si>
  <si>
    <t>pod odvodňovači 4 = 4,000 [A]_x000d_
odvodnění komunikace - v poli 5 1 = 1,000 [B]_x000d_
Celkové množství = 5,000</t>
  </si>
  <si>
    <t>89536</t>
  </si>
  <si>
    <t>DRENÁŽNÍ VÝUSŤ Z PROST BETONU</t>
  </si>
  <si>
    <t>drenážní vyústění ve svahu podél opěr</t>
  </si>
  <si>
    <t>O1+O6 2+2 = 4,000 [A]_x000d_
Celkové množství = 4,000</t>
  </si>
  <si>
    <t>9112B1</t>
  </si>
  <si>
    <t>ZÁBRADLÍ MOSTNÍ SE SVISLOU VÝPLNÍ - DODÁVKA A MONTÁŽ - atyp.</t>
  </si>
  <si>
    <t xml:space="preserve">atypické zábradlí na samostatné zdi </t>
  </si>
  <si>
    <t>zábradlí na samostatné zdi část 1,2 11,50+13,80 = 25,300 [A]_x000d_
Celkové množství = 25,300</t>
  </si>
  <si>
    <t>9112B10R</t>
  </si>
  <si>
    <t>ZÁBRADLÍ MOSTNÍ SE SVISLOU VÝPLNÍ - DODÁVKA A MONTÁŽ - kamenné</t>
  </si>
  <si>
    <t xml:space="preserve">atypické historizující kamenné zábradlí
kamenné sloupky + ocelový panel se svislou výplní
vč. kotvení nerezovými závitovými tyčemi A4, tmel na bázi pryskyřice_x000d_
vč. podlití
</t>
  </si>
  <si>
    <t>zábradlí na římse tuřice 60,65 = 60,650 [A]_x000d_
zábradlí na římse přeměřice 58,50 = 58,500 [B]_x000d_
Celkové množství = 119,150</t>
  </si>
  <si>
    <t>91345</t>
  </si>
  <si>
    <t>NIVELAČNÍ ZNAČKY KOVOVÉ</t>
  </si>
  <si>
    <t>podpěry, křídla, římsy</t>
  </si>
  <si>
    <t>římsy 2*13 = 26,000 [A]_x000d_
podpěry 2*6 = 12,000 [B]_x000d_
samostatné zdi 4 = 4,000 [C]_x000d_
Celkové množství = 42,000</t>
  </si>
  <si>
    <t>91355</t>
  </si>
  <si>
    <t>EVIDENČNÍ ČÍSLO MOSTU</t>
  </si>
  <si>
    <t>vč. kotvení</t>
  </si>
  <si>
    <t xml:space="preserve">obruby záhonové betonové podél odláždění </t>
  </si>
  <si>
    <t xml:space="preserve">oblast O1  7,0 = 7,000 [A]_x000d_
oblast O6 - po obou stranách schodiště 2*12,0 = 24,000 [B]_x000d_
samostatná zeď č.2 - za koncem dlažby  0,90 = 0,900 [C]_x000d_
Celkové množství = 31,900</t>
  </si>
  <si>
    <t>917426</t>
  </si>
  <si>
    <t>CHODNÍKOVÉ OBRUBY Z KAMENNÝCH OBRUBNÍKŮ ŠÍŘ 250MM</t>
  </si>
  <si>
    <t>chodníkové obruby - vč kotvení
výška nášlapu 150 mm
vč. kotvení
vč. uložení do beton lože a opěrek
budou využity stávající sejmuté obruby a doplněn nový materiál</t>
  </si>
  <si>
    <t>podél římsy - směr tuřice 65,750 = 65,750 [A]_x000d_
podél římsy - směr předměřice 88,60 = 88,600 [B]_x000d_
Celkové množství = 154,350</t>
  </si>
  <si>
    <t>řezání asfaltového krytu nad opěrami</t>
  </si>
  <si>
    <t>řezaná spára nad opěrami 2*7,50 = 15,000 [A]_x000d_
Celkové množství = 15,000</t>
  </si>
  <si>
    <t>9311850R</t>
  </si>
  <si>
    <t>SEPARACE Z POLYSTYRENU TL 150MM</t>
  </si>
  <si>
    <t>O1 (2,16+0,45+0,60)*8,70+2*2,40 = 32,727 [A]_x000d_
P2 2*(1,95+0,45+0,60)*8,80+2*2,65 = 58,100 [B]_x000d_
P3 2*(1,96+0,45+0,60)*8,80+2*2,65 = 58,276 [C]_x000d_
P4 2*(1,95+0,45+0,60)*8,80+2*2,65 = 58,100 [D]_x000d_
P5 2*(1,90+0,45+0,60)*8,80+2*2,65 = 57,220 [E]_x000d_
O6 (2,10+0,45+0,60)*8,70+2*2,40 = 32,205 [F]_x000d_
Celkové množství = 296,628</t>
  </si>
  <si>
    <t>v místě řezané spáry nad opěrami 2*7,50 = 15,000 [A]_x000d_
Celkové množství = 15,000</t>
  </si>
  <si>
    <t>těsnící zálivka podél kamenných obrubníků</t>
  </si>
  <si>
    <t>dle pol. 917426 2*154,35 = 308,700 [A]_x000d_
Celkové množství = 308,700</t>
  </si>
  <si>
    <t>93311</t>
  </si>
  <si>
    <t>ZATĚŽOVACÍ ZKOUŠKA MOSTU STATICKÁ 1. POLE DO 300M2</t>
  </si>
  <si>
    <t>Zatěžovací zkouška bude provedena dle ČSN 73 6209. Zatěžovací zkouška bude provedena před zakrytím konstrukce poprsními zdmi. Zkoušena budou 2 pole v nesymetrické poloze._x000d_
všechny zatěžovací stavy, vč vyhodnocení</t>
  </si>
  <si>
    <t>1.pole 1 = 1,000 [A]_x000d_
Celkové množství = 1,000</t>
  </si>
  <si>
    <t>93315</t>
  </si>
  <si>
    <t>ZATĚŽOVACÍ ZKOUŠKA MOSTU STATICKÁ 2. A DALŠÍ POLE DO 300M2</t>
  </si>
  <si>
    <t>2.pole 1 = 1,000 [A]_x000d_
Celkové množství = 1,000</t>
  </si>
  <si>
    <t>936532</t>
  </si>
  <si>
    <t>MOSTNÍ ODVODŇOVACÍ SOUPRAVA 300/500</t>
  </si>
  <si>
    <t>Odvodňovací souprava s lapačem splavenin, _x000d_
vč. svislého svodu pod most zaústěného nad vsakovací jímku</t>
  </si>
  <si>
    <t>936541</t>
  </si>
  <si>
    <t>MOSTNÍ ODVODŇOVACÍ TRUBKA (POVRCHŮ IZOLACE) Z NEREZ OCELI</t>
  </si>
  <si>
    <t>trubičky odvodnění 
trubicky prodloužené délky cca 1,50 m</t>
  </si>
  <si>
    <t>5 = 5,000 [A]_x000d_
Celkové množství = 5,000</t>
  </si>
  <si>
    <t>9365410R</t>
  </si>
  <si>
    <t>PROSTUP ODVODNĚNÍ</t>
  </si>
  <si>
    <t>realizace prostupy drenáže opěr a zdí_x000d_
(vrty skr k-ci - viz pol. 26143)
dle vl 4</t>
  </si>
  <si>
    <t>2*2 = 4,000 [A]</t>
  </si>
  <si>
    <t>938443</t>
  </si>
  <si>
    <t>OČIŠTĚNÍ ZDIVA OTRYSKÁNÍM TLAKOVOU VODOU DO 1000 BARŮ</t>
  </si>
  <si>
    <t xml:space="preserve">KAMENNÉ ZDIVO_x000d_
viditelné povrchy
očištění kamenného zdiva vč. předčištění
vč. stanovení tlaku tryskacím pokusem na referenční ploše_x000d_
(vyjma poprsních zídek - přezděny a očištěny v sam.pol) 
</t>
  </si>
  <si>
    <t>pole 1 9,0*5,80 = 52,200 [A]_x000d_
pole 2 11,60*5,80 = 67,280 [B]_x000d_
pole 3 11,80*5,80 = 68,440 [C]_x000d_
pole 4 11,75*5,80 = 68,150 [D]_x000d_
pole 5 11,65*5,80 = 67,570 [E]_x000d_
ledolamy 2*5*5,50*3,0 = 165,000 [F]_x000d_
Celkové množství = 488,640</t>
  </si>
  <si>
    <t>94490</t>
  </si>
  <si>
    <t>OCHRANNÁ KONSTRUKCE</t>
  </si>
  <si>
    <t>ochranná konstrukce proti odletu během tryskání
vykázáno komplet pro celý most na půdorysný průmět mostu
zahrnuje i tryskání spodní staby</t>
  </si>
  <si>
    <t>plocha nk 51,70*5,80 = 299,860 [A]_x000d_
Celkové množství = 299,860</t>
  </si>
  <si>
    <t>948901R</t>
  </si>
  <si>
    <t>PODPŮRNÁ SKRUŽ</t>
  </si>
  <si>
    <t>Podpůrná skruž pro statické zajištění kamenných oblouků_x000d_
dle TZ</t>
  </si>
  <si>
    <t>pole 1 - pole 5 5 = 5,000 [A]_x000d_
Celkové množství = 5,000</t>
  </si>
  <si>
    <t>94891R</t>
  </si>
  <si>
    <t>ZPŘÍSTUPNĚNÍ KONSTRUKCÍ</t>
  </si>
  <si>
    <t xml:space="preserve">zpřístupnění podhledů a ponechaných částí stávající konstrukce_x000d_
vykázáno kompletně_x000d_
(zahrnuje úpravu podoží, konstrukci pro zpřístupnění - montáž, demontáž, nájem, údržba, uvedení do 
</t>
  </si>
  <si>
    <t>kompletní zpřístupnění k-ce 1 = 1,000 [A]_x000d_
Celkové množství = 1,000</t>
  </si>
  <si>
    <t>966118</t>
  </si>
  <si>
    <t>BOURÁNÍ KONSTRUKCÍ Z BETON DÍLCŮ S ODVOZEM DO 20KM</t>
  </si>
  <si>
    <t>vybourání prefabrikátů_x000d_
odhad - bude upřesněno dle skutečnosti</t>
  </si>
  <si>
    <t>konzoly nk 2*(0,13*2,60+0,64*0,35)*51,70 = 58,111 [A]_x000d_
Celkové množství = 58,111</t>
  </si>
  <si>
    <t>9661340R</t>
  </si>
  <si>
    <t>ROZEBRÁNÍ KONSTRUKCÍ Z KAMENE NA MC S ODVOZEM DO 5KM - atyp.</t>
  </si>
  <si>
    <t>rozebrání poprsních zdí
vč. předčištění zdiva 
vč. pasporizace, fotodokumentace 
vč. očištění kamene od pojiva
vč. dočasného uskladnění
(kameny budou následně použity k výstavbě nových poprsních zdi)
podléhá schválení NPÚ_x000d_
odhad - bude upřesněno dle skutečnosti_x000d_
(bez skládkovného)</t>
  </si>
  <si>
    <t>dle pol.327212 109,010 = 109,010 [A]_x000d_
Celkové množství = 109,010</t>
  </si>
  <si>
    <t>bourání stávajících kontrukcí z kamenného zdiva_x000d_
odhad výměr - bude upřesněno dle skutečnosti_x000d_
vč. odvozu a uložení</t>
  </si>
  <si>
    <t xml:space="preserve">O1 - bourání stávajích křídel pod obetonováním 2*3,0*3,0*0,75 = 13,500 [A]_x000d_
O6 -  bourání stávajích křídel pod obetonováním 2*3,0*3,0*0,75 = 13,500 [B]_x000d_
Celkové množství = 27,000</t>
  </si>
  <si>
    <t>966168</t>
  </si>
  <si>
    <t>BOURÁNÍ KONSTRUKCÍ ZE ŽELEZOBETONU S ODVOZEM DO 20KM</t>
  </si>
  <si>
    <t>bourání železobetonových konstrukcí_x000d_
odhad - bude upřesněno dle skutečnosti_x000d_
vč. odvozu a uložení</t>
  </si>
  <si>
    <t>římsa - směr tuřice (1,30-0,20)*0,52*50,20 = 28,714 [A]_x000d_
římsa - směr předměřice (1,30-0,20)*0,455*50,20 = 25,125 [B]_x000d_
dobetonávka ledolamů 2*5*3,65*1,50 = 54,750 [C]_x000d_
O1 - žlb křídla 2*(0,50+0,75)/2*3,0*3,0/2 = 5,625 [D]_x000d_
O6 - žlb křídla 2*(0,50+0,75)/2*3,0*3,0/2 = 5,625 [E]_x000d_
Celkové množství = 119,839</t>
  </si>
  <si>
    <t>96687</t>
  </si>
  <si>
    <t>VYBOURÁNÍ ULIČNÍCH VPUSTÍ KOMPLETNÍCH</t>
  </si>
  <si>
    <t xml:space="preserve">šetrné vybourání stávajících odvodňovačů 
vč. likvidace vzniklých odpadů a skládkovné
</t>
  </si>
  <si>
    <t>97817</t>
  </si>
  <si>
    <t>ODSTRANĚNÍ MOSTNÍ IZOLACE</t>
  </si>
  <si>
    <t>skládkovné viz položka 015760.a
odstranění asfaltové izolace na konzolách</t>
  </si>
  <si>
    <t>2*2,550*51,70 = 263,670 [A]_x000d_
Celkové množství = 263,670</t>
  </si>
  <si>
    <t>948902R</t>
  </si>
  <si>
    <t>PODPŮRNÁ SKRUŽ PRO SPOUŠTĚNÍ KONSTRUKCE</t>
  </si>
  <si>
    <t>skruž pro spouštění nosné konstrukce_x000d_
Spouštění bude realizováno synchronně na všech podpěrách (spouštění po krocích na jednotlivých podpěrách je z časového hlediska málo smysluplné). Maximální nerovnoměrná deformace při spouštění bude činit 20 mm. Maximální nerovnoměrná deformace v definitivním stavu činí 5 mm. _x000d_
vč. veškerých ocelových provizorních konstrukcí pro spouštění_x000d_
Konkrétní návrh technologie zvedání (počet lisů, kapacita) bude předměte návrhu zhotovitele - dle TZ_x000d_
vykázáno kompletně pro celou nk</t>
  </si>
  <si>
    <t>podpůrná kce pro spuštění nk 1 = 1,000 [A]_x000d_
Celkové množství = 1,000</t>
  </si>
  <si>
    <t>936501</t>
  </si>
  <si>
    <t>DROBNÉ DOPLŇK KONSTR KOVOVÉ NEREZ</t>
  </si>
  <si>
    <t>nerezové plechy říms vč. kotvení</t>
  </si>
  <si>
    <t>nerezové plechy říms 4*1,850*0,70*0,01*7850 = 406,630 [A]_x000d_
kotvení - odhad 8kg/plech 4*8,0 = 32,000 [B]_x000d_
Celkové množství = 438,630</t>
  </si>
  <si>
    <t>01R</t>
  </si>
  <si>
    <t>Cena celkem</t>
  </si>
  <si>
    <t>uchazeč neoceňuje, uchazeč ponechá uvedenou cenu
bude fakturováno dle skutečnosti:
za přeložku JOC 8 780 842,51 Kč bez DPH
za proplach JOC 1 243 790,00 Kč bez DPH
celkem JOC 10 024 632,51 Kč bez DPH
zhotovitel zajistí přeložku SO 301
vč. koordinace s ostatními SO stavby</t>
  </si>
  <si>
    <t>kpl 1 = 1,000 [A]_x000d_
Celkové množství = 1,000</t>
  </si>
  <si>
    <t>02R</t>
  </si>
  <si>
    <t>uchazeč neoceňuje, uchazeč ponechá uvedenou cenu
bude fakturováno dle skutečnosti 
JOC za pol. 3 312 369,49 Kč bez DPH
za proplach JOC 236 048,900 Kč bez DPH
celkem JOC 3 548 418,39 Kč bez DPH
zhotovitel zajistí přeložku SO 302
vč. koordinace s ostatními SO stavby</t>
  </si>
  <si>
    <t>742H22</t>
  </si>
  <si>
    <t>KABEL NN ČTYŘ- A PĚTIŽÍLOVÝ AL S PLASTOVOU IZOLACÍ OD 4 DO 16 MM2</t>
  </si>
  <si>
    <t>kabel AYKY 4-Jx16
dodávka a montáž</t>
  </si>
  <si>
    <t>742L12</t>
  </si>
  <si>
    <t>UKONČENÍ DVOU AŽ PĚTIŽÍLOVÉHO KABELU V ROZVADĚČI NEBO NA PŘÍSTROJI OD 4 DO 16 MM2</t>
  </si>
  <si>
    <t>742Z23</t>
  </si>
  <si>
    <t>DEMONTÁŽ KABELOVÉHO VEDENÍ NN</t>
  </si>
  <si>
    <t>demontáž kabelu VO, včetně likvidace, včetně chráničky na mostě</t>
  </si>
  <si>
    <t>743Z11</t>
  </si>
  <si>
    <t>DEMONTÁŽ OSVĚTLOVACÍHO STOŽÁRU ULIČNÍHO VÝŠKY DO 15 M</t>
  </si>
  <si>
    <t>včetně odvozu a likvidace, včetně základu</t>
  </si>
  <si>
    <t>743Z35</t>
  </si>
  <si>
    <t>DEMONTÁŽ SVÍTIDLA Z OSVĚTLOVACÍHO STOŽÁRU VÝŠKY DO 15 M</t>
  </si>
  <si>
    <t>včetně uskladnění pro další využití</t>
  </si>
  <si>
    <t>747211</t>
  </si>
  <si>
    <t>CELKOVÁ PROHLÍDKA, ZKOUŠENÍ, MĚŘENÍ A VYHOTOVENÍ VÝCHOZÍ REVIZNÍ ZPRÁVY, PRO OBJEM IN DO 100 TIS. KČ</t>
  </si>
  <si>
    <t>revize objektu bez ohledu na MTŽ práce a IN</t>
  </si>
  <si>
    <t>chránička UV stab pro uložení kabelu VO</t>
  </si>
  <si>
    <t>přebytečná zemina</t>
  </si>
  <si>
    <t>0,35*0,2*115 = 8,050 [A]_x000d_
 0,6*0,36*8,5 = 1,836 [B]_x000d_
 1,0*1,0*1,5*4 = 6,000 [C]_x000d_
 Celkem: A+B+C = 15,886 [D]</t>
  </si>
  <si>
    <t>125738</t>
  </si>
  <si>
    <t>VYKOPÁVKY ZE ZEMNÍKŮ A SKLÁDEK TŘ. I, ODVOZ DO 20KM</t>
  </si>
  <si>
    <t>naložení a odvoz přebytečné zeminy z výkopu</t>
  </si>
  <si>
    <t>pro základ stožáru</t>
  </si>
  <si>
    <t>1,0*1,0*1,5*4 = 6,000 [A]</t>
  </si>
  <si>
    <t>kabelová trasa</t>
  </si>
  <si>
    <t>0,35*0,8*115 = 32,200 [A]_x000d_
 0,6*0,8*8,5 = 4,080 [B]_x000d_
 Celkem: A+B = 36,280 [C]</t>
  </si>
  <si>
    <t>0,35*(0,8-0,2)*115 = 24,150 [A]_x000d_
 0,6*(0,8-0,36)*8,5 = 2,244 [B]_x000d_
 Celkem: A+B = 26,394 [C]</t>
  </si>
  <si>
    <t>pískové lože</t>
  </si>
  <si>
    <t>0,35*0,2*115 = 8,050 [A]</t>
  </si>
  <si>
    <t>272315</t>
  </si>
  <si>
    <t>ZÁKLADY Z PROSTÉHO BETONU DO C30/37</t>
  </si>
  <si>
    <t>základ stožáru VO
včetně pouzdra</t>
  </si>
  <si>
    <t>pod chráničky</t>
  </si>
  <si>
    <t>0,6*0,05*8,5 = 0,255 [A]</t>
  </si>
  <si>
    <t>741811</t>
  </si>
  <si>
    <t>UZEMŇOVACÍ VODIČ NA POVRCHU FEZN DO 120 MM2</t>
  </si>
  <si>
    <t>drát FeZn pr. 10 mm
propojení stožáru a strojeného zemniče
včetně PKO</t>
  </si>
  <si>
    <t>1,5*4 = 6,000 [A]</t>
  </si>
  <si>
    <t>741911</t>
  </si>
  <si>
    <t>UZEMŇOVACÍ VODIČ V ZEMI FEZN DO 120 MM2</t>
  </si>
  <si>
    <t>drát FeZn pr. 10 mm
včetně nasvorkování na stávající zemnič
včetně PKO</t>
  </si>
  <si>
    <t>115 = 115,000 [A]</t>
  </si>
  <si>
    <t>742232</t>
  </si>
  <si>
    <t>VEDENÍ VENKOVNÍ NN, ZÁVĚSNÝ KABEL DO TŘÍ ŽIL</t>
  </si>
  <si>
    <t>kabel rozhlasu s ocelový lankem
např. typ CYMYz 2x2,5</t>
  </si>
  <si>
    <t>742G11</t>
  </si>
  <si>
    <t>KABEL NN DVOU- A TŘÍŽÍLOVÝ CU S PLASTOVOU IZOLACÍ DO 2,5 MM2</t>
  </si>
  <si>
    <t>kabel CYKY 3-Jx1,5
do stožáru
včetně ukončení</t>
  </si>
  <si>
    <t>4*(10+1,5) = 46,000 [A]</t>
  </si>
  <si>
    <t>742H12</t>
  </si>
  <si>
    <t>KABEL NN ČTYŘ- A PĚTIŽÍLOVÝ CU S PLASTOVOU IZOLACÍ OD 4 DO 16 MM2</t>
  </si>
  <si>
    <t>kabel CYKY 4-Jx16
dodávka a montáž</t>
  </si>
  <si>
    <t>180+5*2,5 = 192,500 [A]</t>
  </si>
  <si>
    <t>kabel 4x16</t>
  </si>
  <si>
    <t>4*2+1+1 = 10,000 [A]</t>
  </si>
  <si>
    <t>demontáž stávajícího kabelu a provizorního</t>
  </si>
  <si>
    <t>170+20 = 190,000 [A]</t>
  </si>
  <si>
    <t>743122</t>
  </si>
  <si>
    <t xml:space="preserve">OSVĚTLOVACÍ STOŽÁR  PEVNÝ ŽÁROVĚ ZINKOVANÝ DÉLKY PŘES 6,5 DO 12 M</t>
  </si>
  <si>
    <t>jmenovitá výška 10 m</t>
  </si>
  <si>
    <t>743151</t>
  </si>
  <si>
    <t xml:space="preserve">OSVĚTLOVACÍ STOŽÁR  - STOŽÁROVÁ ROZVODNICE S 1-2 JISTÍCÍMI PRVKY</t>
  </si>
  <si>
    <t>dodávka a montáž</t>
  </si>
  <si>
    <t>743312</t>
  </si>
  <si>
    <t>VÝLOŽNÍK PRO MONTÁŽ SVÍTIDLA NA STOŽÁR JEDNORAMENNÝ DÉLKA VYLOŽENÍ PŘES 1 DO 2 M</t>
  </si>
  <si>
    <t>vyložení 1,5 m</t>
  </si>
  <si>
    <t>743554</t>
  </si>
  <si>
    <t>SVÍTIDLO VENKOVNÍ VŠEOBECNÉ LED, MIN. IP 44, PŘES 45 W</t>
  </si>
  <si>
    <t>pouze montáž stávajícho svítidla</t>
  </si>
  <si>
    <t>747213</t>
  </si>
  <si>
    <t>CELKOVÁ PROHLÍDKA, ZKOUŠENÍ, MĚŘENÍ A VYHOTOVENÍ VÝCHOZÍ REVIZNÍ ZPRÁVY, PRO OBJEM IN PŘES 500 DO 1000 TIS. KČ</t>
  </si>
  <si>
    <t>75L174</t>
  </si>
  <si>
    <t>REPRODUKTOR VENKOVNÍ TLAKOVÝ</t>
  </si>
  <si>
    <t>demontáž stávajícho reproduktoru
montáž na nový sloup</t>
  </si>
  <si>
    <t>87614</t>
  </si>
  <si>
    <t>CHRÁNIČKY Z TRUB PLAST DN DO 40MM</t>
  </si>
  <si>
    <t>chráničky 40/33
do základu stožáru</t>
  </si>
  <si>
    <t>2*3*4 = 24,000 [A]</t>
  </si>
  <si>
    <t>do prostupu</t>
  </si>
  <si>
    <t>(8,5*2)*1,15 = 19,550 [A]</t>
  </si>
  <si>
    <t>899524</t>
  </si>
  <si>
    <t>OBETONOVÁNÍ POTRUBÍ Z PROSTÉHO BETONU DO C25/30</t>
  </si>
  <si>
    <t>obetonování chrániček prostupu</t>
  </si>
  <si>
    <t>0,6*0,21*8,5 = 1,071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</si>
</sst>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0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theme" Target="theme/theme1.xml" /><Relationship Id="rId16" Type="http://schemas.openxmlformats.org/officeDocument/2006/relationships/calcChain" Target="calcChain.xml" /><Relationship Id="rId1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SUM(C10:C21)</f>
        <v>0</v>
      </c>
      <c r="D6" s="3"/>
      <c r="E6" s="3"/>
    </row>
    <row r="7">
      <c r="A7" s="3"/>
      <c r="B7" s="5" t="s">
        <v>5</v>
      </c>
      <c r="C7" s="6">
        <f>SUM(E10:E21)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000SO 000'!I3</f>
        <v>0</v>
      </c>
      <c r="D10" s="9">
        <f>SUMIFS('SO 000SO 000'!O:O,'SO 000SO 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101.1SO 101.1-VRN'!I3</f>
        <v>0</v>
      </c>
      <c r="D11" s="9">
        <f>SUMIFS('SO 101.1SO 101.1-VRN'!O:O,'SO 101.1SO 101.1-VRN'!A:A,"P")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 101.1SO.101.1'!I3</f>
        <v>0</v>
      </c>
      <c r="D12" s="9">
        <f>SUMIFS('SO 101.1SO.101.1'!O:O,'SO 101.1SO.101.1'!A:A,"P")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'SO 101SO 101'!I3</f>
        <v>0</v>
      </c>
      <c r="D13" s="9">
        <f>SUMIFS('SO 101SO 101'!O:O,'SO 101SO 101'!A:A,"P")</f>
        <v>0</v>
      </c>
      <c r="E13" s="9">
        <f>C13+D13</f>
        <v>0</v>
      </c>
    </row>
    <row r="14">
      <c r="A14" s="8" t="s">
        <v>19</v>
      </c>
      <c r="B14" s="8" t="s">
        <v>20</v>
      </c>
      <c r="C14" s="9">
        <f>'SO 180SO 180'!I3</f>
        <v>0</v>
      </c>
      <c r="D14" s="9">
        <f>SUMIFS('SO 180SO 180'!O:O,'SO 180SO 180'!A:A,"P")</f>
        <v>0</v>
      </c>
      <c r="E14" s="9">
        <f>C14+D14</f>
        <v>0</v>
      </c>
    </row>
    <row r="15">
      <c r="A15" s="8" t="s">
        <v>21</v>
      </c>
      <c r="B15" s="8" t="s">
        <v>22</v>
      </c>
      <c r="C15" s="9">
        <f>'SO 191SO 191'!I3</f>
        <v>0</v>
      </c>
      <c r="D15" s="9">
        <f>SUMIFS('SO 191SO 191'!O:O,'SO 191SO 191'!A:A,"P")</f>
        <v>0</v>
      </c>
      <c r="E15" s="9">
        <f>C15+D15</f>
        <v>0</v>
      </c>
    </row>
    <row r="16">
      <c r="A16" s="8" t="s">
        <v>23</v>
      </c>
      <c r="B16" s="8" t="s">
        <v>22</v>
      </c>
      <c r="C16" s="9">
        <f>'SO 192SO 192'!I3</f>
        <v>0</v>
      </c>
      <c r="D16" s="9">
        <f>SUMIFS('SO 192SO 192'!O:O,'SO 192SO 192'!A:A,"P")</f>
        <v>0</v>
      </c>
      <c r="E16" s="9">
        <f>C16+D16</f>
        <v>0</v>
      </c>
    </row>
    <row r="17">
      <c r="A17" s="8" t="s">
        <v>24</v>
      </c>
      <c r="B17" s="8" t="s">
        <v>25</v>
      </c>
      <c r="C17" s="9">
        <f>'SO 201SO 201'!I3</f>
        <v>0</v>
      </c>
      <c r="D17" s="9">
        <f>SUMIFS('SO 201SO 201'!O:O,'SO 201SO 201'!A:A,"P")</f>
        <v>0</v>
      </c>
      <c r="E17" s="9">
        <f>C17+D17</f>
        <v>0</v>
      </c>
    </row>
    <row r="18">
      <c r="A18" s="8" t="s">
        <v>26</v>
      </c>
      <c r="B18" s="8" t="s">
        <v>27</v>
      </c>
      <c r="C18" s="9">
        <f>'SO 301SO 301'!I3</f>
        <v>0</v>
      </c>
      <c r="D18" s="9">
        <f>SUMIFS('SO 301SO 301'!O:O,'SO 301SO 301'!A:A,"P")</f>
        <v>0</v>
      </c>
      <c r="E18" s="9">
        <f>C18+D18</f>
        <v>0</v>
      </c>
    </row>
    <row r="19">
      <c r="A19" s="8" t="s">
        <v>28</v>
      </c>
      <c r="B19" s="8" t="s">
        <v>29</v>
      </c>
      <c r="C19" s="9">
        <f>'SO 302SO 302'!I3</f>
        <v>0</v>
      </c>
      <c r="D19" s="9">
        <f>SUMIFS('SO 302SO 302'!O:O,'SO 302SO 302'!A:A,"P")</f>
        <v>0</v>
      </c>
      <c r="E19" s="9">
        <f>C19+D19</f>
        <v>0</v>
      </c>
    </row>
    <row r="20">
      <c r="A20" s="8" t="s">
        <v>30</v>
      </c>
      <c r="B20" s="8" t="s">
        <v>31</v>
      </c>
      <c r="C20" s="9">
        <f>'SO 441SO 441'!I3</f>
        <v>0</v>
      </c>
      <c r="D20" s="9">
        <f>SUMIFS('SO 441SO 441'!O:O,'SO 441SO 441'!A:A,"P")</f>
        <v>0</v>
      </c>
      <c r="E20" s="9">
        <f>C20+D20</f>
        <v>0</v>
      </c>
    </row>
    <row r="21">
      <c r="A21" s="8" t="s">
        <v>32</v>
      </c>
      <c r="B21" s="8" t="s">
        <v>33</v>
      </c>
      <c r="C21" s="9">
        <f>'SO 442SO 442'!I3</f>
        <v>0</v>
      </c>
      <c r="D21" s="9">
        <f>SUMIFS('SO 442SO 442'!O:O,'SO 442SO 442'!A:A,"P")</f>
        <v>0</v>
      </c>
      <c r="E21" s="9">
        <f>C21+D21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34</v>
      </c>
      <c r="F2" s="15"/>
      <c r="G2" s="15"/>
      <c r="H2" s="15"/>
      <c r="I2" s="15"/>
      <c r="J2" s="17"/>
    </row>
    <row r="3" ht="30">
      <c r="A3" s="3" t="s">
        <v>35</v>
      </c>
      <c r="B3" s="18" t="s">
        <v>36</v>
      </c>
      <c r="C3" s="19" t="s">
        <v>37</v>
      </c>
      <c r="D3" s="20"/>
      <c r="E3" s="21" t="s">
        <v>38</v>
      </c>
      <c r="F3" s="15"/>
      <c r="G3" s="15"/>
      <c r="H3" s="22" t="s">
        <v>26</v>
      </c>
      <c r="I3" s="23">
        <f>SUMIFS(I9:I12,A9:A12,"SD")</f>
        <v>0</v>
      </c>
      <c r="J3" s="17"/>
      <c r="O3">
        <v>0</v>
      </c>
      <c r="P3">
        <v>2</v>
      </c>
    </row>
    <row r="4">
      <c r="A4" s="3" t="s">
        <v>39</v>
      </c>
      <c r="B4" s="18" t="s">
        <v>40</v>
      </c>
      <c r="C4" s="19" t="s">
        <v>26</v>
      </c>
      <c r="D4" s="20"/>
      <c r="E4" s="21" t="s">
        <v>27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41</v>
      </c>
      <c r="B5" s="18" t="s">
        <v>42</v>
      </c>
      <c r="C5" s="19" t="s">
        <v>26</v>
      </c>
      <c r="D5" s="20"/>
      <c r="E5" s="21" t="s">
        <v>27</v>
      </c>
      <c r="F5" s="15"/>
      <c r="G5" s="15"/>
      <c r="H5" s="15"/>
      <c r="I5" s="15"/>
      <c r="J5" s="17"/>
      <c r="O5">
        <v>0.20999999999999999</v>
      </c>
    </row>
    <row r="6">
      <c r="A6" s="24" t="s">
        <v>43</v>
      </c>
      <c r="B6" s="25" t="s">
        <v>44</v>
      </c>
      <c r="C6" s="7" t="s">
        <v>45</v>
      </c>
      <c r="D6" s="7" t="s">
        <v>46</v>
      </c>
      <c r="E6" s="7" t="s">
        <v>47</v>
      </c>
      <c r="F6" s="7" t="s">
        <v>48</v>
      </c>
      <c r="G6" s="7" t="s">
        <v>49</v>
      </c>
      <c r="H6" s="7" t="s">
        <v>50</v>
      </c>
      <c r="I6" s="7"/>
      <c r="J6" s="26" t="s">
        <v>51</v>
      </c>
    </row>
    <row r="7">
      <c r="A7" s="24"/>
      <c r="B7" s="25"/>
      <c r="C7" s="7"/>
      <c r="D7" s="7"/>
      <c r="E7" s="7"/>
      <c r="F7" s="7"/>
      <c r="G7" s="7"/>
      <c r="H7" s="7" t="s">
        <v>52</v>
      </c>
      <c r="I7" s="7" t="s">
        <v>53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54</v>
      </c>
      <c r="B9" s="30"/>
      <c r="C9" s="31" t="s">
        <v>55</v>
      </c>
      <c r="D9" s="32"/>
      <c r="E9" s="29" t="s">
        <v>56</v>
      </c>
      <c r="F9" s="32"/>
      <c r="G9" s="32"/>
      <c r="H9" s="32"/>
      <c r="I9" s="33">
        <f>SUMIFS(I10:I12,A10:A12,"P")</f>
        <v>0</v>
      </c>
      <c r="J9" s="34"/>
    </row>
    <row r="10">
      <c r="A10" s="35" t="s">
        <v>57</v>
      </c>
      <c r="B10" s="35">
        <v>1</v>
      </c>
      <c r="C10" s="36" t="s">
        <v>1023</v>
      </c>
      <c r="D10" s="35" t="s">
        <v>59</v>
      </c>
      <c r="E10" s="37" t="s">
        <v>1024</v>
      </c>
      <c r="F10" s="38" t="s">
        <v>61</v>
      </c>
      <c r="G10" s="39">
        <v>1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 ht="135">
      <c r="A11" s="35" t="s">
        <v>63</v>
      </c>
      <c r="B11" s="42"/>
      <c r="C11" s="43"/>
      <c r="D11" s="43"/>
      <c r="E11" s="37" t="s">
        <v>1025</v>
      </c>
      <c r="F11" s="43"/>
      <c r="G11" s="43"/>
      <c r="H11" s="43"/>
      <c r="I11" s="43"/>
      <c r="J11" s="44"/>
    </row>
    <row r="12" ht="30">
      <c r="A12" s="35" t="s">
        <v>65</v>
      </c>
      <c r="B12" s="46"/>
      <c r="C12" s="47"/>
      <c r="D12" s="47"/>
      <c r="E12" s="45" t="s">
        <v>1026</v>
      </c>
      <c r="F12" s="47"/>
      <c r="G12" s="47"/>
      <c r="H12" s="47"/>
      <c r="I12" s="47"/>
      <c r="J12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34</v>
      </c>
      <c r="F2" s="15"/>
      <c r="G2" s="15"/>
      <c r="H2" s="15"/>
      <c r="I2" s="15"/>
      <c r="J2" s="17"/>
    </row>
    <row r="3" ht="30">
      <c r="A3" s="3" t="s">
        <v>35</v>
      </c>
      <c r="B3" s="18" t="s">
        <v>36</v>
      </c>
      <c r="C3" s="19" t="s">
        <v>37</v>
      </c>
      <c r="D3" s="20"/>
      <c r="E3" s="21" t="s">
        <v>38</v>
      </c>
      <c r="F3" s="15"/>
      <c r="G3" s="15"/>
      <c r="H3" s="22" t="s">
        <v>28</v>
      </c>
      <c r="I3" s="23">
        <f>SUMIFS(I9:I12,A9:A12,"SD")</f>
        <v>0</v>
      </c>
      <c r="J3" s="17"/>
      <c r="O3">
        <v>0</v>
      </c>
      <c r="P3">
        <v>2</v>
      </c>
    </row>
    <row r="4">
      <c r="A4" s="3" t="s">
        <v>39</v>
      </c>
      <c r="B4" s="18" t="s">
        <v>40</v>
      </c>
      <c r="C4" s="19" t="s">
        <v>28</v>
      </c>
      <c r="D4" s="20"/>
      <c r="E4" s="21" t="s">
        <v>29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41</v>
      </c>
      <c r="B5" s="18" t="s">
        <v>42</v>
      </c>
      <c r="C5" s="19" t="s">
        <v>28</v>
      </c>
      <c r="D5" s="20"/>
      <c r="E5" s="21" t="s">
        <v>29</v>
      </c>
      <c r="F5" s="15"/>
      <c r="G5" s="15"/>
      <c r="H5" s="15"/>
      <c r="I5" s="15"/>
      <c r="J5" s="17"/>
      <c r="O5">
        <v>0.20999999999999999</v>
      </c>
    </row>
    <row r="6">
      <c r="A6" s="24" t="s">
        <v>43</v>
      </c>
      <c r="B6" s="25" t="s">
        <v>44</v>
      </c>
      <c r="C6" s="7" t="s">
        <v>45</v>
      </c>
      <c r="D6" s="7" t="s">
        <v>46</v>
      </c>
      <c r="E6" s="7" t="s">
        <v>47</v>
      </c>
      <c r="F6" s="7" t="s">
        <v>48</v>
      </c>
      <c r="G6" s="7" t="s">
        <v>49</v>
      </c>
      <c r="H6" s="7" t="s">
        <v>50</v>
      </c>
      <c r="I6" s="7"/>
      <c r="J6" s="26" t="s">
        <v>51</v>
      </c>
    </row>
    <row r="7">
      <c r="A7" s="24"/>
      <c r="B7" s="25"/>
      <c r="C7" s="7"/>
      <c r="D7" s="7"/>
      <c r="E7" s="7"/>
      <c r="F7" s="7"/>
      <c r="G7" s="7"/>
      <c r="H7" s="7" t="s">
        <v>52</v>
      </c>
      <c r="I7" s="7" t="s">
        <v>53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54</v>
      </c>
      <c r="B9" s="30"/>
      <c r="C9" s="31" t="s">
        <v>55</v>
      </c>
      <c r="D9" s="32"/>
      <c r="E9" s="29" t="s">
        <v>56</v>
      </c>
      <c r="F9" s="32"/>
      <c r="G9" s="32"/>
      <c r="H9" s="32"/>
      <c r="I9" s="33">
        <f>SUMIFS(I10:I12,A10:A12,"P")</f>
        <v>0</v>
      </c>
      <c r="J9" s="34"/>
    </row>
    <row r="10">
      <c r="A10" s="35" t="s">
        <v>57</v>
      </c>
      <c r="B10" s="35">
        <v>1</v>
      </c>
      <c r="C10" s="36" t="s">
        <v>1027</v>
      </c>
      <c r="D10" s="35" t="s">
        <v>59</v>
      </c>
      <c r="E10" s="37" t="s">
        <v>1024</v>
      </c>
      <c r="F10" s="38" t="s">
        <v>61</v>
      </c>
      <c r="G10" s="39">
        <v>1</v>
      </c>
      <c r="H10" s="40">
        <v>0</v>
      </c>
      <c r="I10" s="40">
        <f>ROUND(G10*H10,P4)</f>
        <v>0</v>
      </c>
      <c r="J10" s="35"/>
      <c r="O10" s="41">
        <f>I10*0.21</f>
        <v>0</v>
      </c>
      <c r="P10">
        <v>3</v>
      </c>
    </row>
    <row r="11" ht="135">
      <c r="A11" s="35" t="s">
        <v>63</v>
      </c>
      <c r="B11" s="42"/>
      <c r="C11" s="43"/>
      <c r="D11" s="43"/>
      <c r="E11" s="37" t="s">
        <v>1028</v>
      </c>
      <c r="F11" s="43"/>
      <c r="G11" s="43"/>
      <c r="H11" s="43"/>
      <c r="I11" s="43"/>
      <c r="J11" s="44"/>
    </row>
    <row r="12" ht="30">
      <c r="A12" s="35" t="s">
        <v>65</v>
      </c>
      <c r="B12" s="46"/>
      <c r="C12" s="47"/>
      <c r="D12" s="47"/>
      <c r="E12" s="45" t="s">
        <v>1026</v>
      </c>
      <c r="F12" s="47"/>
      <c r="G12" s="47"/>
      <c r="H12" s="47"/>
      <c r="I12" s="47"/>
      <c r="J12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34</v>
      </c>
      <c r="F2" s="15"/>
      <c r="G2" s="15"/>
      <c r="H2" s="15"/>
      <c r="I2" s="15"/>
      <c r="J2" s="17"/>
    </row>
    <row r="3" ht="30">
      <c r="A3" s="3" t="s">
        <v>35</v>
      </c>
      <c r="B3" s="18" t="s">
        <v>36</v>
      </c>
      <c r="C3" s="19" t="s">
        <v>37</v>
      </c>
      <c r="D3" s="20"/>
      <c r="E3" s="21" t="s">
        <v>38</v>
      </c>
      <c r="F3" s="15"/>
      <c r="G3" s="15"/>
      <c r="H3" s="22" t="s">
        <v>30</v>
      </c>
      <c r="I3" s="23">
        <f>SUMIFS(I9:I24,A9:A24,"SD")</f>
        <v>0</v>
      </c>
      <c r="J3" s="17"/>
      <c r="O3">
        <v>0</v>
      </c>
      <c r="P3">
        <v>2</v>
      </c>
    </row>
    <row r="4">
      <c r="A4" s="3" t="s">
        <v>39</v>
      </c>
      <c r="B4" s="18" t="s">
        <v>40</v>
      </c>
      <c r="C4" s="19" t="s">
        <v>30</v>
      </c>
      <c r="D4" s="20"/>
      <c r="E4" s="21" t="s">
        <v>31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41</v>
      </c>
      <c r="B5" s="18" t="s">
        <v>42</v>
      </c>
      <c r="C5" s="19" t="s">
        <v>30</v>
      </c>
      <c r="D5" s="20"/>
      <c r="E5" s="21" t="s">
        <v>31</v>
      </c>
      <c r="F5" s="15"/>
      <c r="G5" s="15"/>
      <c r="H5" s="15"/>
      <c r="I5" s="15"/>
      <c r="J5" s="17"/>
      <c r="O5">
        <v>0.20999999999999999</v>
      </c>
    </row>
    <row r="6">
      <c r="A6" s="24" t="s">
        <v>43</v>
      </c>
      <c r="B6" s="25" t="s">
        <v>44</v>
      </c>
      <c r="C6" s="7" t="s">
        <v>45</v>
      </c>
      <c r="D6" s="7" t="s">
        <v>46</v>
      </c>
      <c r="E6" s="7" t="s">
        <v>47</v>
      </c>
      <c r="F6" s="7" t="s">
        <v>48</v>
      </c>
      <c r="G6" s="7" t="s">
        <v>49</v>
      </c>
      <c r="H6" s="7" t="s">
        <v>50</v>
      </c>
      <c r="I6" s="7"/>
      <c r="J6" s="26" t="s">
        <v>51</v>
      </c>
    </row>
    <row r="7">
      <c r="A7" s="24"/>
      <c r="B7" s="25"/>
      <c r="C7" s="7"/>
      <c r="D7" s="7"/>
      <c r="E7" s="7"/>
      <c r="F7" s="7"/>
      <c r="G7" s="7"/>
      <c r="H7" s="7" t="s">
        <v>52</v>
      </c>
      <c r="I7" s="7" t="s">
        <v>53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54</v>
      </c>
      <c r="B9" s="30"/>
      <c r="C9" s="31" t="s">
        <v>265</v>
      </c>
      <c r="D9" s="32"/>
      <c r="E9" s="29" t="s">
        <v>266</v>
      </c>
      <c r="F9" s="32"/>
      <c r="G9" s="32"/>
      <c r="H9" s="32"/>
      <c r="I9" s="33">
        <f>SUMIFS(I10:I21,A10:A21,"P")</f>
        <v>0</v>
      </c>
      <c r="J9" s="34"/>
    </row>
    <row r="10">
      <c r="A10" s="35" t="s">
        <v>57</v>
      </c>
      <c r="B10" s="35">
        <v>1</v>
      </c>
      <c r="C10" s="36" t="s">
        <v>1029</v>
      </c>
      <c r="D10" s="35" t="s">
        <v>59</v>
      </c>
      <c r="E10" s="37" t="s">
        <v>1030</v>
      </c>
      <c r="F10" s="38" t="s">
        <v>152</v>
      </c>
      <c r="G10" s="39">
        <v>170</v>
      </c>
      <c r="H10" s="40">
        <v>0</v>
      </c>
      <c r="I10" s="40">
        <f>ROUND(G10*H10,P4)</f>
        <v>0</v>
      </c>
      <c r="J10" s="38" t="s">
        <v>62</v>
      </c>
      <c r="O10" s="41">
        <f>I10*0.21</f>
        <v>0</v>
      </c>
      <c r="P10">
        <v>3</v>
      </c>
    </row>
    <row r="11" ht="30">
      <c r="A11" s="35" t="s">
        <v>63</v>
      </c>
      <c r="B11" s="42"/>
      <c r="C11" s="43"/>
      <c r="D11" s="43"/>
      <c r="E11" s="37" t="s">
        <v>1031</v>
      </c>
      <c r="F11" s="43"/>
      <c r="G11" s="43"/>
      <c r="H11" s="43"/>
      <c r="I11" s="43"/>
      <c r="J11" s="44"/>
    </row>
    <row r="12" ht="30">
      <c r="A12" s="35" t="s">
        <v>57</v>
      </c>
      <c r="B12" s="35">
        <v>2</v>
      </c>
      <c r="C12" s="36" t="s">
        <v>1032</v>
      </c>
      <c r="D12" s="35" t="s">
        <v>59</v>
      </c>
      <c r="E12" s="37" t="s">
        <v>1033</v>
      </c>
      <c r="F12" s="38" t="s">
        <v>87</v>
      </c>
      <c r="G12" s="39">
        <v>2</v>
      </c>
      <c r="H12" s="40">
        <v>0</v>
      </c>
      <c r="I12" s="40">
        <f>ROUND(G12*H12,P4)</f>
        <v>0</v>
      </c>
      <c r="J12" s="38" t="s">
        <v>62</v>
      </c>
      <c r="O12" s="41">
        <f>I12*0.21</f>
        <v>0</v>
      </c>
      <c r="P12">
        <v>3</v>
      </c>
    </row>
    <row r="13">
      <c r="A13" s="35" t="s">
        <v>63</v>
      </c>
      <c r="B13" s="42"/>
      <c r="C13" s="43"/>
      <c r="D13" s="43"/>
      <c r="E13" s="49" t="s">
        <v>59</v>
      </c>
      <c r="F13" s="43"/>
      <c r="G13" s="43"/>
      <c r="H13" s="43"/>
      <c r="I13" s="43"/>
      <c r="J13" s="44"/>
    </row>
    <row r="14">
      <c r="A14" s="35" t="s">
        <v>57</v>
      </c>
      <c r="B14" s="35">
        <v>3</v>
      </c>
      <c r="C14" s="36" t="s">
        <v>1034</v>
      </c>
      <c r="D14" s="35" t="s">
        <v>59</v>
      </c>
      <c r="E14" s="37" t="s">
        <v>1035</v>
      </c>
      <c r="F14" s="38" t="s">
        <v>152</v>
      </c>
      <c r="G14" s="39">
        <v>160</v>
      </c>
      <c r="H14" s="40">
        <v>0</v>
      </c>
      <c r="I14" s="40">
        <f>ROUND(G14*H14,P4)</f>
        <v>0</v>
      </c>
      <c r="J14" s="38" t="s">
        <v>62</v>
      </c>
      <c r="O14" s="41">
        <f>I14*0.21</f>
        <v>0</v>
      </c>
      <c r="P14">
        <v>3</v>
      </c>
    </row>
    <row r="15">
      <c r="A15" s="35" t="s">
        <v>63</v>
      </c>
      <c r="B15" s="42"/>
      <c r="C15" s="43"/>
      <c r="D15" s="43"/>
      <c r="E15" s="37" t="s">
        <v>1036</v>
      </c>
      <c r="F15" s="43"/>
      <c r="G15" s="43"/>
      <c r="H15" s="43"/>
      <c r="I15" s="43"/>
      <c r="J15" s="44"/>
    </row>
    <row r="16">
      <c r="A16" s="35" t="s">
        <v>57</v>
      </c>
      <c r="B16" s="35">
        <v>4</v>
      </c>
      <c r="C16" s="36" t="s">
        <v>1037</v>
      </c>
      <c r="D16" s="35" t="s">
        <v>59</v>
      </c>
      <c r="E16" s="37" t="s">
        <v>1038</v>
      </c>
      <c r="F16" s="38" t="s">
        <v>87</v>
      </c>
      <c r="G16" s="39">
        <v>3</v>
      </c>
      <c r="H16" s="40">
        <v>0</v>
      </c>
      <c r="I16" s="40">
        <f>ROUND(G16*H16,P4)</f>
        <v>0</v>
      </c>
      <c r="J16" s="38" t="s">
        <v>62</v>
      </c>
      <c r="O16" s="41">
        <f>I16*0.21</f>
        <v>0</v>
      </c>
      <c r="P16">
        <v>3</v>
      </c>
    </row>
    <row r="17">
      <c r="A17" s="35" t="s">
        <v>63</v>
      </c>
      <c r="B17" s="42"/>
      <c r="C17" s="43"/>
      <c r="D17" s="43"/>
      <c r="E17" s="37" t="s">
        <v>1039</v>
      </c>
      <c r="F17" s="43"/>
      <c r="G17" s="43"/>
      <c r="H17" s="43"/>
      <c r="I17" s="43"/>
      <c r="J17" s="44"/>
    </row>
    <row r="18">
      <c r="A18" s="35" t="s">
        <v>57</v>
      </c>
      <c r="B18" s="35">
        <v>5</v>
      </c>
      <c r="C18" s="36" t="s">
        <v>1040</v>
      </c>
      <c r="D18" s="35" t="s">
        <v>59</v>
      </c>
      <c r="E18" s="37" t="s">
        <v>1041</v>
      </c>
      <c r="F18" s="38" t="s">
        <v>87</v>
      </c>
      <c r="G18" s="39">
        <v>3</v>
      </c>
      <c r="H18" s="40">
        <v>0</v>
      </c>
      <c r="I18" s="40">
        <f>ROUND(G18*H18,P4)</f>
        <v>0</v>
      </c>
      <c r="J18" s="38" t="s">
        <v>62</v>
      </c>
      <c r="O18" s="41">
        <f>I18*0.21</f>
        <v>0</v>
      </c>
      <c r="P18">
        <v>3</v>
      </c>
    </row>
    <row r="19">
      <c r="A19" s="35" t="s">
        <v>63</v>
      </c>
      <c r="B19" s="42"/>
      <c r="C19" s="43"/>
      <c r="D19" s="43"/>
      <c r="E19" s="37" t="s">
        <v>1042</v>
      </c>
      <c r="F19" s="43"/>
      <c r="G19" s="43"/>
      <c r="H19" s="43"/>
      <c r="I19" s="43"/>
      <c r="J19" s="44"/>
    </row>
    <row r="20" ht="30">
      <c r="A20" s="35" t="s">
        <v>57</v>
      </c>
      <c r="B20" s="35">
        <v>6</v>
      </c>
      <c r="C20" s="36" t="s">
        <v>1043</v>
      </c>
      <c r="D20" s="35" t="s">
        <v>59</v>
      </c>
      <c r="E20" s="37" t="s">
        <v>1044</v>
      </c>
      <c r="F20" s="38" t="s">
        <v>87</v>
      </c>
      <c r="G20" s="39">
        <v>1</v>
      </c>
      <c r="H20" s="40">
        <v>0</v>
      </c>
      <c r="I20" s="40">
        <f>ROUND(G20*H20,P4)</f>
        <v>0</v>
      </c>
      <c r="J20" s="38" t="s">
        <v>62</v>
      </c>
      <c r="O20" s="41">
        <f>I20*0.21</f>
        <v>0</v>
      </c>
      <c r="P20">
        <v>3</v>
      </c>
    </row>
    <row r="21">
      <c r="A21" s="35" t="s">
        <v>63</v>
      </c>
      <c r="B21" s="42"/>
      <c r="C21" s="43"/>
      <c r="D21" s="43"/>
      <c r="E21" s="37" t="s">
        <v>1045</v>
      </c>
      <c r="F21" s="43"/>
      <c r="G21" s="43"/>
      <c r="H21" s="43"/>
      <c r="I21" s="43"/>
      <c r="J21" s="44"/>
    </row>
    <row r="22">
      <c r="A22" s="29" t="s">
        <v>54</v>
      </c>
      <c r="B22" s="30"/>
      <c r="C22" s="31" t="s">
        <v>273</v>
      </c>
      <c r="D22" s="32"/>
      <c r="E22" s="29" t="s">
        <v>274</v>
      </c>
      <c r="F22" s="32"/>
      <c r="G22" s="32"/>
      <c r="H22" s="32"/>
      <c r="I22" s="33">
        <f>SUMIFS(I23:I24,A23:A24,"P")</f>
        <v>0</v>
      </c>
      <c r="J22" s="34"/>
    </row>
    <row r="23">
      <c r="A23" s="35" t="s">
        <v>57</v>
      </c>
      <c r="B23" s="35">
        <v>7</v>
      </c>
      <c r="C23" s="36" t="s">
        <v>915</v>
      </c>
      <c r="D23" s="35" t="s">
        <v>59</v>
      </c>
      <c r="E23" s="37" t="s">
        <v>916</v>
      </c>
      <c r="F23" s="38" t="s">
        <v>152</v>
      </c>
      <c r="G23" s="39">
        <v>161</v>
      </c>
      <c r="H23" s="40">
        <v>0</v>
      </c>
      <c r="I23" s="40">
        <f>ROUND(G23*H23,P4)</f>
        <v>0</v>
      </c>
      <c r="J23" s="38" t="s">
        <v>62</v>
      </c>
      <c r="O23" s="41">
        <f>I23*0.21</f>
        <v>0</v>
      </c>
      <c r="P23">
        <v>3</v>
      </c>
    </row>
    <row r="24">
      <c r="A24" s="35" t="s">
        <v>63</v>
      </c>
      <c r="B24" s="46"/>
      <c r="C24" s="47"/>
      <c r="D24" s="47"/>
      <c r="E24" s="37" t="s">
        <v>1046</v>
      </c>
      <c r="F24" s="47"/>
      <c r="G24" s="47"/>
      <c r="H24" s="47"/>
      <c r="I24" s="47"/>
      <c r="J24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34</v>
      </c>
      <c r="F2" s="15"/>
      <c r="G2" s="15"/>
      <c r="H2" s="15"/>
      <c r="I2" s="15"/>
      <c r="J2" s="17"/>
    </row>
    <row r="3" ht="30">
      <c r="A3" s="3" t="s">
        <v>35</v>
      </c>
      <c r="B3" s="18" t="s">
        <v>36</v>
      </c>
      <c r="C3" s="19" t="s">
        <v>37</v>
      </c>
      <c r="D3" s="20"/>
      <c r="E3" s="21" t="s">
        <v>38</v>
      </c>
      <c r="F3" s="15"/>
      <c r="G3" s="15"/>
      <c r="H3" s="22" t="s">
        <v>32</v>
      </c>
      <c r="I3" s="23">
        <f>SUMIFS(I9:I86,A9:A86,"SD")</f>
        <v>0</v>
      </c>
      <c r="J3" s="17"/>
      <c r="O3">
        <v>0</v>
      </c>
      <c r="P3">
        <v>2</v>
      </c>
    </row>
    <row r="4">
      <c r="A4" s="3" t="s">
        <v>39</v>
      </c>
      <c r="B4" s="18" t="s">
        <v>40</v>
      </c>
      <c r="C4" s="19" t="s">
        <v>32</v>
      </c>
      <c r="D4" s="20"/>
      <c r="E4" s="21" t="s">
        <v>33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41</v>
      </c>
      <c r="B5" s="18" t="s">
        <v>42</v>
      </c>
      <c r="C5" s="19" t="s">
        <v>32</v>
      </c>
      <c r="D5" s="20"/>
      <c r="E5" s="21" t="s">
        <v>33</v>
      </c>
      <c r="F5" s="15"/>
      <c r="G5" s="15"/>
      <c r="H5" s="15"/>
      <c r="I5" s="15"/>
      <c r="J5" s="17"/>
      <c r="O5">
        <v>0.20999999999999999</v>
      </c>
    </row>
    <row r="6">
      <c r="A6" s="24" t="s">
        <v>43</v>
      </c>
      <c r="B6" s="25" t="s">
        <v>44</v>
      </c>
      <c r="C6" s="7" t="s">
        <v>45</v>
      </c>
      <c r="D6" s="7" t="s">
        <v>46</v>
      </c>
      <c r="E6" s="7" t="s">
        <v>47</v>
      </c>
      <c r="F6" s="7" t="s">
        <v>48</v>
      </c>
      <c r="G6" s="7" t="s">
        <v>49</v>
      </c>
      <c r="H6" s="7" t="s">
        <v>50</v>
      </c>
      <c r="I6" s="7"/>
      <c r="J6" s="26" t="s">
        <v>51</v>
      </c>
    </row>
    <row r="7">
      <c r="A7" s="24"/>
      <c r="B7" s="25"/>
      <c r="C7" s="7"/>
      <c r="D7" s="7"/>
      <c r="E7" s="7"/>
      <c r="F7" s="7"/>
      <c r="G7" s="7"/>
      <c r="H7" s="7" t="s">
        <v>52</v>
      </c>
      <c r="I7" s="7" t="s">
        <v>53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54</v>
      </c>
      <c r="B9" s="30"/>
      <c r="C9" s="31" t="s">
        <v>55</v>
      </c>
      <c r="D9" s="32"/>
      <c r="E9" s="29" t="s">
        <v>56</v>
      </c>
      <c r="F9" s="32"/>
      <c r="G9" s="32"/>
      <c r="H9" s="32"/>
      <c r="I9" s="33">
        <f>SUMIFS(I10:I12,A10:A12,"P")</f>
        <v>0</v>
      </c>
      <c r="J9" s="34"/>
    </row>
    <row r="10">
      <c r="A10" s="35" t="s">
        <v>57</v>
      </c>
      <c r="B10" s="35">
        <v>1</v>
      </c>
      <c r="C10" s="36" t="s">
        <v>133</v>
      </c>
      <c r="D10" s="35" t="s">
        <v>59</v>
      </c>
      <c r="E10" s="37" t="s">
        <v>134</v>
      </c>
      <c r="F10" s="38" t="s">
        <v>117</v>
      </c>
      <c r="G10" s="39">
        <v>15.885999999999999</v>
      </c>
      <c r="H10" s="40">
        <v>0</v>
      </c>
      <c r="I10" s="40">
        <f>ROUND(G10*H10,P4)</f>
        <v>0</v>
      </c>
      <c r="J10" s="38" t="s">
        <v>62</v>
      </c>
      <c r="O10" s="41">
        <f>I10*0.21</f>
        <v>0</v>
      </c>
      <c r="P10">
        <v>3</v>
      </c>
    </row>
    <row r="11">
      <c r="A11" s="35" t="s">
        <v>63</v>
      </c>
      <c r="B11" s="42"/>
      <c r="C11" s="43"/>
      <c r="D11" s="43"/>
      <c r="E11" s="37" t="s">
        <v>1047</v>
      </c>
      <c r="F11" s="43"/>
      <c r="G11" s="43"/>
      <c r="H11" s="43"/>
      <c r="I11" s="43"/>
      <c r="J11" s="44"/>
    </row>
    <row r="12" ht="60">
      <c r="A12" s="35" t="s">
        <v>65</v>
      </c>
      <c r="B12" s="42"/>
      <c r="C12" s="43"/>
      <c r="D12" s="43"/>
      <c r="E12" s="45" t="s">
        <v>1048</v>
      </c>
      <c r="F12" s="43"/>
      <c r="G12" s="43"/>
      <c r="H12" s="43"/>
      <c r="I12" s="43"/>
      <c r="J12" s="44"/>
    </row>
    <row r="13">
      <c r="A13" s="29" t="s">
        <v>54</v>
      </c>
      <c r="B13" s="30"/>
      <c r="C13" s="31" t="s">
        <v>142</v>
      </c>
      <c r="D13" s="32"/>
      <c r="E13" s="29" t="s">
        <v>143</v>
      </c>
      <c r="F13" s="32"/>
      <c r="G13" s="32"/>
      <c r="H13" s="32"/>
      <c r="I13" s="33">
        <f>SUMIFS(I14:I31,A14:A31,"P")</f>
        <v>0</v>
      </c>
      <c r="J13" s="34"/>
    </row>
    <row r="14">
      <c r="A14" s="35" t="s">
        <v>57</v>
      </c>
      <c r="B14" s="35">
        <v>2</v>
      </c>
      <c r="C14" s="36" t="s">
        <v>1049</v>
      </c>
      <c r="D14" s="35" t="s">
        <v>59</v>
      </c>
      <c r="E14" s="37" t="s">
        <v>1050</v>
      </c>
      <c r="F14" s="38" t="s">
        <v>117</v>
      </c>
      <c r="G14" s="39">
        <v>15.885999999999999</v>
      </c>
      <c r="H14" s="40">
        <v>0</v>
      </c>
      <c r="I14" s="40">
        <f>ROUND(G14*H14,P4)</f>
        <v>0</v>
      </c>
      <c r="J14" s="38" t="s">
        <v>62</v>
      </c>
      <c r="O14" s="41">
        <f>I14*0.21</f>
        <v>0</v>
      </c>
      <c r="P14">
        <v>3</v>
      </c>
    </row>
    <row r="15">
      <c r="A15" s="35" t="s">
        <v>63</v>
      </c>
      <c r="B15" s="42"/>
      <c r="C15" s="43"/>
      <c r="D15" s="43"/>
      <c r="E15" s="37" t="s">
        <v>1051</v>
      </c>
      <c r="F15" s="43"/>
      <c r="G15" s="43"/>
      <c r="H15" s="43"/>
      <c r="I15" s="43"/>
      <c r="J15" s="44"/>
    </row>
    <row r="16" ht="60">
      <c r="A16" s="35" t="s">
        <v>65</v>
      </c>
      <c r="B16" s="42"/>
      <c r="C16" s="43"/>
      <c r="D16" s="43"/>
      <c r="E16" s="45" t="s">
        <v>1048</v>
      </c>
      <c r="F16" s="43"/>
      <c r="G16" s="43"/>
      <c r="H16" s="43"/>
      <c r="I16" s="43"/>
      <c r="J16" s="44"/>
    </row>
    <row r="17">
      <c r="A17" s="35" t="s">
        <v>57</v>
      </c>
      <c r="B17" s="35">
        <v>3</v>
      </c>
      <c r="C17" s="36" t="s">
        <v>173</v>
      </c>
      <c r="D17" s="35" t="s">
        <v>59</v>
      </c>
      <c r="E17" s="37" t="s">
        <v>174</v>
      </c>
      <c r="F17" s="38" t="s">
        <v>117</v>
      </c>
      <c r="G17" s="39">
        <v>6</v>
      </c>
      <c r="H17" s="40">
        <v>0</v>
      </c>
      <c r="I17" s="40">
        <f>ROUND(G17*H17,P4)</f>
        <v>0</v>
      </c>
      <c r="J17" s="38" t="s">
        <v>62</v>
      </c>
      <c r="O17" s="41">
        <f>I17*0.21</f>
        <v>0</v>
      </c>
      <c r="P17">
        <v>3</v>
      </c>
    </row>
    <row r="18">
      <c r="A18" s="35" t="s">
        <v>63</v>
      </c>
      <c r="B18" s="42"/>
      <c r="C18" s="43"/>
      <c r="D18" s="43"/>
      <c r="E18" s="37" t="s">
        <v>1052</v>
      </c>
      <c r="F18" s="43"/>
      <c r="G18" s="43"/>
      <c r="H18" s="43"/>
      <c r="I18" s="43"/>
      <c r="J18" s="44"/>
    </row>
    <row r="19">
      <c r="A19" s="35" t="s">
        <v>65</v>
      </c>
      <c r="B19" s="42"/>
      <c r="C19" s="43"/>
      <c r="D19" s="43"/>
      <c r="E19" s="45" t="s">
        <v>1053</v>
      </c>
      <c r="F19" s="43"/>
      <c r="G19" s="43"/>
      <c r="H19" s="43"/>
      <c r="I19" s="43"/>
      <c r="J19" s="44"/>
    </row>
    <row r="20">
      <c r="A20" s="35" t="s">
        <v>57</v>
      </c>
      <c r="B20" s="35">
        <v>4</v>
      </c>
      <c r="C20" s="36" t="s">
        <v>176</v>
      </c>
      <c r="D20" s="35" t="s">
        <v>59</v>
      </c>
      <c r="E20" s="37" t="s">
        <v>177</v>
      </c>
      <c r="F20" s="38" t="s">
        <v>117</v>
      </c>
      <c r="G20" s="39">
        <v>36.280000000000001</v>
      </c>
      <c r="H20" s="40">
        <v>0</v>
      </c>
      <c r="I20" s="40">
        <f>ROUND(G20*H20,P4)</f>
        <v>0</v>
      </c>
      <c r="J20" s="38" t="s">
        <v>62</v>
      </c>
      <c r="O20" s="41">
        <f>I20*0.21</f>
        <v>0</v>
      </c>
      <c r="P20">
        <v>3</v>
      </c>
    </row>
    <row r="21">
      <c r="A21" s="35" t="s">
        <v>63</v>
      </c>
      <c r="B21" s="42"/>
      <c r="C21" s="43"/>
      <c r="D21" s="43"/>
      <c r="E21" s="37" t="s">
        <v>1054</v>
      </c>
      <c r="F21" s="43"/>
      <c r="G21" s="43"/>
      <c r="H21" s="43"/>
      <c r="I21" s="43"/>
      <c r="J21" s="44"/>
    </row>
    <row r="22" ht="45">
      <c r="A22" s="35" t="s">
        <v>65</v>
      </c>
      <c r="B22" s="42"/>
      <c r="C22" s="43"/>
      <c r="D22" s="43"/>
      <c r="E22" s="45" t="s">
        <v>1055</v>
      </c>
      <c r="F22" s="43"/>
      <c r="G22" s="43"/>
      <c r="H22" s="43"/>
      <c r="I22" s="43"/>
      <c r="J22" s="44"/>
    </row>
    <row r="23">
      <c r="A23" s="35" t="s">
        <v>57</v>
      </c>
      <c r="B23" s="35">
        <v>5</v>
      </c>
      <c r="C23" s="36" t="s">
        <v>380</v>
      </c>
      <c r="D23" s="35" t="s">
        <v>59</v>
      </c>
      <c r="E23" s="37" t="s">
        <v>381</v>
      </c>
      <c r="F23" s="38" t="s">
        <v>117</v>
      </c>
      <c r="G23" s="39">
        <v>15.885999999999999</v>
      </c>
      <c r="H23" s="40">
        <v>0</v>
      </c>
      <c r="I23" s="40">
        <f>ROUND(G23*H23,P4)</f>
        <v>0</v>
      </c>
      <c r="J23" s="38" t="s">
        <v>62</v>
      </c>
      <c r="O23" s="41">
        <f>I23*0.21</f>
        <v>0</v>
      </c>
      <c r="P23">
        <v>3</v>
      </c>
    </row>
    <row r="24">
      <c r="A24" s="35" t="s">
        <v>63</v>
      </c>
      <c r="B24" s="42"/>
      <c r="C24" s="43"/>
      <c r="D24" s="43"/>
      <c r="E24" s="37" t="s">
        <v>1047</v>
      </c>
      <c r="F24" s="43"/>
      <c r="G24" s="43"/>
      <c r="H24" s="43"/>
      <c r="I24" s="43"/>
      <c r="J24" s="44"/>
    </row>
    <row r="25" ht="60">
      <c r="A25" s="35" t="s">
        <v>65</v>
      </c>
      <c r="B25" s="42"/>
      <c r="C25" s="43"/>
      <c r="D25" s="43"/>
      <c r="E25" s="45" t="s">
        <v>1048</v>
      </c>
      <c r="F25" s="43"/>
      <c r="G25" s="43"/>
      <c r="H25" s="43"/>
      <c r="I25" s="43"/>
      <c r="J25" s="44"/>
    </row>
    <row r="26">
      <c r="A26" s="35" t="s">
        <v>57</v>
      </c>
      <c r="B26" s="35">
        <v>6</v>
      </c>
      <c r="C26" s="36" t="s">
        <v>686</v>
      </c>
      <c r="D26" s="35" t="s">
        <v>59</v>
      </c>
      <c r="E26" s="37" t="s">
        <v>687</v>
      </c>
      <c r="F26" s="38" t="s">
        <v>117</v>
      </c>
      <c r="G26" s="39">
        <v>26.393999999999998</v>
      </c>
      <c r="H26" s="40">
        <v>0</v>
      </c>
      <c r="I26" s="40">
        <f>ROUND(G26*H26,P4)</f>
        <v>0</v>
      </c>
      <c r="J26" s="38" t="s">
        <v>62</v>
      </c>
      <c r="O26" s="41">
        <f>I26*0.21</f>
        <v>0</v>
      </c>
      <c r="P26">
        <v>3</v>
      </c>
    </row>
    <row r="27">
      <c r="A27" s="35" t="s">
        <v>63</v>
      </c>
      <c r="B27" s="42"/>
      <c r="C27" s="43"/>
      <c r="D27" s="43"/>
      <c r="E27" s="37" t="s">
        <v>1054</v>
      </c>
      <c r="F27" s="43"/>
      <c r="G27" s="43"/>
      <c r="H27" s="43"/>
      <c r="I27" s="43"/>
      <c r="J27" s="44"/>
    </row>
    <row r="28" ht="45">
      <c r="A28" s="35" t="s">
        <v>65</v>
      </c>
      <c r="B28" s="42"/>
      <c r="C28" s="43"/>
      <c r="D28" s="43"/>
      <c r="E28" s="45" t="s">
        <v>1056</v>
      </c>
      <c r="F28" s="43"/>
      <c r="G28" s="43"/>
      <c r="H28" s="43"/>
      <c r="I28" s="43"/>
      <c r="J28" s="44"/>
    </row>
    <row r="29">
      <c r="A29" s="35" t="s">
        <v>57</v>
      </c>
      <c r="B29" s="35">
        <v>7</v>
      </c>
      <c r="C29" s="36" t="s">
        <v>185</v>
      </c>
      <c r="D29" s="35" t="s">
        <v>59</v>
      </c>
      <c r="E29" s="37" t="s">
        <v>186</v>
      </c>
      <c r="F29" s="38" t="s">
        <v>117</v>
      </c>
      <c r="G29" s="39">
        <v>8.0500000000000007</v>
      </c>
      <c r="H29" s="40">
        <v>0</v>
      </c>
      <c r="I29" s="40">
        <f>ROUND(G29*H29,P4)</f>
        <v>0</v>
      </c>
      <c r="J29" s="38" t="s">
        <v>62</v>
      </c>
      <c r="O29" s="41">
        <f>I29*0.21</f>
        <v>0</v>
      </c>
      <c r="P29">
        <v>3</v>
      </c>
    </row>
    <row r="30">
      <c r="A30" s="35" t="s">
        <v>63</v>
      </c>
      <c r="B30" s="42"/>
      <c r="C30" s="43"/>
      <c r="D30" s="43"/>
      <c r="E30" s="37" t="s">
        <v>1057</v>
      </c>
      <c r="F30" s="43"/>
      <c r="G30" s="43"/>
      <c r="H30" s="43"/>
      <c r="I30" s="43"/>
      <c r="J30" s="44"/>
    </row>
    <row r="31">
      <c r="A31" s="35" t="s">
        <v>65</v>
      </c>
      <c r="B31" s="42"/>
      <c r="C31" s="43"/>
      <c r="D31" s="43"/>
      <c r="E31" s="45" t="s">
        <v>1058</v>
      </c>
      <c r="F31" s="43"/>
      <c r="G31" s="43"/>
      <c r="H31" s="43"/>
      <c r="I31" s="43"/>
      <c r="J31" s="44"/>
    </row>
    <row r="32">
      <c r="A32" s="29" t="s">
        <v>54</v>
      </c>
      <c r="B32" s="30"/>
      <c r="C32" s="31" t="s">
        <v>210</v>
      </c>
      <c r="D32" s="32"/>
      <c r="E32" s="29" t="s">
        <v>211</v>
      </c>
      <c r="F32" s="32"/>
      <c r="G32" s="32"/>
      <c r="H32" s="32"/>
      <c r="I32" s="33">
        <f>SUMIFS(I33:I35,A33:A35,"P")</f>
        <v>0</v>
      </c>
      <c r="J32" s="34"/>
    </row>
    <row r="33">
      <c r="A33" s="35" t="s">
        <v>57</v>
      </c>
      <c r="B33" s="35">
        <v>8</v>
      </c>
      <c r="C33" s="36" t="s">
        <v>1059</v>
      </c>
      <c r="D33" s="35" t="s">
        <v>59</v>
      </c>
      <c r="E33" s="37" t="s">
        <v>1060</v>
      </c>
      <c r="F33" s="38" t="s">
        <v>117</v>
      </c>
      <c r="G33" s="39">
        <v>6</v>
      </c>
      <c r="H33" s="40">
        <v>0</v>
      </c>
      <c r="I33" s="40">
        <f>ROUND(G33*H33,P4)</f>
        <v>0</v>
      </c>
      <c r="J33" s="38" t="s">
        <v>62</v>
      </c>
      <c r="O33" s="41">
        <f>I33*0.21</f>
        <v>0</v>
      </c>
      <c r="P33">
        <v>3</v>
      </c>
    </row>
    <row r="34" ht="30">
      <c r="A34" s="35" t="s">
        <v>63</v>
      </c>
      <c r="B34" s="42"/>
      <c r="C34" s="43"/>
      <c r="D34" s="43"/>
      <c r="E34" s="37" t="s">
        <v>1061</v>
      </c>
      <c r="F34" s="43"/>
      <c r="G34" s="43"/>
      <c r="H34" s="43"/>
      <c r="I34" s="43"/>
      <c r="J34" s="44"/>
    </row>
    <row r="35">
      <c r="A35" s="35" t="s">
        <v>65</v>
      </c>
      <c r="B35" s="42"/>
      <c r="C35" s="43"/>
      <c r="D35" s="43"/>
      <c r="E35" s="45" t="s">
        <v>1053</v>
      </c>
      <c r="F35" s="43"/>
      <c r="G35" s="43"/>
      <c r="H35" s="43"/>
      <c r="I35" s="43"/>
      <c r="J35" s="44"/>
    </row>
    <row r="36">
      <c r="A36" s="29" t="s">
        <v>54</v>
      </c>
      <c r="B36" s="30"/>
      <c r="C36" s="31" t="s">
        <v>420</v>
      </c>
      <c r="D36" s="32"/>
      <c r="E36" s="29" t="s">
        <v>421</v>
      </c>
      <c r="F36" s="32"/>
      <c r="G36" s="32"/>
      <c r="H36" s="32"/>
      <c r="I36" s="33">
        <f>SUMIFS(I37:I39,A37:A39,"P")</f>
        <v>0</v>
      </c>
      <c r="J36" s="34"/>
    </row>
    <row r="37">
      <c r="A37" s="35" t="s">
        <v>57</v>
      </c>
      <c r="B37" s="35">
        <v>9</v>
      </c>
      <c r="C37" s="36" t="s">
        <v>810</v>
      </c>
      <c r="D37" s="35" t="s">
        <v>59</v>
      </c>
      <c r="E37" s="37" t="s">
        <v>811</v>
      </c>
      <c r="F37" s="38" t="s">
        <v>117</v>
      </c>
      <c r="G37" s="39">
        <v>0.255</v>
      </c>
      <c r="H37" s="40">
        <v>0</v>
      </c>
      <c r="I37" s="40">
        <f>ROUND(G37*H37,P4)</f>
        <v>0</v>
      </c>
      <c r="J37" s="38" t="s">
        <v>62</v>
      </c>
      <c r="O37" s="41">
        <f>I37*0.21</f>
        <v>0</v>
      </c>
      <c r="P37">
        <v>3</v>
      </c>
    </row>
    <row r="38">
      <c r="A38" s="35" t="s">
        <v>63</v>
      </c>
      <c r="B38" s="42"/>
      <c r="C38" s="43"/>
      <c r="D38" s="43"/>
      <c r="E38" s="37" t="s">
        <v>1062</v>
      </c>
      <c r="F38" s="43"/>
      <c r="G38" s="43"/>
      <c r="H38" s="43"/>
      <c r="I38" s="43"/>
      <c r="J38" s="44"/>
    </row>
    <row r="39">
      <c r="A39" s="35" t="s">
        <v>65</v>
      </c>
      <c r="B39" s="42"/>
      <c r="C39" s="43"/>
      <c r="D39" s="43"/>
      <c r="E39" s="45" t="s">
        <v>1063</v>
      </c>
      <c r="F39" s="43"/>
      <c r="G39" s="43"/>
      <c r="H39" s="43"/>
      <c r="I39" s="43"/>
      <c r="J39" s="44"/>
    </row>
    <row r="40">
      <c r="A40" s="29" t="s">
        <v>54</v>
      </c>
      <c r="B40" s="30"/>
      <c r="C40" s="31" t="s">
        <v>265</v>
      </c>
      <c r="D40" s="32"/>
      <c r="E40" s="29" t="s">
        <v>266</v>
      </c>
      <c r="F40" s="32"/>
      <c r="G40" s="32"/>
      <c r="H40" s="32"/>
      <c r="I40" s="33">
        <f>SUMIFS(I41:I76,A41:A76,"P")</f>
        <v>0</v>
      </c>
      <c r="J40" s="34"/>
    </row>
    <row r="41">
      <c r="A41" s="35" t="s">
        <v>57</v>
      </c>
      <c r="B41" s="35">
        <v>10</v>
      </c>
      <c r="C41" s="36" t="s">
        <v>1064</v>
      </c>
      <c r="D41" s="35" t="s">
        <v>59</v>
      </c>
      <c r="E41" s="37" t="s">
        <v>1065</v>
      </c>
      <c r="F41" s="38" t="s">
        <v>152</v>
      </c>
      <c r="G41" s="39">
        <v>6</v>
      </c>
      <c r="H41" s="40">
        <v>0</v>
      </c>
      <c r="I41" s="40">
        <f>ROUND(G41*H41,P4)</f>
        <v>0</v>
      </c>
      <c r="J41" s="38" t="s">
        <v>62</v>
      </c>
      <c r="O41" s="41">
        <f>I41*0.21</f>
        <v>0</v>
      </c>
      <c r="P41">
        <v>3</v>
      </c>
    </row>
    <row r="42" ht="45">
      <c r="A42" s="35" t="s">
        <v>63</v>
      </c>
      <c r="B42" s="42"/>
      <c r="C42" s="43"/>
      <c r="D42" s="43"/>
      <c r="E42" s="37" t="s">
        <v>1066</v>
      </c>
      <c r="F42" s="43"/>
      <c r="G42" s="43"/>
      <c r="H42" s="43"/>
      <c r="I42" s="43"/>
      <c r="J42" s="44"/>
    </row>
    <row r="43">
      <c r="A43" s="35" t="s">
        <v>65</v>
      </c>
      <c r="B43" s="42"/>
      <c r="C43" s="43"/>
      <c r="D43" s="43"/>
      <c r="E43" s="45" t="s">
        <v>1067</v>
      </c>
      <c r="F43" s="43"/>
      <c r="G43" s="43"/>
      <c r="H43" s="43"/>
      <c r="I43" s="43"/>
      <c r="J43" s="44"/>
    </row>
    <row r="44">
      <c r="A44" s="35" t="s">
        <v>57</v>
      </c>
      <c r="B44" s="35">
        <v>11</v>
      </c>
      <c r="C44" s="36" t="s">
        <v>1068</v>
      </c>
      <c r="D44" s="35" t="s">
        <v>59</v>
      </c>
      <c r="E44" s="37" t="s">
        <v>1069</v>
      </c>
      <c r="F44" s="38" t="s">
        <v>152</v>
      </c>
      <c r="G44" s="39">
        <v>115</v>
      </c>
      <c r="H44" s="40">
        <v>0</v>
      </c>
      <c r="I44" s="40">
        <f>ROUND(G44*H44,P4)</f>
        <v>0</v>
      </c>
      <c r="J44" s="38" t="s">
        <v>62</v>
      </c>
      <c r="O44" s="41">
        <f>I44*0.21</f>
        <v>0</v>
      </c>
      <c r="P44">
        <v>3</v>
      </c>
    </row>
    <row r="45" ht="45">
      <c r="A45" s="35" t="s">
        <v>63</v>
      </c>
      <c r="B45" s="42"/>
      <c r="C45" s="43"/>
      <c r="D45" s="43"/>
      <c r="E45" s="37" t="s">
        <v>1070</v>
      </c>
      <c r="F45" s="43"/>
      <c r="G45" s="43"/>
      <c r="H45" s="43"/>
      <c r="I45" s="43"/>
      <c r="J45" s="44"/>
    </row>
    <row r="46">
      <c r="A46" s="35" t="s">
        <v>65</v>
      </c>
      <c r="B46" s="42"/>
      <c r="C46" s="43"/>
      <c r="D46" s="43"/>
      <c r="E46" s="45" t="s">
        <v>1071</v>
      </c>
      <c r="F46" s="43"/>
      <c r="G46" s="43"/>
      <c r="H46" s="43"/>
      <c r="I46" s="43"/>
      <c r="J46" s="44"/>
    </row>
    <row r="47">
      <c r="A47" s="35" t="s">
        <v>57</v>
      </c>
      <c r="B47" s="35">
        <v>12</v>
      </c>
      <c r="C47" s="36" t="s">
        <v>1072</v>
      </c>
      <c r="D47" s="35" t="s">
        <v>59</v>
      </c>
      <c r="E47" s="37" t="s">
        <v>1073</v>
      </c>
      <c r="F47" s="38" t="s">
        <v>152</v>
      </c>
      <c r="G47" s="39">
        <v>30</v>
      </c>
      <c r="H47" s="40">
        <v>0</v>
      </c>
      <c r="I47" s="40">
        <f>ROUND(G47*H47,P4)</f>
        <v>0</v>
      </c>
      <c r="J47" s="38" t="s">
        <v>62</v>
      </c>
      <c r="O47" s="41">
        <f>I47*0.21</f>
        <v>0</v>
      </c>
      <c r="P47">
        <v>3</v>
      </c>
    </row>
    <row r="48" ht="30">
      <c r="A48" s="35" t="s">
        <v>63</v>
      </c>
      <c r="B48" s="42"/>
      <c r="C48" s="43"/>
      <c r="D48" s="43"/>
      <c r="E48" s="37" t="s">
        <v>1074</v>
      </c>
      <c r="F48" s="43"/>
      <c r="G48" s="43"/>
      <c r="H48" s="43"/>
      <c r="I48" s="43"/>
      <c r="J48" s="44"/>
    </row>
    <row r="49">
      <c r="A49" s="35" t="s">
        <v>57</v>
      </c>
      <c r="B49" s="35">
        <v>13</v>
      </c>
      <c r="C49" s="36" t="s">
        <v>1075</v>
      </c>
      <c r="D49" s="35" t="s">
        <v>59</v>
      </c>
      <c r="E49" s="37" t="s">
        <v>1076</v>
      </c>
      <c r="F49" s="38" t="s">
        <v>152</v>
      </c>
      <c r="G49" s="39">
        <v>46</v>
      </c>
      <c r="H49" s="40">
        <v>0</v>
      </c>
      <c r="I49" s="40">
        <f>ROUND(G49*H49,P4)</f>
        <v>0</v>
      </c>
      <c r="J49" s="38" t="s">
        <v>62</v>
      </c>
      <c r="O49" s="41">
        <f>I49*0.21</f>
        <v>0</v>
      </c>
      <c r="P49">
        <v>3</v>
      </c>
    </row>
    <row r="50" ht="45">
      <c r="A50" s="35" t="s">
        <v>63</v>
      </c>
      <c r="B50" s="42"/>
      <c r="C50" s="43"/>
      <c r="D50" s="43"/>
      <c r="E50" s="37" t="s">
        <v>1077</v>
      </c>
      <c r="F50" s="43"/>
      <c r="G50" s="43"/>
      <c r="H50" s="43"/>
      <c r="I50" s="43"/>
      <c r="J50" s="44"/>
    </row>
    <row r="51">
      <c r="A51" s="35" t="s">
        <v>65</v>
      </c>
      <c r="B51" s="42"/>
      <c r="C51" s="43"/>
      <c r="D51" s="43"/>
      <c r="E51" s="45" t="s">
        <v>1078</v>
      </c>
      <c r="F51" s="43"/>
      <c r="G51" s="43"/>
      <c r="H51" s="43"/>
      <c r="I51" s="43"/>
      <c r="J51" s="44"/>
    </row>
    <row r="52">
      <c r="A52" s="35" t="s">
        <v>57</v>
      </c>
      <c r="B52" s="35">
        <v>14</v>
      </c>
      <c r="C52" s="36" t="s">
        <v>1079</v>
      </c>
      <c r="D52" s="35" t="s">
        <v>59</v>
      </c>
      <c r="E52" s="37" t="s">
        <v>1080</v>
      </c>
      <c r="F52" s="38" t="s">
        <v>152</v>
      </c>
      <c r="G52" s="39">
        <v>192.5</v>
      </c>
      <c r="H52" s="40">
        <v>0</v>
      </c>
      <c r="I52" s="40">
        <f>ROUND(G52*H52,P4)</f>
        <v>0</v>
      </c>
      <c r="J52" s="38" t="s">
        <v>62</v>
      </c>
      <c r="O52" s="41">
        <f>I52*0.21</f>
        <v>0</v>
      </c>
      <c r="P52">
        <v>3</v>
      </c>
    </row>
    <row r="53" ht="30">
      <c r="A53" s="35" t="s">
        <v>63</v>
      </c>
      <c r="B53" s="42"/>
      <c r="C53" s="43"/>
      <c r="D53" s="43"/>
      <c r="E53" s="37" t="s">
        <v>1081</v>
      </c>
      <c r="F53" s="43"/>
      <c r="G53" s="43"/>
      <c r="H53" s="43"/>
      <c r="I53" s="43"/>
      <c r="J53" s="44"/>
    </row>
    <row r="54">
      <c r="A54" s="35" t="s">
        <v>65</v>
      </c>
      <c r="B54" s="42"/>
      <c r="C54" s="43"/>
      <c r="D54" s="43"/>
      <c r="E54" s="45" t="s">
        <v>1082</v>
      </c>
      <c r="F54" s="43"/>
      <c r="G54" s="43"/>
      <c r="H54" s="43"/>
      <c r="I54" s="43"/>
      <c r="J54" s="44"/>
    </row>
    <row r="55" ht="30">
      <c r="A55" s="35" t="s">
        <v>57</v>
      </c>
      <c r="B55" s="35">
        <v>15</v>
      </c>
      <c r="C55" s="36" t="s">
        <v>1032</v>
      </c>
      <c r="D55" s="35" t="s">
        <v>59</v>
      </c>
      <c r="E55" s="37" t="s">
        <v>1033</v>
      </c>
      <c r="F55" s="38" t="s">
        <v>87</v>
      </c>
      <c r="G55" s="39">
        <v>10</v>
      </c>
      <c r="H55" s="40">
        <v>0</v>
      </c>
      <c r="I55" s="40">
        <f>ROUND(G55*H55,P4)</f>
        <v>0</v>
      </c>
      <c r="J55" s="38" t="s">
        <v>62</v>
      </c>
      <c r="O55" s="41">
        <f>I55*0.21</f>
        <v>0</v>
      </c>
      <c r="P55">
        <v>3</v>
      </c>
    </row>
    <row r="56">
      <c r="A56" s="35" t="s">
        <v>63</v>
      </c>
      <c r="B56" s="42"/>
      <c r="C56" s="43"/>
      <c r="D56" s="43"/>
      <c r="E56" s="37" t="s">
        <v>1083</v>
      </c>
      <c r="F56" s="43"/>
      <c r="G56" s="43"/>
      <c r="H56" s="43"/>
      <c r="I56" s="43"/>
      <c r="J56" s="44"/>
    </row>
    <row r="57">
      <c r="A57" s="35" t="s">
        <v>65</v>
      </c>
      <c r="B57" s="42"/>
      <c r="C57" s="43"/>
      <c r="D57" s="43"/>
      <c r="E57" s="45" t="s">
        <v>1084</v>
      </c>
      <c r="F57" s="43"/>
      <c r="G57" s="43"/>
      <c r="H57" s="43"/>
      <c r="I57" s="43"/>
      <c r="J57" s="44"/>
    </row>
    <row r="58">
      <c r="A58" s="35" t="s">
        <v>57</v>
      </c>
      <c r="B58" s="35">
        <v>16</v>
      </c>
      <c r="C58" s="36" t="s">
        <v>1034</v>
      </c>
      <c r="D58" s="35" t="s">
        <v>59</v>
      </c>
      <c r="E58" s="37" t="s">
        <v>1035</v>
      </c>
      <c r="F58" s="38" t="s">
        <v>152</v>
      </c>
      <c r="G58" s="39">
        <v>190</v>
      </c>
      <c r="H58" s="40">
        <v>0</v>
      </c>
      <c r="I58" s="40">
        <f>ROUND(G58*H58,P4)</f>
        <v>0</v>
      </c>
      <c r="J58" s="38" t="s">
        <v>62</v>
      </c>
      <c r="O58" s="41">
        <f>I58*0.21</f>
        <v>0</v>
      </c>
      <c r="P58">
        <v>3</v>
      </c>
    </row>
    <row r="59">
      <c r="A59" s="35" t="s">
        <v>63</v>
      </c>
      <c r="B59" s="42"/>
      <c r="C59" s="43"/>
      <c r="D59" s="43"/>
      <c r="E59" s="37" t="s">
        <v>1085</v>
      </c>
      <c r="F59" s="43"/>
      <c r="G59" s="43"/>
      <c r="H59" s="43"/>
      <c r="I59" s="43"/>
      <c r="J59" s="44"/>
    </row>
    <row r="60">
      <c r="A60" s="35" t="s">
        <v>65</v>
      </c>
      <c r="B60" s="42"/>
      <c r="C60" s="43"/>
      <c r="D60" s="43"/>
      <c r="E60" s="45" t="s">
        <v>1086</v>
      </c>
      <c r="F60" s="43"/>
      <c r="G60" s="43"/>
      <c r="H60" s="43"/>
      <c r="I60" s="43"/>
      <c r="J60" s="44"/>
    </row>
    <row r="61" ht="30">
      <c r="A61" s="35" t="s">
        <v>57</v>
      </c>
      <c r="B61" s="35">
        <v>17</v>
      </c>
      <c r="C61" s="36" t="s">
        <v>1087</v>
      </c>
      <c r="D61" s="35" t="s">
        <v>59</v>
      </c>
      <c r="E61" s="37" t="s">
        <v>1088</v>
      </c>
      <c r="F61" s="38" t="s">
        <v>87</v>
      </c>
      <c r="G61" s="39">
        <v>4</v>
      </c>
      <c r="H61" s="40">
        <v>0</v>
      </c>
      <c r="I61" s="40">
        <f>ROUND(G61*H61,P4)</f>
        <v>0</v>
      </c>
      <c r="J61" s="38" t="s">
        <v>62</v>
      </c>
      <c r="O61" s="41">
        <f>I61*0.21</f>
        <v>0</v>
      </c>
      <c r="P61">
        <v>3</v>
      </c>
    </row>
    <row r="62">
      <c r="A62" s="35" t="s">
        <v>63</v>
      </c>
      <c r="B62" s="42"/>
      <c r="C62" s="43"/>
      <c r="D62" s="43"/>
      <c r="E62" s="37" t="s">
        <v>1089</v>
      </c>
      <c r="F62" s="43"/>
      <c r="G62" s="43"/>
      <c r="H62" s="43"/>
      <c r="I62" s="43"/>
      <c r="J62" s="44"/>
    </row>
    <row r="63">
      <c r="A63" s="35" t="s">
        <v>57</v>
      </c>
      <c r="B63" s="35">
        <v>18</v>
      </c>
      <c r="C63" s="36" t="s">
        <v>1090</v>
      </c>
      <c r="D63" s="35" t="s">
        <v>59</v>
      </c>
      <c r="E63" s="37" t="s">
        <v>1091</v>
      </c>
      <c r="F63" s="38" t="s">
        <v>87</v>
      </c>
      <c r="G63" s="39">
        <v>4</v>
      </c>
      <c r="H63" s="40">
        <v>0</v>
      </c>
      <c r="I63" s="40">
        <f>ROUND(G63*H63,P4)</f>
        <v>0</v>
      </c>
      <c r="J63" s="38" t="s">
        <v>62</v>
      </c>
      <c r="O63" s="41">
        <f>I63*0.21</f>
        <v>0</v>
      </c>
      <c r="P63">
        <v>3</v>
      </c>
    </row>
    <row r="64">
      <c r="A64" s="35" t="s">
        <v>63</v>
      </c>
      <c r="B64" s="42"/>
      <c r="C64" s="43"/>
      <c r="D64" s="43"/>
      <c r="E64" s="37" t="s">
        <v>1092</v>
      </c>
      <c r="F64" s="43"/>
      <c r="G64" s="43"/>
      <c r="H64" s="43"/>
      <c r="I64" s="43"/>
      <c r="J64" s="44"/>
    </row>
    <row r="65" ht="30">
      <c r="A65" s="35" t="s">
        <v>57</v>
      </c>
      <c r="B65" s="35">
        <v>19</v>
      </c>
      <c r="C65" s="36" t="s">
        <v>1093</v>
      </c>
      <c r="D65" s="35" t="s">
        <v>59</v>
      </c>
      <c r="E65" s="37" t="s">
        <v>1094</v>
      </c>
      <c r="F65" s="38" t="s">
        <v>87</v>
      </c>
      <c r="G65" s="39">
        <v>4</v>
      </c>
      <c r="H65" s="40">
        <v>0</v>
      </c>
      <c r="I65" s="40">
        <f>ROUND(G65*H65,P4)</f>
        <v>0</v>
      </c>
      <c r="J65" s="38" t="s">
        <v>62</v>
      </c>
      <c r="O65" s="41">
        <f>I65*0.21</f>
        <v>0</v>
      </c>
      <c r="P65">
        <v>3</v>
      </c>
    </row>
    <row r="66">
      <c r="A66" s="35" t="s">
        <v>63</v>
      </c>
      <c r="B66" s="42"/>
      <c r="C66" s="43"/>
      <c r="D66" s="43"/>
      <c r="E66" s="37" t="s">
        <v>1095</v>
      </c>
      <c r="F66" s="43"/>
      <c r="G66" s="43"/>
      <c r="H66" s="43"/>
      <c r="I66" s="43"/>
      <c r="J66" s="44"/>
    </row>
    <row r="67">
      <c r="A67" s="35" t="s">
        <v>57</v>
      </c>
      <c r="B67" s="35">
        <v>20</v>
      </c>
      <c r="C67" s="36" t="s">
        <v>1096</v>
      </c>
      <c r="D67" s="35" t="s">
        <v>59</v>
      </c>
      <c r="E67" s="37" t="s">
        <v>1097</v>
      </c>
      <c r="F67" s="38" t="s">
        <v>87</v>
      </c>
      <c r="G67" s="39">
        <v>4</v>
      </c>
      <c r="H67" s="40">
        <v>0</v>
      </c>
      <c r="I67" s="40">
        <f>ROUND(G67*H67,P4)</f>
        <v>0</v>
      </c>
      <c r="J67" s="38" t="s">
        <v>62</v>
      </c>
      <c r="O67" s="41">
        <f>I67*0.21</f>
        <v>0</v>
      </c>
      <c r="P67">
        <v>3</v>
      </c>
    </row>
    <row r="68">
      <c r="A68" s="35" t="s">
        <v>63</v>
      </c>
      <c r="B68" s="42"/>
      <c r="C68" s="43"/>
      <c r="D68" s="43"/>
      <c r="E68" s="37" t="s">
        <v>1098</v>
      </c>
      <c r="F68" s="43"/>
      <c r="G68" s="43"/>
      <c r="H68" s="43"/>
      <c r="I68" s="43"/>
      <c r="J68" s="44"/>
    </row>
    <row r="69">
      <c r="A69" s="35" t="s">
        <v>57</v>
      </c>
      <c r="B69" s="35">
        <v>21</v>
      </c>
      <c r="C69" s="36" t="s">
        <v>1037</v>
      </c>
      <c r="D69" s="35" t="s">
        <v>59</v>
      </c>
      <c r="E69" s="37" t="s">
        <v>1038</v>
      </c>
      <c r="F69" s="38" t="s">
        <v>87</v>
      </c>
      <c r="G69" s="39">
        <v>1</v>
      </c>
      <c r="H69" s="40">
        <v>0</v>
      </c>
      <c r="I69" s="40">
        <f>ROUND(G69*H69,P4)</f>
        <v>0</v>
      </c>
      <c r="J69" s="38" t="s">
        <v>62</v>
      </c>
      <c r="O69" s="41">
        <f>I69*0.21</f>
        <v>0</v>
      </c>
      <c r="P69">
        <v>3</v>
      </c>
    </row>
    <row r="70">
      <c r="A70" s="35" t="s">
        <v>63</v>
      </c>
      <c r="B70" s="42"/>
      <c r="C70" s="43"/>
      <c r="D70" s="43"/>
      <c r="E70" s="37" t="s">
        <v>1039</v>
      </c>
      <c r="F70" s="43"/>
      <c r="G70" s="43"/>
      <c r="H70" s="43"/>
      <c r="I70" s="43"/>
      <c r="J70" s="44"/>
    </row>
    <row r="71">
      <c r="A71" s="35" t="s">
        <v>57</v>
      </c>
      <c r="B71" s="35">
        <v>22</v>
      </c>
      <c r="C71" s="36" t="s">
        <v>1040</v>
      </c>
      <c r="D71" s="35" t="s">
        <v>59</v>
      </c>
      <c r="E71" s="37" t="s">
        <v>1041</v>
      </c>
      <c r="F71" s="38" t="s">
        <v>87</v>
      </c>
      <c r="G71" s="39">
        <v>1</v>
      </c>
      <c r="H71" s="40">
        <v>0</v>
      </c>
      <c r="I71" s="40">
        <f>ROUND(G71*H71,P4)</f>
        <v>0</v>
      </c>
      <c r="J71" s="38" t="s">
        <v>62</v>
      </c>
      <c r="O71" s="41">
        <f>I71*0.21</f>
        <v>0</v>
      </c>
      <c r="P71">
        <v>3</v>
      </c>
    </row>
    <row r="72">
      <c r="A72" s="35" t="s">
        <v>63</v>
      </c>
      <c r="B72" s="42"/>
      <c r="C72" s="43"/>
      <c r="D72" s="43"/>
      <c r="E72" s="37" t="s">
        <v>1042</v>
      </c>
      <c r="F72" s="43"/>
      <c r="G72" s="43"/>
      <c r="H72" s="43"/>
      <c r="I72" s="43"/>
      <c r="J72" s="44"/>
    </row>
    <row r="73" ht="30">
      <c r="A73" s="35" t="s">
        <v>57</v>
      </c>
      <c r="B73" s="35">
        <v>23</v>
      </c>
      <c r="C73" s="36" t="s">
        <v>1099</v>
      </c>
      <c r="D73" s="35" t="s">
        <v>59</v>
      </c>
      <c r="E73" s="37" t="s">
        <v>1100</v>
      </c>
      <c r="F73" s="38" t="s">
        <v>87</v>
      </c>
      <c r="G73" s="39">
        <v>1</v>
      </c>
      <c r="H73" s="40">
        <v>0</v>
      </c>
      <c r="I73" s="40">
        <f>ROUND(G73*H73,P4)</f>
        <v>0</v>
      </c>
      <c r="J73" s="38" t="s">
        <v>62</v>
      </c>
      <c r="O73" s="41">
        <f>I73*0.21</f>
        <v>0</v>
      </c>
      <c r="P73">
        <v>3</v>
      </c>
    </row>
    <row r="74">
      <c r="A74" s="35" t="s">
        <v>63</v>
      </c>
      <c r="B74" s="42"/>
      <c r="C74" s="43"/>
      <c r="D74" s="43"/>
      <c r="E74" s="37" t="s">
        <v>1045</v>
      </c>
      <c r="F74" s="43"/>
      <c r="G74" s="43"/>
      <c r="H74" s="43"/>
      <c r="I74" s="43"/>
      <c r="J74" s="44"/>
    </row>
    <row r="75">
      <c r="A75" s="35" t="s">
        <v>57</v>
      </c>
      <c r="B75" s="35">
        <v>24</v>
      </c>
      <c r="C75" s="36" t="s">
        <v>1101</v>
      </c>
      <c r="D75" s="35" t="s">
        <v>59</v>
      </c>
      <c r="E75" s="37" t="s">
        <v>1102</v>
      </c>
      <c r="F75" s="38" t="s">
        <v>87</v>
      </c>
      <c r="G75" s="39">
        <v>1</v>
      </c>
      <c r="H75" s="40">
        <v>0</v>
      </c>
      <c r="I75" s="40">
        <f>ROUND(G75*H75,P4)</f>
        <v>0</v>
      </c>
      <c r="J75" s="38" t="s">
        <v>62</v>
      </c>
      <c r="O75" s="41">
        <f>I75*0.21</f>
        <v>0</v>
      </c>
      <c r="P75">
        <v>3</v>
      </c>
    </row>
    <row r="76" ht="30">
      <c r="A76" s="35" t="s">
        <v>63</v>
      </c>
      <c r="B76" s="42"/>
      <c r="C76" s="43"/>
      <c r="D76" s="43"/>
      <c r="E76" s="37" t="s">
        <v>1103</v>
      </c>
      <c r="F76" s="43"/>
      <c r="G76" s="43"/>
      <c r="H76" s="43"/>
      <c r="I76" s="43"/>
      <c r="J76" s="44"/>
    </row>
    <row r="77">
      <c r="A77" s="29" t="s">
        <v>54</v>
      </c>
      <c r="B77" s="30"/>
      <c r="C77" s="31" t="s">
        <v>273</v>
      </c>
      <c r="D77" s="32"/>
      <c r="E77" s="29" t="s">
        <v>274</v>
      </c>
      <c r="F77" s="32"/>
      <c r="G77" s="32"/>
      <c r="H77" s="32"/>
      <c r="I77" s="33">
        <f>SUMIFS(I78:I86,A78:A86,"P")</f>
        <v>0</v>
      </c>
      <c r="J77" s="34"/>
    </row>
    <row r="78">
      <c r="A78" s="35" t="s">
        <v>57</v>
      </c>
      <c r="B78" s="35">
        <v>25</v>
      </c>
      <c r="C78" s="36" t="s">
        <v>1104</v>
      </c>
      <c r="D78" s="35" t="s">
        <v>59</v>
      </c>
      <c r="E78" s="37" t="s">
        <v>1105</v>
      </c>
      <c r="F78" s="38" t="s">
        <v>152</v>
      </c>
      <c r="G78" s="39">
        <v>24</v>
      </c>
      <c r="H78" s="40">
        <v>0</v>
      </c>
      <c r="I78" s="40">
        <f>ROUND(G78*H78,P4)</f>
        <v>0</v>
      </c>
      <c r="J78" s="38" t="s">
        <v>62</v>
      </c>
      <c r="O78" s="41">
        <f>I78*0.21</f>
        <v>0</v>
      </c>
      <c r="P78">
        <v>3</v>
      </c>
    </row>
    <row r="79" ht="30">
      <c r="A79" s="35" t="s">
        <v>63</v>
      </c>
      <c r="B79" s="42"/>
      <c r="C79" s="43"/>
      <c r="D79" s="43"/>
      <c r="E79" s="37" t="s">
        <v>1106</v>
      </c>
      <c r="F79" s="43"/>
      <c r="G79" s="43"/>
      <c r="H79" s="43"/>
      <c r="I79" s="43"/>
      <c r="J79" s="44"/>
    </row>
    <row r="80">
      <c r="A80" s="35" t="s">
        <v>65</v>
      </c>
      <c r="B80" s="42"/>
      <c r="C80" s="43"/>
      <c r="D80" s="43"/>
      <c r="E80" s="45" t="s">
        <v>1107</v>
      </c>
      <c r="F80" s="43"/>
      <c r="G80" s="43"/>
      <c r="H80" s="43"/>
      <c r="I80" s="43"/>
      <c r="J80" s="44"/>
    </row>
    <row r="81">
      <c r="A81" s="35" t="s">
        <v>57</v>
      </c>
      <c r="B81" s="35">
        <v>26</v>
      </c>
      <c r="C81" s="36" t="s">
        <v>915</v>
      </c>
      <c r="D81" s="35" t="s">
        <v>59</v>
      </c>
      <c r="E81" s="37" t="s">
        <v>916</v>
      </c>
      <c r="F81" s="38" t="s">
        <v>152</v>
      </c>
      <c r="G81" s="39">
        <v>19.550000000000001</v>
      </c>
      <c r="H81" s="40">
        <v>0</v>
      </c>
      <c r="I81" s="40">
        <f>ROUND(G81*H81,P4)</f>
        <v>0</v>
      </c>
      <c r="J81" s="38" t="s">
        <v>62</v>
      </c>
      <c r="O81" s="41">
        <f>I81*0.21</f>
        <v>0</v>
      </c>
      <c r="P81">
        <v>3</v>
      </c>
    </row>
    <row r="82">
      <c r="A82" s="35" t="s">
        <v>63</v>
      </c>
      <c r="B82" s="42"/>
      <c r="C82" s="43"/>
      <c r="D82" s="43"/>
      <c r="E82" s="37" t="s">
        <v>1108</v>
      </c>
      <c r="F82" s="43"/>
      <c r="G82" s="43"/>
      <c r="H82" s="43"/>
      <c r="I82" s="43"/>
      <c r="J82" s="44"/>
    </row>
    <row r="83">
      <c r="A83" s="35" t="s">
        <v>65</v>
      </c>
      <c r="B83" s="42"/>
      <c r="C83" s="43"/>
      <c r="D83" s="43"/>
      <c r="E83" s="45" t="s">
        <v>1109</v>
      </c>
      <c r="F83" s="43"/>
      <c r="G83" s="43"/>
      <c r="H83" s="43"/>
      <c r="I83" s="43"/>
      <c r="J83" s="44"/>
    </row>
    <row r="84">
      <c r="A84" s="35" t="s">
        <v>57</v>
      </c>
      <c r="B84" s="35">
        <v>27</v>
      </c>
      <c r="C84" s="36" t="s">
        <v>1110</v>
      </c>
      <c r="D84" s="35" t="s">
        <v>59</v>
      </c>
      <c r="E84" s="37" t="s">
        <v>1111</v>
      </c>
      <c r="F84" s="38" t="s">
        <v>117</v>
      </c>
      <c r="G84" s="39">
        <v>1.071</v>
      </c>
      <c r="H84" s="40">
        <v>0</v>
      </c>
      <c r="I84" s="40">
        <f>ROUND(G84*H84,P4)</f>
        <v>0</v>
      </c>
      <c r="J84" s="38" t="s">
        <v>62</v>
      </c>
      <c r="O84" s="41">
        <f>I84*0.21</f>
        <v>0</v>
      </c>
      <c r="P84">
        <v>3</v>
      </c>
    </row>
    <row r="85">
      <c r="A85" s="35" t="s">
        <v>63</v>
      </c>
      <c r="B85" s="42"/>
      <c r="C85" s="43"/>
      <c r="D85" s="43"/>
      <c r="E85" s="37" t="s">
        <v>1112</v>
      </c>
      <c r="F85" s="43"/>
      <c r="G85" s="43"/>
      <c r="H85" s="43"/>
      <c r="I85" s="43"/>
      <c r="J85" s="44"/>
    </row>
    <row r="86">
      <c r="A86" s="35" t="s">
        <v>65</v>
      </c>
      <c r="B86" s="46"/>
      <c r="C86" s="47"/>
      <c r="D86" s="47"/>
      <c r="E86" s="45" t="s">
        <v>1113</v>
      </c>
      <c r="F86" s="47"/>
      <c r="G86" s="47"/>
      <c r="H86" s="47"/>
      <c r="I86" s="47"/>
      <c r="J86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34</v>
      </c>
      <c r="F2" s="15"/>
      <c r="G2" s="15"/>
      <c r="H2" s="15"/>
      <c r="I2" s="15"/>
      <c r="J2" s="17"/>
    </row>
    <row r="3" ht="30">
      <c r="A3" s="3" t="s">
        <v>35</v>
      </c>
      <c r="B3" s="18" t="s">
        <v>36</v>
      </c>
      <c r="C3" s="19" t="s">
        <v>37</v>
      </c>
      <c r="D3" s="20"/>
      <c r="E3" s="21" t="s">
        <v>38</v>
      </c>
      <c r="F3" s="15"/>
      <c r="G3" s="15"/>
      <c r="H3" s="22" t="s">
        <v>11</v>
      </c>
      <c r="I3" s="23">
        <f>SUMIFS(I9:I58,A9:A58,"SD")</f>
        <v>0</v>
      </c>
      <c r="J3" s="17"/>
      <c r="O3">
        <v>0</v>
      </c>
      <c r="P3">
        <v>2</v>
      </c>
    </row>
    <row r="4">
      <c r="A4" s="3" t="s">
        <v>39</v>
      </c>
      <c r="B4" s="18" t="s">
        <v>40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41</v>
      </c>
      <c r="B5" s="18" t="s">
        <v>42</v>
      </c>
      <c r="C5" s="19" t="s">
        <v>11</v>
      </c>
      <c r="D5" s="20"/>
      <c r="E5" s="21" t="s">
        <v>12</v>
      </c>
      <c r="F5" s="15"/>
      <c r="G5" s="15"/>
      <c r="H5" s="15"/>
      <c r="I5" s="15"/>
      <c r="J5" s="17"/>
      <c r="O5">
        <v>0.20999999999999999</v>
      </c>
    </row>
    <row r="6">
      <c r="A6" s="24" t="s">
        <v>43</v>
      </c>
      <c r="B6" s="25" t="s">
        <v>44</v>
      </c>
      <c r="C6" s="7" t="s">
        <v>45</v>
      </c>
      <c r="D6" s="7" t="s">
        <v>46</v>
      </c>
      <c r="E6" s="7" t="s">
        <v>47</v>
      </c>
      <c r="F6" s="7" t="s">
        <v>48</v>
      </c>
      <c r="G6" s="7" t="s">
        <v>49</v>
      </c>
      <c r="H6" s="7" t="s">
        <v>50</v>
      </c>
      <c r="I6" s="7"/>
      <c r="J6" s="26" t="s">
        <v>51</v>
      </c>
    </row>
    <row r="7">
      <c r="A7" s="24"/>
      <c r="B7" s="25"/>
      <c r="C7" s="7"/>
      <c r="D7" s="7"/>
      <c r="E7" s="7"/>
      <c r="F7" s="7"/>
      <c r="G7" s="7"/>
      <c r="H7" s="7" t="s">
        <v>52</v>
      </c>
      <c r="I7" s="7" t="s">
        <v>53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54</v>
      </c>
      <c r="B9" s="30"/>
      <c r="C9" s="31" t="s">
        <v>55</v>
      </c>
      <c r="D9" s="32"/>
      <c r="E9" s="29" t="s">
        <v>56</v>
      </c>
      <c r="F9" s="32"/>
      <c r="G9" s="32"/>
      <c r="H9" s="32"/>
      <c r="I9" s="33">
        <f>SUMIFS(I10:I54,A10:A54,"P")</f>
        <v>0</v>
      </c>
      <c r="J9" s="34"/>
    </row>
    <row r="10">
      <c r="A10" s="35" t="s">
        <v>57</v>
      </c>
      <c r="B10" s="35">
        <v>1</v>
      </c>
      <c r="C10" s="36" t="s">
        <v>58</v>
      </c>
      <c r="D10" s="35" t="s">
        <v>59</v>
      </c>
      <c r="E10" s="37" t="s">
        <v>60</v>
      </c>
      <c r="F10" s="38" t="s">
        <v>61</v>
      </c>
      <c r="G10" s="39">
        <v>1</v>
      </c>
      <c r="H10" s="40">
        <v>0</v>
      </c>
      <c r="I10" s="40">
        <f>ROUND(G10*H10,P4)</f>
        <v>0</v>
      </c>
      <c r="J10" s="38" t="s">
        <v>62</v>
      </c>
      <c r="O10" s="41">
        <f>I10*0.21</f>
        <v>0</v>
      </c>
      <c r="P10">
        <v>3</v>
      </c>
    </row>
    <row r="11" ht="195">
      <c r="A11" s="35" t="s">
        <v>63</v>
      </c>
      <c r="B11" s="42"/>
      <c r="C11" s="43"/>
      <c r="D11" s="43"/>
      <c r="E11" s="37" t="s">
        <v>64</v>
      </c>
      <c r="F11" s="43"/>
      <c r="G11" s="43"/>
      <c r="H11" s="43"/>
      <c r="I11" s="43"/>
      <c r="J11" s="44"/>
    </row>
    <row r="12" ht="30">
      <c r="A12" s="35" t="s">
        <v>65</v>
      </c>
      <c r="B12" s="42"/>
      <c r="C12" s="43"/>
      <c r="D12" s="43"/>
      <c r="E12" s="45" t="s">
        <v>66</v>
      </c>
      <c r="F12" s="43"/>
      <c r="G12" s="43"/>
      <c r="H12" s="43"/>
      <c r="I12" s="43"/>
      <c r="J12" s="44"/>
    </row>
    <row r="13">
      <c r="A13" s="35" t="s">
        <v>57</v>
      </c>
      <c r="B13" s="35">
        <v>2</v>
      </c>
      <c r="C13" s="36" t="s">
        <v>67</v>
      </c>
      <c r="D13" s="35" t="s">
        <v>59</v>
      </c>
      <c r="E13" s="37" t="s">
        <v>68</v>
      </c>
      <c r="F13" s="38" t="s">
        <v>61</v>
      </c>
      <c r="G13" s="39">
        <v>1</v>
      </c>
      <c r="H13" s="40">
        <v>0</v>
      </c>
      <c r="I13" s="40">
        <f>ROUND(G13*H13,P4)</f>
        <v>0</v>
      </c>
      <c r="J13" s="38" t="s">
        <v>62</v>
      </c>
      <c r="O13" s="41">
        <f>I13*0.21</f>
        <v>0</v>
      </c>
      <c r="P13">
        <v>3</v>
      </c>
    </row>
    <row r="14">
      <c r="A14" s="35" t="s">
        <v>63</v>
      </c>
      <c r="B14" s="42"/>
      <c r="C14" s="43"/>
      <c r="D14" s="43"/>
      <c r="E14" s="37" t="s">
        <v>69</v>
      </c>
      <c r="F14" s="43"/>
      <c r="G14" s="43"/>
      <c r="H14" s="43"/>
      <c r="I14" s="43"/>
      <c r="J14" s="44"/>
    </row>
    <row r="15" ht="30">
      <c r="A15" s="35" t="s">
        <v>65</v>
      </c>
      <c r="B15" s="42"/>
      <c r="C15" s="43"/>
      <c r="D15" s="43"/>
      <c r="E15" s="45" t="s">
        <v>66</v>
      </c>
      <c r="F15" s="43"/>
      <c r="G15" s="43"/>
      <c r="H15" s="43"/>
      <c r="I15" s="43"/>
      <c r="J15" s="44"/>
    </row>
    <row r="16">
      <c r="A16" s="35" t="s">
        <v>57</v>
      </c>
      <c r="B16" s="35">
        <v>3</v>
      </c>
      <c r="C16" s="36" t="s">
        <v>70</v>
      </c>
      <c r="D16" s="35" t="s">
        <v>59</v>
      </c>
      <c r="E16" s="37" t="s">
        <v>71</v>
      </c>
      <c r="F16" s="38" t="s">
        <v>61</v>
      </c>
      <c r="G16" s="39">
        <v>1</v>
      </c>
      <c r="H16" s="40">
        <v>0</v>
      </c>
      <c r="I16" s="40">
        <f>ROUND(G16*H16,P4)</f>
        <v>0</v>
      </c>
      <c r="J16" s="38" t="s">
        <v>62</v>
      </c>
      <c r="O16" s="41">
        <f>I16*0.21</f>
        <v>0</v>
      </c>
      <c r="P16">
        <v>3</v>
      </c>
    </row>
    <row r="17" ht="30">
      <c r="A17" s="35" t="s">
        <v>63</v>
      </c>
      <c r="B17" s="42"/>
      <c r="C17" s="43"/>
      <c r="D17" s="43"/>
      <c r="E17" s="37" t="s">
        <v>72</v>
      </c>
      <c r="F17" s="43"/>
      <c r="G17" s="43"/>
      <c r="H17" s="43"/>
      <c r="I17" s="43"/>
      <c r="J17" s="44"/>
    </row>
    <row r="18" ht="30">
      <c r="A18" s="35" t="s">
        <v>65</v>
      </c>
      <c r="B18" s="42"/>
      <c r="C18" s="43"/>
      <c r="D18" s="43"/>
      <c r="E18" s="45" t="s">
        <v>66</v>
      </c>
      <c r="F18" s="43"/>
      <c r="G18" s="43"/>
      <c r="H18" s="43"/>
      <c r="I18" s="43"/>
      <c r="J18" s="44"/>
    </row>
    <row r="19">
      <c r="A19" s="35" t="s">
        <v>57</v>
      </c>
      <c r="B19" s="35">
        <v>4</v>
      </c>
      <c r="C19" s="36" t="s">
        <v>73</v>
      </c>
      <c r="D19" s="35" t="s">
        <v>74</v>
      </c>
      <c r="E19" s="37" t="s">
        <v>75</v>
      </c>
      <c r="F19" s="38" t="s">
        <v>61</v>
      </c>
      <c r="G19" s="39">
        <v>1</v>
      </c>
      <c r="H19" s="40">
        <v>0</v>
      </c>
      <c r="I19" s="40">
        <f>ROUND(G19*H19,P4)</f>
        <v>0</v>
      </c>
      <c r="J19" s="38" t="s">
        <v>62</v>
      </c>
      <c r="O19" s="41">
        <f>I19*0.21</f>
        <v>0</v>
      </c>
      <c r="P19">
        <v>3</v>
      </c>
    </row>
    <row r="20" ht="45">
      <c r="A20" s="35" t="s">
        <v>63</v>
      </c>
      <c r="B20" s="42"/>
      <c r="C20" s="43"/>
      <c r="D20" s="43"/>
      <c r="E20" s="37" t="s">
        <v>76</v>
      </c>
      <c r="F20" s="43"/>
      <c r="G20" s="43"/>
      <c r="H20" s="43"/>
      <c r="I20" s="43"/>
      <c r="J20" s="44"/>
    </row>
    <row r="21" ht="30">
      <c r="A21" s="35" t="s">
        <v>65</v>
      </c>
      <c r="B21" s="42"/>
      <c r="C21" s="43"/>
      <c r="D21" s="43"/>
      <c r="E21" s="45" t="s">
        <v>66</v>
      </c>
      <c r="F21" s="43"/>
      <c r="G21" s="43"/>
      <c r="H21" s="43"/>
      <c r="I21" s="43"/>
      <c r="J21" s="44"/>
    </row>
    <row r="22">
      <c r="A22" s="35" t="s">
        <v>57</v>
      </c>
      <c r="B22" s="35">
        <v>5</v>
      </c>
      <c r="C22" s="36" t="s">
        <v>77</v>
      </c>
      <c r="D22" s="35" t="s">
        <v>59</v>
      </c>
      <c r="E22" s="37" t="s">
        <v>78</v>
      </c>
      <c r="F22" s="38" t="s">
        <v>61</v>
      </c>
      <c r="G22" s="39">
        <v>1</v>
      </c>
      <c r="H22" s="40">
        <v>0</v>
      </c>
      <c r="I22" s="40">
        <f>ROUND(G22*H22,P4)</f>
        <v>0</v>
      </c>
      <c r="J22" s="38" t="s">
        <v>62</v>
      </c>
      <c r="O22" s="41">
        <f>I22*0.21</f>
        <v>0</v>
      </c>
      <c r="P22">
        <v>3</v>
      </c>
    </row>
    <row r="23" ht="75">
      <c r="A23" s="35" t="s">
        <v>63</v>
      </c>
      <c r="B23" s="42"/>
      <c r="C23" s="43"/>
      <c r="D23" s="43"/>
      <c r="E23" s="37" t="s">
        <v>79</v>
      </c>
      <c r="F23" s="43"/>
      <c r="G23" s="43"/>
      <c r="H23" s="43"/>
      <c r="I23" s="43"/>
      <c r="J23" s="44"/>
    </row>
    <row r="24" ht="30">
      <c r="A24" s="35" t="s">
        <v>65</v>
      </c>
      <c r="B24" s="42"/>
      <c r="C24" s="43"/>
      <c r="D24" s="43"/>
      <c r="E24" s="45" t="s">
        <v>66</v>
      </c>
      <c r="F24" s="43"/>
      <c r="G24" s="43"/>
      <c r="H24" s="43"/>
      <c r="I24" s="43"/>
      <c r="J24" s="44"/>
    </row>
    <row r="25">
      <c r="A25" s="35" t="s">
        <v>57</v>
      </c>
      <c r="B25" s="35">
        <v>6</v>
      </c>
      <c r="C25" s="36" t="s">
        <v>80</v>
      </c>
      <c r="D25" s="35" t="s">
        <v>74</v>
      </c>
      <c r="E25" s="37" t="s">
        <v>81</v>
      </c>
      <c r="F25" s="38" t="s">
        <v>61</v>
      </c>
      <c r="G25" s="39">
        <v>1</v>
      </c>
      <c r="H25" s="40">
        <v>0</v>
      </c>
      <c r="I25" s="40">
        <f>ROUND(G25*H25,P4)</f>
        <v>0</v>
      </c>
      <c r="J25" s="38" t="s">
        <v>62</v>
      </c>
      <c r="O25" s="41">
        <f>I25*0.21</f>
        <v>0</v>
      </c>
      <c r="P25">
        <v>3</v>
      </c>
    </row>
    <row r="26" ht="30">
      <c r="A26" s="35" t="s">
        <v>63</v>
      </c>
      <c r="B26" s="42"/>
      <c r="C26" s="43"/>
      <c r="D26" s="43"/>
      <c r="E26" s="37" t="s">
        <v>82</v>
      </c>
      <c r="F26" s="43"/>
      <c r="G26" s="43"/>
      <c r="H26" s="43"/>
      <c r="I26" s="43"/>
      <c r="J26" s="44"/>
    </row>
    <row r="27" ht="30">
      <c r="A27" s="35" t="s">
        <v>65</v>
      </c>
      <c r="B27" s="42"/>
      <c r="C27" s="43"/>
      <c r="D27" s="43"/>
      <c r="E27" s="45" t="s">
        <v>66</v>
      </c>
      <c r="F27" s="43"/>
      <c r="G27" s="43"/>
      <c r="H27" s="43"/>
      <c r="I27" s="43"/>
      <c r="J27" s="44"/>
    </row>
    <row r="28">
      <c r="A28" s="35" t="s">
        <v>57</v>
      </c>
      <c r="B28" s="35">
        <v>7</v>
      </c>
      <c r="C28" s="36" t="s">
        <v>80</v>
      </c>
      <c r="D28" s="35" t="s">
        <v>83</v>
      </c>
      <c r="E28" s="37" t="s">
        <v>81</v>
      </c>
      <c r="F28" s="38" t="s">
        <v>61</v>
      </c>
      <c r="G28" s="39">
        <v>1</v>
      </c>
      <c r="H28" s="40">
        <v>0</v>
      </c>
      <c r="I28" s="40">
        <f>ROUND(G28*H28,P4)</f>
        <v>0</v>
      </c>
      <c r="J28" s="38" t="s">
        <v>62</v>
      </c>
      <c r="O28" s="41">
        <f>I28*0.21</f>
        <v>0</v>
      </c>
      <c r="P28">
        <v>3</v>
      </c>
    </row>
    <row r="29" ht="30">
      <c r="A29" s="35" t="s">
        <v>63</v>
      </c>
      <c r="B29" s="42"/>
      <c r="C29" s="43"/>
      <c r="D29" s="43"/>
      <c r="E29" s="37" t="s">
        <v>84</v>
      </c>
      <c r="F29" s="43"/>
      <c r="G29" s="43"/>
      <c r="H29" s="43"/>
      <c r="I29" s="43"/>
      <c r="J29" s="44"/>
    </row>
    <row r="30" ht="30">
      <c r="A30" s="35" t="s">
        <v>65</v>
      </c>
      <c r="B30" s="42"/>
      <c r="C30" s="43"/>
      <c r="D30" s="43"/>
      <c r="E30" s="45" t="s">
        <v>66</v>
      </c>
      <c r="F30" s="43"/>
      <c r="G30" s="43"/>
      <c r="H30" s="43"/>
      <c r="I30" s="43"/>
      <c r="J30" s="44"/>
    </row>
    <row r="31">
      <c r="A31" s="35" t="s">
        <v>57</v>
      </c>
      <c r="B31" s="35">
        <v>8</v>
      </c>
      <c r="C31" s="36" t="s">
        <v>85</v>
      </c>
      <c r="D31" s="35" t="s">
        <v>74</v>
      </c>
      <c r="E31" s="37" t="s">
        <v>86</v>
      </c>
      <c r="F31" s="38" t="s">
        <v>87</v>
      </c>
      <c r="G31" s="39">
        <v>1</v>
      </c>
      <c r="H31" s="40">
        <v>0</v>
      </c>
      <c r="I31" s="40">
        <f>ROUND(G31*H31,P4)</f>
        <v>0</v>
      </c>
      <c r="J31" s="38" t="s">
        <v>62</v>
      </c>
      <c r="O31" s="41">
        <f>I31*0.21</f>
        <v>0</v>
      </c>
      <c r="P31">
        <v>3</v>
      </c>
    </row>
    <row r="32" ht="30">
      <c r="A32" s="35" t="s">
        <v>63</v>
      </c>
      <c r="B32" s="42"/>
      <c r="C32" s="43"/>
      <c r="D32" s="43"/>
      <c r="E32" s="37" t="s">
        <v>88</v>
      </c>
      <c r="F32" s="43"/>
      <c r="G32" s="43"/>
      <c r="H32" s="43"/>
      <c r="I32" s="43"/>
      <c r="J32" s="44"/>
    </row>
    <row r="33" ht="30">
      <c r="A33" s="35" t="s">
        <v>65</v>
      </c>
      <c r="B33" s="42"/>
      <c r="C33" s="43"/>
      <c r="D33" s="43"/>
      <c r="E33" s="45" t="s">
        <v>66</v>
      </c>
      <c r="F33" s="43"/>
      <c r="G33" s="43"/>
      <c r="H33" s="43"/>
      <c r="I33" s="43"/>
      <c r="J33" s="44"/>
    </row>
    <row r="34">
      <c r="A34" s="35" t="s">
        <v>57</v>
      </c>
      <c r="B34" s="35">
        <v>10</v>
      </c>
      <c r="C34" s="36" t="s">
        <v>89</v>
      </c>
      <c r="D34" s="35" t="s">
        <v>83</v>
      </c>
      <c r="E34" s="37" t="s">
        <v>90</v>
      </c>
      <c r="F34" s="38" t="s">
        <v>61</v>
      </c>
      <c r="G34" s="39">
        <v>1</v>
      </c>
      <c r="H34" s="40">
        <v>0</v>
      </c>
      <c r="I34" s="40">
        <f>ROUND(G34*H34,P4)</f>
        <v>0</v>
      </c>
      <c r="J34" s="38" t="s">
        <v>62</v>
      </c>
      <c r="O34" s="41">
        <f>I34*0.21</f>
        <v>0</v>
      </c>
      <c r="P34">
        <v>3</v>
      </c>
    </row>
    <row r="35">
      <c r="A35" s="35" t="s">
        <v>63</v>
      </c>
      <c r="B35" s="42"/>
      <c r="C35" s="43"/>
      <c r="D35" s="43"/>
      <c r="E35" s="37" t="s">
        <v>91</v>
      </c>
      <c r="F35" s="43"/>
      <c r="G35" s="43"/>
      <c r="H35" s="43"/>
      <c r="I35" s="43"/>
      <c r="J35" s="44"/>
    </row>
    <row r="36" ht="30">
      <c r="A36" s="35" t="s">
        <v>65</v>
      </c>
      <c r="B36" s="42"/>
      <c r="C36" s="43"/>
      <c r="D36" s="43"/>
      <c r="E36" s="45" t="s">
        <v>66</v>
      </c>
      <c r="F36" s="43"/>
      <c r="G36" s="43"/>
      <c r="H36" s="43"/>
      <c r="I36" s="43"/>
      <c r="J36" s="44"/>
    </row>
    <row r="37">
      <c r="A37" s="35" t="s">
        <v>57</v>
      </c>
      <c r="B37" s="35">
        <v>11</v>
      </c>
      <c r="C37" s="36" t="s">
        <v>92</v>
      </c>
      <c r="D37" s="35" t="s">
        <v>59</v>
      </c>
      <c r="E37" s="37" t="s">
        <v>93</v>
      </c>
      <c r="F37" s="38" t="s">
        <v>61</v>
      </c>
      <c r="G37" s="39">
        <v>1</v>
      </c>
      <c r="H37" s="40">
        <v>0</v>
      </c>
      <c r="I37" s="40">
        <f>ROUND(G37*H37,P4)</f>
        <v>0</v>
      </c>
      <c r="J37" s="38" t="s">
        <v>62</v>
      </c>
      <c r="O37" s="41">
        <f>I37*0.21</f>
        <v>0</v>
      </c>
      <c r="P37">
        <v>3</v>
      </c>
    </row>
    <row r="38">
      <c r="A38" s="35" t="s">
        <v>63</v>
      </c>
      <c r="B38" s="42"/>
      <c r="C38" s="43"/>
      <c r="D38" s="43"/>
      <c r="E38" s="37" t="s">
        <v>94</v>
      </c>
      <c r="F38" s="43"/>
      <c r="G38" s="43"/>
      <c r="H38" s="43"/>
      <c r="I38" s="43"/>
      <c r="J38" s="44"/>
    </row>
    <row r="39" ht="30">
      <c r="A39" s="35" t="s">
        <v>65</v>
      </c>
      <c r="B39" s="42"/>
      <c r="C39" s="43"/>
      <c r="D39" s="43"/>
      <c r="E39" s="45" t="s">
        <v>95</v>
      </c>
      <c r="F39" s="43"/>
      <c r="G39" s="43"/>
      <c r="H39" s="43"/>
      <c r="I39" s="43"/>
      <c r="J39" s="44"/>
    </row>
    <row r="40">
      <c r="A40" s="35" t="s">
        <v>57</v>
      </c>
      <c r="B40" s="35">
        <v>12</v>
      </c>
      <c r="C40" s="36" t="s">
        <v>96</v>
      </c>
      <c r="D40" s="35" t="s">
        <v>59</v>
      </c>
      <c r="E40" s="37" t="s">
        <v>97</v>
      </c>
      <c r="F40" s="38" t="s">
        <v>87</v>
      </c>
      <c r="G40" s="39">
        <v>2</v>
      </c>
      <c r="H40" s="40">
        <v>0</v>
      </c>
      <c r="I40" s="40">
        <f>ROUND(G40*H40,P4)</f>
        <v>0</v>
      </c>
      <c r="J40" s="38" t="s">
        <v>62</v>
      </c>
      <c r="O40" s="41">
        <f>I40*0.21</f>
        <v>0</v>
      </c>
      <c r="P40">
        <v>3</v>
      </c>
    </row>
    <row r="41">
      <c r="A41" s="35" t="s">
        <v>63</v>
      </c>
      <c r="B41" s="42"/>
      <c r="C41" s="43"/>
      <c r="D41" s="43"/>
      <c r="E41" s="37" t="s">
        <v>98</v>
      </c>
      <c r="F41" s="43"/>
      <c r="G41" s="43"/>
      <c r="H41" s="43"/>
      <c r="I41" s="43"/>
      <c r="J41" s="44"/>
    </row>
    <row r="42" ht="30">
      <c r="A42" s="35" t="s">
        <v>65</v>
      </c>
      <c r="B42" s="42"/>
      <c r="C42" s="43"/>
      <c r="D42" s="43"/>
      <c r="E42" s="45" t="s">
        <v>99</v>
      </c>
      <c r="F42" s="43"/>
      <c r="G42" s="43"/>
      <c r="H42" s="43"/>
      <c r="I42" s="43"/>
      <c r="J42" s="44"/>
    </row>
    <row r="43">
      <c r="A43" s="35" t="s">
        <v>57</v>
      </c>
      <c r="B43" s="35">
        <v>13</v>
      </c>
      <c r="C43" s="36" t="s">
        <v>100</v>
      </c>
      <c r="D43" s="35" t="s">
        <v>59</v>
      </c>
      <c r="E43" s="37" t="s">
        <v>101</v>
      </c>
      <c r="F43" s="38" t="s">
        <v>61</v>
      </c>
      <c r="G43" s="39">
        <v>1</v>
      </c>
      <c r="H43" s="40">
        <v>0</v>
      </c>
      <c r="I43" s="40">
        <f>ROUND(G43*H43,P4)</f>
        <v>0</v>
      </c>
      <c r="J43" s="38" t="s">
        <v>62</v>
      </c>
      <c r="O43" s="41">
        <f>I43*0.21</f>
        <v>0</v>
      </c>
      <c r="P43">
        <v>3</v>
      </c>
    </row>
    <row r="44" ht="120">
      <c r="A44" s="35" t="s">
        <v>63</v>
      </c>
      <c r="B44" s="42"/>
      <c r="C44" s="43"/>
      <c r="D44" s="43"/>
      <c r="E44" s="37" t="s">
        <v>102</v>
      </c>
      <c r="F44" s="43"/>
      <c r="G44" s="43"/>
      <c r="H44" s="43"/>
      <c r="I44" s="43"/>
      <c r="J44" s="44"/>
    </row>
    <row r="45" ht="30">
      <c r="A45" s="35" t="s">
        <v>65</v>
      </c>
      <c r="B45" s="42"/>
      <c r="C45" s="43"/>
      <c r="D45" s="43"/>
      <c r="E45" s="45" t="s">
        <v>66</v>
      </c>
      <c r="F45" s="43"/>
      <c r="G45" s="43"/>
      <c r="H45" s="43"/>
      <c r="I45" s="43"/>
      <c r="J45" s="44"/>
    </row>
    <row r="46">
      <c r="A46" s="35" t="s">
        <v>57</v>
      </c>
      <c r="B46" s="35">
        <v>14</v>
      </c>
      <c r="C46" s="36" t="s">
        <v>103</v>
      </c>
      <c r="D46" s="35" t="s">
        <v>59</v>
      </c>
      <c r="E46" s="37" t="s">
        <v>104</v>
      </c>
      <c r="F46" s="38" t="s">
        <v>61</v>
      </c>
      <c r="G46" s="39">
        <v>1</v>
      </c>
      <c r="H46" s="40">
        <v>0</v>
      </c>
      <c r="I46" s="40">
        <f>ROUND(G46*H46,P4)</f>
        <v>0</v>
      </c>
      <c r="J46" s="38" t="s">
        <v>62</v>
      </c>
      <c r="O46" s="41">
        <f>I46*0.21</f>
        <v>0</v>
      </c>
      <c r="P46">
        <v>3</v>
      </c>
    </row>
    <row r="47" ht="30">
      <c r="A47" s="35" t="s">
        <v>63</v>
      </c>
      <c r="B47" s="42"/>
      <c r="C47" s="43"/>
      <c r="D47" s="43"/>
      <c r="E47" s="37" t="s">
        <v>105</v>
      </c>
      <c r="F47" s="43"/>
      <c r="G47" s="43"/>
      <c r="H47" s="43"/>
      <c r="I47" s="43"/>
      <c r="J47" s="44"/>
    </row>
    <row r="48" ht="30">
      <c r="A48" s="35" t="s">
        <v>65</v>
      </c>
      <c r="B48" s="42"/>
      <c r="C48" s="43"/>
      <c r="D48" s="43"/>
      <c r="E48" s="45" t="s">
        <v>95</v>
      </c>
      <c r="F48" s="43"/>
      <c r="G48" s="43"/>
      <c r="H48" s="43"/>
      <c r="I48" s="43"/>
      <c r="J48" s="44"/>
    </row>
    <row r="49">
      <c r="A49" s="35" t="s">
        <v>57</v>
      </c>
      <c r="B49" s="35">
        <v>15</v>
      </c>
      <c r="C49" s="36" t="s">
        <v>106</v>
      </c>
      <c r="D49" s="35" t="s">
        <v>59</v>
      </c>
      <c r="E49" s="37" t="s">
        <v>107</v>
      </c>
      <c r="F49" s="38" t="s">
        <v>61</v>
      </c>
      <c r="G49" s="39">
        <v>1</v>
      </c>
      <c r="H49" s="40">
        <v>0</v>
      </c>
      <c r="I49" s="40">
        <f>ROUND(G49*H49,P4)</f>
        <v>0</v>
      </c>
      <c r="J49" s="38" t="s">
        <v>62</v>
      </c>
      <c r="O49" s="41">
        <f>I49*0.21</f>
        <v>0</v>
      </c>
      <c r="P49">
        <v>3</v>
      </c>
    </row>
    <row r="50">
      <c r="A50" s="35" t="s">
        <v>63</v>
      </c>
      <c r="B50" s="42"/>
      <c r="C50" s="43"/>
      <c r="D50" s="43"/>
      <c r="E50" s="37" t="s">
        <v>108</v>
      </c>
      <c r="F50" s="43"/>
      <c r="G50" s="43"/>
      <c r="H50" s="43"/>
      <c r="I50" s="43"/>
      <c r="J50" s="44"/>
    </row>
    <row r="51">
      <c r="A51" s="35" t="s">
        <v>65</v>
      </c>
      <c r="B51" s="42"/>
      <c r="C51" s="43"/>
      <c r="D51" s="43"/>
      <c r="E51" s="45" t="s">
        <v>109</v>
      </c>
      <c r="F51" s="43"/>
      <c r="G51" s="43"/>
      <c r="H51" s="43"/>
      <c r="I51" s="43"/>
      <c r="J51" s="44"/>
    </row>
    <row r="52">
      <c r="A52" s="35" t="s">
        <v>57</v>
      </c>
      <c r="B52" s="35">
        <v>16</v>
      </c>
      <c r="C52" s="36" t="s">
        <v>110</v>
      </c>
      <c r="D52" s="35" t="s">
        <v>59</v>
      </c>
      <c r="E52" s="37" t="s">
        <v>111</v>
      </c>
      <c r="F52" s="38" t="s">
        <v>61</v>
      </c>
      <c r="G52" s="39">
        <v>1</v>
      </c>
      <c r="H52" s="40">
        <v>0</v>
      </c>
      <c r="I52" s="40">
        <f>ROUND(G52*H52,P4)</f>
        <v>0</v>
      </c>
      <c r="J52" s="38" t="s">
        <v>62</v>
      </c>
      <c r="O52" s="41">
        <f>I52*0.21</f>
        <v>0</v>
      </c>
      <c r="P52">
        <v>3</v>
      </c>
    </row>
    <row r="53">
      <c r="A53" s="35" t="s">
        <v>63</v>
      </c>
      <c r="B53" s="42"/>
      <c r="C53" s="43"/>
      <c r="D53" s="43"/>
      <c r="E53" s="37" t="s">
        <v>112</v>
      </c>
      <c r="F53" s="43"/>
      <c r="G53" s="43"/>
      <c r="H53" s="43"/>
      <c r="I53" s="43"/>
      <c r="J53" s="44"/>
    </row>
    <row r="54" ht="30">
      <c r="A54" s="35" t="s">
        <v>65</v>
      </c>
      <c r="B54" s="42"/>
      <c r="C54" s="43"/>
      <c r="D54" s="43"/>
      <c r="E54" s="45" t="s">
        <v>66</v>
      </c>
      <c r="F54" s="43"/>
      <c r="G54" s="43"/>
      <c r="H54" s="43"/>
      <c r="I54" s="43"/>
      <c r="J54" s="44"/>
    </row>
    <row r="55">
      <c r="A55" s="29" t="s">
        <v>54</v>
      </c>
      <c r="B55" s="30"/>
      <c r="C55" s="31" t="s">
        <v>113</v>
      </c>
      <c r="D55" s="32"/>
      <c r="E55" s="29" t="s">
        <v>114</v>
      </c>
      <c r="F55" s="32"/>
      <c r="G55" s="32"/>
      <c r="H55" s="32"/>
      <c r="I55" s="33">
        <f>SUMIFS(I56:I58,A56:A58,"P")</f>
        <v>0</v>
      </c>
      <c r="J55" s="34"/>
    </row>
    <row r="56">
      <c r="A56" s="35" t="s">
        <v>57</v>
      </c>
      <c r="B56" s="35">
        <v>17</v>
      </c>
      <c r="C56" s="36" t="s">
        <v>115</v>
      </c>
      <c r="D56" s="35" t="s">
        <v>59</v>
      </c>
      <c r="E56" s="37" t="s">
        <v>116</v>
      </c>
      <c r="F56" s="38" t="s">
        <v>117</v>
      </c>
      <c r="G56" s="39">
        <v>75</v>
      </c>
      <c r="H56" s="40">
        <v>0</v>
      </c>
      <c r="I56" s="40">
        <f>ROUND(G56*H56,P4)</f>
        <v>0</v>
      </c>
      <c r="J56" s="38" t="s">
        <v>62</v>
      </c>
      <c r="O56" s="41">
        <f>I56*0.21</f>
        <v>0</v>
      </c>
      <c r="P56">
        <v>3</v>
      </c>
    </row>
    <row r="57" ht="45">
      <c r="A57" s="35" t="s">
        <v>63</v>
      </c>
      <c r="B57" s="42"/>
      <c r="C57" s="43"/>
      <c r="D57" s="43"/>
      <c r="E57" s="37" t="s">
        <v>118</v>
      </c>
      <c r="F57" s="43"/>
      <c r="G57" s="43"/>
      <c r="H57" s="43"/>
      <c r="I57" s="43"/>
      <c r="J57" s="44"/>
    </row>
    <row r="58" ht="30">
      <c r="A58" s="35" t="s">
        <v>65</v>
      </c>
      <c r="B58" s="46"/>
      <c r="C58" s="47"/>
      <c r="D58" s="47"/>
      <c r="E58" s="45" t="s">
        <v>119</v>
      </c>
      <c r="F58" s="47"/>
      <c r="G58" s="47"/>
      <c r="H58" s="47"/>
      <c r="I58" s="47"/>
      <c r="J58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34</v>
      </c>
      <c r="F2" s="15"/>
      <c r="G2" s="15"/>
      <c r="H2" s="15"/>
      <c r="I2" s="15"/>
      <c r="J2" s="17"/>
    </row>
    <row r="3" ht="30">
      <c r="A3" s="3" t="s">
        <v>35</v>
      </c>
      <c r="B3" s="18" t="s">
        <v>36</v>
      </c>
      <c r="C3" s="19" t="s">
        <v>37</v>
      </c>
      <c r="D3" s="20"/>
      <c r="E3" s="21" t="s">
        <v>38</v>
      </c>
      <c r="F3" s="15"/>
      <c r="G3" s="15"/>
      <c r="H3" s="22" t="s">
        <v>13</v>
      </c>
      <c r="I3" s="23">
        <f>SUMIFS(I9:I24,A9:A24,"SD")</f>
        <v>0</v>
      </c>
      <c r="J3" s="17"/>
      <c r="O3">
        <v>0</v>
      </c>
      <c r="P3">
        <v>2</v>
      </c>
    </row>
    <row r="4">
      <c r="A4" s="3" t="s">
        <v>39</v>
      </c>
      <c r="B4" s="18" t="s">
        <v>40</v>
      </c>
      <c r="C4" s="19" t="s">
        <v>120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41</v>
      </c>
      <c r="B5" s="18" t="s">
        <v>42</v>
      </c>
      <c r="C5" s="19" t="s">
        <v>13</v>
      </c>
      <c r="D5" s="20"/>
      <c r="E5" s="21" t="s">
        <v>14</v>
      </c>
      <c r="F5" s="15"/>
      <c r="G5" s="15"/>
      <c r="H5" s="15"/>
      <c r="I5" s="15"/>
      <c r="J5" s="17"/>
      <c r="O5">
        <v>0.20999999999999999</v>
      </c>
    </row>
    <row r="6">
      <c r="A6" s="24" t="s">
        <v>43</v>
      </c>
      <c r="B6" s="25" t="s">
        <v>44</v>
      </c>
      <c r="C6" s="7" t="s">
        <v>45</v>
      </c>
      <c r="D6" s="7" t="s">
        <v>46</v>
      </c>
      <c r="E6" s="7" t="s">
        <v>47</v>
      </c>
      <c r="F6" s="7" t="s">
        <v>48</v>
      </c>
      <c r="G6" s="7" t="s">
        <v>49</v>
      </c>
      <c r="H6" s="7" t="s">
        <v>50</v>
      </c>
      <c r="I6" s="7"/>
      <c r="J6" s="26" t="s">
        <v>51</v>
      </c>
    </row>
    <row r="7">
      <c r="A7" s="24"/>
      <c r="B7" s="25"/>
      <c r="C7" s="7"/>
      <c r="D7" s="7"/>
      <c r="E7" s="7"/>
      <c r="F7" s="7"/>
      <c r="G7" s="7"/>
      <c r="H7" s="7" t="s">
        <v>52</v>
      </c>
      <c r="I7" s="7" t="s">
        <v>53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54</v>
      </c>
      <c r="B9" s="30"/>
      <c r="C9" s="31" t="s">
        <v>55</v>
      </c>
      <c r="D9" s="32"/>
      <c r="E9" s="29" t="s">
        <v>56</v>
      </c>
      <c r="F9" s="32"/>
      <c r="G9" s="32"/>
      <c r="H9" s="32"/>
      <c r="I9" s="33">
        <f>SUMIFS(I10:I24,A10:A24,"P")</f>
        <v>0</v>
      </c>
      <c r="J9" s="34"/>
    </row>
    <row r="10">
      <c r="A10" s="35" t="s">
        <v>57</v>
      </c>
      <c r="B10" s="35">
        <v>1</v>
      </c>
      <c r="C10" s="36" t="s">
        <v>121</v>
      </c>
      <c r="D10" s="35" t="s">
        <v>59</v>
      </c>
      <c r="E10" s="37" t="s">
        <v>122</v>
      </c>
      <c r="F10" s="38" t="s">
        <v>61</v>
      </c>
      <c r="G10" s="39">
        <v>3</v>
      </c>
      <c r="H10" s="40">
        <v>0</v>
      </c>
      <c r="I10" s="40">
        <f>ROUND(G10*H10,P4)</f>
        <v>0</v>
      </c>
      <c r="J10" s="38" t="s">
        <v>62</v>
      </c>
      <c r="O10" s="41">
        <f>I10*0.21</f>
        <v>0</v>
      </c>
      <c r="P10">
        <v>3</v>
      </c>
    </row>
    <row r="11">
      <c r="A11" s="35" t="s">
        <v>63</v>
      </c>
      <c r="B11" s="42"/>
      <c r="C11" s="43"/>
      <c r="D11" s="43"/>
      <c r="E11" s="37" t="s">
        <v>123</v>
      </c>
      <c r="F11" s="43"/>
      <c r="G11" s="43"/>
      <c r="H11" s="43"/>
      <c r="I11" s="43"/>
      <c r="J11" s="44"/>
    </row>
    <row r="12">
      <c r="A12" s="35" t="s">
        <v>65</v>
      </c>
      <c r="B12" s="42"/>
      <c r="C12" s="43"/>
      <c r="D12" s="43"/>
      <c r="E12" s="45" t="s">
        <v>124</v>
      </c>
      <c r="F12" s="43"/>
      <c r="G12" s="43"/>
      <c r="H12" s="43"/>
      <c r="I12" s="43"/>
      <c r="J12" s="44"/>
    </row>
    <row r="13">
      <c r="A13" s="35" t="s">
        <v>57</v>
      </c>
      <c r="B13" s="35">
        <v>2</v>
      </c>
      <c r="C13" s="36" t="s">
        <v>80</v>
      </c>
      <c r="D13" s="35" t="s">
        <v>59</v>
      </c>
      <c r="E13" s="37" t="s">
        <v>81</v>
      </c>
      <c r="F13" s="38" t="s">
        <v>61</v>
      </c>
      <c r="G13" s="39">
        <v>1</v>
      </c>
      <c r="H13" s="40">
        <v>0</v>
      </c>
      <c r="I13" s="40">
        <f>ROUND(G13*H13,P4)</f>
        <v>0</v>
      </c>
      <c r="J13" s="38" t="s">
        <v>62</v>
      </c>
      <c r="O13" s="41">
        <f>I13*0.21</f>
        <v>0</v>
      </c>
      <c r="P13">
        <v>3</v>
      </c>
    </row>
    <row r="14" ht="30">
      <c r="A14" s="35" t="s">
        <v>63</v>
      </c>
      <c r="B14" s="42"/>
      <c r="C14" s="43"/>
      <c r="D14" s="43"/>
      <c r="E14" s="37" t="s">
        <v>125</v>
      </c>
      <c r="F14" s="43"/>
      <c r="G14" s="43"/>
      <c r="H14" s="43"/>
      <c r="I14" s="43"/>
      <c r="J14" s="44"/>
    </row>
    <row r="15" ht="30">
      <c r="A15" s="35" t="s">
        <v>65</v>
      </c>
      <c r="B15" s="42"/>
      <c r="C15" s="43"/>
      <c r="D15" s="43"/>
      <c r="E15" s="45" t="s">
        <v>126</v>
      </c>
      <c r="F15" s="43"/>
      <c r="G15" s="43"/>
      <c r="H15" s="43"/>
      <c r="I15" s="43"/>
      <c r="J15" s="44"/>
    </row>
    <row r="16">
      <c r="A16" s="35" t="s">
        <v>57</v>
      </c>
      <c r="B16" s="35">
        <v>3</v>
      </c>
      <c r="C16" s="36" t="s">
        <v>89</v>
      </c>
      <c r="D16" s="35" t="s">
        <v>59</v>
      </c>
      <c r="E16" s="37" t="s">
        <v>90</v>
      </c>
      <c r="F16" s="38" t="s">
        <v>61</v>
      </c>
      <c r="G16" s="39">
        <v>1</v>
      </c>
      <c r="H16" s="40">
        <v>0</v>
      </c>
      <c r="I16" s="40">
        <f>ROUND(G16*H16,P4)</f>
        <v>0</v>
      </c>
      <c r="J16" s="38" t="s">
        <v>62</v>
      </c>
      <c r="O16" s="41">
        <f>I16*0.21</f>
        <v>0</v>
      </c>
      <c r="P16">
        <v>3</v>
      </c>
    </row>
    <row r="17">
      <c r="A17" s="35" t="s">
        <v>63</v>
      </c>
      <c r="B17" s="42"/>
      <c r="C17" s="43"/>
      <c r="D17" s="43"/>
      <c r="E17" s="37" t="s">
        <v>127</v>
      </c>
      <c r="F17" s="43"/>
      <c r="G17" s="43"/>
      <c r="H17" s="43"/>
      <c r="I17" s="43"/>
      <c r="J17" s="44"/>
    </row>
    <row r="18" ht="30">
      <c r="A18" s="35" t="s">
        <v>65</v>
      </c>
      <c r="B18" s="42"/>
      <c r="C18" s="43"/>
      <c r="D18" s="43"/>
      <c r="E18" s="45" t="s">
        <v>128</v>
      </c>
      <c r="F18" s="43"/>
      <c r="G18" s="43"/>
      <c r="H18" s="43"/>
      <c r="I18" s="43"/>
      <c r="J18" s="44"/>
    </row>
    <row r="19">
      <c r="A19" s="35" t="s">
        <v>57</v>
      </c>
      <c r="B19" s="35">
        <v>4</v>
      </c>
      <c r="C19" s="36" t="s">
        <v>100</v>
      </c>
      <c r="D19" s="35" t="s">
        <v>59</v>
      </c>
      <c r="E19" s="37" t="s">
        <v>101</v>
      </c>
      <c r="F19" s="38" t="s">
        <v>61</v>
      </c>
      <c r="G19" s="39">
        <v>1</v>
      </c>
      <c r="H19" s="40">
        <v>0</v>
      </c>
      <c r="I19" s="40">
        <f>ROUND(G19*H19,P4)</f>
        <v>0</v>
      </c>
      <c r="J19" s="38" t="s">
        <v>62</v>
      </c>
      <c r="O19" s="41">
        <f>I19*0.21</f>
        <v>0</v>
      </c>
      <c r="P19">
        <v>3</v>
      </c>
    </row>
    <row r="20">
      <c r="A20" s="35" t="s">
        <v>63</v>
      </c>
      <c r="B20" s="42"/>
      <c r="C20" s="43"/>
      <c r="D20" s="43"/>
      <c r="E20" s="49" t="s">
        <v>59</v>
      </c>
      <c r="F20" s="43"/>
      <c r="G20" s="43"/>
      <c r="H20" s="43"/>
      <c r="I20" s="43"/>
      <c r="J20" s="44"/>
    </row>
    <row r="21">
      <c r="A21" s="35" t="s">
        <v>65</v>
      </c>
      <c r="B21" s="42"/>
      <c r="C21" s="43"/>
      <c r="D21" s="43"/>
      <c r="E21" s="45" t="s">
        <v>109</v>
      </c>
      <c r="F21" s="43"/>
      <c r="G21" s="43"/>
      <c r="H21" s="43"/>
      <c r="I21" s="43"/>
      <c r="J21" s="44"/>
    </row>
    <row r="22">
      <c r="A22" s="35" t="s">
        <v>57</v>
      </c>
      <c r="B22" s="35">
        <v>5</v>
      </c>
      <c r="C22" s="36" t="s">
        <v>129</v>
      </c>
      <c r="D22" s="35" t="s">
        <v>59</v>
      </c>
      <c r="E22" s="37" t="s">
        <v>130</v>
      </c>
      <c r="F22" s="38" t="s">
        <v>61</v>
      </c>
      <c r="G22" s="39">
        <v>1</v>
      </c>
      <c r="H22" s="40">
        <v>0</v>
      </c>
      <c r="I22" s="40">
        <f>ROUND(G22*H22,P4)</f>
        <v>0</v>
      </c>
      <c r="J22" s="38" t="s">
        <v>62</v>
      </c>
      <c r="O22" s="41">
        <f>I22*0.21</f>
        <v>0</v>
      </c>
      <c r="P22">
        <v>3</v>
      </c>
    </row>
    <row r="23">
      <c r="A23" s="35" t="s">
        <v>63</v>
      </c>
      <c r="B23" s="42"/>
      <c r="C23" s="43"/>
      <c r="D23" s="43"/>
      <c r="E23" s="37" t="s">
        <v>131</v>
      </c>
      <c r="F23" s="43"/>
      <c r="G23" s="43"/>
      <c r="H23" s="43"/>
      <c r="I23" s="43"/>
      <c r="J23" s="44"/>
    </row>
    <row r="24">
      <c r="A24" s="35" t="s">
        <v>65</v>
      </c>
      <c r="B24" s="46"/>
      <c r="C24" s="47"/>
      <c r="D24" s="47"/>
      <c r="E24" s="45" t="s">
        <v>132</v>
      </c>
      <c r="F24" s="47"/>
      <c r="G24" s="47"/>
      <c r="H24" s="47"/>
      <c r="I24" s="47"/>
      <c r="J24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34</v>
      </c>
      <c r="F2" s="15"/>
      <c r="G2" s="15"/>
      <c r="H2" s="15"/>
      <c r="I2" s="15"/>
      <c r="J2" s="17"/>
    </row>
    <row r="3" ht="30">
      <c r="A3" s="3" t="s">
        <v>35</v>
      </c>
      <c r="B3" s="18" t="s">
        <v>36</v>
      </c>
      <c r="C3" s="19" t="s">
        <v>37</v>
      </c>
      <c r="D3" s="20"/>
      <c r="E3" s="21" t="s">
        <v>38</v>
      </c>
      <c r="F3" s="15"/>
      <c r="G3" s="15"/>
      <c r="H3" s="22" t="s">
        <v>15</v>
      </c>
      <c r="I3" s="23">
        <f>SUMIFS(I9:I187,A9:A187,"SD")</f>
        <v>0</v>
      </c>
      <c r="J3" s="17"/>
      <c r="O3">
        <v>0</v>
      </c>
      <c r="P3">
        <v>2</v>
      </c>
    </row>
    <row r="4">
      <c r="A4" s="3" t="s">
        <v>39</v>
      </c>
      <c r="B4" s="18" t="s">
        <v>40</v>
      </c>
      <c r="C4" s="19" t="s">
        <v>120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41</v>
      </c>
      <c r="B5" s="18" t="s">
        <v>42</v>
      </c>
      <c r="C5" s="19" t="s">
        <v>15</v>
      </c>
      <c r="D5" s="20"/>
      <c r="E5" s="21" t="s">
        <v>16</v>
      </c>
      <c r="F5" s="15"/>
      <c r="G5" s="15"/>
      <c r="H5" s="15"/>
      <c r="I5" s="15"/>
      <c r="J5" s="17"/>
      <c r="O5">
        <v>0.20999999999999999</v>
      </c>
    </row>
    <row r="6">
      <c r="A6" s="24" t="s">
        <v>43</v>
      </c>
      <c r="B6" s="25" t="s">
        <v>44</v>
      </c>
      <c r="C6" s="7" t="s">
        <v>45</v>
      </c>
      <c r="D6" s="7" t="s">
        <v>46</v>
      </c>
      <c r="E6" s="7" t="s">
        <v>47</v>
      </c>
      <c r="F6" s="7" t="s">
        <v>48</v>
      </c>
      <c r="G6" s="7" t="s">
        <v>49</v>
      </c>
      <c r="H6" s="7" t="s">
        <v>50</v>
      </c>
      <c r="I6" s="7"/>
      <c r="J6" s="26" t="s">
        <v>51</v>
      </c>
    </row>
    <row r="7">
      <c r="A7" s="24"/>
      <c r="B7" s="25"/>
      <c r="C7" s="7"/>
      <c r="D7" s="7"/>
      <c r="E7" s="7"/>
      <c r="F7" s="7"/>
      <c r="G7" s="7"/>
      <c r="H7" s="7" t="s">
        <v>52</v>
      </c>
      <c r="I7" s="7" t="s">
        <v>53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54</v>
      </c>
      <c r="B9" s="30"/>
      <c r="C9" s="31" t="s">
        <v>55</v>
      </c>
      <c r="D9" s="32"/>
      <c r="E9" s="29" t="s">
        <v>56</v>
      </c>
      <c r="F9" s="32"/>
      <c r="G9" s="32"/>
      <c r="H9" s="32"/>
      <c r="I9" s="33">
        <f>SUMIFS(I10:I18,A10:A18,"P")</f>
        <v>0</v>
      </c>
      <c r="J9" s="34"/>
    </row>
    <row r="10">
      <c r="A10" s="35" t="s">
        <v>57</v>
      </c>
      <c r="B10" s="35">
        <v>1</v>
      </c>
      <c r="C10" s="36" t="s">
        <v>133</v>
      </c>
      <c r="D10" s="35" t="s">
        <v>59</v>
      </c>
      <c r="E10" s="37" t="s">
        <v>134</v>
      </c>
      <c r="F10" s="38" t="s">
        <v>117</v>
      </c>
      <c r="G10" s="39">
        <v>28.274999999999999</v>
      </c>
      <c r="H10" s="40">
        <v>0</v>
      </c>
      <c r="I10" s="40">
        <f>ROUND(G10*H10,P4)</f>
        <v>0</v>
      </c>
      <c r="J10" s="38" t="s">
        <v>62</v>
      </c>
      <c r="O10" s="41">
        <f>I10*0.21</f>
        <v>0</v>
      </c>
      <c r="P10">
        <v>3</v>
      </c>
    </row>
    <row r="11">
      <c r="A11" s="35" t="s">
        <v>63</v>
      </c>
      <c r="B11" s="42"/>
      <c r="C11" s="43"/>
      <c r="D11" s="43"/>
      <c r="E11" s="49" t="s">
        <v>59</v>
      </c>
      <c r="F11" s="43"/>
      <c r="G11" s="43"/>
      <c r="H11" s="43"/>
      <c r="I11" s="43"/>
      <c r="J11" s="44"/>
    </row>
    <row r="12" ht="30">
      <c r="A12" s="35" t="s">
        <v>65</v>
      </c>
      <c r="B12" s="42"/>
      <c r="C12" s="43"/>
      <c r="D12" s="43"/>
      <c r="E12" s="45" t="s">
        <v>135</v>
      </c>
      <c r="F12" s="43"/>
      <c r="G12" s="43"/>
      <c r="H12" s="43"/>
      <c r="I12" s="43"/>
      <c r="J12" s="44"/>
    </row>
    <row r="13">
      <c r="A13" s="35" t="s">
        <v>57</v>
      </c>
      <c r="B13" s="35">
        <v>2</v>
      </c>
      <c r="C13" s="36" t="s">
        <v>136</v>
      </c>
      <c r="D13" s="35" t="s">
        <v>59</v>
      </c>
      <c r="E13" s="37" t="s">
        <v>137</v>
      </c>
      <c r="F13" s="38" t="s">
        <v>117</v>
      </c>
      <c r="G13" s="39">
        <v>1.3799999999999999</v>
      </c>
      <c r="H13" s="40">
        <v>0</v>
      </c>
      <c r="I13" s="40">
        <f>ROUND(G13*H13,P4)</f>
        <v>0</v>
      </c>
      <c r="J13" s="38" t="s">
        <v>62</v>
      </c>
      <c r="O13" s="41">
        <f>I13*0.21</f>
        <v>0</v>
      </c>
      <c r="P13">
        <v>3</v>
      </c>
    </row>
    <row r="14">
      <c r="A14" s="35" t="s">
        <v>63</v>
      </c>
      <c r="B14" s="42"/>
      <c r="C14" s="43"/>
      <c r="D14" s="43"/>
      <c r="E14" s="49" t="s">
        <v>59</v>
      </c>
      <c r="F14" s="43"/>
      <c r="G14" s="43"/>
      <c r="H14" s="43"/>
      <c r="I14" s="43"/>
      <c r="J14" s="44"/>
    </row>
    <row r="15" ht="45">
      <c r="A15" s="35" t="s">
        <v>65</v>
      </c>
      <c r="B15" s="42"/>
      <c r="C15" s="43"/>
      <c r="D15" s="43"/>
      <c r="E15" s="45" t="s">
        <v>138</v>
      </c>
      <c r="F15" s="43"/>
      <c r="G15" s="43"/>
      <c r="H15" s="43"/>
      <c r="I15" s="43"/>
      <c r="J15" s="44"/>
    </row>
    <row r="16">
      <c r="A16" s="35" t="s">
        <v>57</v>
      </c>
      <c r="B16" s="35">
        <v>3</v>
      </c>
      <c r="C16" s="36" t="s">
        <v>139</v>
      </c>
      <c r="D16" s="35" t="s">
        <v>59</v>
      </c>
      <c r="E16" s="37" t="s">
        <v>140</v>
      </c>
      <c r="F16" s="38" t="s">
        <v>117</v>
      </c>
      <c r="G16" s="39">
        <v>41.799999999999997</v>
      </c>
      <c r="H16" s="40">
        <v>0</v>
      </c>
      <c r="I16" s="40">
        <f>ROUND(G16*H16,P4)</f>
        <v>0</v>
      </c>
      <c r="J16" s="38" t="s">
        <v>62</v>
      </c>
      <c r="O16" s="41">
        <f>I16*0.21</f>
        <v>0</v>
      </c>
      <c r="P16">
        <v>3</v>
      </c>
    </row>
    <row r="17">
      <c r="A17" s="35" t="s">
        <v>63</v>
      </c>
      <c r="B17" s="42"/>
      <c r="C17" s="43"/>
      <c r="D17" s="43"/>
      <c r="E17" s="49" t="s">
        <v>59</v>
      </c>
      <c r="F17" s="43"/>
      <c r="G17" s="43"/>
      <c r="H17" s="43"/>
      <c r="I17" s="43"/>
      <c r="J17" s="44"/>
    </row>
    <row r="18">
      <c r="A18" s="35" t="s">
        <v>65</v>
      </c>
      <c r="B18" s="42"/>
      <c r="C18" s="43"/>
      <c r="D18" s="43"/>
      <c r="E18" s="45" t="s">
        <v>141</v>
      </c>
      <c r="F18" s="43"/>
      <c r="G18" s="43"/>
      <c r="H18" s="43"/>
      <c r="I18" s="43"/>
      <c r="J18" s="44"/>
    </row>
    <row r="19">
      <c r="A19" s="29" t="s">
        <v>54</v>
      </c>
      <c r="B19" s="30"/>
      <c r="C19" s="31" t="s">
        <v>142</v>
      </c>
      <c r="D19" s="32"/>
      <c r="E19" s="29" t="s">
        <v>143</v>
      </c>
      <c r="F19" s="32"/>
      <c r="G19" s="32"/>
      <c r="H19" s="32"/>
      <c r="I19" s="33">
        <f>SUMIFS(I20:I85,A20:A85,"P")</f>
        <v>0</v>
      </c>
      <c r="J19" s="34"/>
    </row>
    <row r="20">
      <c r="A20" s="35" t="s">
        <v>57</v>
      </c>
      <c r="B20" s="35">
        <v>4</v>
      </c>
      <c r="C20" s="36" t="s">
        <v>144</v>
      </c>
      <c r="D20" s="35" t="s">
        <v>59</v>
      </c>
      <c r="E20" s="37" t="s">
        <v>145</v>
      </c>
      <c r="F20" s="38" t="s">
        <v>117</v>
      </c>
      <c r="G20" s="39">
        <v>1.23</v>
      </c>
      <c r="H20" s="40">
        <v>0</v>
      </c>
      <c r="I20" s="40">
        <f>ROUND(G20*H20,P4)</f>
        <v>0</v>
      </c>
      <c r="J20" s="38" t="s">
        <v>62</v>
      </c>
      <c r="O20" s="41">
        <f>I20*0.21</f>
        <v>0</v>
      </c>
      <c r="P20">
        <v>3</v>
      </c>
    </row>
    <row r="21">
      <c r="A21" s="35" t="s">
        <v>63</v>
      </c>
      <c r="B21" s="42"/>
      <c r="C21" s="43"/>
      <c r="D21" s="43"/>
      <c r="E21" s="49" t="s">
        <v>59</v>
      </c>
      <c r="F21" s="43"/>
      <c r="G21" s="43"/>
      <c r="H21" s="43"/>
      <c r="I21" s="43"/>
      <c r="J21" s="44"/>
    </row>
    <row r="22">
      <c r="A22" s="35" t="s">
        <v>65</v>
      </c>
      <c r="B22" s="42"/>
      <c r="C22" s="43"/>
      <c r="D22" s="43"/>
      <c r="E22" s="45" t="s">
        <v>146</v>
      </c>
      <c r="F22" s="43"/>
      <c r="G22" s="43"/>
      <c r="H22" s="43"/>
      <c r="I22" s="43"/>
      <c r="J22" s="44"/>
    </row>
    <row r="23" ht="30">
      <c r="A23" s="35" t="s">
        <v>57</v>
      </c>
      <c r="B23" s="35">
        <v>5</v>
      </c>
      <c r="C23" s="36" t="s">
        <v>147</v>
      </c>
      <c r="D23" s="35" t="s">
        <v>59</v>
      </c>
      <c r="E23" s="37" t="s">
        <v>148</v>
      </c>
      <c r="F23" s="38" t="s">
        <v>117</v>
      </c>
      <c r="G23" s="39">
        <v>28.274999999999999</v>
      </c>
      <c r="H23" s="40">
        <v>0</v>
      </c>
      <c r="I23" s="40">
        <f>ROUND(G23*H23,P4)</f>
        <v>0</v>
      </c>
      <c r="J23" s="38" t="s">
        <v>62</v>
      </c>
      <c r="O23" s="41">
        <f>I23*0.21</f>
        <v>0</v>
      </c>
      <c r="P23">
        <v>3</v>
      </c>
    </row>
    <row r="24">
      <c r="A24" s="35" t="s">
        <v>63</v>
      </c>
      <c r="B24" s="42"/>
      <c r="C24" s="43"/>
      <c r="D24" s="43"/>
      <c r="E24" s="49" t="s">
        <v>59</v>
      </c>
      <c r="F24" s="43"/>
      <c r="G24" s="43"/>
      <c r="H24" s="43"/>
      <c r="I24" s="43"/>
      <c r="J24" s="44"/>
    </row>
    <row r="25" ht="60">
      <c r="A25" s="35" t="s">
        <v>65</v>
      </c>
      <c r="B25" s="42"/>
      <c r="C25" s="43"/>
      <c r="D25" s="43"/>
      <c r="E25" s="45" t="s">
        <v>149</v>
      </c>
      <c r="F25" s="43"/>
      <c r="G25" s="43"/>
      <c r="H25" s="43"/>
      <c r="I25" s="43"/>
      <c r="J25" s="44"/>
    </row>
    <row r="26">
      <c r="A26" s="35" t="s">
        <v>57</v>
      </c>
      <c r="B26" s="35">
        <v>6</v>
      </c>
      <c r="C26" s="36" t="s">
        <v>150</v>
      </c>
      <c r="D26" s="35" t="s">
        <v>59</v>
      </c>
      <c r="E26" s="37" t="s">
        <v>151</v>
      </c>
      <c r="F26" s="38" t="s">
        <v>152</v>
      </c>
      <c r="G26" s="39">
        <v>4</v>
      </c>
      <c r="H26" s="40">
        <v>0</v>
      </c>
      <c r="I26" s="40">
        <f>ROUND(G26*H26,P4)</f>
        <v>0</v>
      </c>
      <c r="J26" s="38" t="s">
        <v>62</v>
      </c>
      <c r="O26" s="41">
        <f>I26*0.21</f>
        <v>0</v>
      </c>
      <c r="P26">
        <v>3</v>
      </c>
    </row>
    <row r="27">
      <c r="A27" s="35" t="s">
        <v>63</v>
      </c>
      <c r="B27" s="42"/>
      <c r="C27" s="43"/>
      <c r="D27" s="43"/>
      <c r="E27" s="49" t="s">
        <v>59</v>
      </c>
      <c r="F27" s="43"/>
      <c r="G27" s="43"/>
      <c r="H27" s="43"/>
      <c r="I27" s="43"/>
      <c r="J27" s="44"/>
    </row>
    <row r="28">
      <c r="A28" s="35" t="s">
        <v>65</v>
      </c>
      <c r="B28" s="42"/>
      <c r="C28" s="43"/>
      <c r="D28" s="43"/>
      <c r="E28" s="45" t="s">
        <v>153</v>
      </c>
      <c r="F28" s="43"/>
      <c r="G28" s="43"/>
      <c r="H28" s="43"/>
      <c r="I28" s="43"/>
      <c r="J28" s="44"/>
    </row>
    <row r="29">
      <c r="A29" s="35" t="s">
        <v>57</v>
      </c>
      <c r="B29" s="35">
        <v>7</v>
      </c>
      <c r="C29" s="36" t="s">
        <v>154</v>
      </c>
      <c r="D29" s="35" t="s">
        <v>59</v>
      </c>
      <c r="E29" s="37" t="s">
        <v>155</v>
      </c>
      <c r="F29" s="38" t="s">
        <v>117</v>
      </c>
      <c r="G29" s="39">
        <v>41.799999999999997</v>
      </c>
      <c r="H29" s="40">
        <v>0</v>
      </c>
      <c r="I29" s="40">
        <f>ROUND(G29*H29,P4)</f>
        <v>0</v>
      </c>
      <c r="J29" s="38" t="s">
        <v>62</v>
      </c>
      <c r="O29" s="41">
        <f>I29*0.21</f>
        <v>0</v>
      </c>
      <c r="P29">
        <v>3</v>
      </c>
    </row>
    <row r="30">
      <c r="A30" s="35" t="s">
        <v>63</v>
      </c>
      <c r="B30" s="42"/>
      <c r="C30" s="43"/>
      <c r="D30" s="43"/>
      <c r="E30" s="49" t="s">
        <v>59</v>
      </c>
      <c r="F30" s="43"/>
      <c r="G30" s="43"/>
      <c r="H30" s="43"/>
      <c r="I30" s="43"/>
      <c r="J30" s="44"/>
    </row>
    <row r="31" ht="30">
      <c r="A31" s="35" t="s">
        <v>65</v>
      </c>
      <c r="B31" s="42"/>
      <c r="C31" s="43"/>
      <c r="D31" s="43"/>
      <c r="E31" s="45" t="s">
        <v>156</v>
      </c>
      <c r="F31" s="43"/>
      <c r="G31" s="43"/>
      <c r="H31" s="43"/>
      <c r="I31" s="43"/>
      <c r="J31" s="44"/>
    </row>
    <row r="32">
      <c r="A32" s="35" t="s">
        <v>57</v>
      </c>
      <c r="B32" s="35">
        <v>8</v>
      </c>
      <c r="C32" s="36" t="s">
        <v>157</v>
      </c>
      <c r="D32" s="35" t="s">
        <v>59</v>
      </c>
      <c r="E32" s="37" t="s">
        <v>158</v>
      </c>
      <c r="F32" s="38" t="s">
        <v>152</v>
      </c>
      <c r="G32" s="39">
        <v>43.5</v>
      </c>
      <c r="H32" s="40">
        <v>0</v>
      </c>
      <c r="I32" s="40">
        <f>ROUND(G32*H32,P4)</f>
        <v>0</v>
      </c>
      <c r="J32" s="38" t="s">
        <v>62</v>
      </c>
      <c r="O32" s="41">
        <f>I32*0.21</f>
        <v>0</v>
      </c>
      <c r="P32">
        <v>3</v>
      </c>
    </row>
    <row r="33">
      <c r="A33" s="35" t="s">
        <v>63</v>
      </c>
      <c r="B33" s="42"/>
      <c r="C33" s="43"/>
      <c r="D33" s="43"/>
      <c r="E33" s="49" t="s">
        <v>59</v>
      </c>
      <c r="F33" s="43"/>
      <c r="G33" s="43"/>
      <c r="H33" s="43"/>
      <c r="I33" s="43"/>
      <c r="J33" s="44"/>
    </row>
    <row r="34" ht="30">
      <c r="A34" s="35" t="s">
        <v>65</v>
      </c>
      <c r="B34" s="42"/>
      <c r="C34" s="43"/>
      <c r="D34" s="43"/>
      <c r="E34" s="45" t="s">
        <v>159</v>
      </c>
      <c r="F34" s="43"/>
      <c r="G34" s="43"/>
      <c r="H34" s="43"/>
      <c r="I34" s="43"/>
      <c r="J34" s="44"/>
    </row>
    <row r="35">
      <c r="A35" s="35" t="s">
        <v>57</v>
      </c>
      <c r="B35" s="35">
        <v>9</v>
      </c>
      <c r="C35" s="36" t="s">
        <v>160</v>
      </c>
      <c r="D35" s="35" t="s">
        <v>59</v>
      </c>
      <c r="E35" s="37" t="s">
        <v>161</v>
      </c>
      <c r="F35" s="38" t="s">
        <v>117</v>
      </c>
      <c r="G35" s="39">
        <v>66.150000000000006</v>
      </c>
      <c r="H35" s="40">
        <v>0</v>
      </c>
      <c r="I35" s="40">
        <f>ROUND(G35*H35,P4)</f>
        <v>0</v>
      </c>
      <c r="J35" s="38" t="s">
        <v>62</v>
      </c>
      <c r="O35" s="41">
        <f>I35*0.21</f>
        <v>0</v>
      </c>
      <c r="P35">
        <v>3</v>
      </c>
    </row>
    <row r="36">
      <c r="A36" s="35" t="s">
        <v>63</v>
      </c>
      <c r="B36" s="42"/>
      <c r="C36" s="43"/>
      <c r="D36" s="43"/>
      <c r="E36" s="49" t="s">
        <v>59</v>
      </c>
      <c r="F36" s="43"/>
      <c r="G36" s="43"/>
      <c r="H36" s="43"/>
      <c r="I36" s="43"/>
      <c r="J36" s="44"/>
    </row>
    <row r="37">
      <c r="A37" s="35" t="s">
        <v>65</v>
      </c>
      <c r="B37" s="42"/>
      <c r="C37" s="43"/>
      <c r="D37" s="43"/>
      <c r="E37" s="45" t="s">
        <v>162</v>
      </c>
      <c r="F37" s="43"/>
      <c r="G37" s="43"/>
      <c r="H37" s="43"/>
      <c r="I37" s="43"/>
      <c r="J37" s="44"/>
    </row>
    <row r="38">
      <c r="A38" s="35" t="s">
        <v>57</v>
      </c>
      <c r="B38" s="35">
        <v>10</v>
      </c>
      <c r="C38" s="36" t="s">
        <v>163</v>
      </c>
      <c r="D38" s="35" t="s">
        <v>59</v>
      </c>
      <c r="E38" s="37" t="s">
        <v>164</v>
      </c>
      <c r="F38" s="38" t="s">
        <v>117</v>
      </c>
      <c r="G38" s="39">
        <v>324.01999999999998</v>
      </c>
      <c r="H38" s="40">
        <v>0</v>
      </c>
      <c r="I38" s="40">
        <f>ROUND(G38*H38,P4)</f>
        <v>0</v>
      </c>
      <c r="J38" s="38" t="s">
        <v>62</v>
      </c>
      <c r="O38" s="41">
        <f>I38*0.21</f>
        <v>0</v>
      </c>
      <c r="P38">
        <v>3</v>
      </c>
    </row>
    <row r="39">
      <c r="A39" s="35" t="s">
        <v>63</v>
      </c>
      <c r="B39" s="42"/>
      <c r="C39" s="43"/>
      <c r="D39" s="43"/>
      <c r="E39" s="49" t="s">
        <v>59</v>
      </c>
      <c r="F39" s="43"/>
      <c r="G39" s="43"/>
      <c r="H39" s="43"/>
      <c r="I39" s="43"/>
      <c r="J39" s="44"/>
    </row>
    <row r="40" ht="45">
      <c r="A40" s="35" t="s">
        <v>65</v>
      </c>
      <c r="B40" s="42"/>
      <c r="C40" s="43"/>
      <c r="D40" s="43"/>
      <c r="E40" s="45" t="s">
        <v>165</v>
      </c>
      <c r="F40" s="43"/>
      <c r="G40" s="43"/>
      <c r="H40" s="43"/>
      <c r="I40" s="43"/>
      <c r="J40" s="44"/>
    </row>
    <row r="41">
      <c r="A41" s="35" t="s">
        <v>57</v>
      </c>
      <c r="B41" s="35">
        <v>11</v>
      </c>
      <c r="C41" s="36" t="s">
        <v>166</v>
      </c>
      <c r="D41" s="35" t="s">
        <v>59</v>
      </c>
      <c r="E41" s="37" t="s">
        <v>167</v>
      </c>
      <c r="F41" s="38" t="s">
        <v>117</v>
      </c>
      <c r="G41" s="39">
        <v>15.103999999999999</v>
      </c>
      <c r="H41" s="40">
        <v>0</v>
      </c>
      <c r="I41" s="40">
        <f>ROUND(G41*H41,P4)</f>
        <v>0</v>
      </c>
      <c r="J41" s="38" t="s">
        <v>62</v>
      </c>
      <c r="O41" s="41">
        <f>I41*0.21</f>
        <v>0</v>
      </c>
      <c r="P41">
        <v>3</v>
      </c>
    </row>
    <row r="42">
      <c r="A42" s="35" t="s">
        <v>63</v>
      </c>
      <c r="B42" s="42"/>
      <c r="C42" s="43"/>
      <c r="D42" s="43"/>
      <c r="E42" s="49" t="s">
        <v>59</v>
      </c>
      <c r="F42" s="43"/>
      <c r="G42" s="43"/>
      <c r="H42" s="43"/>
      <c r="I42" s="43"/>
      <c r="J42" s="44"/>
    </row>
    <row r="43" ht="45">
      <c r="A43" s="35" t="s">
        <v>65</v>
      </c>
      <c r="B43" s="42"/>
      <c r="C43" s="43"/>
      <c r="D43" s="43"/>
      <c r="E43" s="45" t="s">
        <v>168</v>
      </c>
      <c r="F43" s="43"/>
      <c r="G43" s="43"/>
      <c r="H43" s="43"/>
      <c r="I43" s="43"/>
      <c r="J43" s="44"/>
    </row>
    <row r="44">
      <c r="A44" s="35" t="s">
        <v>57</v>
      </c>
      <c r="B44" s="35">
        <v>12</v>
      </c>
      <c r="C44" s="36" t="s">
        <v>169</v>
      </c>
      <c r="D44" s="35" t="s">
        <v>59</v>
      </c>
      <c r="E44" s="37" t="s">
        <v>170</v>
      </c>
      <c r="F44" s="38" t="s">
        <v>171</v>
      </c>
      <c r="G44" s="39">
        <v>349</v>
      </c>
      <c r="H44" s="40">
        <v>0</v>
      </c>
      <c r="I44" s="40">
        <f>ROUND(G44*H44,P4)</f>
        <v>0</v>
      </c>
      <c r="J44" s="38" t="s">
        <v>62</v>
      </c>
      <c r="O44" s="41">
        <f>I44*0.21</f>
        <v>0</v>
      </c>
      <c r="P44">
        <v>3</v>
      </c>
    </row>
    <row r="45">
      <c r="A45" s="35" t="s">
        <v>63</v>
      </c>
      <c r="B45" s="42"/>
      <c r="C45" s="43"/>
      <c r="D45" s="43"/>
      <c r="E45" s="49" t="s">
        <v>59</v>
      </c>
      <c r="F45" s="43"/>
      <c r="G45" s="43"/>
      <c r="H45" s="43"/>
      <c r="I45" s="43"/>
      <c r="J45" s="44"/>
    </row>
    <row r="46" ht="60">
      <c r="A46" s="35" t="s">
        <v>65</v>
      </c>
      <c r="B46" s="42"/>
      <c r="C46" s="43"/>
      <c r="D46" s="43"/>
      <c r="E46" s="45" t="s">
        <v>172</v>
      </c>
      <c r="F46" s="43"/>
      <c r="G46" s="43"/>
      <c r="H46" s="43"/>
      <c r="I46" s="43"/>
      <c r="J46" s="44"/>
    </row>
    <row r="47">
      <c r="A47" s="35" t="s">
        <v>57</v>
      </c>
      <c r="B47" s="35">
        <v>13</v>
      </c>
      <c r="C47" s="36" t="s">
        <v>173</v>
      </c>
      <c r="D47" s="35" t="s">
        <v>59</v>
      </c>
      <c r="E47" s="37" t="s">
        <v>174</v>
      </c>
      <c r="F47" s="38" t="s">
        <v>117</v>
      </c>
      <c r="G47" s="39">
        <v>20.475000000000001</v>
      </c>
      <c r="H47" s="40">
        <v>0</v>
      </c>
      <c r="I47" s="40">
        <f>ROUND(G47*H47,P4)</f>
        <v>0</v>
      </c>
      <c r="J47" s="38" t="s">
        <v>62</v>
      </c>
      <c r="O47" s="41">
        <f>I47*0.21</f>
        <v>0</v>
      </c>
      <c r="P47">
        <v>3</v>
      </c>
    </row>
    <row r="48">
      <c r="A48" s="35" t="s">
        <v>63</v>
      </c>
      <c r="B48" s="42"/>
      <c r="C48" s="43"/>
      <c r="D48" s="43"/>
      <c r="E48" s="49" t="s">
        <v>59</v>
      </c>
      <c r="F48" s="43"/>
      <c r="G48" s="43"/>
      <c r="H48" s="43"/>
      <c r="I48" s="43"/>
      <c r="J48" s="44"/>
    </row>
    <row r="49" ht="60">
      <c r="A49" s="35" t="s">
        <v>65</v>
      </c>
      <c r="B49" s="42"/>
      <c r="C49" s="43"/>
      <c r="D49" s="43"/>
      <c r="E49" s="45" t="s">
        <v>175</v>
      </c>
      <c r="F49" s="43"/>
      <c r="G49" s="43"/>
      <c r="H49" s="43"/>
      <c r="I49" s="43"/>
      <c r="J49" s="44"/>
    </row>
    <row r="50">
      <c r="A50" s="35" t="s">
        <v>57</v>
      </c>
      <c r="B50" s="35">
        <v>14</v>
      </c>
      <c r="C50" s="36" t="s">
        <v>176</v>
      </c>
      <c r="D50" s="35" t="s">
        <v>59</v>
      </c>
      <c r="E50" s="37" t="s">
        <v>177</v>
      </c>
      <c r="F50" s="38" t="s">
        <v>117</v>
      </c>
      <c r="G50" s="39">
        <v>76.799999999999997</v>
      </c>
      <c r="H50" s="40">
        <v>0</v>
      </c>
      <c r="I50" s="40">
        <f>ROUND(G50*H50,P4)</f>
        <v>0</v>
      </c>
      <c r="J50" s="38" t="s">
        <v>62</v>
      </c>
      <c r="O50" s="41">
        <f>I50*0.21</f>
        <v>0</v>
      </c>
      <c r="P50">
        <v>3</v>
      </c>
    </row>
    <row r="51">
      <c r="A51" s="35" t="s">
        <v>63</v>
      </c>
      <c r="B51" s="42"/>
      <c r="C51" s="43"/>
      <c r="D51" s="43"/>
      <c r="E51" s="49" t="s">
        <v>59</v>
      </c>
      <c r="F51" s="43"/>
      <c r="G51" s="43"/>
      <c r="H51" s="43"/>
      <c r="I51" s="43"/>
      <c r="J51" s="44"/>
    </row>
    <row r="52">
      <c r="A52" s="35" t="s">
        <v>65</v>
      </c>
      <c r="B52" s="42"/>
      <c r="C52" s="43"/>
      <c r="D52" s="43"/>
      <c r="E52" s="45" t="s">
        <v>178</v>
      </c>
      <c r="F52" s="43"/>
      <c r="G52" s="43"/>
      <c r="H52" s="43"/>
      <c r="I52" s="43"/>
      <c r="J52" s="44"/>
    </row>
    <row r="53">
      <c r="A53" s="35" t="s">
        <v>57</v>
      </c>
      <c r="B53" s="35">
        <v>15</v>
      </c>
      <c r="C53" s="36" t="s">
        <v>179</v>
      </c>
      <c r="D53" s="35" t="s">
        <v>59</v>
      </c>
      <c r="E53" s="37" t="s">
        <v>180</v>
      </c>
      <c r="F53" s="38" t="s">
        <v>117</v>
      </c>
      <c r="G53" s="39">
        <v>64.5</v>
      </c>
      <c r="H53" s="40">
        <v>0</v>
      </c>
      <c r="I53" s="40">
        <f>ROUND(G53*H53,P4)</f>
        <v>0</v>
      </c>
      <c r="J53" s="38" t="s">
        <v>62</v>
      </c>
      <c r="O53" s="41">
        <f>I53*0.21</f>
        <v>0</v>
      </c>
      <c r="P53">
        <v>3</v>
      </c>
    </row>
    <row r="54">
      <c r="A54" s="35" t="s">
        <v>63</v>
      </c>
      <c r="B54" s="42"/>
      <c r="C54" s="43"/>
      <c r="D54" s="43"/>
      <c r="E54" s="49" t="s">
        <v>59</v>
      </c>
      <c r="F54" s="43"/>
      <c r="G54" s="43"/>
      <c r="H54" s="43"/>
      <c r="I54" s="43"/>
      <c r="J54" s="44"/>
    </row>
    <row r="55">
      <c r="A55" s="35" t="s">
        <v>65</v>
      </c>
      <c r="B55" s="42"/>
      <c r="C55" s="43"/>
      <c r="D55" s="43"/>
      <c r="E55" s="45" t="s">
        <v>181</v>
      </c>
      <c r="F55" s="43"/>
      <c r="G55" s="43"/>
      <c r="H55" s="43"/>
      <c r="I55" s="43"/>
      <c r="J55" s="44"/>
    </row>
    <row r="56">
      <c r="A56" s="35" t="s">
        <v>57</v>
      </c>
      <c r="B56" s="35">
        <v>16</v>
      </c>
      <c r="C56" s="36" t="s">
        <v>182</v>
      </c>
      <c r="D56" s="35" t="s">
        <v>59</v>
      </c>
      <c r="E56" s="37" t="s">
        <v>183</v>
      </c>
      <c r="F56" s="38" t="s">
        <v>117</v>
      </c>
      <c r="G56" s="39">
        <v>73.599999999999994</v>
      </c>
      <c r="H56" s="40">
        <v>0</v>
      </c>
      <c r="I56" s="40">
        <f>ROUND(G56*H56,P4)</f>
        <v>0</v>
      </c>
      <c r="J56" s="38" t="s">
        <v>62</v>
      </c>
      <c r="O56" s="41">
        <f>I56*0.21</f>
        <v>0</v>
      </c>
      <c r="P56">
        <v>3</v>
      </c>
    </row>
    <row r="57">
      <c r="A57" s="35" t="s">
        <v>63</v>
      </c>
      <c r="B57" s="42"/>
      <c r="C57" s="43"/>
      <c r="D57" s="43"/>
      <c r="E57" s="49" t="s">
        <v>59</v>
      </c>
      <c r="F57" s="43"/>
      <c r="G57" s="43"/>
      <c r="H57" s="43"/>
      <c r="I57" s="43"/>
      <c r="J57" s="44"/>
    </row>
    <row r="58">
      <c r="A58" s="35" t="s">
        <v>65</v>
      </c>
      <c r="B58" s="42"/>
      <c r="C58" s="43"/>
      <c r="D58" s="43"/>
      <c r="E58" s="45" t="s">
        <v>184</v>
      </c>
      <c r="F58" s="43"/>
      <c r="G58" s="43"/>
      <c r="H58" s="43"/>
      <c r="I58" s="43"/>
      <c r="J58" s="44"/>
    </row>
    <row r="59">
      <c r="A59" s="35" t="s">
        <v>57</v>
      </c>
      <c r="B59" s="35">
        <v>17</v>
      </c>
      <c r="C59" s="36" t="s">
        <v>185</v>
      </c>
      <c r="D59" s="35" t="s">
        <v>59</v>
      </c>
      <c r="E59" s="37" t="s">
        <v>186</v>
      </c>
      <c r="F59" s="38" t="s">
        <v>117</v>
      </c>
      <c r="G59" s="39">
        <v>43.648000000000003</v>
      </c>
      <c r="H59" s="40">
        <v>0</v>
      </c>
      <c r="I59" s="40">
        <f>ROUND(G59*H59,P4)</f>
        <v>0</v>
      </c>
      <c r="J59" s="38" t="s">
        <v>62</v>
      </c>
      <c r="O59" s="41">
        <f>I59*0.21</f>
        <v>0</v>
      </c>
      <c r="P59">
        <v>3</v>
      </c>
    </row>
    <row r="60">
      <c r="A60" s="35" t="s">
        <v>63</v>
      </c>
      <c r="B60" s="42"/>
      <c r="C60" s="43"/>
      <c r="D60" s="43"/>
      <c r="E60" s="49" t="s">
        <v>59</v>
      </c>
      <c r="F60" s="43"/>
      <c r="G60" s="43"/>
      <c r="H60" s="43"/>
      <c r="I60" s="43"/>
      <c r="J60" s="44"/>
    </row>
    <row r="61" ht="75">
      <c r="A61" s="35" t="s">
        <v>65</v>
      </c>
      <c r="B61" s="42"/>
      <c r="C61" s="43"/>
      <c r="D61" s="43"/>
      <c r="E61" s="45" t="s">
        <v>187</v>
      </c>
      <c r="F61" s="43"/>
      <c r="G61" s="43"/>
      <c r="H61" s="43"/>
      <c r="I61" s="43"/>
      <c r="J61" s="44"/>
    </row>
    <row r="62">
      <c r="A62" s="35" t="s">
        <v>57</v>
      </c>
      <c r="B62" s="35">
        <v>18</v>
      </c>
      <c r="C62" s="36" t="s">
        <v>188</v>
      </c>
      <c r="D62" s="35" t="s">
        <v>59</v>
      </c>
      <c r="E62" s="37" t="s">
        <v>189</v>
      </c>
      <c r="F62" s="38" t="s">
        <v>117</v>
      </c>
      <c r="G62" s="39">
        <v>462.93700000000001</v>
      </c>
      <c r="H62" s="40">
        <v>0</v>
      </c>
      <c r="I62" s="40">
        <f>ROUND(G62*H62,P4)</f>
        <v>0</v>
      </c>
      <c r="J62" s="38" t="s">
        <v>62</v>
      </c>
      <c r="O62" s="41">
        <f>I62*0.21</f>
        <v>0</v>
      </c>
      <c r="P62">
        <v>3</v>
      </c>
    </row>
    <row r="63">
      <c r="A63" s="35" t="s">
        <v>63</v>
      </c>
      <c r="B63" s="42"/>
      <c r="C63" s="43"/>
      <c r="D63" s="43"/>
      <c r="E63" s="49" t="s">
        <v>59</v>
      </c>
      <c r="F63" s="43"/>
      <c r="G63" s="43"/>
      <c r="H63" s="43"/>
      <c r="I63" s="43"/>
      <c r="J63" s="44"/>
    </row>
    <row r="64" ht="30">
      <c r="A64" s="35" t="s">
        <v>65</v>
      </c>
      <c r="B64" s="42"/>
      <c r="C64" s="43"/>
      <c r="D64" s="43"/>
      <c r="E64" s="45" t="s">
        <v>190</v>
      </c>
      <c r="F64" s="43"/>
      <c r="G64" s="43"/>
      <c r="H64" s="43"/>
      <c r="I64" s="43"/>
      <c r="J64" s="44"/>
    </row>
    <row r="65">
      <c r="A65" s="35" t="s">
        <v>57</v>
      </c>
      <c r="B65" s="35">
        <v>19</v>
      </c>
      <c r="C65" s="36" t="s">
        <v>191</v>
      </c>
      <c r="D65" s="35" t="s">
        <v>59</v>
      </c>
      <c r="E65" s="37" t="s">
        <v>192</v>
      </c>
      <c r="F65" s="38" t="s">
        <v>117</v>
      </c>
      <c r="G65" s="39">
        <v>43.363</v>
      </c>
      <c r="H65" s="40">
        <v>0</v>
      </c>
      <c r="I65" s="40">
        <f>ROUND(G65*H65,P4)</f>
        <v>0</v>
      </c>
      <c r="J65" s="38" t="s">
        <v>62</v>
      </c>
      <c r="O65" s="41">
        <f>I65*0.21</f>
        <v>0</v>
      </c>
      <c r="P65">
        <v>3</v>
      </c>
    </row>
    <row r="66">
      <c r="A66" s="35" t="s">
        <v>63</v>
      </c>
      <c r="B66" s="42"/>
      <c r="C66" s="43"/>
      <c r="D66" s="43"/>
      <c r="E66" s="49" t="s">
        <v>59</v>
      </c>
      <c r="F66" s="43"/>
      <c r="G66" s="43"/>
      <c r="H66" s="43"/>
      <c r="I66" s="43"/>
      <c r="J66" s="44"/>
    </row>
    <row r="67" ht="75">
      <c r="A67" s="35" t="s">
        <v>65</v>
      </c>
      <c r="B67" s="42"/>
      <c r="C67" s="43"/>
      <c r="D67" s="43"/>
      <c r="E67" s="45" t="s">
        <v>193</v>
      </c>
      <c r="F67" s="43"/>
      <c r="G67" s="43"/>
      <c r="H67" s="43"/>
      <c r="I67" s="43"/>
      <c r="J67" s="44"/>
    </row>
    <row r="68">
      <c r="A68" s="35" t="s">
        <v>57</v>
      </c>
      <c r="B68" s="35">
        <v>20</v>
      </c>
      <c r="C68" s="36" t="s">
        <v>194</v>
      </c>
      <c r="D68" s="35" t="s">
        <v>59</v>
      </c>
      <c r="E68" s="37" t="s">
        <v>195</v>
      </c>
      <c r="F68" s="38" t="s">
        <v>171</v>
      </c>
      <c r="G68" s="39">
        <v>214.44800000000001</v>
      </c>
      <c r="H68" s="40">
        <v>0</v>
      </c>
      <c r="I68" s="40">
        <f>ROUND(G68*H68,P4)</f>
        <v>0</v>
      </c>
      <c r="J68" s="38" t="s">
        <v>62</v>
      </c>
      <c r="O68" s="41">
        <f>I68*0.21</f>
        <v>0</v>
      </c>
      <c r="P68">
        <v>3</v>
      </c>
    </row>
    <row r="69">
      <c r="A69" s="35" t="s">
        <v>63</v>
      </c>
      <c r="B69" s="42"/>
      <c r="C69" s="43"/>
      <c r="D69" s="43"/>
      <c r="E69" s="49" t="s">
        <v>59</v>
      </c>
      <c r="F69" s="43"/>
      <c r="G69" s="43"/>
      <c r="H69" s="43"/>
      <c r="I69" s="43"/>
      <c r="J69" s="44"/>
    </row>
    <row r="70" ht="60">
      <c r="A70" s="35" t="s">
        <v>65</v>
      </c>
      <c r="B70" s="42"/>
      <c r="C70" s="43"/>
      <c r="D70" s="43"/>
      <c r="E70" s="45" t="s">
        <v>196</v>
      </c>
      <c r="F70" s="43"/>
      <c r="G70" s="43"/>
      <c r="H70" s="43"/>
      <c r="I70" s="43"/>
      <c r="J70" s="44"/>
    </row>
    <row r="71">
      <c r="A71" s="35" t="s">
        <v>57</v>
      </c>
      <c r="B71" s="35">
        <v>21</v>
      </c>
      <c r="C71" s="36" t="s">
        <v>197</v>
      </c>
      <c r="D71" s="35" t="s">
        <v>59</v>
      </c>
      <c r="E71" s="37" t="s">
        <v>198</v>
      </c>
      <c r="F71" s="38" t="s">
        <v>171</v>
      </c>
      <c r="G71" s="39">
        <v>468.80000000000001</v>
      </c>
      <c r="H71" s="40">
        <v>0</v>
      </c>
      <c r="I71" s="40">
        <f>ROUND(G71*H71,P4)</f>
        <v>0</v>
      </c>
      <c r="J71" s="38" t="s">
        <v>62</v>
      </c>
      <c r="O71" s="41">
        <f>I71*0.21</f>
        <v>0</v>
      </c>
      <c r="P71">
        <v>3</v>
      </c>
    </row>
    <row r="72">
      <c r="A72" s="35" t="s">
        <v>63</v>
      </c>
      <c r="B72" s="42"/>
      <c r="C72" s="43"/>
      <c r="D72" s="43"/>
      <c r="E72" s="49" t="s">
        <v>59</v>
      </c>
      <c r="F72" s="43"/>
      <c r="G72" s="43"/>
      <c r="H72" s="43"/>
      <c r="I72" s="43"/>
      <c r="J72" s="44"/>
    </row>
    <row r="73">
      <c r="A73" s="35" t="s">
        <v>65</v>
      </c>
      <c r="B73" s="42"/>
      <c r="C73" s="43"/>
      <c r="D73" s="43"/>
      <c r="E73" s="45" t="s">
        <v>199</v>
      </c>
      <c r="F73" s="43"/>
      <c r="G73" s="43"/>
      <c r="H73" s="43"/>
      <c r="I73" s="43"/>
      <c r="J73" s="44"/>
    </row>
    <row r="74">
      <c r="A74" s="35" t="s">
        <v>57</v>
      </c>
      <c r="B74" s="35">
        <v>22</v>
      </c>
      <c r="C74" s="36" t="s">
        <v>200</v>
      </c>
      <c r="D74" s="35" t="s">
        <v>59</v>
      </c>
      <c r="E74" s="37" t="s">
        <v>201</v>
      </c>
      <c r="F74" s="38" t="s">
        <v>171</v>
      </c>
      <c r="G74" s="39">
        <v>29</v>
      </c>
      <c r="H74" s="40">
        <v>0</v>
      </c>
      <c r="I74" s="40">
        <f>ROUND(G74*H74,P4)</f>
        <v>0</v>
      </c>
      <c r="J74" s="38" t="s">
        <v>62</v>
      </c>
      <c r="O74" s="41">
        <f>I74*0.21</f>
        <v>0</v>
      </c>
      <c r="P74">
        <v>3</v>
      </c>
    </row>
    <row r="75">
      <c r="A75" s="35" t="s">
        <v>63</v>
      </c>
      <c r="B75" s="42"/>
      <c r="C75" s="43"/>
      <c r="D75" s="43"/>
      <c r="E75" s="49" t="s">
        <v>59</v>
      </c>
      <c r="F75" s="43"/>
      <c r="G75" s="43"/>
      <c r="H75" s="43"/>
      <c r="I75" s="43"/>
      <c r="J75" s="44"/>
    </row>
    <row r="76">
      <c r="A76" s="35" t="s">
        <v>65</v>
      </c>
      <c r="B76" s="42"/>
      <c r="C76" s="43"/>
      <c r="D76" s="43"/>
      <c r="E76" s="45" t="s">
        <v>202</v>
      </c>
      <c r="F76" s="43"/>
      <c r="G76" s="43"/>
      <c r="H76" s="43"/>
      <c r="I76" s="43"/>
      <c r="J76" s="44"/>
    </row>
    <row r="77">
      <c r="A77" s="35" t="s">
        <v>57</v>
      </c>
      <c r="B77" s="35">
        <v>23</v>
      </c>
      <c r="C77" s="36" t="s">
        <v>203</v>
      </c>
      <c r="D77" s="35" t="s">
        <v>59</v>
      </c>
      <c r="E77" s="37" t="s">
        <v>204</v>
      </c>
      <c r="F77" s="38" t="s">
        <v>171</v>
      </c>
      <c r="G77" s="39">
        <v>29</v>
      </c>
      <c r="H77" s="40">
        <v>0</v>
      </c>
      <c r="I77" s="40">
        <f>ROUND(G77*H77,P4)</f>
        <v>0</v>
      </c>
      <c r="J77" s="38" t="s">
        <v>62</v>
      </c>
      <c r="O77" s="41">
        <f>I77*0.21</f>
        <v>0</v>
      </c>
      <c r="P77">
        <v>3</v>
      </c>
    </row>
    <row r="78">
      <c r="A78" s="35" t="s">
        <v>63</v>
      </c>
      <c r="B78" s="42"/>
      <c r="C78" s="43"/>
      <c r="D78" s="43"/>
      <c r="E78" s="49" t="s">
        <v>59</v>
      </c>
      <c r="F78" s="43"/>
      <c r="G78" s="43"/>
      <c r="H78" s="43"/>
      <c r="I78" s="43"/>
      <c r="J78" s="44"/>
    </row>
    <row r="79">
      <c r="A79" s="35" t="s">
        <v>65</v>
      </c>
      <c r="B79" s="42"/>
      <c r="C79" s="43"/>
      <c r="D79" s="43"/>
      <c r="E79" s="45" t="s">
        <v>202</v>
      </c>
      <c r="F79" s="43"/>
      <c r="G79" s="43"/>
      <c r="H79" s="43"/>
      <c r="I79" s="43"/>
      <c r="J79" s="44"/>
    </row>
    <row r="80">
      <c r="A80" s="35" t="s">
        <v>57</v>
      </c>
      <c r="B80" s="35">
        <v>24</v>
      </c>
      <c r="C80" s="36" t="s">
        <v>205</v>
      </c>
      <c r="D80" s="35" t="s">
        <v>59</v>
      </c>
      <c r="E80" s="37" t="s">
        <v>206</v>
      </c>
      <c r="F80" s="38" t="s">
        <v>171</v>
      </c>
      <c r="G80" s="39">
        <v>468.80000000000001</v>
      </c>
      <c r="H80" s="40">
        <v>0</v>
      </c>
      <c r="I80" s="40">
        <f>ROUND(G80*H80,P4)</f>
        <v>0</v>
      </c>
      <c r="J80" s="38" t="s">
        <v>62</v>
      </c>
      <c r="O80" s="41">
        <f>I80*0.21</f>
        <v>0</v>
      </c>
      <c r="P80">
        <v>3</v>
      </c>
    </row>
    <row r="81">
      <c r="A81" s="35" t="s">
        <v>63</v>
      </c>
      <c r="B81" s="42"/>
      <c r="C81" s="43"/>
      <c r="D81" s="43"/>
      <c r="E81" s="49" t="s">
        <v>59</v>
      </c>
      <c r="F81" s="43"/>
      <c r="G81" s="43"/>
      <c r="H81" s="43"/>
      <c r="I81" s="43"/>
      <c r="J81" s="44"/>
    </row>
    <row r="82">
      <c r="A82" s="35" t="s">
        <v>65</v>
      </c>
      <c r="B82" s="42"/>
      <c r="C82" s="43"/>
      <c r="D82" s="43"/>
      <c r="E82" s="45" t="s">
        <v>199</v>
      </c>
      <c r="F82" s="43"/>
      <c r="G82" s="43"/>
      <c r="H82" s="43"/>
      <c r="I82" s="43"/>
      <c r="J82" s="44"/>
    </row>
    <row r="83">
      <c r="A83" s="35" t="s">
        <v>57</v>
      </c>
      <c r="B83" s="35">
        <v>25</v>
      </c>
      <c r="C83" s="36" t="s">
        <v>207</v>
      </c>
      <c r="D83" s="35" t="s">
        <v>142</v>
      </c>
      <c r="E83" s="37" t="s">
        <v>208</v>
      </c>
      <c r="F83" s="38" t="s">
        <v>87</v>
      </c>
      <c r="G83" s="39">
        <v>204</v>
      </c>
      <c r="H83" s="40">
        <v>0</v>
      </c>
      <c r="I83" s="40">
        <f>ROUND(G83*H83,P4)</f>
        <v>0</v>
      </c>
      <c r="J83" s="38" t="s">
        <v>62</v>
      </c>
      <c r="O83" s="41">
        <f>I83*0.21</f>
        <v>0</v>
      </c>
      <c r="P83">
        <v>3</v>
      </c>
    </row>
    <row r="84">
      <c r="A84" s="35" t="s">
        <v>63</v>
      </c>
      <c r="B84" s="42"/>
      <c r="C84" s="43"/>
      <c r="D84" s="43"/>
      <c r="E84" s="49" t="s">
        <v>59</v>
      </c>
      <c r="F84" s="43"/>
      <c r="G84" s="43"/>
      <c r="H84" s="43"/>
      <c r="I84" s="43"/>
      <c r="J84" s="44"/>
    </row>
    <row r="85">
      <c r="A85" s="35" t="s">
        <v>65</v>
      </c>
      <c r="B85" s="42"/>
      <c r="C85" s="43"/>
      <c r="D85" s="43"/>
      <c r="E85" s="45" t="s">
        <v>209</v>
      </c>
      <c r="F85" s="43"/>
      <c r="G85" s="43"/>
      <c r="H85" s="43"/>
      <c r="I85" s="43"/>
      <c r="J85" s="44"/>
    </row>
    <row r="86">
      <c r="A86" s="29" t="s">
        <v>54</v>
      </c>
      <c r="B86" s="30"/>
      <c r="C86" s="31" t="s">
        <v>210</v>
      </c>
      <c r="D86" s="32"/>
      <c r="E86" s="29" t="s">
        <v>211</v>
      </c>
      <c r="F86" s="32"/>
      <c r="G86" s="32"/>
      <c r="H86" s="32"/>
      <c r="I86" s="33">
        <f>SUMIFS(I87:I98,A87:A98,"P")</f>
        <v>0</v>
      </c>
      <c r="J86" s="34"/>
    </row>
    <row r="87">
      <c r="A87" s="35" t="s">
        <v>57</v>
      </c>
      <c r="B87" s="35">
        <v>26</v>
      </c>
      <c r="C87" s="36" t="s">
        <v>212</v>
      </c>
      <c r="D87" s="35" t="s">
        <v>59</v>
      </c>
      <c r="E87" s="37" t="s">
        <v>213</v>
      </c>
      <c r="F87" s="38" t="s">
        <v>171</v>
      </c>
      <c r="G87" s="39">
        <v>210.69999999999999</v>
      </c>
      <c r="H87" s="40">
        <v>0</v>
      </c>
      <c r="I87" s="40">
        <f>ROUND(G87*H87,P4)</f>
        <v>0</v>
      </c>
      <c r="J87" s="38" t="s">
        <v>62</v>
      </c>
      <c r="O87" s="41">
        <f>I87*0.21</f>
        <v>0</v>
      </c>
      <c r="P87">
        <v>3</v>
      </c>
    </row>
    <row r="88">
      <c r="A88" s="35" t="s">
        <v>63</v>
      </c>
      <c r="B88" s="42"/>
      <c r="C88" s="43"/>
      <c r="D88" s="43"/>
      <c r="E88" s="49" t="s">
        <v>59</v>
      </c>
      <c r="F88" s="43"/>
      <c r="G88" s="43"/>
      <c r="H88" s="43"/>
      <c r="I88" s="43"/>
      <c r="J88" s="44"/>
    </row>
    <row r="89">
      <c r="A89" s="35" t="s">
        <v>65</v>
      </c>
      <c r="B89" s="42"/>
      <c r="C89" s="43"/>
      <c r="D89" s="43"/>
      <c r="E89" s="45" t="s">
        <v>214</v>
      </c>
      <c r="F89" s="43"/>
      <c r="G89" s="43"/>
      <c r="H89" s="43"/>
      <c r="I89" s="43"/>
      <c r="J89" s="44"/>
    </row>
    <row r="90">
      <c r="A90" s="35" t="s">
        <v>57</v>
      </c>
      <c r="B90" s="35">
        <v>27</v>
      </c>
      <c r="C90" s="36" t="s">
        <v>215</v>
      </c>
      <c r="D90" s="35" t="s">
        <v>59</v>
      </c>
      <c r="E90" s="37" t="s">
        <v>216</v>
      </c>
      <c r="F90" s="38" t="s">
        <v>152</v>
      </c>
      <c r="G90" s="39">
        <v>86</v>
      </c>
      <c r="H90" s="40">
        <v>0</v>
      </c>
      <c r="I90" s="40">
        <f>ROUND(G90*H90,P4)</f>
        <v>0</v>
      </c>
      <c r="J90" s="38" t="s">
        <v>62</v>
      </c>
      <c r="O90" s="41">
        <f>I90*0.21</f>
        <v>0</v>
      </c>
      <c r="P90">
        <v>3</v>
      </c>
    </row>
    <row r="91">
      <c r="A91" s="35" t="s">
        <v>63</v>
      </c>
      <c r="B91" s="42"/>
      <c r="C91" s="43"/>
      <c r="D91" s="43"/>
      <c r="E91" s="49" t="s">
        <v>59</v>
      </c>
      <c r="F91" s="43"/>
      <c r="G91" s="43"/>
      <c r="H91" s="43"/>
      <c r="I91" s="43"/>
      <c r="J91" s="44"/>
    </row>
    <row r="92">
      <c r="A92" s="35" t="s">
        <v>65</v>
      </c>
      <c r="B92" s="42"/>
      <c r="C92" s="43"/>
      <c r="D92" s="43"/>
      <c r="E92" s="45" t="s">
        <v>217</v>
      </c>
      <c r="F92" s="43"/>
      <c r="G92" s="43"/>
      <c r="H92" s="43"/>
      <c r="I92" s="43"/>
      <c r="J92" s="44"/>
    </row>
    <row r="93">
      <c r="A93" s="35" t="s">
        <v>57</v>
      </c>
      <c r="B93" s="35">
        <v>28</v>
      </c>
      <c r="C93" s="36" t="s">
        <v>218</v>
      </c>
      <c r="D93" s="35" t="s">
        <v>59</v>
      </c>
      <c r="E93" s="37" t="s">
        <v>219</v>
      </c>
      <c r="F93" s="38" t="s">
        <v>171</v>
      </c>
      <c r="G93" s="39">
        <v>516</v>
      </c>
      <c r="H93" s="40">
        <v>0</v>
      </c>
      <c r="I93" s="40">
        <f>ROUND(G93*H93,P4)</f>
        <v>0</v>
      </c>
      <c r="J93" s="38" t="s">
        <v>62</v>
      </c>
      <c r="O93" s="41">
        <f>I93*0.21</f>
        <v>0</v>
      </c>
      <c r="P93">
        <v>3</v>
      </c>
    </row>
    <row r="94">
      <c r="A94" s="35" t="s">
        <v>63</v>
      </c>
      <c r="B94" s="42"/>
      <c r="C94" s="43"/>
      <c r="D94" s="43"/>
      <c r="E94" s="49" t="s">
        <v>59</v>
      </c>
      <c r="F94" s="43"/>
      <c r="G94" s="43"/>
      <c r="H94" s="43"/>
      <c r="I94" s="43"/>
      <c r="J94" s="44"/>
    </row>
    <row r="95">
      <c r="A95" s="35" t="s">
        <v>65</v>
      </c>
      <c r="B95" s="42"/>
      <c r="C95" s="43"/>
      <c r="D95" s="43"/>
      <c r="E95" s="45" t="s">
        <v>220</v>
      </c>
      <c r="F95" s="43"/>
      <c r="G95" s="43"/>
      <c r="H95" s="43"/>
      <c r="I95" s="43"/>
      <c r="J95" s="44"/>
    </row>
    <row r="96">
      <c r="A96" s="35" t="s">
        <v>57</v>
      </c>
      <c r="B96" s="35">
        <v>29</v>
      </c>
      <c r="C96" s="36" t="s">
        <v>221</v>
      </c>
      <c r="D96" s="35" t="s">
        <v>59</v>
      </c>
      <c r="E96" s="37" t="s">
        <v>222</v>
      </c>
      <c r="F96" s="38" t="s">
        <v>171</v>
      </c>
      <c r="G96" s="39">
        <v>845</v>
      </c>
      <c r="H96" s="40">
        <v>0</v>
      </c>
      <c r="I96" s="40">
        <f>ROUND(G96*H96,P4)</f>
        <v>0</v>
      </c>
      <c r="J96" s="38" t="s">
        <v>62</v>
      </c>
      <c r="O96" s="41">
        <f>I96*0.21</f>
        <v>0</v>
      </c>
      <c r="P96">
        <v>3</v>
      </c>
    </row>
    <row r="97">
      <c r="A97" s="35" t="s">
        <v>63</v>
      </c>
      <c r="B97" s="42"/>
      <c r="C97" s="43"/>
      <c r="D97" s="43"/>
      <c r="E97" s="49" t="s">
        <v>59</v>
      </c>
      <c r="F97" s="43"/>
      <c r="G97" s="43"/>
      <c r="H97" s="43"/>
      <c r="I97" s="43"/>
      <c r="J97" s="44"/>
    </row>
    <row r="98" ht="30">
      <c r="A98" s="35" t="s">
        <v>65</v>
      </c>
      <c r="B98" s="42"/>
      <c r="C98" s="43"/>
      <c r="D98" s="43"/>
      <c r="E98" s="45" t="s">
        <v>223</v>
      </c>
      <c r="F98" s="43"/>
      <c r="G98" s="43"/>
      <c r="H98" s="43"/>
      <c r="I98" s="43"/>
      <c r="J98" s="44"/>
    </row>
    <row r="99">
      <c r="A99" s="29" t="s">
        <v>54</v>
      </c>
      <c r="B99" s="30"/>
      <c r="C99" s="31" t="s">
        <v>224</v>
      </c>
      <c r="D99" s="32"/>
      <c r="E99" s="29" t="s">
        <v>225</v>
      </c>
      <c r="F99" s="32"/>
      <c r="G99" s="32"/>
      <c r="H99" s="32"/>
      <c r="I99" s="33">
        <f>SUMIFS(I100:I105,A100:A105,"P")</f>
        <v>0</v>
      </c>
      <c r="J99" s="34"/>
    </row>
    <row r="100">
      <c r="A100" s="35" t="s">
        <v>57</v>
      </c>
      <c r="B100" s="35">
        <v>30</v>
      </c>
      <c r="C100" s="36" t="s">
        <v>226</v>
      </c>
      <c r="D100" s="35" t="s">
        <v>59</v>
      </c>
      <c r="E100" s="37" t="s">
        <v>227</v>
      </c>
      <c r="F100" s="38" t="s">
        <v>228</v>
      </c>
      <c r="G100" s="39">
        <v>11</v>
      </c>
      <c r="H100" s="40">
        <v>0</v>
      </c>
      <c r="I100" s="40">
        <f>ROUND(G100*H100,P4)</f>
        <v>0</v>
      </c>
      <c r="J100" s="38" t="s">
        <v>62</v>
      </c>
      <c r="O100" s="41">
        <f>I100*0.21</f>
        <v>0</v>
      </c>
      <c r="P100">
        <v>3</v>
      </c>
    </row>
    <row r="101">
      <c r="A101" s="35" t="s">
        <v>63</v>
      </c>
      <c r="B101" s="42"/>
      <c r="C101" s="43"/>
      <c r="D101" s="43"/>
      <c r="E101" s="49" t="s">
        <v>59</v>
      </c>
      <c r="F101" s="43"/>
      <c r="G101" s="43"/>
      <c r="H101" s="43"/>
      <c r="I101" s="43"/>
      <c r="J101" s="44"/>
    </row>
    <row r="102">
      <c r="A102" s="35" t="s">
        <v>65</v>
      </c>
      <c r="B102" s="42"/>
      <c r="C102" s="43"/>
      <c r="D102" s="43"/>
      <c r="E102" s="45" t="s">
        <v>229</v>
      </c>
      <c r="F102" s="43"/>
      <c r="G102" s="43"/>
      <c r="H102" s="43"/>
      <c r="I102" s="43"/>
      <c r="J102" s="44"/>
    </row>
    <row r="103">
      <c r="A103" s="35" t="s">
        <v>57</v>
      </c>
      <c r="B103" s="35">
        <v>31</v>
      </c>
      <c r="C103" s="36" t="s">
        <v>230</v>
      </c>
      <c r="D103" s="35" t="s">
        <v>59</v>
      </c>
      <c r="E103" s="37" t="s">
        <v>231</v>
      </c>
      <c r="F103" s="38" t="s">
        <v>228</v>
      </c>
      <c r="G103" s="39">
        <v>2</v>
      </c>
      <c r="H103" s="40">
        <v>0</v>
      </c>
      <c r="I103" s="40">
        <f>ROUND(G103*H103,P4)</f>
        <v>0</v>
      </c>
      <c r="J103" s="38" t="s">
        <v>62</v>
      </c>
      <c r="O103" s="41">
        <f>I103*0.21</f>
        <v>0</v>
      </c>
      <c r="P103">
        <v>3</v>
      </c>
    </row>
    <row r="104">
      <c r="A104" s="35" t="s">
        <v>63</v>
      </c>
      <c r="B104" s="42"/>
      <c r="C104" s="43"/>
      <c r="D104" s="43"/>
      <c r="E104" s="49" t="s">
        <v>59</v>
      </c>
      <c r="F104" s="43"/>
      <c r="G104" s="43"/>
      <c r="H104" s="43"/>
      <c r="I104" s="43"/>
      <c r="J104" s="44"/>
    </row>
    <row r="105">
      <c r="A105" s="35" t="s">
        <v>65</v>
      </c>
      <c r="B105" s="42"/>
      <c r="C105" s="43"/>
      <c r="D105" s="43"/>
      <c r="E105" s="45" t="s">
        <v>232</v>
      </c>
      <c r="F105" s="43"/>
      <c r="G105" s="43"/>
      <c r="H105" s="43"/>
      <c r="I105" s="43"/>
      <c r="J105" s="44"/>
    </row>
    <row r="106">
      <c r="A106" s="29" t="s">
        <v>54</v>
      </c>
      <c r="B106" s="30"/>
      <c r="C106" s="31" t="s">
        <v>113</v>
      </c>
      <c r="D106" s="32"/>
      <c r="E106" s="29" t="s">
        <v>114</v>
      </c>
      <c r="F106" s="32"/>
      <c r="G106" s="32"/>
      <c r="H106" s="32"/>
      <c r="I106" s="33">
        <f>SUMIFS(I107:I139,A107:A139,"P")</f>
        <v>0</v>
      </c>
      <c r="J106" s="34"/>
    </row>
    <row r="107">
      <c r="A107" s="35" t="s">
        <v>57</v>
      </c>
      <c r="B107" s="35">
        <v>32</v>
      </c>
      <c r="C107" s="36" t="s">
        <v>233</v>
      </c>
      <c r="D107" s="35" t="s">
        <v>59</v>
      </c>
      <c r="E107" s="37" t="s">
        <v>234</v>
      </c>
      <c r="F107" s="38" t="s">
        <v>171</v>
      </c>
      <c r="G107" s="39">
        <v>120.22499999999999</v>
      </c>
      <c r="H107" s="40">
        <v>0</v>
      </c>
      <c r="I107" s="40">
        <f>ROUND(G107*H107,P4)</f>
        <v>0</v>
      </c>
      <c r="J107" s="38" t="s">
        <v>62</v>
      </c>
      <c r="O107" s="41">
        <f>I107*0.21</f>
        <v>0</v>
      </c>
      <c r="P107">
        <v>3</v>
      </c>
    </row>
    <row r="108">
      <c r="A108" s="35" t="s">
        <v>63</v>
      </c>
      <c r="B108" s="42"/>
      <c r="C108" s="43"/>
      <c r="D108" s="43"/>
      <c r="E108" s="49" t="s">
        <v>59</v>
      </c>
      <c r="F108" s="43"/>
      <c r="G108" s="43"/>
      <c r="H108" s="43"/>
      <c r="I108" s="43"/>
      <c r="J108" s="44"/>
    </row>
    <row r="109" ht="30">
      <c r="A109" s="35" t="s">
        <v>65</v>
      </c>
      <c r="B109" s="42"/>
      <c r="C109" s="43"/>
      <c r="D109" s="43"/>
      <c r="E109" s="45" t="s">
        <v>235</v>
      </c>
      <c r="F109" s="43"/>
      <c r="G109" s="43"/>
      <c r="H109" s="43"/>
      <c r="I109" s="43"/>
      <c r="J109" s="44"/>
    </row>
    <row r="110">
      <c r="A110" s="35" t="s">
        <v>57</v>
      </c>
      <c r="B110" s="35">
        <v>33</v>
      </c>
      <c r="C110" s="36" t="s">
        <v>236</v>
      </c>
      <c r="D110" s="35" t="s">
        <v>59</v>
      </c>
      <c r="E110" s="37" t="s">
        <v>237</v>
      </c>
      <c r="F110" s="38" t="s">
        <v>171</v>
      </c>
      <c r="G110" s="39">
        <v>181.74700000000001</v>
      </c>
      <c r="H110" s="40">
        <v>0</v>
      </c>
      <c r="I110" s="40">
        <f>ROUND(G110*H110,P4)</f>
        <v>0</v>
      </c>
      <c r="J110" s="38" t="s">
        <v>62</v>
      </c>
      <c r="O110" s="41">
        <f>I110*0.21</f>
        <v>0</v>
      </c>
      <c r="P110">
        <v>3</v>
      </c>
    </row>
    <row r="111">
      <c r="A111" s="35" t="s">
        <v>63</v>
      </c>
      <c r="B111" s="42"/>
      <c r="C111" s="43"/>
      <c r="D111" s="43"/>
      <c r="E111" s="49" t="s">
        <v>59</v>
      </c>
      <c r="F111" s="43"/>
      <c r="G111" s="43"/>
      <c r="H111" s="43"/>
      <c r="I111" s="43"/>
      <c r="J111" s="44"/>
    </row>
    <row r="112" ht="75">
      <c r="A112" s="35" t="s">
        <v>65</v>
      </c>
      <c r="B112" s="42"/>
      <c r="C112" s="43"/>
      <c r="D112" s="43"/>
      <c r="E112" s="45" t="s">
        <v>238</v>
      </c>
      <c r="F112" s="43"/>
      <c r="G112" s="43"/>
      <c r="H112" s="43"/>
      <c r="I112" s="43"/>
      <c r="J112" s="44"/>
    </row>
    <row r="113">
      <c r="A113" s="35" t="s">
        <v>57</v>
      </c>
      <c r="B113" s="35">
        <v>34</v>
      </c>
      <c r="C113" s="36" t="s">
        <v>239</v>
      </c>
      <c r="D113" s="35" t="s">
        <v>142</v>
      </c>
      <c r="E113" s="37" t="s">
        <v>240</v>
      </c>
      <c r="F113" s="38" t="s">
        <v>171</v>
      </c>
      <c r="G113" s="39">
        <v>33.600000000000001</v>
      </c>
      <c r="H113" s="40">
        <v>0</v>
      </c>
      <c r="I113" s="40">
        <f>ROUND(G113*H113,P4)</f>
        <v>0</v>
      </c>
      <c r="J113" s="38" t="s">
        <v>62</v>
      </c>
      <c r="O113" s="41">
        <f>I113*0.21</f>
        <v>0</v>
      </c>
      <c r="P113">
        <v>3</v>
      </c>
    </row>
    <row r="114">
      <c r="A114" s="35" t="s">
        <v>63</v>
      </c>
      <c r="B114" s="42"/>
      <c r="C114" s="43"/>
      <c r="D114" s="43"/>
      <c r="E114" s="49" t="s">
        <v>59</v>
      </c>
      <c r="F114" s="43"/>
      <c r="G114" s="43"/>
      <c r="H114" s="43"/>
      <c r="I114" s="43"/>
      <c r="J114" s="44"/>
    </row>
    <row r="115" ht="30">
      <c r="A115" s="35" t="s">
        <v>65</v>
      </c>
      <c r="B115" s="42"/>
      <c r="C115" s="43"/>
      <c r="D115" s="43"/>
      <c r="E115" s="45" t="s">
        <v>241</v>
      </c>
      <c r="F115" s="43"/>
      <c r="G115" s="43"/>
      <c r="H115" s="43"/>
      <c r="I115" s="43"/>
      <c r="J115" s="44"/>
    </row>
    <row r="116">
      <c r="A116" s="35" t="s">
        <v>57</v>
      </c>
      <c r="B116" s="35">
        <v>35</v>
      </c>
      <c r="C116" s="36" t="s">
        <v>242</v>
      </c>
      <c r="D116" s="35" t="s">
        <v>142</v>
      </c>
      <c r="E116" s="37" t="s">
        <v>243</v>
      </c>
      <c r="F116" s="38" t="s">
        <v>171</v>
      </c>
      <c r="G116" s="39">
        <v>47.850000000000001</v>
      </c>
      <c r="H116" s="40">
        <v>0</v>
      </c>
      <c r="I116" s="40">
        <f>ROUND(G116*H116,P4)</f>
        <v>0</v>
      </c>
      <c r="J116" s="38" t="s">
        <v>62</v>
      </c>
      <c r="O116" s="41">
        <f>I116*0.21</f>
        <v>0</v>
      </c>
      <c r="P116">
        <v>3</v>
      </c>
    </row>
    <row r="117">
      <c r="A117" s="35" t="s">
        <v>63</v>
      </c>
      <c r="B117" s="42"/>
      <c r="C117" s="43"/>
      <c r="D117" s="43"/>
      <c r="E117" s="49" t="s">
        <v>59</v>
      </c>
      <c r="F117" s="43"/>
      <c r="G117" s="43"/>
      <c r="H117" s="43"/>
      <c r="I117" s="43"/>
      <c r="J117" s="44"/>
    </row>
    <row r="118">
      <c r="A118" s="35" t="s">
        <v>65</v>
      </c>
      <c r="B118" s="42"/>
      <c r="C118" s="43"/>
      <c r="D118" s="43"/>
      <c r="E118" s="45" t="s">
        <v>244</v>
      </c>
      <c r="F118" s="43"/>
      <c r="G118" s="43"/>
      <c r="H118" s="43"/>
      <c r="I118" s="43"/>
      <c r="J118" s="44"/>
    </row>
    <row r="119">
      <c r="A119" s="35" t="s">
        <v>57</v>
      </c>
      <c r="B119" s="35">
        <v>36</v>
      </c>
      <c r="C119" s="36" t="s">
        <v>245</v>
      </c>
      <c r="D119" s="35" t="s">
        <v>142</v>
      </c>
      <c r="E119" s="37" t="s">
        <v>246</v>
      </c>
      <c r="F119" s="38" t="s">
        <v>171</v>
      </c>
      <c r="G119" s="39">
        <v>257</v>
      </c>
      <c r="H119" s="40">
        <v>0</v>
      </c>
      <c r="I119" s="40">
        <f>ROUND(G119*H119,P4)</f>
        <v>0</v>
      </c>
      <c r="J119" s="38" t="s">
        <v>62</v>
      </c>
      <c r="O119" s="41">
        <f>I119*0.21</f>
        <v>0</v>
      </c>
      <c r="P119">
        <v>3</v>
      </c>
    </row>
    <row r="120">
      <c r="A120" s="35" t="s">
        <v>63</v>
      </c>
      <c r="B120" s="42"/>
      <c r="C120" s="43"/>
      <c r="D120" s="43"/>
      <c r="E120" s="49" t="s">
        <v>59</v>
      </c>
      <c r="F120" s="43"/>
      <c r="G120" s="43"/>
      <c r="H120" s="43"/>
      <c r="I120" s="43"/>
      <c r="J120" s="44"/>
    </row>
    <row r="121" ht="30">
      <c r="A121" s="35" t="s">
        <v>65</v>
      </c>
      <c r="B121" s="42"/>
      <c r="C121" s="43"/>
      <c r="D121" s="43"/>
      <c r="E121" s="45" t="s">
        <v>247</v>
      </c>
      <c r="F121" s="43"/>
      <c r="G121" s="43"/>
      <c r="H121" s="43"/>
      <c r="I121" s="43"/>
      <c r="J121" s="44"/>
    </row>
    <row r="122" ht="30">
      <c r="A122" s="35" t="s">
        <v>57</v>
      </c>
      <c r="B122" s="35">
        <v>37</v>
      </c>
      <c r="C122" s="36" t="s">
        <v>248</v>
      </c>
      <c r="D122" s="35" t="s">
        <v>59</v>
      </c>
      <c r="E122" s="37" t="s">
        <v>249</v>
      </c>
      <c r="F122" s="38" t="s">
        <v>171</v>
      </c>
      <c r="G122" s="39">
        <v>202.5</v>
      </c>
      <c r="H122" s="40">
        <v>0</v>
      </c>
      <c r="I122" s="40">
        <f>ROUND(G122*H122,P4)</f>
        <v>0</v>
      </c>
      <c r="J122" s="38" t="s">
        <v>62</v>
      </c>
      <c r="O122" s="41">
        <f>I122*0.21</f>
        <v>0</v>
      </c>
      <c r="P122">
        <v>3</v>
      </c>
    </row>
    <row r="123">
      <c r="A123" s="35" t="s">
        <v>63</v>
      </c>
      <c r="B123" s="42"/>
      <c r="C123" s="43"/>
      <c r="D123" s="43"/>
      <c r="E123" s="49" t="s">
        <v>59</v>
      </c>
      <c r="F123" s="43"/>
      <c r="G123" s="43"/>
      <c r="H123" s="43"/>
      <c r="I123" s="43"/>
      <c r="J123" s="44"/>
    </row>
    <row r="124" ht="30">
      <c r="A124" s="35" t="s">
        <v>65</v>
      </c>
      <c r="B124" s="42"/>
      <c r="C124" s="43"/>
      <c r="D124" s="43"/>
      <c r="E124" s="45" t="s">
        <v>250</v>
      </c>
      <c r="F124" s="43"/>
      <c r="G124" s="43"/>
      <c r="H124" s="43"/>
      <c r="I124" s="43"/>
      <c r="J124" s="44"/>
    </row>
    <row r="125">
      <c r="A125" s="35" t="s">
        <v>57</v>
      </c>
      <c r="B125" s="35">
        <v>38</v>
      </c>
      <c r="C125" s="36" t="s">
        <v>251</v>
      </c>
      <c r="D125" s="35" t="s">
        <v>59</v>
      </c>
      <c r="E125" s="37" t="s">
        <v>252</v>
      </c>
      <c r="F125" s="38" t="s">
        <v>171</v>
      </c>
      <c r="G125" s="39">
        <v>54.5</v>
      </c>
      <c r="H125" s="40">
        <v>0</v>
      </c>
      <c r="I125" s="40">
        <f>ROUND(G125*H125,P4)</f>
        <v>0</v>
      </c>
      <c r="J125" s="38" t="s">
        <v>62</v>
      </c>
      <c r="O125" s="41">
        <f>I125*0.21</f>
        <v>0</v>
      </c>
      <c r="P125">
        <v>3</v>
      </c>
    </row>
    <row r="126">
      <c r="A126" s="35" t="s">
        <v>63</v>
      </c>
      <c r="B126" s="42"/>
      <c r="C126" s="43"/>
      <c r="D126" s="43"/>
      <c r="E126" s="49" t="s">
        <v>59</v>
      </c>
      <c r="F126" s="43"/>
      <c r="G126" s="43"/>
      <c r="H126" s="43"/>
      <c r="I126" s="43"/>
      <c r="J126" s="44"/>
    </row>
    <row r="127" ht="30">
      <c r="A127" s="35" t="s">
        <v>65</v>
      </c>
      <c r="B127" s="42"/>
      <c r="C127" s="43"/>
      <c r="D127" s="43"/>
      <c r="E127" s="45" t="s">
        <v>253</v>
      </c>
      <c r="F127" s="43"/>
      <c r="G127" s="43"/>
      <c r="H127" s="43"/>
      <c r="I127" s="43"/>
      <c r="J127" s="44"/>
    </row>
    <row r="128">
      <c r="A128" s="35" t="s">
        <v>57</v>
      </c>
      <c r="B128" s="35">
        <v>39</v>
      </c>
      <c r="C128" s="36" t="s">
        <v>254</v>
      </c>
      <c r="D128" s="35" t="s">
        <v>59</v>
      </c>
      <c r="E128" s="37" t="s">
        <v>255</v>
      </c>
      <c r="F128" s="38" t="s">
        <v>171</v>
      </c>
      <c r="G128" s="39">
        <v>47.850000000000001</v>
      </c>
      <c r="H128" s="40">
        <v>0</v>
      </c>
      <c r="I128" s="40">
        <f>ROUND(G128*H128,P4)</f>
        <v>0</v>
      </c>
      <c r="J128" s="38" t="s">
        <v>62</v>
      </c>
      <c r="O128" s="41">
        <f>I128*0.21</f>
        <v>0</v>
      </c>
      <c r="P128">
        <v>3</v>
      </c>
    </row>
    <row r="129">
      <c r="A129" s="35" t="s">
        <v>63</v>
      </c>
      <c r="B129" s="42"/>
      <c r="C129" s="43"/>
      <c r="D129" s="43"/>
      <c r="E129" s="49" t="s">
        <v>59</v>
      </c>
      <c r="F129" s="43"/>
      <c r="G129" s="43"/>
      <c r="H129" s="43"/>
      <c r="I129" s="43"/>
      <c r="J129" s="44"/>
    </row>
    <row r="130" ht="30">
      <c r="A130" s="35" t="s">
        <v>65</v>
      </c>
      <c r="B130" s="42"/>
      <c r="C130" s="43"/>
      <c r="D130" s="43"/>
      <c r="E130" s="45" t="s">
        <v>256</v>
      </c>
      <c r="F130" s="43"/>
      <c r="G130" s="43"/>
      <c r="H130" s="43"/>
      <c r="I130" s="43"/>
      <c r="J130" s="44"/>
    </row>
    <row r="131">
      <c r="A131" s="35" t="s">
        <v>57</v>
      </c>
      <c r="B131" s="35">
        <v>40</v>
      </c>
      <c r="C131" s="36" t="s">
        <v>257</v>
      </c>
      <c r="D131" s="35" t="s">
        <v>59</v>
      </c>
      <c r="E131" s="37" t="s">
        <v>258</v>
      </c>
      <c r="F131" s="38" t="s">
        <v>171</v>
      </c>
      <c r="G131" s="39">
        <v>114.5</v>
      </c>
      <c r="H131" s="40">
        <v>0</v>
      </c>
      <c r="I131" s="40">
        <f>ROUND(G131*H131,P4)</f>
        <v>0</v>
      </c>
      <c r="J131" s="38" t="s">
        <v>62</v>
      </c>
      <c r="O131" s="41">
        <f>I131*0.21</f>
        <v>0</v>
      </c>
      <c r="P131">
        <v>3</v>
      </c>
    </row>
    <row r="132">
      <c r="A132" s="35" t="s">
        <v>63</v>
      </c>
      <c r="B132" s="42"/>
      <c r="C132" s="43"/>
      <c r="D132" s="43"/>
      <c r="E132" s="49" t="s">
        <v>59</v>
      </c>
      <c r="F132" s="43"/>
      <c r="G132" s="43"/>
      <c r="H132" s="43"/>
      <c r="I132" s="43"/>
      <c r="J132" s="44"/>
    </row>
    <row r="133">
      <c r="A133" s="35" t="s">
        <v>65</v>
      </c>
      <c r="B133" s="42"/>
      <c r="C133" s="43"/>
      <c r="D133" s="43"/>
      <c r="E133" s="45" t="s">
        <v>259</v>
      </c>
      <c r="F133" s="43"/>
      <c r="G133" s="43"/>
      <c r="H133" s="43"/>
      <c r="I133" s="43"/>
      <c r="J133" s="44"/>
    </row>
    <row r="134">
      <c r="A134" s="35" t="s">
        <v>57</v>
      </c>
      <c r="B134" s="35">
        <v>41</v>
      </c>
      <c r="C134" s="36" t="s">
        <v>260</v>
      </c>
      <c r="D134" s="35" t="s">
        <v>59</v>
      </c>
      <c r="E134" s="37" t="s">
        <v>261</v>
      </c>
      <c r="F134" s="38" t="s">
        <v>171</v>
      </c>
      <c r="G134" s="39">
        <v>32</v>
      </c>
      <c r="H134" s="40">
        <v>0</v>
      </c>
      <c r="I134" s="40">
        <f>ROUND(G134*H134,P4)</f>
        <v>0</v>
      </c>
      <c r="J134" s="38" t="s">
        <v>62</v>
      </c>
      <c r="O134" s="41">
        <f>I134*0.21</f>
        <v>0</v>
      </c>
      <c r="P134">
        <v>3</v>
      </c>
    </row>
    <row r="135">
      <c r="A135" s="35" t="s">
        <v>63</v>
      </c>
      <c r="B135" s="42"/>
      <c r="C135" s="43"/>
      <c r="D135" s="43"/>
      <c r="E135" s="49" t="s">
        <v>59</v>
      </c>
      <c r="F135" s="43"/>
      <c r="G135" s="43"/>
      <c r="H135" s="43"/>
      <c r="I135" s="43"/>
      <c r="J135" s="44"/>
    </row>
    <row r="136">
      <c r="A136" s="35" t="s">
        <v>65</v>
      </c>
      <c r="B136" s="42"/>
      <c r="C136" s="43"/>
      <c r="D136" s="43"/>
      <c r="E136" s="45" t="s">
        <v>262</v>
      </c>
      <c r="F136" s="43"/>
      <c r="G136" s="43"/>
      <c r="H136" s="43"/>
      <c r="I136" s="43"/>
      <c r="J136" s="44"/>
    </row>
    <row r="137">
      <c r="A137" s="35" t="s">
        <v>57</v>
      </c>
      <c r="B137" s="35">
        <v>42</v>
      </c>
      <c r="C137" s="36" t="s">
        <v>263</v>
      </c>
      <c r="D137" s="35" t="s">
        <v>142</v>
      </c>
      <c r="E137" s="37" t="s">
        <v>264</v>
      </c>
      <c r="F137" s="38" t="s">
        <v>152</v>
      </c>
      <c r="G137" s="39">
        <v>43.5</v>
      </c>
      <c r="H137" s="40">
        <v>0</v>
      </c>
      <c r="I137" s="40">
        <f>ROUND(G137*H137,P4)</f>
        <v>0</v>
      </c>
      <c r="J137" s="38" t="s">
        <v>62</v>
      </c>
      <c r="O137" s="41">
        <f>I137*0.21</f>
        <v>0</v>
      </c>
      <c r="P137">
        <v>3</v>
      </c>
    </row>
    <row r="138">
      <c r="A138" s="35" t="s">
        <v>63</v>
      </c>
      <c r="B138" s="42"/>
      <c r="C138" s="43"/>
      <c r="D138" s="43"/>
      <c r="E138" s="49" t="s">
        <v>59</v>
      </c>
      <c r="F138" s="43"/>
      <c r="G138" s="43"/>
      <c r="H138" s="43"/>
      <c r="I138" s="43"/>
      <c r="J138" s="44"/>
    </row>
    <row r="139" ht="30">
      <c r="A139" s="35" t="s">
        <v>65</v>
      </c>
      <c r="B139" s="42"/>
      <c r="C139" s="43"/>
      <c r="D139" s="43"/>
      <c r="E139" s="45" t="s">
        <v>159</v>
      </c>
      <c r="F139" s="43"/>
      <c r="G139" s="43"/>
      <c r="H139" s="43"/>
      <c r="I139" s="43"/>
      <c r="J139" s="44"/>
    </row>
    <row r="140">
      <c r="A140" s="29" t="s">
        <v>54</v>
      </c>
      <c r="B140" s="30"/>
      <c r="C140" s="31" t="s">
        <v>265</v>
      </c>
      <c r="D140" s="32"/>
      <c r="E140" s="29" t="s">
        <v>266</v>
      </c>
      <c r="F140" s="32"/>
      <c r="G140" s="32"/>
      <c r="H140" s="32"/>
      <c r="I140" s="33">
        <f>SUMIFS(I141:I146,A141:A146,"P")</f>
        <v>0</v>
      </c>
      <c r="J140" s="34"/>
    </row>
    <row r="141">
      <c r="A141" s="35" t="s">
        <v>57</v>
      </c>
      <c r="B141" s="35">
        <v>43</v>
      </c>
      <c r="C141" s="36" t="s">
        <v>267</v>
      </c>
      <c r="D141" s="35" t="s">
        <v>142</v>
      </c>
      <c r="E141" s="37" t="s">
        <v>268</v>
      </c>
      <c r="F141" s="38" t="s">
        <v>171</v>
      </c>
      <c r="G141" s="39">
        <v>20</v>
      </c>
      <c r="H141" s="40">
        <v>0</v>
      </c>
      <c r="I141" s="40">
        <f>ROUND(G141*H141,P4)</f>
        <v>0</v>
      </c>
      <c r="J141" s="38" t="s">
        <v>62</v>
      </c>
      <c r="O141" s="41">
        <f>I141*0.21</f>
        <v>0</v>
      </c>
      <c r="P141">
        <v>3</v>
      </c>
    </row>
    <row r="142">
      <c r="A142" s="35" t="s">
        <v>63</v>
      </c>
      <c r="B142" s="42"/>
      <c r="C142" s="43"/>
      <c r="D142" s="43"/>
      <c r="E142" s="49" t="s">
        <v>59</v>
      </c>
      <c r="F142" s="43"/>
      <c r="G142" s="43"/>
      <c r="H142" s="43"/>
      <c r="I142" s="43"/>
      <c r="J142" s="44"/>
    </row>
    <row r="143">
      <c r="A143" s="35" t="s">
        <v>65</v>
      </c>
      <c r="B143" s="42"/>
      <c r="C143" s="43"/>
      <c r="D143" s="43"/>
      <c r="E143" s="45" t="s">
        <v>269</v>
      </c>
      <c r="F143" s="43"/>
      <c r="G143" s="43"/>
      <c r="H143" s="43"/>
      <c r="I143" s="43"/>
      <c r="J143" s="44"/>
    </row>
    <row r="144">
      <c r="A144" s="35" t="s">
        <v>57</v>
      </c>
      <c r="B144" s="35">
        <v>44</v>
      </c>
      <c r="C144" s="36" t="s">
        <v>270</v>
      </c>
      <c r="D144" s="35" t="s">
        <v>59</v>
      </c>
      <c r="E144" s="37" t="s">
        <v>271</v>
      </c>
      <c r="F144" s="38" t="s">
        <v>171</v>
      </c>
      <c r="G144" s="39">
        <v>6.4000000000000004</v>
      </c>
      <c r="H144" s="40">
        <v>0</v>
      </c>
      <c r="I144" s="40">
        <f>ROUND(G144*H144,P4)</f>
        <v>0</v>
      </c>
      <c r="J144" s="38" t="s">
        <v>62</v>
      </c>
      <c r="O144" s="41">
        <f>I144*0.21</f>
        <v>0</v>
      </c>
      <c r="P144">
        <v>3</v>
      </c>
    </row>
    <row r="145">
      <c r="A145" s="35" t="s">
        <v>63</v>
      </c>
      <c r="B145" s="42"/>
      <c r="C145" s="43"/>
      <c r="D145" s="43"/>
      <c r="E145" s="49" t="s">
        <v>59</v>
      </c>
      <c r="F145" s="43"/>
      <c r="G145" s="43"/>
      <c r="H145" s="43"/>
      <c r="I145" s="43"/>
      <c r="J145" s="44"/>
    </row>
    <row r="146">
      <c r="A146" s="35" t="s">
        <v>65</v>
      </c>
      <c r="B146" s="42"/>
      <c r="C146" s="43"/>
      <c r="D146" s="43"/>
      <c r="E146" s="45" t="s">
        <v>272</v>
      </c>
      <c r="F146" s="43"/>
      <c r="G146" s="43"/>
      <c r="H146" s="43"/>
      <c r="I146" s="43"/>
      <c r="J146" s="44"/>
    </row>
    <row r="147">
      <c r="A147" s="29" t="s">
        <v>54</v>
      </c>
      <c r="B147" s="30"/>
      <c r="C147" s="31" t="s">
        <v>273</v>
      </c>
      <c r="D147" s="32"/>
      <c r="E147" s="29" t="s">
        <v>274</v>
      </c>
      <c r="F147" s="32"/>
      <c r="G147" s="32"/>
      <c r="H147" s="32"/>
      <c r="I147" s="33">
        <f>SUMIFS(I148:I162,A148:A162,"P")</f>
        <v>0</v>
      </c>
      <c r="J147" s="34"/>
    </row>
    <row r="148">
      <c r="A148" s="35" t="s">
        <v>57</v>
      </c>
      <c r="B148" s="35">
        <v>45</v>
      </c>
      <c r="C148" s="36" t="s">
        <v>275</v>
      </c>
      <c r="D148" s="35" t="s">
        <v>59</v>
      </c>
      <c r="E148" s="37" t="s">
        <v>276</v>
      </c>
      <c r="F148" s="38" t="s">
        <v>152</v>
      </c>
      <c r="G148" s="39">
        <v>28</v>
      </c>
      <c r="H148" s="40">
        <v>0</v>
      </c>
      <c r="I148" s="40">
        <f>ROUND(G148*H148,P4)</f>
        <v>0</v>
      </c>
      <c r="J148" s="38" t="s">
        <v>62</v>
      </c>
      <c r="O148" s="41">
        <f>I148*0.21</f>
        <v>0</v>
      </c>
      <c r="P148">
        <v>3</v>
      </c>
    </row>
    <row r="149">
      <c r="A149" s="35" t="s">
        <v>63</v>
      </c>
      <c r="B149" s="42"/>
      <c r="C149" s="43"/>
      <c r="D149" s="43"/>
      <c r="E149" s="49" t="s">
        <v>59</v>
      </c>
      <c r="F149" s="43"/>
      <c r="G149" s="43"/>
      <c r="H149" s="43"/>
      <c r="I149" s="43"/>
      <c r="J149" s="44"/>
    </row>
    <row r="150">
      <c r="A150" s="35" t="s">
        <v>65</v>
      </c>
      <c r="B150" s="42"/>
      <c r="C150" s="43"/>
      <c r="D150" s="43"/>
      <c r="E150" s="45" t="s">
        <v>277</v>
      </c>
      <c r="F150" s="43"/>
      <c r="G150" s="43"/>
      <c r="H150" s="43"/>
      <c r="I150" s="43"/>
      <c r="J150" s="44"/>
    </row>
    <row r="151">
      <c r="A151" s="35" t="s">
        <v>57</v>
      </c>
      <c r="B151" s="35">
        <v>46</v>
      </c>
      <c r="C151" s="36" t="s">
        <v>278</v>
      </c>
      <c r="D151" s="35" t="s">
        <v>59</v>
      </c>
      <c r="E151" s="37" t="s">
        <v>279</v>
      </c>
      <c r="F151" s="38" t="s">
        <v>152</v>
      </c>
      <c r="G151" s="39">
        <v>36</v>
      </c>
      <c r="H151" s="40">
        <v>0</v>
      </c>
      <c r="I151" s="40">
        <f>ROUND(G151*H151,P4)</f>
        <v>0</v>
      </c>
      <c r="J151" s="38" t="s">
        <v>62</v>
      </c>
      <c r="O151" s="41">
        <f>I151*0.21</f>
        <v>0</v>
      </c>
      <c r="P151">
        <v>3</v>
      </c>
    </row>
    <row r="152">
      <c r="A152" s="35" t="s">
        <v>63</v>
      </c>
      <c r="B152" s="42"/>
      <c r="C152" s="43"/>
      <c r="D152" s="43"/>
      <c r="E152" s="49" t="s">
        <v>59</v>
      </c>
      <c r="F152" s="43"/>
      <c r="G152" s="43"/>
      <c r="H152" s="43"/>
      <c r="I152" s="43"/>
      <c r="J152" s="44"/>
    </row>
    <row r="153">
      <c r="A153" s="35" t="s">
        <v>65</v>
      </c>
      <c r="B153" s="42"/>
      <c r="C153" s="43"/>
      <c r="D153" s="43"/>
      <c r="E153" s="45" t="s">
        <v>280</v>
      </c>
      <c r="F153" s="43"/>
      <c r="G153" s="43"/>
      <c r="H153" s="43"/>
      <c r="I153" s="43"/>
      <c r="J153" s="44"/>
    </row>
    <row r="154">
      <c r="A154" s="35" t="s">
        <v>57</v>
      </c>
      <c r="B154" s="35">
        <v>47</v>
      </c>
      <c r="C154" s="36" t="s">
        <v>281</v>
      </c>
      <c r="D154" s="35" t="s">
        <v>142</v>
      </c>
      <c r="E154" s="37" t="s">
        <v>282</v>
      </c>
      <c r="F154" s="38" t="s">
        <v>87</v>
      </c>
      <c r="G154" s="39">
        <v>1</v>
      </c>
      <c r="H154" s="40">
        <v>0</v>
      </c>
      <c r="I154" s="40">
        <f>ROUND(G154*H154,P4)</f>
        <v>0</v>
      </c>
      <c r="J154" s="38" t="s">
        <v>62</v>
      </c>
      <c r="O154" s="41">
        <f>I154*0.21</f>
        <v>0</v>
      </c>
      <c r="P154">
        <v>3</v>
      </c>
    </row>
    <row r="155">
      <c r="A155" s="35" t="s">
        <v>63</v>
      </c>
      <c r="B155" s="42"/>
      <c r="C155" s="43"/>
      <c r="D155" s="43"/>
      <c r="E155" s="49" t="s">
        <v>59</v>
      </c>
      <c r="F155" s="43"/>
      <c r="G155" s="43"/>
      <c r="H155" s="43"/>
      <c r="I155" s="43"/>
      <c r="J155" s="44"/>
    </row>
    <row r="156">
      <c r="A156" s="35" t="s">
        <v>65</v>
      </c>
      <c r="B156" s="42"/>
      <c r="C156" s="43"/>
      <c r="D156" s="43"/>
      <c r="E156" s="45" t="s">
        <v>283</v>
      </c>
      <c r="F156" s="43"/>
      <c r="G156" s="43"/>
      <c r="H156" s="43"/>
      <c r="I156" s="43"/>
      <c r="J156" s="44"/>
    </row>
    <row r="157">
      <c r="A157" s="35" t="s">
        <v>57</v>
      </c>
      <c r="B157" s="35">
        <v>48</v>
      </c>
      <c r="C157" s="36" t="s">
        <v>284</v>
      </c>
      <c r="D157" s="35" t="s">
        <v>142</v>
      </c>
      <c r="E157" s="37" t="s">
        <v>285</v>
      </c>
      <c r="F157" s="38" t="s">
        <v>87</v>
      </c>
      <c r="G157" s="39">
        <v>3</v>
      </c>
      <c r="H157" s="40">
        <v>0</v>
      </c>
      <c r="I157" s="40">
        <f>ROUND(G157*H157,P4)</f>
        <v>0</v>
      </c>
      <c r="J157" s="38" t="s">
        <v>62</v>
      </c>
      <c r="O157" s="41">
        <f>I157*0.21</f>
        <v>0</v>
      </c>
      <c r="P157">
        <v>3</v>
      </c>
    </row>
    <row r="158">
      <c r="A158" s="35" t="s">
        <v>63</v>
      </c>
      <c r="B158" s="42"/>
      <c r="C158" s="43"/>
      <c r="D158" s="43"/>
      <c r="E158" s="49" t="s">
        <v>59</v>
      </c>
      <c r="F158" s="43"/>
      <c r="G158" s="43"/>
      <c r="H158" s="43"/>
      <c r="I158" s="43"/>
      <c r="J158" s="44"/>
    </row>
    <row r="159">
      <c r="A159" s="35" t="s">
        <v>65</v>
      </c>
      <c r="B159" s="42"/>
      <c r="C159" s="43"/>
      <c r="D159" s="43"/>
      <c r="E159" s="45" t="s">
        <v>286</v>
      </c>
      <c r="F159" s="43"/>
      <c r="G159" s="43"/>
      <c r="H159" s="43"/>
      <c r="I159" s="43"/>
      <c r="J159" s="44"/>
    </row>
    <row r="160">
      <c r="A160" s="35" t="s">
        <v>57</v>
      </c>
      <c r="B160" s="35">
        <v>49</v>
      </c>
      <c r="C160" s="36" t="s">
        <v>287</v>
      </c>
      <c r="D160" s="35" t="s">
        <v>142</v>
      </c>
      <c r="E160" s="37" t="s">
        <v>288</v>
      </c>
      <c r="F160" s="38" t="s">
        <v>87</v>
      </c>
      <c r="G160" s="39">
        <v>2</v>
      </c>
      <c r="H160" s="40">
        <v>0</v>
      </c>
      <c r="I160" s="40">
        <f>ROUND(G160*H160,P4)</f>
        <v>0</v>
      </c>
      <c r="J160" s="38" t="s">
        <v>62</v>
      </c>
      <c r="O160" s="41">
        <f>I160*0.21</f>
        <v>0</v>
      </c>
      <c r="P160">
        <v>3</v>
      </c>
    </row>
    <row r="161">
      <c r="A161" s="35" t="s">
        <v>63</v>
      </c>
      <c r="B161" s="42"/>
      <c r="C161" s="43"/>
      <c r="D161" s="43"/>
      <c r="E161" s="49" t="s">
        <v>59</v>
      </c>
      <c r="F161" s="43"/>
      <c r="G161" s="43"/>
      <c r="H161" s="43"/>
      <c r="I161" s="43"/>
      <c r="J161" s="44"/>
    </row>
    <row r="162">
      <c r="A162" s="35" t="s">
        <v>65</v>
      </c>
      <c r="B162" s="42"/>
      <c r="C162" s="43"/>
      <c r="D162" s="43"/>
      <c r="E162" s="45" t="s">
        <v>289</v>
      </c>
      <c r="F162" s="43"/>
      <c r="G162" s="43"/>
      <c r="H162" s="43"/>
      <c r="I162" s="43"/>
      <c r="J162" s="44"/>
    </row>
    <row r="163">
      <c r="A163" s="29" t="s">
        <v>54</v>
      </c>
      <c r="B163" s="30"/>
      <c r="C163" s="31" t="s">
        <v>290</v>
      </c>
      <c r="D163" s="32"/>
      <c r="E163" s="29" t="s">
        <v>291</v>
      </c>
      <c r="F163" s="32"/>
      <c r="G163" s="32"/>
      <c r="H163" s="32"/>
      <c r="I163" s="33">
        <f>SUMIFS(I164:I187,A164:A187,"P")</f>
        <v>0</v>
      </c>
      <c r="J163" s="34"/>
    </row>
    <row r="164">
      <c r="A164" s="35" t="s">
        <v>57</v>
      </c>
      <c r="B164" s="35">
        <v>50</v>
      </c>
      <c r="C164" s="36" t="s">
        <v>292</v>
      </c>
      <c r="D164" s="35" t="s">
        <v>142</v>
      </c>
      <c r="E164" s="37" t="s">
        <v>293</v>
      </c>
      <c r="F164" s="38" t="s">
        <v>152</v>
      </c>
      <c r="G164" s="39">
        <v>67</v>
      </c>
      <c r="H164" s="40">
        <v>0</v>
      </c>
      <c r="I164" s="40">
        <f>ROUND(G164*H164,P4)</f>
        <v>0</v>
      </c>
      <c r="J164" s="38" t="s">
        <v>62</v>
      </c>
      <c r="O164" s="41">
        <f>I164*0.21</f>
        <v>0</v>
      </c>
      <c r="P164">
        <v>3</v>
      </c>
    </row>
    <row r="165">
      <c r="A165" s="35" t="s">
        <v>63</v>
      </c>
      <c r="B165" s="42"/>
      <c r="C165" s="43"/>
      <c r="D165" s="43"/>
      <c r="E165" s="49" t="s">
        <v>59</v>
      </c>
      <c r="F165" s="43"/>
      <c r="G165" s="43"/>
      <c r="H165" s="43"/>
      <c r="I165" s="43"/>
      <c r="J165" s="44"/>
    </row>
    <row r="166">
      <c r="A166" s="35" t="s">
        <v>65</v>
      </c>
      <c r="B166" s="42"/>
      <c r="C166" s="43"/>
      <c r="D166" s="43"/>
      <c r="E166" s="45" t="s">
        <v>294</v>
      </c>
      <c r="F166" s="43"/>
      <c r="G166" s="43"/>
      <c r="H166" s="43"/>
      <c r="I166" s="43"/>
      <c r="J166" s="44"/>
    </row>
    <row r="167" ht="30">
      <c r="A167" s="35" t="s">
        <v>57</v>
      </c>
      <c r="B167" s="35">
        <v>51</v>
      </c>
      <c r="C167" s="36" t="s">
        <v>295</v>
      </c>
      <c r="D167" s="35" t="s">
        <v>142</v>
      </c>
      <c r="E167" s="37" t="s">
        <v>296</v>
      </c>
      <c r="F167" s="38" t="s">
        <v>87</v>
      </c>
      <c r="G167" s="39">
        <v>1</v>
      </c>
      <c r="H167" s="40">
        <v>0</v>
      </c>
      <c r="I167" s="40">
        <f>ROUND(G167*H167,P4)</f>
        <v>0</v>
      </c>
      <c r="J167" s="38" t="s">
        <v>62</v>
      </c>
      <c r="O167" s="41">
        <f>I167*0.21</f>
        <v>0</v>
      </c>
      <c r="P167">
        <v>3</v>
      </c>
    </row>
    <row r="168">
      <c r="A168" s="35" t="s">
        <v>63</v>
      </c>
      <c r="B168" s="42"/>
      <c r="C168" s="43"/>
      <c r="D168" s="43"/>
      <c r="E168" s="49" t="s">
        <v>59</v>
      </c>
      <c r="F168" s="43"/>
      <c r="G168" s="43"/>
      <c r="H168" s="43"/>
      <c r="I168" s="43"/>
      <c r="J168" s="44"/>
    </row>
    <row r="169">
      <c r="A169" s="35" t="s">
        <v>65</v>
      </c>
      <c r="B169" s="42"/>
      <c r="C169" s="43"/>
      <c r="D169" s="43"/>
      <c r="E169" s="45" t="s">
        <v>109</v>
      </c>
      <c r="F169" s="43"/>
      <c r="G169" s="43"/>
      <c r="H169" s="43"/>
      <c r="I169" s="43"/>
      <c r="J169" s="44"/>
    </row>
    <row r="170">
      <c r="A170" s="35" t="s">
        <v>57</v>
      </c>
      <c r="B170" s="35">
        <v>52</v>
      </c>
      <c r="C170" s="36" t="s">
        <v>297</v>
      </c>
      <c r="D170" s="35" t="s">
        <v>142</v>
      </c>
      <c r="E170" s="37" t="s">
        <v>298</v>
      </c>
      <c r="F170" s="38" t="s">
        <v>152</v>
      </c>
      <c r="G170" s="39">
        <v>89.5</v>
      </c>
      <c r="H170" s="40">
        <v>0</v>
      </c>
      <c r="I170" s="40">
        <f>ROUND(G170*H170,P4)</f>
        <v>0</v>
      </c>
      <c r="J170" s="38" t="s">
        <v>62</v>
      </c>
      <c r="O170" s="41">
        <f>I170*0.21</f>
        <v>0</v>
      </c>
      <c r="P170">
        <v>3</v>
      </c>
    </row>
    <row r="171">
      <c r="A171" s="35" t="s">
        <v>63</v>
      </c>
      <c r="B171" s="42"/>
      <c r="C171" s="43"/>
      <c r="D171" s="43"/>
      <c r="E171" s="49" t="s">
        <v>59</v>
      </c>
      <c r="F171" s="43"/>
      <c r="G171" s="43"/>
      <c r="H171" s="43"/>
      <c r="I171" s="43"/>
      <c r="J171" s="44"/>
    </row>
    <row r="172">
      <c r="A172" s="35" t="s">
        <v>65</v>
      </c>
      <c r="B172" s="42"/>
      <c r="C172" s="43"/>
      <c r="D172" s="43"/>
      <c r="E172" s="45" t="s">
        <v>299</v>
      </c>
      <c r="F172" s="43"/>
      <c r="G172" s="43"/>
      <c r="H172" s="43"/>
      <c r="I172" s="43"/>
      <c r="J172" s="44"/>
    </row>
    <row r="173" ht="30">
      <c r="A173" s="35" t="s">
        <v>57</v>
      </c>
      <c r="B173" s="35">
        <v>53</v>
      </c>
      <c r="C173" s="36" t="s">
        <v>300</v>
      </c>
      <c r="D173" s="35" t="s">
        <v>142</v>
      </c>
      <c r="E173" s="37" t="s">
        <v>301</v>
      </c>
      <c r="F173" s="38" t="s">
        <v>152</v>
      </c>
      <c r="G173" s="39">
        <v>11</v>
      </c>
      <c r="H173" s="40">
        <v>0</v>
      </c>
      <c r="I173" s="40">
        <f>ROUND(G173*H173,P4)</f>
        <v>0</v>
      </c>
      <c r="J173" s="38" t="s">
        <v>62</v>
      </c>
      <c r="O173" s="41">
        <f>I173*0.21</f>
        <v>0</v>
      </c>
      <c r="P173">
        <v>3</v>
      </c>
    </row>
    <row r="174">
      <c r="A174" s="35" t="s">
        <v>63</v>
      </c>
      <c r="B174" s="42"/>
      <c r="C174" s="43"/>
      <c r="D174" s="43"/>
      <c r="E174" s="49" t="s">
        <v>59</v>
      </c>
      <c r="F174" s="43"/>
      <c r="G174" s="43"/>
      <c r="H174" s="43"/>
      <c r="I174" s="43"/>
      <c r="J174" s="44"/>
    </row>
    <row r="175">
      <c r="A175" s="35" t="s">
        <v>65</v>
      </c>
      <c r="B175" s="42"/>
      <c r="C175" s="43"/>
      <c r="D175" s="43"/>
      <c r="E175" s="45" t="s">
        <v>302</v>
      </c>
      <c r="F175" s="43"/>
      <c r="G175" s="43"/>
      <c r="H175" s="43"/>
      <c r="I175" s="43"/>
      <c r="J175" s="44"/>
    </row>
    <row r="176" ht="30">
      <c r="A176" s="35" t="s">
        <v>57</v>
      </c>
      <c r="B176" s="35">
        <v>54</v>
      </c>
      <c r="C176" s="36" t="s">
        <v>303</v>
      </c>
      <c r="D176" s="35" t="s">
        <v>142</v>
      </c>
      <c r="E176" s="37" t="s">
        <v>304</v>
      </c>
      <c r="F176" s="38" t="s">
        <v>152</v>
      </c>
      <c r="G176" s="39">
        <v>92.5</v>
      </c>
      <c r="H176" s="40">
        <v>0</v>
      </c>
      <c r="I176" s="40">
        <f>ROUND(G176*H176,P4)</f>
        <v>0</v>
      </c>
      <c r="J176" s="38" t="s">
        <v>62</v>
      </c>
      <c r="O176" s="41">
        <f>I176*0.21</f>
        <v>0</v>
      </c>
      <c r="P176">
        <v>3</v>
      </c>
    </row>
    <row r="177">
      <c r="A177" s="35" t="s">
        <v>63</v>
      </c>
      <c r="B177" s="42"/>
      <c r="C177" s="43"/>
      <c r="D177" s="43"/>
      <c r="E177" s="49" t="s">
        <v>59</v>
      </c>
      <c r="F177" s="43"/>
      <c r="G177" s="43"/>
      <c r="H177" s="43"/>
      <c r="I177" s="43"/>
      <c r="J177" s="44"/>
    </row>
    <row r="178">
      <c r="A178" s="35" t="s">
        <v>65</v>
      </c>
      <c r="B178" s="42"/>
      <c r="C178" s="43"/>
      <c r="D178" s="43"/>
      <c r="E178" s="45" t="s">
        <v>305</v>
      </c>
      <c r="F178" s="43"/>
      <c r="G178" s="43"/>
      <c r="H178" s="43"/>
      <c r="I178" s="43"/>
      <c r="J178" s="44"/>
    </row>
    <row r="179">
      <c r="A179" s="35" t="s">
        <v>57</v>
      </c>
      <c r="B179" s="35">
        <v>55</v>
      </c>
      <c r="C179" s="36" t="s">
        <v>306</v>
      </c>
      <c r="D179" s="35" t="s">
        <v>142</v>
      </c>
      <c r="E179" s="37" t="s">
        <v>307</v>
      </c>
      <c r="F179" s="38" t="s">
        <v>152</v>
      </c>
      <c r="G179" s="39">
        <v>75</v>
      </c>
      <c r="H179" s="40">
        <v>0</v>
      </c>
      <c r="I179" s="40">
        <f>ROUND(G179*H179,P4)</f>
        <v>0</v>
      </c>
      <c r="J179" s="38" t="s">
        <v>62</v>
      </c>
      <c r="O179" s="41">
        <f>I179*0.21</f>
        <v>0</v>
      </c>
      <c r="P179">
        <v>3</v>
      </c>
    </row>
    <row r="180">
      <c r="A180" s="35" t="s">
        <v>63</v>
      </c>
      <c r="B180" s="42"/>
      <c r="C180" s="43"/>
      <c r="D180" s="43"/>
      <c r="E180" s="49" t="s">
        <v>59</v>
      </c>
      <c r="F180" s="43"/>
      <c r="G180" s="43"/>
      <c r="H180" s="43"/>
      <c r="I180" s="43"/>
      <c r="J180" s="44"/>
    </row>
    <row r="181" ht="30">
      <c r="A181" s="35" t="s">
        <v>65</v>
      </c>
      <c r="B181" s="42"/>
      <c r="C181" s="43"/>
      <c r="D181" s="43"/>
      <c r="E181" s="45" t="s">
        <v>308</v>
      </c>
      <c r="F181" s="43"/>
      <c r="G181" s="43"/>
      <c r="H181" s="43"/>
      <c r="I181" s="43"/>
      <c r="J181" s="44"/>
    </row>
    <row r="182">
      <c r="A182" s="35" t="s">
        <v>57</v>
      </c>
      <c r="B182" s="35">
        <v>56</v>
      </c>
      <c r="C182" s="36" t="s">
        <v>309</v>
      </c>
      <c r="D182" s="35" t="s">
        <v>142</v>
      </c>
      <c r="E182" s="37" t="s">
        <v>310</v>
      </c>
      <c r="F182" s="38" t="s">
        <v>152</v>
      </c>
      <c r="G182" s="39">
        <v>129</v>
      </c>
      <c r="H182" s="40">
        <v>0</v>
      </c>
      <c r="I182" s="40">
        <f>ROUND(G182*H182,P4)</f>
        <v>0</v>
      </c>
      <c r="J182" s="38" t="s">
        <v>62</v>
      </c>
      <c r="O182" s="41">
        <f>I182*0.21</f>
        <v>0</v>
      </c>
      <c r="P182">
        <v>3</v>
      </c>
    </row>
    <row r="183">
      <c r="A183" s="35" t="s">
        <v>63</v>
      </c>
      <c r="B183" s="42"/>
      <c r="C183" s="43"/>
      <c r="D183" s="43"/>
      <c r="E183" s="49" t="s">
        <v>59</v>
      </c>
      <c r="F183" s="43"/>
      <c r="G183" s="43"/>
      <c r="H183" s="43"/>
      <c r="I183" s="43"/>
      <c r="J183" s="44"/>
    </row>
    <row r="184" ht="30">
      <c r="A184" s="35" t="s">
        <v>65</v>
      </c>
      <c r="B184" s="42"/>
      <c r="C184" s="43"/>
      <c r="D184" s="43"/>
      <c r="E184" s="45" t="s">
        <v>311</v>
      </c>
      <c r="F184" s="43"/>
      <c r="G184" s="43"/>
      <c r="H184" s="43"/>
      <c r="I184" s="43"/>
      <c r="J184" s="44"/>
    </row>
    <row r="185">
      <c r="A185" s="35" t="s">
        <v>57</v>
      </c>
      <c r="B185" s="35">
        <v>57</v>
      </c>
      <c r="C185" s="36" t="s">
        <v>312</v>
      </c>
      <c r="D185" s="35" t="s">
        <v>142</v>
      </c>
      <c r="E185" s="37" t="s">
        <v>313</v>
      </c>
      <c r="F185" s="38" t="s">
        <v>152</v>
      </c>
      <c r="G185" s="39">
        <v>12</v>
      </c>
      <c r="H185" s="40">
        <v>0</v>
      </c>
      <c r="I185" s="40">
        <f>ROUND(G185*H185,P4)</f>
        <v>0</v>
      </c>
      <c r="J185" s="38" t="s">
        <v>62</v>
      </c>
      <c r="O185" s="41">
        <f>I185*0.21</f>
        <v>0</v>
      </c>
      <c r="P185">
        <v>3</v>
      </c>
    </row>
    <row r="186">
      <c r="A186" s="35" t="s">
        <v>63</v>
      </c>
      <c r="B186" s="42"/>
      <c r="C186" s="43"/>
      <c r="D186" s="43"/>
      <c r="E186" s="49" t="s">
        <v>59</v>
      </c>
      <c r="F186" s="43"/>
      <c r="G186" s="43"/>
      <c r="H186" s="43"/>
      <c r="I186" s="43"/>
      <c r="J186" s="44"/>
    </row>
    <row r="187">
      <c r="A187" s="35" t="s">
        <v>65</v>
      </c>
      <c r="B187" s="46"/>
      <c r="C187" s="47"/>
      <c r="D187" s="47"/>
      <c r="E187" s="45" t="s">
        <v>314</v>
      </c>
      <c r="F187" s="47"/>
      <c r="G187" s="47"/>
      <c r="H187" s="47"/>
      <c r="I187" s="47"/>
      <c r="J187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34</v>
      </c>
      <c r="F2" s="15"/>
      <c r="G2" s="15"/>
      <c r="H2" s="15"/>
      <c r="I2" s="15"/>
      <c r="J2" s="17"/>
    </row>
    <row r="3" ht="30">
      <c r="A3" s="3" t="s">
        <v>35</v>
      </c>
      <c r="B3" s="18" t="s">
        <v>36</v>
      </c>
      <c r="C3" s="19" t="s">
        <v>37</v>
      </c>
      <c r="D3" s="20"/>
      <c r="E3" s="21" t="s">
        <v>38</v>
      </c>
      <c r="F3" s="15"/>
      <c r="G3" s="15"/>
      <c r="H3" s="22" t="s">
        <v>17</v>
      </c>
      <c r="I3" s="23">
        <f>SUMIFS(I9:I196,A9:A196,"SD")</f>
        <v>0</v>
      </c>
      <c r="J3" s="17"/>
      <c r="O3">
        <v>0</v>
      </c>
      <c r="P3">
        <v>2</v>
      </c>
    </row>
    <row r="4">
      <c r="A4" s="3" t="s">
        <v>39</v>
      </c>
      <c r="B4" s="18" t="s">
        <v>40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41</v>
      </c>
      <c r="B5" s="18" t="s">
        <v>42</v>
      </c>
      <c r="C5" s="19" t="s">
        <v>17</v>
      </c>
      <c r="D5" s="20"/>
      <c r="E5" s="21" t="s">
        <v>18</v>
      </c>
      <c r="F5" s="15"/>
      <c r="G5" s="15"/>
      <c r="H5" s="15"/>
      <c r="I5" s="15"/>
      <c r="J5" s="17"/>
      <c r="O5">
        <v>0.20999999999999999</v>
      </c>
    </row>
    <row r="6">
      <c r="A6" s="24" t="s">
        <v>43</v>
      </c>
      <c r="B6" s="25" t="s">
        <v>44</v>
      </c>
      <c r="C6" s="7" t="s">
        <v>45</v>
      </c>
      <c r="D6" s="7" t="s">
        <v>46</v>
      </c>
      <c r="E6" s="7" t="s">
        <v>47</v>
      </c>
      <c r="F6" s="7" t="s">
        <v>48</v>
      </c>
      <c r="G6" s="7" t="s">
        <v>49</v>
      </c>
      <c r="H6" s="7" t="s">
        <v>50</v>
      </c>
      <c r="I6" s="7"/>
      <c r="J6" s="26" t="s">
        <v>51</v>
      </c>
    </row>
    <row r="7">
      <c r="A7" s="24"/>
      <c r="B7" s="25"/>
      <c r="C7" s="7"/>
      <c r="D7" s="7"/>
      <c r="E7" s="7"/>
      <c r="F7" s="7"/>
      <c r="G7" s="7"/>
      <c r="H7" s="7" t="s">
        <v>52</v>
      </c>
      <c r="I7" s="7" t="s">
        <v>53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54</v>
      </c>
      <c r="B9" s="30"/>
      <c r="C9" s="31" t="s">
        <v>55</v>
      </c>
      <c r="D9" s="32"/>
      <c r="E9" s="29" t="s">
        <v>56</v>
      </c>
      <c r="F9" s="32"/>
      <c r="G9" s="32"/>
      <c r="H9" s="32"/>
      <c r="I9" s="33">
        <f>SUMIFS(I10:I27,A10:A27,"P")</f>
        <v>0</v>
      </c>
      <c r="J9" s="34"/>
    </row>
    <row r="10" ht="30">
      <c r="A10" s="35" t="s">
        <v>57</v>
      </c>
      <c r="B10" s="35">
        <v>1</v>
      </c>
      <c r="C10" s="36" t="s">
        <v>315</v>
      </c>
      <c r="D10" s="35" t="s">
        <v>59</v>
      </c>
      <c r="E10" s="37" t="s">
        <v>316</v>
      </c>
      <c r="F10" s="38" t="s">
        <v>317</v>
      </c>
      <c r="G10" s="39">
        <v>977.83199999999999</v>
      </c>
      <c r="H10" s="40">
        <v>0</v>
      </c>
      <c r="I10" s="40">
        <f>ROUND(G10*H10,P4)</f>
        <v>0</v>
      </c>
      <c r="J10" s="38" t="s">
        <v>62</v>
      </c>
      <c r="O10" s="41">
        <f>I10*0.21</f>
        <v>0</v>
      </c>
      <c r="P10">
        <v>3</v>
      </c>
    </row>
    <row r="11" ht="30">
      <c r="A11" s="35" t="s">
        <v>63</v>
      </c>
      <c r="B11" s="42"/>
      <c r="C11" s="43"/>
      <c r="D11" s="43"/>
      <c r="E11" s="37" t="s">
        <v>318</v>
      </c>
      <c r="F11" s="43"/>
      <c r="G11" s="43"/>
      <c r="H11" s="43"/>
      <c r="I11" s="43"/>
      <c r="J11" s="44"/>
    </row>
    <row r="12" ht="30">
      <c r="A12" s="35" t="s">
        <v>65</v>
      </c>
      <c r="B12" s="42"/>
      <c r="C12" s="43"/>
      <c r="D12" s="43"/>
      <c r="E12" s="45" t="s">
        <v>319</v>
      </c>
      <c r="F12" s="43"/>
      <c r="G12" s="43"/>
      <c r="H12" s="43"/>
      <c r="I12" s="43"/>
      <c r="J12" s="44"/>
    </row>
    <row r="13" ht="30">
      <c r="A13" s="35" t="s">
        <v>57</v>
      </c>
      <c r="B13" s="35">
        <v>2</v>
      </c>
      <c r="C13" s="36" t="s">
        <v>320</v>
      </c>
      <c r="D13" s="35" t="s">
        <v>59</v>
      </c>
      <c r="E13" s="37" t="s">
        <v>321</v>
      </c>
      <c r="F13" s="38" t="s">
        <v>317</v>
      </c>
      <c r="G13" s="39">
        <v>211.44200000000001</v>
      </c>
      <c r="H13" s="40">
        <v>0</v>
      </c>
      <c r="I13" s="40">
        <f>ROUND(G13*H13,P4)</f>
        <v>0</v>
      </c>
      <c r="J13" s="38" t="s">
        <v>62</v>
      </c>
      <c r="O13" s="41">
        <f>I13*0.21</f>
        <v>0</v>
      </c>
      <c r="P13">
        <v>3</v>
      </c>
    </row>
    <row r="14" ht="45">
      <c r="A14" s="35" t="s">
        <v>63</v>
      </c>
      <c r="B14" s="42"/>
      <c r="C14" s="43"/>
      <c r="D14" s="43"/>
      <c r="E14" s="37" t="s">
        <v>322</v>
      </c>
      <c r="F14" s="43"/>
      <c r="G14" s="43"/>
      <c r="H14" s="43"/>
      <c r="I14" s="43"/>
      <c r="J14" s="44"/>
    </row>
    <row r="15" ht="30">
      <c r="A15" s="35" t="s">
        <v>65</v>
      </c>
      <c r="B15" s="42"/>
      <c r="C15" s="43"/>
      <c r="D15" s="43"/>
      <c r="E15" s="45" t="s">
        <v>323</v>
      </c>
      <c r="F15" s="43"/>
      <c r="G15" s="43"/>
      <c r="H15" s="43"/>
      <c r="I15" s="43"/>
      <c r="J15" s="44"/>
    </row>
    <row r="16" ht="30">
      <c r="A16" s="35" t="s">
        <v>57</v>
      </c>
      <c r="B16" s="35">
        <v>3</v>
      </c>
      <c r="C16" s="36" t="s">
        <v>324</v>
      </c>
      <c r="D16" s="35" t="s">
        <v>59</v>
      </c>
      <c r="E16" s="37" t="s">
        <v>325</v>
      </c>
      <c r="F16" s="38" t="s">
        <v>317</v>
      </c>
      <c r="G16" s="39">
        <v>218.00200000000001</v>
      </c>
      <c r="H16" s="40">
        <v>0</v>
      </c>
      <c r="I16" s="40">
        <f>ROUND(G16*H16,P4)</f>
        <v>0</v>
      </c>
      <c r="J16" s="38" t="s">
        <v>62</v>
      </c>
      <c r="O16" s="41">
        <f>I16*0.21</f>
        <v>0</v>
      </c>
      <c r="P16">
        <v>3</v>
      </c>
    </row>
    <row r="17" ht="75">
      <c r="A17" s="35" t="s">
        <v>63</v>
      </c>
      <c r="B17" s="42"/>
      <c r="C17" s="43"/>
      <c r="D17" s="43"/>
      <c r="E17" s="37" t="s">
        <v>326</v>
      </c>
      <c r="F17" s="43"/>
      <c r="G17" s="43"/>
      <c r="H17" s="43"/>
      <c r="I17" s="43"/>
      <c r="J17" s="44"/>
    </row>
    <row r="18" ht="30">
      <c r="A18" s="35" t="s">
        <v>65</v>
      </c>
      <c r="B18" s="42"/>
      <c r="C18" s="43"/>
      <c r="D18" s="43"/>
      <c r="E18" s="45" t="s">
        <v>327</v>
      </c>
      <c r="F18" s="43"/>
      <c r="G18" s="43"/>
      <c r="H18" s="43"/>
      <c r="I18" s="43"/>
      <c r="J18" s="44"/>
    </row>
    <row r="19" ht="30">
      <c r="A19" s="35" t="s">
        <v>57</v>
      </c>
      <c r="B19" s="35">
        <v>4</v>
      </c>
      <c r="C19" s="36" t="s">
        <v>328</v>
      </c>
      <c r="D19" s="35" t="s">
        <v>59</v>
      </c>
      <c r="E19" s="37" t="s">
        <v>329</v>
      </c>
      <c r="F19" s="38" t="s">
        <v>317</v>
      </c>
      <c r="G19" s="39">
        <v>759.23800000000006</v>
      </c>
      <c r="H19" s="40">
        <v>0</v>
      </c>
      <c r="I19" s="40">
        <f>ROUND(G19*H19,P4)</f>
        <v>0</v>
      </c>
      <c r="J19" s="38" t="s">
        <v>62</v>
      </c>
      <c r="O19" s="41">
        <f>I19*0.21</f>
        <v>0</v>
      </c>
      <c r="P19">
        <v>3</v>
      </c>
    </row>
    <row r="20" ht="45">
      <c r="A20" s="35" t="s">
        <v>63</v>
      </c>
      <c r="B20" s="42"/>
      <c r="C20" s="43"/>
      <c r="D20" s="43"/>
      <c r="E20" s="37" t="s">
        <v>330</v>
      </c>
      <c r="F20" s="43"/>
      <c r="G20" s="43"/>
      <c r="H20" s="43"/>
      <c r="I20" s="43"/>
      <c r="J20" s="44"/>
    </row>
    <row r="21" ht="45">
      <c r="A21" s="35" t="s">
        <v>65</v>
      </c>
      <c r="B21" s="42"/>
      <c r="C21" s="43"/>
      <c r="D21" s="43"/>
      <c r="E21" s="45" t="s">
        <v>331</v>
      </c>
      <c r="F21" s="43"/>
      <c r="G21" s="43"/>
      <c r="H21" s="43"/>
      <c r="I21" s="43"/>
      <c r="J21" s="44"/>
    </row>
    <row r="22" ht="30">
      <c r="A22" s="35" t="s">
        <v>57</v>
      </c>
      <c r="B22" s="35">
        <v>5</v>
      </c>
      <c r="C22" s="36" t="s">
        <v>332</v>
      </c>
      <c r="D22" s="35" t="s">
        <v>74</v>
      </c>
      <c r="E22" s="37" t="s">
        <v>333</v>
      </c>
      <c r="F22" s="38" t="s">
        <v>317</v>
      </c>
      <c r="G22" s="39">
        <v>52.859999999999999</v>
      </c>
      <c r="H22" s="40">
        <v>0</v>
      </c>
      <c r="I22" s="40">
        <f>ROUND(G22*H22,P4)</f>
        <v>0</v>
      </c>
      <c r="J22" s="38" t="s">
        <v>62</v>
      </c>
      <c r="O22" s="41">
        <f>I22*0.21</f>
        <v>0</v>
      </c>
      <c r="P22">
        <v>3</v>
      </c>
    </row>
    <row r="23" ht="60">
      <c r="A23" s="35" t="s">
        <v>63</v>
      </c>
      <c r="B23" s="42"/>
      <c r="C23" s="43"/>
      <c r="D23" s="43"/>
      <c r="E23" s="37" t="s">
        <v>334</v>
      </c>
      <c r="F23" s="43"/>
      <c r="G23" s="43"/>
      <c r="H23" s="43"/>
      <c r="I23" s="43"/>
      <c r="J23" s="44"/>
    </row>
    <row r="24" ht="30">
      <c r="A24" s="35" t="s">
        <v>65</v>
      </c>
      <c r="B24" s="42"/>
      <c r="C24" s="43"/>
      <c r="D24" s="43"/>
      <c r="E24" s="45" t="s">
        <v>335</v>
      </c>
      <c r="F24" s="43"/>
      <c r="G24" s="43"/>
      <c r="H24" s="43"/>
      <c r="I24" s="43"/>
      <c r="J24" s="44"/>
    </row>
    <row r="25" ht="30">
      <c r="A25" s="35" t="s">
        <v>57</v>
      </c>
      <c r="B25" s="35">
        <v>60</v>
      </c>
      <c r="C25" s="36" t="s">
        <v>336</v>
      </c>
      <c r="D25" s="35" t="s">
        <v>59</v>
      </c>
      <c r="E25" s="37" t="s">
        <v>337</v>
      </c>
      <c r="F25" s="38" t="s">
        <v>317</v>
      </c>
      <c r="G25" s="39">
        <v>4.2000000000000002</v>
      </c>
      <c r="H25" s="40">
        <v>0</v>
      </c>
      <c r="I25" s="40">
        <f>ROUND(G25*H25,P4)</f>
        <v>0</v>
      </c>
      <c r="J25" s="38" t="s">
        <v>62</v>
      </c>
      <c r="O25" s="41">
        <f>I25*0.21</f>
        <v>0</v>
      </c>
      <c r="P25">
        <v>3</v>
      </c>
    </row>
    <row r="26" ht="45">
      <c r="A26" s="35" t="s">
        <v>63</v>
      </c>
      <c r="B26" s="42"/>
      <c r="C26" s="43"/>
      <c r="D26" s="43"/>
      <c r="E26" s="37" t="s">
        <v>338</v>
      </c>
      <c r="F26" s="43"/>
      <c r="G26" s="43"/>
      <c r="H26" s="43"/>
      <c r="I26" s="43"/>
      <c r="J26" s="44"/>
    </row>
    <row r="27" ht="30">
      <c r="A27" s="35" t="s">
        <v>65</v>
      </c>
      <c r="B27" s="42"/>
      <c r="C27" s="43"/>
      <c r="D27" s="43"/>
      <c r="E27" s="45" t="s">
        <v>339</v>
      </c>
      <c r="F27" s="43"/>
      <c r="G27" s="43"/>
      <c r="H27" s="43"/>
      <c r="I27" s="43"/>
      <c r="J27" s="44"/>
    </row>
    <row r="28">
      <c r="A28" s="29" t="s">
        <v>54</v>
      </c>
      <c r="B28" s="30"/>
      <c r="C28" s="31" t="s">
        <v>142</v>
      </c>
      <c r="D28" s="32"/>
      <c r="E28" s="29" t="s">
        <v>143</v>
      </c>
      <c r="F28" s="32"/>
      <c r="G28" s="32"/>
      <c r="H28" s="32"/>
      <c r="I28" s="33">
        <f>SUMIFS(I29:I94,A29:A94,"P")</f>
        <v>0</v>
      </c>
      <c r="J28" s="34"/>
    </row>
    <row r="29">
      <c r="A29" s="35" t="s">
        <v>57</v>
      </c>
      <c r="B29" s="35">
        <v>6</v>
      </c>
      <c r="C29" s="36" t="s">
        <v>340</v>
      </c>
      <c r="D29" s="35" t="s">
        <v>59</v>
      </c>
      <c r="E29" s="37" t="s">
        <v>341</v>
      </c>
      <c r="F29" s="38" t="s">
        <v>171</v>
      </c>
      <c r="G29" s="39">
        <v>25</v>
      </c>
      <c r="H29" s="40">
        <v>0</v>
      </c>
      <c r="I29" s="40">
        <f>ROUND(G29*H29,P4)</f>
        <v>0</v>
      </c>
      <c r="J29" s="38" t="s">
        <v>62</v>
      </c>
      <c r="O29" s="41">
        <f>I29*0.21</f>
        <v>0</v>
      </c>
      <c r="P29">
        <v>3</v>
      </c>
    </row>
    <row r="30" ht="30">
      <c r="A30" s="35" t="s">
        <v>63</v>
      </c>
      <c r="B30" s="42"/>
      <c r="C30" s="43"/>
      <c r="D30" s="43"/>
      <c r="E30" s="37" t="s">
        <v>342</v>
      </c>
      <c r="F30" s="43"/>
      <c r="G30" s="43"/>
      <c r="H30" s="43"/>
      <c r="I30" s="43"/>
      <c r="J30" s="44"/>
    </row>
    <row r="31" ht="30">
      <c r="A31" s="35" t="s">
        <v>65</v>
      </c>
      <c r="B31" s="42"/>
      <c r="C31" s="43"/>
      <c r="D31" s="43"/>
      <c r="E31" s="45" t="s">
        <v>343</v>
      </c>
      <c r="F31" s="43"/>
      <c r="G31" s="43"/>
      <c r="H31" s="43"/>
      <c r="I31" s="43"/>
      <c r="J31" s="44"/>
    </row>
    <row r="32" ht="30">
      <c r="A32" s="35" t="s">
        <v>57</v>
      </c>
      <c r="B32" s="35">
        <v>7</v>
      </c>
      <c r="C32" s="36" t="s">
        <v>344</v>
      </c>
      <c r="D32" s="35" t="s">
        <v>59</v>
      </c>
      <c r="E32" s="37" t="s">
        <v>345</v>
      </c>
      <c r="F32" s="38" t="s">
        <v>87</v>
      </c>
      <c r="G32" s="39">
        <v>7</v>
      </c>
      <c r="H32" s="40">
        <v>0</v>
      </c>
      <c r="I32" s="40">
        <f>ROUND(G32*H32,P4)</f>
        <v>0</v>
      </c>
      <c r="J32" s="38" t="s">
        <v>62</v>
      </c>
      <c r="O32" s="41">
        <f>I32*0.21</f>
        <v>0</v>
      </c>
      <c r="P32">
        <v>3</v>
      </c>
    </row>
    <row r="33" ht="75">
      <c r="A33" s="35" t="s">
        <v>63</v>
      </c>
      <c r="B33" s="42"/>
      <c r="C33" s="43"/>
      <c r="D33" s="43"/>
      <c r="E33" s="37" t="s">
        <v>346</v>
      </c>
      <c r="F33" s="43"/>
      <c r="G33" s="43"/>
      <c r="H33" s="43"/>
      <c r="I33" s="43"/>
      <c r="J33" s="44"/>
    </row>
    <row r="34" ht="30">
      <c r="A34" s="35" t="s">
        <v>65</v>
      </c>
      <c r="B34" s="42"/>
      <c r="C34" s="43"/>
      <c r="D34" s="43"/>
      <c r="E34" s="45" t="s">
        <v>347</v>
      </c>
      <c r="F34" s="43"/>
      <c r="G34" s="43"/>
      <c r="H34" s="43"/>
      <c r="I34" s="43"/>
      <c r="J34" s="44"/>
    </row>
    <row r="35" ht="30">
      <c r="A35" s="35" t="s">
        <v>57</v>
      </c>
      <c r="B35" s="35">
        <v>8</v>
      </c>
      <c r="C35" s="36" t="s">
        <v>348</v>
      </c>
      <c r="D35" s="35" t="s">
        <v>59</v>
      </c>
      <c r="E35" s="37" t="s">
        <v>349</v>
      </c>
      <c r="F35" s="38" t="s">
        <v>117</v>
      </c>
      <c r="G35" s="39">
        <v>109.001</v>
      </c>
      <c r="H35" s="40">
        <v>0</v>
      </c>
      <c r="I35" s="40">
        <f>ROUND(G35*H35,P4)</f>
        <v>0</v>
      </c>
      <c r="J35" s="38" t="s">
        <v>62</v>
      </c>
      <c r="O35" s="41">
        <f>I35*0.21</f>
        <v>0</v>
      </c>
      <c r="P35">
        <v>3</v>
      </c>
    </row>
    <row r="36" ht="75">
      <c r="A36" s="35" t="s">
        <v>63</v>
      </c>
      <c r="B36" s="42"/>
      <c r="C36" s="43"/>
      <c r="D36" s="43"/>
      <c r="E36" s="37" t="s">
        <v>350</v>
      </c>
      <c r="F36" s="43"/>
      <c r="G36" s="43"/>
      <c r="H36" s="43"/>
      <c r="I36" s="43"/>
      <c r="J36" s="44"/>
    </row>
    <row r="37" ht="45">
      <c r="A37" s="35" t="s">
        <v>65</v>
      </c>
      <c r="B37" s="42"/>
      <c r="C37" s="43"/>
      <c r="D37" s="43"/>
      <c r="E37" s="45" t="s">
        <v>351</v>
      </c>
      <c r="F37" s="43"/>
      <c r="G37" s="43"/>
      <c r="H37" s="43"/>
      <c r="I37" s="43"/>
      <c r="J37" s="44"/>
    </row>
    <row r="38" ht="30">
      <c r="A38" s="35" t="s">
        <v>57</v>
      </c>
      <c r="B38" s="35">
        <v>9</v>
      </c>
      <c r="C38" s="36" t="s">
        <v>352</v>
      </c>
      <c r="D38" s="35" t="s">
        <v>59</v>
      </c>
      <c r="E38" s="37" t="s">
        <v>353</v>
      </c>
      <c r="F38" s="38" t="s">
        <v>117</v>
      </c>
      <c r="G38" s="39">
        <v>144.58500000000001</v>
      </c>
      <c r="H38" s="40">
        <v>0</v>
      </c>
      <c r="I38" s="40">
        <f>ROUND(G38*H38,P4)</f>
        <v>0</v>
      </c>
      <c r="J38" s="38" t="s">
        <v>62</v>
      </c>
      <c r="O38" s="41">
        <f>I38*0.21</f>
        <v>0</v>
      </c>
      <c r="P38">
        <v>3</v>
      </c>
    </row>
    <row r="39" ht="75">
      <c r="A39" s="35" t="s">
        <v>63</v>
      </c>
      <c r="B39" s="42"/>
      <c r="C39" s="43"/>
      <c r="D39" s="43"/>
      <c r="E39" s="37" t="s">
        <v>354</v>
      </c>
      <c r="F39" s="43"/>
      <c r="G39" s="43"/>
      <c r="H39" s="43"/>
      <c r="I39" s="43"/>
      <c r="J39" s="44"/>
    </row>
    <row r="40" ht="45">
      <c r="A40" s="35" t="s">
        <v>65</v>
      </c>
      <c r="B40" s="42"/>
      <c r="C40" s="43"/>
      <c r="D40" s="43"/>
      <c r="E40" s="45" t="s">
        <v>355</v>
      </c>
      <c r="F40" s="43"/>
      <c r="G40" s="43"/>
      <c r="H40" s="43"/>
      <c r="I40" s="43"/>
      <c r="J40" s="44"/>
    </row>
    <row r="41" ht="30">
      <c r="A41" s="35" t="s">
        <v>57</v>
      </c>
      <c r="B41" s="35">
        <v>10</v>
      </c>
      <c r="C41" s="36" t="s">
        <v>356</v>
      </c>
      <c r="D41" s="35" t="s">
        <v>59</v>
      </c>
      <c r="E41" s="37" t="s">
        <v>357</v>
      </c>
      <c r="F41" s="38" t="s">
        <v>117</v>
      </c>
      <c r="G41" s="39">
        <v>110.126</v>
      </c>
      <c r="H41" s="40">
        <v>0</v>
      </c>
      <c r="I41" s="40">
        <f>ROUND(G41*H41,P4)</f>
        <v>0</v>
      </c>
      <c r="J41" s="38" t="s">
        <v>62</v>
      </c>
      <c r="O41" s="41">
        <f>I41*0.21</f>
        <v>0</v>
      </c>
      <c r="P41">
        <v>3</v>
      </c>
    </row>
    <row r="42" ht="90">
      <c r="A42" s="35" t="s">
        <v>63</v>
      </c>
      <c r="B42" s="42"/>
      <c r="C42" s="43"/>
      <c r="D42" s="43"/>
      <c r="E42" s="37" t="s">
        <v>358</v>
      </c>
      <c r="F42" s="43"/>
      <c r="G42" s="43"/>
      <c r="H42" s="43"/>
      <c r="I42" s="43"/>
      <c r="J42" s="44"/>
    </row>
    <row r="43" ht="45">
      <c r="A43" s="35" t="s">
        <v>65</v>
      </c>
      <c r="B43" s="42"/>
      <c r="C43" s="43"/>
      <c r="D43" s="43"/>
      <c r="E43" s="45" t="s">
        <v>359</v>
      </c>
      <c r="F43" s="43"/>
      <c r="G43" s="43"/>
      <c r="H43" s="43"/>
      <c r="I43" s="43"/>
      <c r="J43" s="44"/>
    </row>
    <row r="44">
      <c r="A44" s="35" t="s">
        <v>57</v>
      </c>
      <c r="B44" s="35">
        <v>11</v>
      </c>
      <c r="C44" s="36" t="s">
        <v>154</v>
      </c>
      <c r="D44" s="35" t="s">
        <v>59</v>
      </c>
      <c r="E44" s="37" t="s">
        <v>360</v>
      </c>
      <c r="F44" s="38" t="s">
        <v>117</v>
      </c>
      <c r="G44" s="39">
        <v>45.465000000000003</v>
      </c>
      <c r="H44" s="40">
        <v>0</v>
      </c>
      <c r="I44" s="40">
        <f>ROUND(G44*H44,P4)</f>
        <v>0</v>
      </c>
      <c r="J44" s="38" t="s">
        <v>62</v>
      </c>
      <c r="O44" s="41">
        <f>I44*0.21</f>
        <v>0</v>
      </c>
      <c r="P44">
        <v>3</v>
      </c>
    </row>
    <row r="45" ht="90">
      <c r="A45" s="35" t="s">
        <v>63</v>
      </c>
      <c r="B45" s="42"/>
      <c r="C45" s="43"/>
      <c r="D45" s="43"/>
      <c r="E45" s="37" t="s">
        <v>361</v>
      </c>
      <c r="F45" s="43"/>
      <c r="G45" s="43"/>
      <c r="H45" s="43"/>
      <c r="I45" s="43"/>
      <c r="J45" s="44"/>
    </row>
    <row r="46" ht="30">
      <c r="A46" s="35" t="s">
        <v>65</v>
      </c>
      <c r="B46" s="42"/>
      <c r="C46" s="43"/>
      <c r="D46" s="43"/>
      <c r="E46" s="45" t="s">
        <v>362</v>
      </c>
      <c r="F46" s="43"/>
      <c r="G46" s="43"/>
      <c r="H46" s="43"/>
      <c r="I46" s="43"/>
      <c r="J46" s="44"/>
    </row>
    <row r="47">
      <c r="A47" s="35" t="s">
        <v>57</v>
      </c>
      <c r="B47" s="35">
        <v>12</v>
      </c>
      <c r="C47" s="36" t="s">
        <v>363</v>
      </c>
      <c r="D47" s="35" t="s">
        <v>59</v>
      </c>
      <c r="E47" s="37" t="s">
        <v>364</v>
      </c>
      <c r="F47" s="38" t="s">
        <v>152</v>
      </c>
      <c r="G47" s="39">
        <v>13.949999999999999</v>
      </c>
      <c r="H47" s="40">
        <v>0</v>
      </c>
      <c r="I47" s="40">
        <f>ROUND(G47*H47,P4)</f>
        <v>0</v>
      </c>
      <c r="J47" s="38" t="s">
        <v>62</v>
      </c>
      <c r="O47" s="41">
        <f>I47*0.21</f>
        <v>0</v>
      </c>
      <c r="P47">
        <v>3</v>
      </c>
    </row>
    <row r="48" ht="30">
      <c r="A48" s="35" t="s">
        <v>63</v>
      </c>
      <c r="B48" s="42"/>
      <c r="C48" s="43"/>
      <c r="D48" s="43"/>
      <c r="E48" s="37" t="s">
        <v>365</v>
      </c>
      <c r="F48" s="43"/>
      <c r="G48" s="43"/>
      <c r="H48" s="43"/>
      <c r="I48" s="43"/>
      <c r="J48" s="44"/>
    </row>
    <row r="49" ht="30">
      <c r="A49" s="35" t="s">
        <v>65</v>
      </c>
      <c r="B49" s="42"/>
      <c r="C49" s="43"/>
      <c r="D49" s="43"/>
      <c r="E49" s="45" t="s">
        <v>366</v>
      </c>
      <c r="F49" s="43"/>
      <c r="G49" s="43"/>
      <c r="H49" s="43"/>
      <c r="I49" s="43"/>
      <c r="J49" s="44"/>
    </row>
    <row r="50">
      <c r="A50" s="35" t="s">
        <v>57</v>
      </c>
      <c r="B50" s="35">
        <v>13</v>
      </c>
      <c r="C50" s="36" t="s">
        <v>160</v>
      </c>
      <c r="D50" s="35" t="s">
        <v>59</v>
      </c>
      <c r="E50" s="37" t="s">
        <v>161</v>
      </c>
      <c r="F50" s="38" t="s">
        <v>117</v>
      </c>
      <c r="G50" s="39">
        <v>721.60000000000002</v>
      </c>
      <c r="H50" s="40">
        <v>0</v>
      </c>
      <c r="I50" s="40">
        <f>ROUND(G50*H50,P4)</f>
        <v>0</v>
      </c>
      <c r="J50" s="38" t="s">
        <v>62</v>
      </c>
      <c r="O50" s="41">
        <f>I50*0.21</f>
        <v>0</v>
      </c>
      <c r="P50">
        <v>3</v>
      </c>
    </row>
    <row r="51" ht="45">
      <c r="A51" s="35" t="s">
        <v>63</v>
      </c>
      <c r="B51" s="42"/>
      <c r="C51" s="43"/>
      <c r="D51" s="43"/>
      <c r="E51" s="37" t="s">
        <v>367</v>
      </c>
      <c r="F51" s="43"/>
      <c r="G51" s="43"/>
      <c r="H51" s="43"/>
      <c r="I51" s="43"/>
      <c r="J51" s="44"/>
    </row>
    <row r="52" ht="75">
      <c r="A52" s="35" t="s">
        <v>65</v>
      </c>
      <c r="B52" s="42"/>
      <c r="C52" s="43"/>
      <c r="D52" s="43"/>
      <c r="E52" s="45" t="s">
        <v>368</v>
      </c>
      <c r="F52" s="43"/>
      <c r="G52" s="43"/>
      <c r="H52" s="43"/>
      <c r="I52" s="43"/>
      <c r="J52" s="44"/>
    </row>
    <row r="53">
      <c r="A53" s="35" t="s">
        <v>57</v>
      </c>
      <c r="B53" s="35">
        <v>14</v>
      </c>
      <c r="C53" s="36" t="s">
        <v>369</v>
      </c>
      <c r="D53" s="35" t="s">
        <v>59</v>
      </c>
      <c r="E53" s="37" t="s">
        <v>370</v>
      </c>
      <c r="F53" s="38" t="s">
        <v>117</v>
      </c>
      <c r="G53" s="39">
        <v>135.91999999999999</v>
      </c>
      <c r="H53" s="40">
        <v>0</v>
      </c>
      <c r="I53" s="40">
        <f>ROUND(G53*H53,P4)</f>
        <v>0</v>
      </c>
      <c r="J53" s="38" t="s">
        <v>62</v>
      </c>
      <c r="O53" s="41">
        <f>I53*0.21</f>
        <v>0</v>
      </c>
      <c r="P53">
        <v>3</v>
      </c>
    </row>
    <row r="54" ht="30">
      <c r="A54" s="35" t="s">
        <v>63</v>
      </c>
      <c r="B54" s="42"/>
      <c r="C54" s="43"/>
      <c r="D54" s="43"/>
      <c r="E54" s="37" t="s">
        <v>371</v>
      </c>
      <c r="F54" s="43"/>
      <c r="G54" s="43"/>
      <c r="H54" s="43"/>
      <c r="I54" s="43"/>
      <c r="J54" s="44"/>
    </row>
    <row r="55" ht="30">
      <c r="A55" s="35" t="s">
        <v>65</v>
      </c>
      <c r="B55" s="42"/>
      <c r="C55" s="43"/>
      <c r="D55" s="43"/>
      <c r="E55" s="45" t="s">
        <v>372</v>
      </c>
      <c r="F55" s="43"/>
      <c r="G55" s="43"/>
      <c r="H55" s="43"/>
      <c r="I55" s="43"/>
      <c r="J55" s="44"/>
    </row>
    <row r="56">
      <c r="A56" s="35" t="s">
        <v>57</v>
      </c>
      <c r="B56" s="35">
        <v>15</v>
      </c>
      <c r="C56" s="36" t="s">
        <v>373</v>
      </c>
      <c r="D56" s="35" t="s">
        <v>59</v>
      </c>
      <c r="E56" s="37" t="s">
        <v>374</v>
      </c>
      <c r="F56" s="38" t="s">
        <v>117</v>
      </c>
      <c r="G56" s="39">
        <v>464.166</v>
      </c>
      <c r="H56" s="40">
        <v>0</v>
      </c>
      <c r="I56" s="40">
        <f>ROUND(G56*H56,P4)</f>
        <v>0</v>
      </c>
      <c r="J56" s="38" t="s">
        <v>62</v>
      </c>
      <c r="O56" s="41">
        <f>I56*0.21</f>
        <v>0</v>
      </c>
      <c r="P56">
        <v>3</v>
      </c>
    </row>
    <row r="57">
      <c r="A57" s="35" t="s">
        <v>63</v>
      </c>
      <c r="B57" s="42"/>
      <c r="C57" s="43"/>
      <c r="D57" s="43"/>
      <c r="E57" s="49" t="s">
        <v>59</v>
      </c>
      <c r="F57" s="43"/>
      <c r="G57" s="43"/>
      <c r="H57" s="43"/>
      <c r="I57" s="43"/>
      <c r="J57" s="44"/>
    </row>
    <row r="58" ht="105">
      <c r="A58" s="35" t="s">
        <v>65</v>
      </c>
      <c r="B58" s="42"/>
      <c r="C58" s="43"/>
      <c r="D58" s="43"/>
      <c r="E58" s="45" t="s">
        <v>375</v>
      </c>
      <c r="F58" s="43"/>
      <c r="G58" s="43"/>
      <c r="H58" s="43"/>
      <c r="I58" s="43"/>
      <c r="J58" s="44"/>
    </row>
    <row r="59">
      <c r="A59" s="35" t="s">
        <v>57</v>
      </c>
      <c r="B59" s="35">
        <v>16</v>
      </c>
      <c r="C59" s="36" t="s">
        <v>376</v>
      </c>
      <c r="D59" s="35" t="s">
        <v>59</v>
      </c>
      <c r="E59" s="37" t="s">
        <v>377</v>
      </c>
      <c r="F59" s="38" t="s">
        <v>117</v>
      </c>
      <c r="G59" s="39">
        <v>24.75</v>
      </c>
      <c r="H59" s="40">
        <v>0</v>
      </c>
      <c r="I59" s="40">
        <f>ROUND(G59*H59,P4)</f>
        <v>0</v>
      </c>
      <c r="J59" s="38" t="s">
        <v>62</v>
      </c>
      <c r="O59" s="41">
        <f>I59*0.21</f>
        <v>0</v>
      </c>
      <c r="P59">
        <v>3</v>
      </c>
    </row>
    <row r="60" ht="60">
      <c r="A60" s="35" t="s">
        <v>63</v>
      </c>
      <c r="B60" s="42"/>
      <c r="C60" s="43"/>
      <c r="D60" s="43"/>
      <c r="E60" s="37" t="s">
        <v>378</v>
      </c>
      <c r="F60" s="43"/>
      <c r="G60" s="43"/>
      <c r="H60" s="43"/>
      <c r="I60" s="43"/>
      <c r="J60" s="44"/>
    </row>
    <row r="61" ht="45">
      <c r="A61" s="35" t="s">
        <v>65</v>
      </c>
      <c r="B61" s="42"/>
      <c r="C61" s="43"/>
      <c r="D61" s="43"/>
      <c r="E61" s="45" t="s">
        <v>379</v>
      </c>
      <c r="F61" s="43"/>
      <c r="G61" s="43"/>
      <c r="H61" s="43"/>
      <c r="I61" s="43"/>
      <c r="J61" s="44"/>
    </row>
    <row r="62">
      <c r="A62" s="35" t="s">
        <v>57</v>
      </c>
      <c r="B62" s="35">
        <v>17</v>
      </c>
      <c r="C62" s="36" t="s">
        <v>380</v>
      </c>
      <c r="D62" s="35" t="s">
        <v>59</v>
      </c>
      <c r="E62" s="37" t="s">
        <v>381</v>
      </c>
      <c r="F62" s="38" t="s">
        <v>117</v>
      </c>
      <c r="G62" s="39">
        <v>488.916</v>
      </c>
      <c r="H62" s="40">
        <v>0</v>
      </c>
      <c r="I62" s="40">
        <f>ROUND(G62*H62,P4)</f>
        <v>0</v>
      </c>
      <c r="J62" s="38" t="s">
        <v>62</v>
      </c>
      <c r="O62" s="41">
        <f>I62*0.21</f>
        <v>0</v>
      </c>
      <c r="P62">
        <v>3</v>
      </c>
    </row>
    <row r="63">
      <c r="A63" s="35" t="s">
        <v>63</v>
      </c>
      <c r="B63" s="42"/>
      <c r="C63" s="43"/>
      <c r="D63" s="43"/>
      <c r="E63" s="37" t="s">
        <v>382</v>
      </c>
      <c r="F63" s="43"/>
      <c r="G63" s="43"/>
      <c r="H63" s="43"/>
      <c r="I63" s="43"/>
      <c r="J63" s="44"/>
    </row>
    <row r="64" ht="45">
      <c r="A64" s="35" t="s">
        <v>65</v>
      </c>
      <c r="B64" s="42"/>
      <c r="C64" s="43"/>
      <c r="D64" s="43"/>
      <c r="E64" s="45" t="s">
        <v>383</v>
      </c>
      <c r="F64" s="43"/>
      <c r="G64" s="43"/>
      <c r="H64" s="43"/>
      <c r="I64" s="43"/>
      <c r="J64" s="44"/>
    </row>
    <row r="65">
      <c r="A65" s="35" t="s">
        <v>57</v>
      </c>
      <c r="B65" s="35">
        <v>18</v>
      </c>
      <c r="C65" s="36" t="s">
        <v>179</v>
      </c>
      <c r="D65" s="35"/>
      <c r="E65" s="37" t="s">
        <v>180</v>
      </c>
      <c r="F65" s="38" t="s">
        <v>117</v>
      </c>
      <c r="G65" s="39">
        <v>84.284999999999997</v>
      </c>
      <c r="H65" s="40">
        <v>0</v>
      </c>
      <c r="I65" s="40">
        <f>ROUND(G65*H65,P4)</f>
        <v>0</v>
      </c>
      <c r="J65" s="38" t="s">
        <v>62</v>
      </c>
      <c r="O65" s="41">
        <f>I65*0.21</f>
        <v>0</v>
      </c>
      <c r="P65">
        <v>3</v>
      </c>
    </row>
    <row r="66" ht="120">
      <c r="A66" s="35" t="s">
        <v>63</v>
      </c>
      <c r="B66" s="42"/>
      <c r="C66" s="43"/>
      <c r="D66" s="43"/>
      <c r="E66" s="37" t="s">
        <v>384</v>
      </c>
      <c r="F66" s="43"/>
      <c r="G66" s="43"/>
      <c r="H66" s="43"/>
      <c r="I66" s="43"/>
      <c r="J66" s="44"/>
    </row>
    <row r="67" ht="180">
      <c r="A67" s="35" t="s">
        <v>65</v>
      </c>
      <c r="B67" s="42"/>
      <c r="C67" s="43"/>
      <c r="D67" s="43"/>
      <c r="E67" s="45" t="s">
        <v>385</v>
      </c>
      <c r="F67" s="43"/>
      <c r="G67" s="43"/>
      <c r="H67" s="43"/>
      <c r="I67" s="43"/>
      <c r="J67" s="44"/>
    </row>
    <row r="68">
      <c r="A68" s="35" t="s">
        <v>57</v>
      </c>
      <c r="B68" s="35">
        <v>19</v>
      </c>
      <c r="C68" s="36" t="s">
        <v>386</v>
      </c>
      <c r="D68" s="35" t="s">
        <v>59</v>
      </c>
      <c r="E68" s="37" t="s">
        <v>387</v>
      </c>
      <c r="F68" s="38" t="s">
        <v>117</v>
      </c>
      <c r="G68" s="39">
        <v>23.024000000000001</v>
      </c>
      <c r="H68" s="40">
        <v>0</v>
      </c>
      <c r="I68" s="40">
        <f>ROUND(G68*H68,P4)</f>
        <v>0</v>
      </c>
      <c r="J68" s="38" t="s">
        <v>62</v>
      </c>
      <c r="O68" s="41">
        <f>I68*0.21</f>
        <v>0</v>
      </c>
      <c r="P68">
        <v>3</v>
      </c>
    </row>
    <row r="69" ht="45">
      <c r="A69" s="35" t="s">
        <v>63</v>
      </c>
      <c r="B69" s="42"/>
      <c r="C69" s="43"/>
      <c r="D69" s="43"/>
      <c r="E69" s="37" t="s">
        <v>388</v>
      </c>
      <c r="F69" s="43"/>
      <c r="G69" s="43"/>
      <c r="H69" s="43"/>
      <c r="I69" s="43"/>
      <c r="J69" s="44"/>
    </row>
    <row r="70" ht="180">
      <c r="A70" s="35" t="s">
        <v>65</v>
      </c>
      <c r="B70" s="42"/>
      <c r="C70" s="43"/>
      <c r="D70" s="43"/>
      <c r="E70" s="45" t="s">
        <v>389</v>
      </c>
      <c r="F70" s="43"/>
      <c r="G70" s="43"/>
      <c r="H70" s="43"/>
      <c r="I70" s="43"/>
      <c r="J70" s="44"/>
    </row>
    <row r="71">
      <c r="A71" s="35" t="s">
        <v>57</v>
      </c>
      <c r="B71" s="35">
        <v>20</v>
      </c>
      <c r="C71" s="36" t="s">
        <v>182</v>
      </c>
      <c r="D71" s="35" t="s">
        <v>59</v>
      </c>
      <c r="E71" s="37" t="s">
        <v>183</v>
      </c>
      <c r="F71" s="38" t="s">
        <v>117</v>
      </c>
      <c r="G71" s="39">
        <v>155.822</v>
      </c>
      <c r="H71" s="40">
        <v>0</v>
      </c>
      <c r="I71" s="40">
        <f>ROUND(G71*H71,P4)</f>
        <v>0</v>
      </c>
      <c r="J71" s="38" t="s">
        <v>62</v>
      </c>
      <c r="O71" s="41">
        <f>I71*0.21</f>
        <v>0</v>
      </c>
      <c r="P71">
        <v>3</v>
      </c>
    </row>
    <row r="72" ht="30">
      <c r="A72" s="35" t="s">
        <v>63</v>
      </c>
      <c r="B72" s="42"/>
      <c r="C72" s="43"/>
      <c r="D72" s="43"/>
      <c r="E72" s="37" t="s">
        <v>390</v>
      </c>
      <c r="F72" s="43"/>
      <c r="G72" s="43"/>
      <c r="H72" s="43"/>
      <c r="I72" s="43"/>
      <c r="J72" s="44"/>
    </row>
    <row r="73" ht="105">
      <c r="A73" s="35" t="s">
        <v>65</v>
      </c>
      <c r="B73" s="42"/>
      <c r="C73" s="43"/>
      <c r="D73" s="43"/>
      <c r="E73" s="45" t="s">
        <v>391</v>
      </c>
      <c r="F73" s="43"/>
      <c r="G73" s="43"/>
      <c r="H73" s="43"/>
      <c r="I73" s="43"/>
      <c r="J73" s="44"/>
    </row>
    <row r="74">
      <c r="A74" s="35" t="s">
        <v>57</v>
      </c>
      <c r="B74" s="35">
        <v>21</v>
      </c>
      <c r="C74" s="36" t="s">
        <v>185</v>
      </c>
      <c r="D74" s="35" t="s">
        <v>59</v>
      </c>
      <c r="E74" s="37" t="s">
        <v>186</v>
      </c>
      <c r="F74" s="38" t="s">
        <v>117</v>
      </c>
      <c r="G74" s="39">
        <v>9</v>
      </c>
      <c r="H74" s="40">
        <v>0</v>
      </c>
      <c r="I74" s="40">
        <f>ROUND(G74*H74,P4)</f>
        <v>0</v>
      </c>
      <c r="J74" s="38" t="s">
        <v>62</v>
      </c>
      <c r="O74" s="41">
        <f>I74*0.21</f>
        <v>0</v>
      </c>
      <c r="P74">
        <v>3</v>
      </c>
    </row>
    <row r="75" ht="30">
      <c r="A75" s="35" t="s">
        <v>63</v>
      </c>
      <c r="B75" s="42"/>
      <c r="C75" s="43"/>
      <c r="D75" s="43"/>
      <c r="E75" s="37" t="s">
        <v>392</v>
      </c>
      <c r="F75" s="43"/>
      <c r="G75" s="43"/>
      <c r="H75" s="43"/>
      <c r="I75" s="43"/>
      <c r="J75" s="44"/>
    </row>
    <row r="76" ht="30">
      <c r="A76" s="35" t="s">
        <v>65</v>
      </c>
      <c r="B76" s="42"/>
      <c r="C76" s="43"/>
      <c r="D76" s="43"/>
      <c r="E76" s="45" t="s">
        <v>393</v>
      </c>
      <c r="F76" s="43"/>
      <c r="G76" s="43"/>
      <c r="H76" s="43"/>
      <c r="I76" s="43"/>
      <c r="J76" s="44"/>
    </row>
    <row r="77">
      <c r="A77" s="35" t="s">
        <v>57</v>
      </c>
      <c r="B77" s="35">
        <v>22</v>
      </c>
      <c r="C77" s="36" t="s">
        <v>394</v>
      </c>
      <c r="D77" s="35" t="s">
        <v>59</v>
      </c>
      <c r="E77" s="37" t="s">
        <v>395</v>
      </c>
      <c r="F77" s="38" t="s">
        <v>171</v>
      </c>
      <c r="G77" s="39">
        <v>722.92499999999995</v>
      </c>
      <c r="H77" s="40">
        <v>0</v>
      </c>
      <c r="I77" s="40">
        <f>ROUND(G77*H77,P4)</f>
        <v>0</v>
      </c>
      <c r="J77" s="38" t="s">
        <v>62</v>
      </c>
      <c r="O77" s="41">
        <f>I77*0.21</f>
        <v>0</v>
      </c>
      <c r="P77">
        <v>3</v>
      </c>
    </row>
    <row r="78">
      <c r="A78" s="35" t="s">
        <v>63</v>
      </c>
      <c r="B78" s="42"/>
      <c r="C78" s="43"/>
      <c r="D78" s="43"/>
      <c r="E78" s="37" t="s">
        <v>396</v>
      </c>
      <c r="F78" s="43"/>
      <c r="G78" s="43"/>
      <c r="H78" s="43"/>
      <c r="I78" s="43"/>
      <c r="J78" s="44"/>
    </row>
    <row r="79" ht="30">
      <c r="A79" s="35" t="s">
        <v>65</v>
      </c>
      <c r="B79" s="42"/>
      <c r="C79" s="43"/>
      <c r="D79" s="43"/>
      <c r="E79" s="45" t="s">
        <v>397</v>
      </c>
      <c r="F79" s="43"/>
      <c r="G79" s="43"/>
      <c r="H79" s="43"/>
      <c r="I79" s="43"/>
      <c r="J79" s="44"/>
    </row>
    <row r="80">
      <c r="A80" s="35" t="s">
        <v>57</v>
      </c>
      <c r="B80" s="35">
        <v>23</v>
      </c>
      <c r="C80" s="36" t="s">
        <v>398</v>
      </c>
      <c r="D80" s="35" t="s">
        <v>59</v>
      </c>
      <c r="E80" s="37" t="s">
        <v>399</v>
      </c>
      <c r="F80" s="38" t="s">
        <v>171</v>
      </c>
      <c r="G80" s="39">
        <v>679.60000000000002</v>
      </c>
      <c r="H80" s="40">
        <v>0</v>
      </c>
      <c r="I80" s="40">
        <f>ROUND(G80*H80,P4)</f>
        <v>0</v>
      </c>
      <c r="J80" s="38" t="s">
        <v>62</v>
      </c>
      <c r="O80" s="41">
        <f>I80*0.21</f>
        <v>0</v>
      </c>
      <c r="P80">
        <v>3</v>
      </c>
    </row>
    <row r="81" ht="45">
      <c r="A81" s="35" t="s">
        <v>63</v>
      </c>
      <c r="B81" s="42"/>
      <c r="C81" s="43"/>
      <c r="D81" s="43"/>
      <c r="E81" s="37" t="s">
        <v>400</v>
      </c>
      <c r="F81" s="43"/>
      <c r="G81" s="43"/>
      <c r="H81" s="43"/>
      <c r="I81" s="43"/>
      <c r="J81" s="44"/>
    </row>
    <row r="82" ht="75">
      <c r="A82" s="35" t="s">
        <v>65</v>
      </c>
      <c r="B82" s="42"/>
      <c r="C82" s="43"/>
      <c r="D82" s="43"/>
      <c r="E82" s="45" t="s">
        <v>401</v>
      </c>
      <c r="F82" s="43"/>
      <c r="G82" s="43"/>
      <c r="H82" s="43"/>
      <c r="I82" s="43"/>
      <c r="J82" s="44"/>
    </row>
    <row r="83">
      <c r="A83" s="35" t="s">
        <v>57</v>
      </c>
      <c r="B83" s="35">
        <v>24</v>
      </c>
      <c r="C83" s="36" t="s">
        <v>205</v>
      </c>
      <c r="D83" s="35" t="s">
        <v>59</v>
      </c>
      <c r="E83" s="37" t="s">
        <v>206</v>
      </c>
      <c r="F83" s="38" t="s">
        <v>171</v>
      </c>
      <c r="G83" s="39">
        <v>679.60000000000002</v>
      </c>
      <c r="H83" s="40">
        <v>0</v>
      </c>
      <c r="I83" s="40">
        <f>ROUND(G83*H83,P4)</f>
        <v>0</v>
      </c>
      <c r="J83" s="38" t="s">
        <v>62</v>
      </c>
      <c r="O83" s="41">
        <f>I83*0.21</f>
        <v>0</v>
      </c>
      <c r="P83">
        <v>3</v>
      </c>
    </row>
    <row r="84">
      <c r="A84" s="35" t="s">
        <v>63</v>
      </c>
      <c r="B84" s="42"/>
      <c r="C84" s="43"/>
      <c r="D84" s="43"/>
      <c r="E84" s="37" t="s">
        <v>402</v>
      </c>
      <c r="F84" s="43"/>
      <c r="G84" s="43"/>
      <c r="H84" s="43"/>
      <c r="I84" s="43"/>
      <c r="J84" s="44"/>
    </row>
    <row r="85" ht="30">
      <c r="A85" s="35" t="s">
        <v>65</v>
      </c>
      <c r="B85" s="42"/>
      <c r="C85" s="43"/>
      <c r="D85" s="43"/>
      <c r="E85" s="45" t="s">
        <v>403</v>
      </c>
      <c r="F85" s="43"/>
      <c r="G85" s="43"/>
      <c r="H85" s="43"/>
      <c r="I85" s="43"/>
      <c r="J85" s="44"/>
    </row>
    <row r="86">
      <c r="A86" s="35" t="s">
        <v>57</v>
      </c>
      <c r="B86" s="35">
        <v>25</v>
      </c>
      <c r="C86" s="36" t="s">
        <v>404</v>
      </c>
      <c r="D86" s="35" t="s">
        <v>59</v>
      </c>
      <c r="E86" s="37" t="s">
        <v>405</v>
      </c>
      <c r="F86" s="38" t="s">
        <v>171</v>
      </c>
      <c r="G86" s="39">
        <v>2718.4000000000001</v>
      </c>
      <c r="H86" s="40">
        <v>0</v>
      </c>
      <c r="I86" s="40">
        <f>ROUND(G86*H86,P4)</f>
        <v>0</v>
      </c>
      <c r="J86" s="38" t="s">
        <v>62</v>
      </c>
      <c r="O86" s="41">
        <f>I86*0.21</f>
        <v>0</v>
      </c>
      <c r="P86">
        <v>3</v>
      </c>
    </row>
    <row r="87">
      <c r="A87" s="35" t="s">
        <v>63</v>
      </c>
      <c r="B87" s="42"/>
      <c r="C87" s="43"/>
      <c r="D87" s="43"/>
      <c r="E87" s="37" t="s">
        <v>406</v>
      </c>
      <c r="F87" s="43"/>
      <c r="G87" s="43"/>
      <c r="H87" s="43"/>
      <c r="I87" s="43"/>
      <c r="J87" s="44"/>
    </row>
    <row r="88" ht="30">
      <c r="A88" s="35" t="s">
        <v>65</v>
      </c>
      <c r="B88" s="42"/>
      <c r="C88" s="43"/>
      <c r="D88" s="43"/>
      <c r="E88" s="45" t="s">
        <v>407</v>
      </c>
      <c r="F88" s="43"/>
      <c r="G88" s="43"/>
      <c r="H88" s="43"/>
      <c r="I88" s="43"/>
      <c r="J88" s="44"/>
    </row>
    <row r="89">
      <c r="A89" s="35" t="s">
        <v>57</v>
      </c>
      <c r="B89" s="35">
        <v>26</v>
      </c>
      <c r="C89" s="36" t="s">
        <v>408</v>
      </c>
      <c r="D89" s="35" t="s">
        <v>59</v>
      </c>
      <c r="E89" s="37" t="s">
        <v>409</v>
      </c>
      <c r="F89" s="38" t="s">
        <v>87</v>
      </c>
      <c r="G89" s="39">
        <v>36</v>
      </c>
      <c r="H89" s="40">
        <v>0</v>
      </c>
      <c r="I89" s="40">
        <f>ROUND(G89*H89,P4)</f>
        <v>0</v>
      </c>
      <c r="J89" s="38" t="s">
        <v>62</v>
      </c>
      <c r="O89" s="41">
        <f>I89*0.21</f>
        <v>0</v>
      </c>
      <c r="P89">
        <v>3</v>
      </c>
    </row>
    <row r="90" ht="30">
      <c r="A90" s="35" t="s">
        <v>63</v>
      </c>
      <c r="B90" s="42"/>
      <c r="C90" s="43"/>
      <c r="D90" s="43"/>
      <c r="E90" s="37" t="s">
        <v>410</v>
      </c>
      <c r="F90" s="43"/>
      <c r="G90" s="43"/>
      <c r="H90" s="43"/>
      <c r="I90" s="43"/>
      <c r="J90" s="44"/>
    </row>
    <row r="91" ht="30">
      <c r="A91" s="35" t="s">
        <v>65</v>
      </c>
      <c r="B91" s="42"/>
      <c r="C91" s="43"/>
      <c r="D91" s="43"/>
      <c r="E91" s="45" t="s">
        <v>411</v>
      </c>
      <c r="F91" s="43"/>
      <c r="G91" s="43"/>
      <c r="H91" s="43"/>
      <c r="I91" s="43"/>
      <c r="J91" s="44"/>
    </row>
    <row r="92" ht="30">
      <c r="A92" s="35" t="s">
        <v>57</v>
      </c>
      <c r="B92" s="35">
        <v>27</v>
      </c>
      <c r="C92" s="36" t="s">
        <v>412</v>
      </c>
      <c r="D92" s="35" t="s">
        <v>59</v>
      </c>
      <c r="E92" s="37" t="s">
        <v>413</v>
      </c>
      <c r="F92" s="38" t="s">
        <v>87</v>
      </c>
      <c r="G92" s="39">
        <v>9</v>
      </c>
      <c r="H92" s="40">
        <v>0</v>
      </c>
      <c r="I92" s="40">
        <f>ROUND(G92*H92,P4)</f>
        <v>0</v>
      </c>
      <c r="J92" s="38" t="s">
        <v>62</v>
      </c>
      <c r="O92" s="41">
        <f>I92*0.21</f>
        <v>0</v>
      </c>
      <c r="P92">
        <v>3</v>
      </c>
    </row>
    <row r="93" ht="90">
      <c r="A93" s="35" t="s">
        <v>63</v>
      </c>
      <c r="B93" s="42"/>
      <c r="C93" s="43"/>
      <c r="D93" s="43"/>
      <c r="E93" s="37" t="s">
        <v>414</v>
      </c>
      <c r="F93" s="43"/>
      <c r="G93" s="43"/>
      <c r="H93" s="43"/>
      <c r="I93" s="43"/>
      <c r="J93" s="44"/>
    </row>
    <row r="94" ht="30">
      <c r="A94" s="35" t="s">
        <v>65</v>
      </c>
      <c r="B94" s="42"/>
      <c r="C94" s="43"/>
      <c r="D94" s="43"/>
      <c r="E94" s="45" t="s">
        <v>415</v>
      </c>
      <c r="F94" s="43"/>
      <c r="G94" s="43"/>
      <c r="H94" s="43"/>
      <c r="I94" s="43"/>
      <c r="J94" s="44"/>
    </row>
    <row r="95">
      <c r="A95" s="29" t="s">
        <v>54</v>
      </c>
      <c r="B95" s="30"/>
      <c r="C95" s="31" t="s">
        <v>210</v>
      </c>
      <c r="D95" s="32"/>
      <c r="E95" s="29" t="s">
        <v>211</v>
      </c>
      <c r="F95" s="32"/>
      <c r="G95" s="32"/>
      <c r="H95" s="32"/>
      <c r="I95" s="33">
        <f>SUMIFS(I96:I98,A96:A98,"P")</f>
        <v>0</v>
      </c>
      <c r="J95" s="34"/>
    </row>
    <row r="96">
      <c r="A96" s="35" t="s">
        <v>57</v>
      </c>
      <c r="B96" s="35">
        <v>28</v>
      </c>
      <c r="C96" s="36" t="s">
        <v>416</v>
      </c>
      <c r="D96" s="35" t="s">
        <v>59</v>
      </c>
      <c r="E96" s="37" t="s">
        <v>417</v>
      </c>
      <c r="F96" s="38" t="s">
        <v>171</v>
      </c>
      <c r="G96" s="39">
        <v>90</v>
      </c>
      <c r="H96" s="40">
        <v>0</v>
      </c>
      <c r="I96" s="40">
        <f>ROUND(G96*H96,P4)</f>
        <v>0</v>
      </c>
      <c r="J96" s="38" t="s">
        <v>62</v>
      </c>
      <c r="O96" s="41">
        <f>I96*0.21</f>
        <v>0</v>
      </c>
      <c r="P96">
        <v>3</v>
      </c>
    </row>
    <row r="97" ht="30">
      <c r="A97" s="35" t="s">
        <v>63</v>
      </c>
      <c r="B97" s="42"/>
      <c r="C97" s="43"/>
      <c r="D97" s="43"/>
      <c r="E97" s="37" t="s">
        <v>418</v>
      </c>
      <c r="F97" s="43"/>
      <c r="G97" s="43"/>
      <c r="H97" s="43"/>
      <c r="I97" s="43"/>
      <c r="J97" s="44"/>
    </row>
    <row r="98" ht="30">
      <c r="A98" s="35" t="s">
        <v>65</v>
      </c>
      <c r="B98" s="42"/>
      <c r="C98" s="43"/>
      <c r="D98" s="43"/>
      <c r="E98" s="45" t="s">
        <v>419</v>
      </c>
      <c r="F98" s="43"/>
      <c r="G98" s="43"/>
      <c r="H98" s="43"/>
      <c r="I98" s="43"/>
      <c r="J98" s="44"/>
    </row>
    <row r="99">
      <c r="A99" s="29" t="s">
        <v>54</v>
      </c>
      <c r="B99" s="30"/>
      <c r="C99" s="31" t="s">
        <v>420</v>
      </c>
      <c r="D99" s="32"/>
      <c r="E99" s="29" t="s">
        <v>421</v>
      </c>
      <c r="F99" s="32"/>
      <c r="G99" s="32"/>
      <c r="H99" s="32"/>
      <c r="I99" s="33">
        <f>SUMIFS(I100:I102,A100:A102,"P")</f>
        <v>0</v>
      </c>
      <c r="J99" s="34"/>
    </row>
    <row r="100">
      <c r="A100" s="35" t="s">
        <v>57</v>
      </c>
      <c r="B100" s="35">
        <v>29</v>
      </c>
      <c r="C100" s="36" t="s">
        <v>422</v>
      </c>
      <c r="D100" s="35" t="s">
        <v>59</v>
      </c>
      <c r="E100" s="37" t="s">
        <v>423</v>
      </c>
      <c r="F100" s="38" t="s">
        <v>117</v>
      </c>
      <c r="G100" s="39">
        <v>2.25</v>
      </c>
      <c r="H100" s="40">
        <v>0</v>
      </c>
      <c r="I100" s="40">
        <f>ROUND(G100*H100,P4)</f>
        <v>0</v>
      </c>
      <c r="J100" s="38" t="s">
        <v>62</v>
      </c>
      <c r="O100" s="41">
        <f>I100*0.21</f>
        <v>0</v>
      </c>
      <c r="P100">
        <v>3</v>
      </c>
    </row>
    <row r="101">
      <c r="A101" s="35" t="s">
        <v>63</v>
      </c>
      <c r="B101" s="42"/>
      <c r="C101" s="43"/>
      <c r="D101" s="43"/>
      <c r="E101" s="37" t="s">
        <v>424</v>
      </c>
      <c r="F101" s="43"/>
      <c r="G101" s="43"/>
      <c r="H101" s="43"/>
      <c r="I101" s="43"/>
      <c r="J101" s="44"/>
    </row>
    <row r="102" ht="30">
      <c r="A102" s="35" t="s">
        <v>65</v>
      </c>
      <c r="B102" s="42"/>
      <c r="C102" s="43"/>
      <c r="D102" s="43"/>
      <c r="E102" s="45" t="s">
        <v>425</v>
      </c>
      <c r="F102" s="43"/>
      <c r="G102" s="43"/>
      <c r="H102" s="43"/>
      <c r="I102" s="43"/>
      <c r="J102" s="44"/>
    </row>
    <row r="103">
      <c r="A103" s="29" t="s">
        <v>54</v>
      </c>
      <c r="B103" s="30"/>
      <c r="C103" s="31" t="s">
        <v>113</v>
      </c>
      <c r="D103" s="32"/>
      <c r="E103" s="29" t="s">
        <v>114</v>
      </c>
      <c r="F103" s="32"/>
      <c r="G103" s="32"/>
      <c r="H103" s="32"/>
      <c r="I103" s="33">
        <f>SUMIFS(I104:I127,A104:A127,"P")</f>
        <v>0</v>
      </c>
      <c r="J103" s="34"/>
    </row>
    <row r="104">
      <c r="A104" s="35" t="s">
        <v>57</v>
      </c>
      <c r="B104" s="35">
        <v>30</v>
      </c>
      <c r="C104" s="36" t="s">
        <v>239</v>
      </c>
      <c r="D104" s="35" t="s">
        <v>74</v>
      </c>
      <c r="E104" s="37" t="s">
        <v>240</v>
      </c>
      <c r="F104" s="38" t="s">
        <v>171</v>
      </c>
      <c r="G104" s="39">
        <v>764.48400000000004</v>
      </c>
      <c r="H104" s="40">
        <v>0</v>
      </c>
      <c r="I104" s="40">
        <f>ROUND(G104*H104,P4)</f>
        <v>0</v>
      </c>
      <c r="J104" s="38" t="s">
        <v>62</v>
      </c>
      <c r="O104" s="41">
        <f>I104*0.21</f>
        <v>0</v>
      </c>
      <c r="P104">
        <v>3</v>
      </c>
    </row>
    <row r="105" ht="60">
      <c r="A105" s="35" t="s">
        <v>63</v>
      </c>
      <c r="B105" s="42"/>
      <c r="C105" s="43"/>
      <c r="D105" s="43"/>
      <c r="E105" s="37" t="s">
        <v>426</v>
      </c>
      <c r="F105" s="43"/>
      <c r="G105" s="43"/>
      <c r="H105" s="43"/>
      <c r="I105" s="43"/>
      <c r="J105" s="44"/>
    </row>
    <row r="106" ht="45">
      <c r="A106" s="35" t="s">
        <v>65</v>
      </c>
      <c r="B106" s="42"/>
      <c r="C106" s="43"/>
      <c r="D106" s="43"/>
      <c r="E106" s="45" t="s">
        <v>427</v>
      </c>
      <c r="F106" s="43"/>
      <c r="G106" s="43"/>
      <c r="H106" s="43"/>
      <c r="I106" s="43"/>
      <c r="J106" s="44"/>
    </row>
    <row r="107">
      <c r="A107" s="35" t="s">
        <v>57</v>
      </c>
      <c r="B107" s="35">
        <v>31</v>
      </c>
      <c r="C107" s="36" t="s">
        <v>239</v>
      </c>
      <c r="D107" s="35" t="s">
        <v>83</v>
      </c>
      <c r="E107" s="37" t="s">
        <v>240</v>
      </c>
      <c r="F107" s="38" t="s">
        <v>171</v>
      </c>
      <c r="G107" s="39">
        <v>782.226</v>
      </c>
      <c r="H107" s="40">
        <v>0</v>
      </c>
      <c r="I107" s="40">
        <f>ROUND(G107*H107,P4)</f>
        <v>0</v>
      </c>
      <c r="J107" s="38" t="s">
        <v>62</v>
      </c>
      <c r="O107" s="41">
        <f>I107*0.21</f>
        <v>0</v>
      </c>
      <c r="P107">
        <v>3</v>
      </c>
    </row>
    <row r="108" ht="60">
      <c r="A108" s="35" t="s">
        <v>63</v>
      </c>
      <c r="B108" s="42"/>
      <c r="C108" s="43"/>
      <c r="D108" s="43"/>
      <c r="E108" s="37" t="s">
        <v>428</v>
      </c>
      <c r="F108" s="43"/>
      <c r="G108" s="43"/>
      <c r="H108" s="43"/>
      <c r="I108" s="43"/>
      <c r="J108" s="44"/>
    </row>
    <row r="109" ht="45">
      <c r="A109" s="35" t="s">
        <v>65</v>
      </c>
      <c r="B109" s="42"/>
      <c r="C109" s="43"/>
      <c r="D109" s="43"/>
      <c r="E109" s="45" t="s">
        <v>429</v>
      </c>
      <c r="F109" s="43"/>
      <c r="G109" s="43"/>
      <c r="H109" s="43"/>
      <c r="I109" s="43"/>
      <c r="J109" s="44"/>
    </row>
    <row r="110">
      <c r="A110" s="35" t="s">
        <v>57</v>
      </c>
      <c r="B110" s="35">
        <v>32</v>
      </c>
      <c r="C110" s="36" t="s">
        <v>430</v>
      </c>
      <c r="D110" s="35"/>
      <c r="E110" s="37" t="s">
        <v>431</v>
      </c>
      <c r="F110" s="38" t="s">
        <v>171</v>
      </c>
      <c r="G110" s="39">
        <v>64.424999999999997</v>
      </c>
      <c r="H110" s="40">
        <v>0</v>
      </c>
      <c r="I110" s="40">
        <f>ROUND(G110*H110,P4)</f>
        <v>0</v>
      </c>
      <c r="J110" s="38" t="s">
        <v>62</v>
      </c>
      <c r="O110" s="41">
        <f>I110*0.21</f>
        <v>0</v>
      </c>
      <c r="P110">
        <v>3</v>
      </c>
    </row>
    <row r="111" ht="105">
      <c r="A111" s="35" t="s">
        <v>63</v>
      </c>
      <c r="B111" s="42"/>
      <c r="C111" s="43"/>
      <c r="D111" s="43"/>
      <c r="E111" s="37" t="s">
        <v>432</v>
      </c>
      <c r="F111" s="43"/>
      <c r="G111" s="43"/>
      <c r="H111" s="43"/>
      <c r="I111" s="43"/>
      <c r="J111" s="44"/>
    </row>
    <row r="112" ht="180">
      <c r="A112" s="35" t="s">
        <v>65</v>
      </c>
      <c r="B112" s="42"/>
      <c r="C112" s="43"/>
      <c r="D112" s="43"/>
      <c r="E112" s="45" t="s">
        <v>433</v>
      </c>
      <c r="F112" s="43"/>
      <c r="G112" s="43"/>
      <c r="H112" s="43"/>
      <c r="I112" s="43"/>
      <c r="J112" s="44"/>
    </row>
    <row r="113">
      <c r="A113" s="35" t="s">
        <v>57</v>
      </c>
      <c r="B113" s="35">
        <v>33</v>
      </c>
      <c r="C113" s="36" t="s">
        <v>434</v>
      </c>
      <c r="D113" s="35" t="s">
        <v>59</v>
      </c>
      <c r="E113" s="37" t="s">
        <v>435</v>
      </c>
      <c r="F113" s="38" t="s">
        <v>171</v>
      </c>
      <c r="G113" s="39">
        <v>782.48400000000004</v>
      </c>
      <c r="H113" s="40">
        <v>0</v>
      </c>
      <c r="I113" s="40">
        <f>ROUND(G113*H113,P4)</f>
        <v>0</v>
      </c>
      <c r="J113" s="38" t="s">
        <v>62</v>
      </c>
      <c r="O113" s="41">
        <f>I113*0.21</f>
        <v>0</v>
      </c>
      <c r="P113">
        <v>3</v>
      </c>
    </row>
    <row r="114" ht="45">
      <c r="A114" s="35" t="s">
        <v>63</v>
      </c>
      <c r="B114" s="42"/>
      <c r="C114" s="43"/>
      <c r="D114" s="43"/>
      <c r="E114" s="37" t="s">
        <v>436</v>
      </c>
      <c r="F114" s="43"/>
      <c r="G114" s="43"/>
      <c r="H114" s="43"/>
      <c r="I114" s="43"/>
      <c r="J114" s="44"/>
    </row>
    <row r="115" ht="30">
      <c r="A115" s="35" t="s">
        <v>65</v>
      </c>
      <c r="B115" s="42"/>
      <c r="C115" s="43"/>
      <c r="D115" s="43"/>
      <c r="E115" s="45" t="s">
        <v>437</v>
      </c>
      <c r="F115" s="43"/>
      <c r="G115" s="43"/>
      <c r="H115" s="43"/>
      <c r="I115" s="43"/>
      <c r="J115" s="44"/>
    </row>
    <row r="116">
      <c r="A116" s="35" t="s">
        <v>57</v>
      </c>
      <c r="B116" s="35">
        <v>34</v>
      </c>
      <c r="C116" s="36" t="s">
        <v>438</v>
      </c>
      <c r="D116" s="35" t="s">
        <v>59</v>
      </c>
      <c r="E116" s="37" t="s">
        <v>439</v>
      </c>
      <c r="F116" s="38" t="s">
        <v>171</v>
      </c>
      <c r="G116" s="39">
        <v>1493.346</v>
      </c>
      <c r="H116" s="40">
        <v>0</v>
      </c>
      <c r="I116" s="40">
        <f>ROUND(G116*H116,P4)</f>
        <v>0</v>
      </c>
      <c r="J116" s="38" t="s">
        <v>62</v>
      </c>
      <c r="O116" s="41">
        <f>I116*0.21</f>
        <v>0</v>
      </c>
      <c r="P116">
        <v>3</v>
      </c>
    </row>
    <row r="117" ht="60">
      <c r="A117" s="35" t="s">
        <v>63</v>
      </c>
      <c r="B117" s="42"/>
      <c r="C117" s="43"/>
      <c r="D117" s="43"/>
      <c r="E117" s="37" t="s">
        <v>440</v>
      </c>
      <c r="F117" s="43"/>
      <c r="G117" s="43"/>
      <c r="H117" s="43"/>
      <c r="I117" s="43"/>
      <c r="J117" s="44"/>
    </row>
    <row r="118" ht="45">
      <c r="A118" s="35" t="s">
        <v>65</v>
      </c>
      <c r="B118" s="42"/>
      <c r="C118" s="43"/>
      <c r="D118" s="43"/>
      <c r="E118" s="45" t="s">
        <v>441</v>
      </c>
      <c r="F118" s="43"/>
      <c r="G118" s="43"/>
      <c r="H118" s="43"/>
      <c r="I118" s="43"/>
      <c r="J118" s="44"/>
    </row>
    <row r="119" ht="30">
      <c r="A119" s="35" t="s">
        <v>57</v>
      </c>
      <c r="B119" s="35">
        <v>35</v>
      </c>
      <c r="C119" s="36" t="s">
        <v>248</v>
      </c>
      <c r="D119" s="35" t="s">
        <v>59</v>
      </c>
      <c r="E119" s="37" t="s">
        <v>249</v>
      </c>
      <c r="F119" s="38" t="s">
        <v>171</v>
      </c>
      <c r="G119" s="39">
        <v>749.17499999999995</v>
      </c>
      <c r="H119" s="40">
        <v>0</v>
      </c>
      <c r="I119" s="40">
        <f>ROUND(G119*H119,P4)</f>
        <v>0</v>
      </c>
      <c r="J119" s="38" t="s">
        <v>62</v>
      </c>
      <c r="O119" s="41">
        <f>I119*0.21</f>
        <v>0</v>
      </c>
      <c r="P119">
        <v>3</v>
      </c>
    </row>
    <row r="120" ht="45">
      <c r="A120" s="35" t="s">
        <v>63</v>
      </c>
      <c r="B120" s="42"/>
      <c r="C120" s="43"/>
      <c r="D120" s="43"/>
      <c r="E120" s="37" t="s">
        <v>442</v>
      </c>
      <c r="F120" s="43"/>
      <c r="G120" s="43"/>
      <c r="H120" s="43"/>
      <c r="I120" s="43"/>
      <c r="J120" s="44"/>
    </row>
    <row r="121" ht="45">
      <c r="A121" s="35" t="s">
        <v>65</v>
      </c>
      <c r="B121" s="42"/>
      <c r="C121" s="43"/>
      <c r="D121" s="43"/>
      <c r="E121" s="45" t="s">
        <v>443</v>
      </c>
      <c r="F121" s="43"/>
      <c r="G121" s="43"/>
      <c r="H121" s="43"/>
      <c r="I121" s="43"/>
      <c r="J121" s="44"/>
    </row>
    <row r="122">
      <c r="A122" s="35" t="s">
        <v>57</v>
      </c>
      <c r="B122" s="35">
        <v>36</v>
      </c>
      <c r="C122" s="36" t="s">
        <v>251</v>
      </c>
      <c r="D122" s="35" t="s">
        <v>59</v>
      </c>
      <c r="E122" s="37" t="s">
        <v>252</v>
      </c>
      <c r="F122" s="38" t="s">
        <v>171</v>
      </c>
      <c r="G122" s="39">
        <v>744.17100000000005</v>
      </c>
      <c r="H122" s="40">
        <v>0</v>
      </c>
      <c r="I122" s="40">
        <f>ROUND(G122*H122,P4)</f>
        <v>0</v>
      </c>
      <c r="J122" s="38" t="s">
        <v>62</v>
      </c>
      <c r="O122" s="41">
        <f>I122*0.21</f>
        <v>0</v>
      </c>
      <c r="P122">
        <v>3</v>
      </c>
    </row>
    <row r="123" ht="60">
      <c r="A123" s="35" t="s">
        <v>63</v>
      </c>
      <c r="B123" s="42"/>
      <c r="C123" s="43"/>
      <c r="D123" s="43"/>
      <c r="E123" s="37" t="s">
        <v>444</v>
      </c>
      <c r="F123" s="43"/>
      <c r="G123" s="43"/>
      <c r="H123" s="43"/>
      <c r="I123" s="43"/>
      <c r="J123" s="44"/>
    </row>
    <row r="124" ht="45">
      <c r="A124" s="35" t="s">
        <v>65</v>
      </c>
      <c r="B124" s="42"/>
      <c r="C124" s="43"/>
      <c r="D124" s="43"/>
      <c r="E124" s="45" t="s">
        <v>445</v>
      </c>
      <c r="F124" s="43"/>
      <c r="G124" s="43"/>
      <c r="H124" s="43"/>
      <c r="I124" s="43"/>
      <c r="J124" s="44"/>
    </row>
    <row r="125" ht="30">
      <c r="A125" s="35" t="s">
        <v>57</v>
      </c>
      <c r="B125" s="35">
        <v>37</v>
      </c>
      <c r="C125" s="36" t="s">
        <v>446</v>
      </c>
      <c r="D125" s="35"/>
      <c r="E125" s="37" t="s">
        <v>447</v>
      </c>
      <c r="F125" s="38" t="s">
        <v>171</v>
      </c>
      <c r="G125" s="39">
        <v>749.952</v>
      </c>
      <c r="H125" s="40">
        <v>0</v>
      </c>
      <c r="I125" s="40">
        <f>ROUND(G125*H125,P4)</f>
        <v>0</v>
      </c>
      <c r="J125" s="38" t="s">
        <v>62</v>
      </c>
      <c r="O125" s="41">
        <f>I125*0.21</f>
        <v>0</v>
      </c>
      <c r="P125">
        <v>3</v>
      </c>
    </row>
    <row r="126" ht="60">
      <c r="A126" s="35" t="s">
        <v>63</v>
      </c>
      <c r="B126" s="42"/>
      <c r="C126" s="43"/>
      <c r="D126" s="43"/>
      <c r="E126" s="37" t="s">
        <v>448</v>
      </c>
      <c r="F126" s="43"/>
      <c r="G126" s="43"/>
      <c r="H126" s="43"/>
      <c r="I126" s="43"/>
      <c r="J126" s="44"/>
    </row>
    <row r="127" ht="45">
      <c r="A127" s="35" t="s">
        <v>65</v>
      </c>
      <c r="B127" s="42"/>
      <c r="C127" s="43"/>
      <c r="D127" s="43"/>
      <c r="E127" s="45" t="s">
        <v>449</v>
      </c>
      <c r="F127" s="43"/>
      <c r="G127" s="43"/>
      <c r="H127" s="43"/>
      <c r="I127" s="43"/>
      <c r="J127" s="44"/>
    </row>
    <row r="128">
      <c r="A128" s="29" t="s">
        <v>54</v>
      </c>
      <c r="B128" s="30"/>
      <c r="C128" s="31" t="s">
        <v>265</v>
      </c>
      <c r="D128" s="32"/>
      <c r="E128" s="29" t="s">
        <v>266</v>
      </c>
      <c r="F128" s="32"/>
      <c r="G128" s="32"/>
      <c r="H128" s="32"/>
      <c r="I128" s="33">
        <f>SUMIFS(I129:I140,A129:A140,"P")</f>
        <v>0</v>
      </c>
      <c r="J128" s="34"/>
    </row>
    <row r="129">
      <c r="A129" s="35" t="s">
        <v>57</v>
      </c>
      <c r="B129" s="35">
        <v>38</v>
      </c>
      <c r="C129" s="36" t="s">
        <v>450</v>
      </c>
      <c r="D129" s="35" t="s">
        <v>59</v>
      </c>
      <c r="E129" s="37" t="s">
        <v>451</v>
      </c>
      <c r="F129" s="38" t="s">
        <v>171</v>
      </c>
      <c r="G129" s="39">
        <v>25.600000000000001</v>
      </c>
      <c r="H129" s="40">
        <v>0</v>
      </c>
      <c r="I129" s="40">
        <f>ROUND(G129*H129,P4)</f>
        <v>0</v>
      </c>
      <c r="J129" s="38" t="s">
        <v>62</v>
      </c>
      <c r="O129" s="41">
        <f>I129*0.21</f>
        <v>0</v>
      </c>
      <c r="P129">
        <v>3</v>
      </c>
    </row>
    <row r="130" ht="30">
      <c r="A130" s="35" t="s">
        <v>63</v>
      </c>
      <c r="B130" s="42"/>
      <c r="C130" s="43"/>
      <c r="D130" s="43"/>
      <c r="E130" s="37" t="s">
        <v>452</v>
      </c>
      <c r="F130" s="43"/>
      <c r="G130" s="43"/>
      <c r="H130" s="43"/>
      <c r="I130" s="43"/>
      <c r="J130" s="44"/>
    </row>
    <row r="131" ht="30">
      <c r="A131" s="35" t="s">
        <v>65</v>
      </c>
      <c r="B131" s="42"/>
      <c r="C131" s="43"/>
      <c r="D131" s="43"/>
      <c r="E131" s="45" t="s">
        <v>453</v>
      </c>
      <c r="F131" s="43"/>
      <c r="G131" s="43"/>
      <c r="H131" s="43"/>
      <c r="I131" s="43"/>
      <c r="J131" s="44"/>
    </row>
    <row r="132">
      <c r="A132" s="35" t="s">
        <v>57</v>
      </c>
      <c r="B132" s="35">
        <v>39</v>
      </c>
      <c r="C132" s="36" t="s">
        <v>454</v>
      </c>
      <c r="D132" s="35" t="s">
        <v>59</v>
      </c>
      <c r="E132" s="37" t="s">
        <v>455</v>
      </c>
      <c r="F132" s="38" t="s">
        <v>171</v>
      </c>
      <c r="G132" s="39">
        <v>25.600000000000001</v>
      </c>
      <c r="H132" s="40">
        <v>0</v>
      </c>
      <c r="I132" s="40">
        <f>ROUND(G132*H132,P4)</f>
        <v>0</v>
      </c>
      <c r="J132" s="38" t="s">
        <v>62</v>
      </c>
      <c r="O132" s="41">
        <f>I132*0.21</f>
        <v>0</v>
      </c>
      <c r="P132">
        <v>3</v>
      </c>
    </row>
    <row r="133" ht="60">
      <c r="A133" s="35" t="s">
        <v>63</v>
      </c>
      <c r="B133" s="42"/>
      <c r="C133" s="43"/>
      <c r="D133" s="43"/>
      <c r="E133" s="37" t="s">
        <v>456</v>
      </c>
      <c r="F133" s="43"/>
      <c r="G133" s="43"/>
      <c r="H133" s="43"/>
      <c r="I133" s="43"/>
      <c r="J133" s="44"/>
    </row>
    <row r="134" ht="30">
      <c r="A134" s="35" t="s">
        <v>65</v>
      </c>
      <c r="B134" s="42"/>
      <c r="C134" s="43"/>
      <c r="D134" s="43"/>
      <c r="E134" s="45" t="s">
        <v>453</v>
      </c>
      <c r="F134" s="43"/>
      <c r="G134" s="43"/>
      <c r="H134" s="43"/>
      <c r="I134" s="43"/>
      <c r="J134" s="44"/>
    </row>
    <row r="135">
      <c r="A135" s="35" t="s">
        <v>57</v>
      </c>
      <c r="B135" s="35">
        <v>40</v>
      </c>
      <c r="C135" s="36" t="s">
        <v>270</v>
      </c>
      <c r="D135" s="35" t="s">
        <v>59</v>
      </c>
      <c r="E135" s="37" t="s">
        <v>271</v>
      </c>
      <c r="F135" s="38" t="s">
        <v>171</v>
      </c>
      <c r="G135" s="39">
        <v>6.4000000000000004</v>
      </c>
      <c r="H135" s="40">
        <v>0</v>
      </c>
      <c r="I135" s="40">
        <f>ROUND(G135*H135,P4)</f>
        <v>0</v>
      </c>
      <c r="J135" s="38" t="s">
        <v>62</v>
      </c>
      <c r="O135" s="41">
        <f>I135*0.21</f>
        <v>0</v>
      </c>
      <c r="P135">
        <v>3</v>
      </c>
    </row>
    <row r="136">
      <c r="A136" s="35" t="s">
        <v>63</v>
      </c>
      <c r="B136" s="42"/>
      <c r="C136" s="43"/>
      <c r="D136" s="43"/>
      <c r="E136" s="37" t="s">
        <v>457</v>
      </c>
      <c r="F136" s="43"/>
      <c r="G136" s="43"/>
      <c r="H136" s="43"/>
      <c r="I136" s="43"/>
      <c r="J136" s="44"/>
    </row>
    <row r="137" ht="30">
      <c r="A137" s="35" t="s">
        <v>65</v>
      </c>
      <c r="B137" s="42"/>
      <c r="C137" s="43"/>
      <c r="D137" s="43"/>
      <c r="E137" s="45" t="s">
        <v>458</v>
      </c>
      <c r="F137" s="43"/>
      <c r="G137" s="43"/>
      <c r="H137" s="43"/>
      <c r="I137" s="43"/>
      <c r="J137" s="44"/>
    </row>
    <row r="138">
      <c r="A138" s="35" t="s">
        <v>57</v>
      </c>
      <c r="B138" s="35">
        <v>41</v>
      </c>
      <c r="C138" s="36" t="s">
        <v>459</v>
      </c>
      <c r="D138" s="35"/>
      <c r="E138" s="37" t="s">
        <v>460</v>
      </c>
      <c r="F138" s="38" t="s">
        <v>171</v>
      </c>
      <c r="G138" s="39">
        <v>6.4000000000000004</v>
      </c>
      <c r="H138" s="40">
        <v>0</v>
      </c>
      <c r="I138" s="40">
        <f>ROUND(G138*H138,P4)</f>
        <v>0</v>
      </c>
      <c r="J138" s="38" t="s">
        <v>62</v>
      </c>
      <c r="O138" s="41">
        <f>I138*0.21</f>
        <v>0</v>
      </c>
      <c r="P138">
        <v>3</v>
      </c>
    </row>
    <row r="139">
      <c r="A139" s="35" t="s">
        <v>63</v>
      </c>
      <c r="B139" s="42"/>
      <c r="C139" s="43"/>
      <c r="D139" s="43"/>
      <c r="E139" s="37" t="s">
        <v>461</v>
      </c>
      <c r="F139" s="43"/>
      <c r="G139" s="43"/>
      <c r="H139" s="43"/>
      <c r="I139" s="43"/>
      <c r="J139" s="44"/>
    </row>
    <row r="140" ht="30">
      <c r="A140" s="35" t="s">
        <v>65</v>
      </c>
      <c r="B140" s="42"/>
      <c r="C140" s="43"/>
      <c r="D140" s="43"/>
      <c r="E140" s="45" t="s">
        <v>458</v>
      </c>
      <c r="F140" s="43"/>
      <c r="G140" s="43"/>
      <c r="H140" s="43"/>
      <c r="I140" s="43"/>
      <c r="J140" s="44"/>
    </row>
    <row r="141">
      <c r="A141" s="29" t="s">
        <v>54</v>
      </c>
      <c r="B141" s="30"/>
      <c r="C141" s="31" t="s">
        <v>273</v>
      </c>
      <c r="D141" s="32"/>
      <c r="E141" s="29" t="s">
        <v>274</v>
      </c>
      <c r="F141" s="32"/>
      <c r="G141" s="32"/>
      <c r="H141" s="32"/>
      <c r="I141" s="33">
        <f>SUMIFS(I142:I159,A142:A159,"P")</f>
        <v>0</v>
      </c>
      <c r="J141" s="34"/>
    </row>
    <row r="142">
      <c r="A142" s="35" t="s">
        <v>57</v>
      </c>
      <c r="B142" s="35">
        <v>42</v>
      </c>
      <c r="C142" s="36" t="s">
        <v>462</v>
      </c>
      <c r="D142" s="35" t="s">
        <v>59</v>
      </c>
      <c r="E142" s="37" t="s">
        <v>463</v>
      </c>
      <c r="F142" s="38" t="s">
        <v>152</v>
      </c>
      <c r="G142" s="39">
        <v>45</v>
      </c>
      <c r="H142" s="40">
        <v>0</v>
      </c>
      <c r="I142" s="40">
        <f>ROUND(G142*H142,P4)</f>
        <v>0</v>
      </c>
      <c r="J142" s="38" t="s">
        <v>62</v>
      </c>
      <c r="O142" s="41">
        <f>I142*0.21</f>
        <v>0</v>
      </c>
      <c r="P142">
        <v>3</v>
      </c>
    </row>
    <row r="143" ht="30">
      <c r="A143" s="35" t="s">
        <v>63</v>
      </c>
      <c r="B143" s="42"/>
      <c r="C143" s="43"/>
      <c r="D143" s="43"/>
      <c r="E143" s="37" t="s">
        <v>464</v>
      </c>
      <c r="F143" s="43"/>
      <c r="G143" s="43"/>
      <c r="H143" s="43"/>
      <c r="I143" s="43"/>
      <c r="J143" s="44"/>
    </row>
    <row r="144" ht="45">
      <c r="A144" s="35" t="s">
        <v>65</v>
      </c>
      <c r="B144" s="42"/>
      <c r="C144" s="43"/>
      <c r="D144" s="43"/>
      <c r="E144" s="45" t="s">
        <v>465</v>
      </c>
      <c r="F144" s="43"/>
      <c r="G144" s="43"/>
      <c r="H144" s="43"/>
      <c r="I144" s="43"/>
      <c r="J144" s="44"/>
    </row>
    <row r="145">
      <c r="A145" s="35" t="s">
        <v>57</v>
      </c>
      <c r="B145" s="35">
        <v>43</v>
      </c>
      <c r="C145" s="36" t="s">
        <v>466</v>
      </c>
      <c r="D145" s="35" t="s">
        <v>59</v>
      </c>
      <c r="E145" s="37" t="s">
        <v>467</v>
      </c>
      <c r="F145" s="38" t="s">
        <v>87</v>
      </c>
      <c r="G145" s="39">
        <v>3</v>
      </c>
      <c r="H145" s="40">
        <v>0</v>
      </c>
      <c r="I145" s="40">
        <f>ROUND(G145*H145,P4)</f>
        <v>0</v>
      </c>
      <c r="J145" s="38" t="s">
        <v>62</v>
      </c>
      <c r="O145" s="41">
        <f>I145*0.21</f>
        <v>0</v>
      </c>
      <c r="P145">
        <v>3</v>
      </c>
    </row>
    <row r="146" ht="45">
      <c r="A146" s="35" t="s">
        <v>63</v>
      </c>
      <c r="B146" s="42"/>
      <c r="C146" s="43"/>
      <c r="D146" s="43"/>
      <c r="E146" s="37" t="s">
        <v>468</v>
      </c>
      <c r="F146" s="43"/>
      <c r="G146" s="43"/>
      <c r="H146" s="43"/>
      <c r="I146" s="43"/>
      <c r="J146" s="44"/>
    </row>
    <row r="147" ht="75">
      <c r="A147" s="35" t="s">
        <v>65</v>
      </c>
      <c r="B147" s="42"/>
      <c r="C147" s="43"/>
      <c r="D147" s="43"/>
      <c r="E147" s="45" t="s">
        <v>469</v>
      </c>
      <c r="F147" s="43"/>
      <c r="G147" s="43"/>
      <c r="H147" s="43"/>
      <c r="I147" s="43"/>
      <c r="J147" s="44"/>
    </row>
    <row r="148">
      <c r="A148" s="35" t="s">
        <v>57</v>
      </c>
      <c r="B148" s="35">
        <v>44</v>
      </c>
      <c r="C148" s="36" t="s">
        <v>287</v>
      </c>
      <c r="D148" s="35" t="s">
        <v>59</v>
      </c>
      <c r="E148" s="37" t="s">
        <v>288</v>
      </c>
      <c r="F148" s="38" t="s">
        <v>87</v>
      </c>
      <c r="G148" s="39">
        <v>2</v>
      </c>
      <c r="H148" s="40">
        <v>0</v>
      </c>
      <c r="I148" s="40">
        <f>ROUND(G148*H148,P4)</f>
        <v>0</v>
      </c>
      <c r="J148" s="38" t="s">
        <v>62</v>
      </c>
      <c r="O148" s="41">
        <f>I148*0.21</f>
        <v>0</v>
      </c>
      <c r="P148">
        <v>3</v>
      </c>
    </row>
    <row r="149" ht="45">
      <c r="A149" s="35" t="s">
        <v>63</v>
      </c>
      <c r="B149" s="42"/>
      <c r="C149" s="43"/>
      <c r="D149" s="43"/>
      <c r="E149" s="37" t="s">
        <v>470</v>
      </c>
      <c r="F149" s="43"/>
      <c r="G149" s="43"/>
      <c r="H149" s="43"/>
      <c r="I149" s="43"/>
      <c r="J149" s="44"/>
    </row>
    <row r="150" ht="60">
      <c r="A150" s="35" t="s">
        <v>65</v>
      </c>
      <c r="B150" s="42"/>
      <c r="C150" s="43"/>
      <c r="D150" s="43"/>
      <c r="E150" s="45" t="s">
        <v>471</v>
      </c>
      <c r="F150" s="43"/>
      <c r="G150" s="43"/>
      <c r="H150" s="43"/>
      <c r="I150" s="43"/>
      <c r="J150" s="44"/>
    </row>
    <row r="151">
      <c r="A151" s="35" t="s">
        <v>57</v>
      </c>
      <c r="B151" s="35">
        <v>45</v>
      </c>
      <c r="C151" s="36" t="s">
        <v>472</v>
      </c>
      <c r="D151" s="35" t="s">
        <v>59</v>
      </c>
      <c r="E151" s="37" t="s">
        <v>473</v>
      </c>
      <c r="F151" s="38" t="s">
        <v>152</v>
      </c>
      <c r="G151" s="39">
        <v>45</v>
      </c>
      <c r="H151" s="40">
        <v>0</v>
      </c>
      <c r="I151" s="40">
        <f>ROUND(G151*H151,P4)</f>
        <v>0</v>
      </c>
      <c r="J151" s="38" t="s">
        <v>62</v>
      </c>
      <c r="O151" s="41">
        <f>I151*0.21</f>
        <v>0</v>
      </c>
      <c r="P151">
        <v>3</v>
      </c>
    </row>
    <row r="152">
      <c r="A152" s="35" t="s">
        <v>63</v>
      </c>
      <c r="B152" s="42"/>
      <c r="C152" s="43"/>
      <c r="D152" s="43"/>
      <c r="E152" s="37" t="s">
        <v>474</v>
      </c>
      <c r="F152" s="43"/>
      <c r="G152" s="43"/>
      <c r="H152" s="43"/>
      <c r="I152" s="43"/>
      <c r="J152" s="44"/>
    </row>
    <row r="153" ht="30">
      <c r="A153" s="35" t="s">
        <v>65</v>
      </c>
      <c r="B153" s="42"/>
      <c r="C153" s="43"/>
      <c r="D153" s="43"/>
      <c r="E153" s="45" t="s">
        <v>475</v>
      </c>
      <c r="F153" s="43"/>
      <c r="G153" s="43"/>
      <c r="H153" s="43"/>
      <c r="I153" s="43"/>
      <c r="J153" s="44"/>
    </row>
    <row r="154">
      <c r="A154" s="35" t="s">
        <v>57</v>
      </c>
      <c r="B154" s="35">
        <v>46</v>
      </c>
      <c r="C154" s="36" t="s">
        <v>476</v>
      </c>
      <c r="D154" s="35" t="s">
        <v>59</v>
      </c>
      <c r="E154" s="37" t="s">
        <v>477</v>
      </c>
      <c r="F154" s="38" t="s">
        <v>152</v>
      </c>
      <c r="G154" s="39">
        <v>45</v>
      </c>
      <c r="H154" s="40">
        <v>0</v>
      </c>
      <c r="I154" s="40">
        <f>ROUND(G154*H154,P4)</f>
        <v>0</v>
      </c>
      <c r="J154" s="38" t="s">
        <v>62</v>
      </c>
      <c r="O154" s="41">
        <f>I154*0.21</f>
        <v>0</v>
      </c>
      <c r="P154">
        <v>3</v>
      </c>
    </row>
    <row r="155">
      <c r="A155" s="35" t="s">
        <v>63</v>
      </c>
      <c r="B155" s="42"/>
      <c r="C155" s="43"/>
      <c r="D155" s="43"/>
      <c r="E155" s="37" t="s">
        <v>478</v>
      </c>
      <c r="F155" s="43"/>
      <c r="G155" s="43"/>
      <c r="H155" s="43"/>
      <c r="I155" s="43"/>
      <c r="J155" s="44"/>
    </row>
    <row r="156" ht="30">
      <c r="A156" s="35" t="s">
        <v>65</v>
      </c>
      <c r="B156" s="42"/>
      <c r="C156" s="43"/>
      <c r="D156" s="43"/>
      <c r="E156" s="45" t="s">
        <v>475</v>
      </c>
      <c r="F156" s="43"/>
      <c r="G156" s="43"/>
      <c r="H156" s="43"/>
      <c r="I156" s="43"/>
      <c r="J156" s="44"/>
    </row>
    <row r="157">
      <c r="A157" s="35" t="s">
        <v>57</v>
      </c>
      <c r="B157" s="35">
        <v>47</v>
      </c>
      <c r="C157" s="36" t="s">
        <v>479</v>
      </c>
      <c r="D157" s="35"/>
      <c r="E157" s="37" t="s">
        <v>480</v>
      </c>
      <c r="F157" s="38" t="s">
        <v>152</v>
      </c>
      <c r="G157" s="39">
        <v>45</v>
      </c>
      <c r="H157" s="40">
        <v>0</v>
      </c>
      <c r="I157" s="40">
        <f>ROUND(G157*H157,P4)</f>
        <v>0</v>
      </c>
      <c r="J157" s="38" t="s">
        <v>62</v>
      </c>
      <c r="O157" s="41">
        <f>I157*0.21</f>
        <v>0</v>
      </c>
      <c r="P157">
        <v>3</v>
      </c>
    </row>
    <row r="158" ht="30">
      <c r="A158" s="35" t="s">
        <v>63</v>
      </c>
      <c r="B158" s="42"/>
      <c r="C158" s="43"/>
      <c r="D158" s="43"/>
      <c r="E158" s="37" t="s">
        <v>481</v>
      </c>
      <c r="F158" s="43"/>
      <c r="G158" s="43"/>
      <c r="H158" s="43"/>
      <c r="I158" s="43"/>
      <c r="J158" s="44"/>
    </row>
    <row r="159" ht="30">
      <c r="A159" s="35" t="s">
        <v>65</v>
      </c>
      <c r="B159" s="42"/>
      <c r="C159" s="43"/>
      <c r="D159" s="43"/>
      <c r="E159" s="45" t="s">
        <v>475</v>
      </c>
      <c r="F159" s="43"/>
      <c r="G159" s="43"/>
      <c r="H159" s="43"/>
      <c r="I159" s="43"/>
      <c r="J159" s="44"/>
    </row>
    <row r="160">
      <c r="A160" s="29" t="s">
        <v>54</v>
      </c>
      <c r="B160" s="30"/>
      <c r="C160" s="31" t="s">
        <v>290</v>
      </c>
      <c r="D160" s="32"/>
      <c r="E160" s="29" t="s">
        <v>291</v>
      </c>
      <c r="F160" s="32"/>
      <c r="G160" s="32"/>
      <c r="H160" s="32"/>
      <c r="I160" s="33">
        <f>SUMIFS(I161:I196,A161:A196,"P")</f>
        <v>0</v>
      </c>
      <c r="J160" s="34"/>
    </row>
    <row r="161">
      <c r="A161" s="35" t="s">
        <v>57</v>
      </c>
      <c r="B161" s="35">
        <v>48</v>
      </c>
      <c r="C161" s="36" t="s">
        <v>292</v>
      </c>
      <c r="D161" s="35" t="s">
        <v>59</v>
      </c>
      <c r="E161" s="37" t="s">
        <v>293</v>
      </c>
      <c r="F161" s="38" t="s">
        <v>152</v>
      </c>
      <c r="G161" s="39">
        <v>86</v>
      </c>
      <c r="H161" s="40">
        <v>0</v>
      </c>
      <c r="I161" s="40">
        <f>ROUND(G161*H161,P4)</f>
        <v>0</v>
      </c>
      <c r="J161" s="38" t="s">
        <v>62</v>
      </c>
      <c r="O161" s="41">
        <f>I161*0.21</f>
        <v>0</v>
      </c>
      <c r="P161">
        <v>3</v>
      </c>
    </row>
    <row r="162" ht="60">
      <c r="A162" s="35" t="s">
        <v>63</v>
      </c>
      <c r="B162" s="42"/>
      <c r="C162" s="43"/>
      <c r="D162" s="43"/>
      <c r="E162" s="37" t="s">
        <v>482</v>
      </c>
      <c r="F162" s="43"/>
      <c r="G162" s="43"/>
      <c r="H162" s="43"/>
      <c r="I162" s="43"/>
      <c r="J162" s="44"/>
    </row>
    <row r="163" ht="60">
      <c r="A163" s="35" t="s">
        <v>65</v>
      </c>
      <c r="B163" s="42"/>
      <c r="C163" s="43"/>
      <c r="D163" s="43"/>
      <c r="E163" s="45" t="s">
        <v>483</v>
      </c>
      <c r="F163" s="43"/>
      <c r="G163" s="43"/>
      <c r="H163" s="43"/>
      <c r="I163" s="43"/>
      <c r="J163" s="44"/>
    </row>
    <row r="164" ht="30">
      <c r="A164" s="35" t="s">
        <v>57</v>
      </c>
      <c r="B164" s="35">
        <v>49</v>
      </c>
      <c r="C164" s="36" t="s">
        <v>484</v>
      </c>
      <c r="D164" s="35" t="s">
        <v>59</v>
      </c>
      <c r="E164" s="37" t="s">
        <v>485</v>
      </c>
      <c r="F164" s="38" t="s">
        <v>152</v>
      </c>
      <c r="G164" s="39">
        <v>38.5</v>
      </c>
      <c r="H164" s="40">
        <v>0</v>
      </c>
      <c r="I164" s="40">
        <f>ROUND(G164*H164,P4)</f>
        <v>0</v>
      </c>
      <c r="J164" s="38" t="s">
        <v>62</v>
      </c>
      <c r="O164" s="41">
        <f>I164*0.21</f>
        <v>0</v>
      </c>
      <c r="P164">
        <v>3</v>
      </c>
    </row>
    <row r="165" ht="60">
      <c r="A165" s="35" t="s">
        <v>63</v>
      </c>
      <c r="B165" s="42"/>
      <c r="C165" s="43"/>
      <c r="D165" s="43"/>
      <c r="E165" s="37" t="s">
        <v>486</v>
      </c>
      <c r="F165" s="43"/>
      <c r="G165" s="43"/>
      <c r="H165" s="43"/>
      <c r="I165" s="43"/>
      <c r="J165" s="44"/>
    </row>
    <row r="166" ht="30">
      <c r="A166" s="35" t="s">
        <v>65</v>
      </c>
      <c r="B166" s="42"/>
      <c r="C166" s="43"/>
      <c r="D166" s="43"/>
      <c r="E166" s="45" t="s">
        <v>487</v>
      </c>
      <c r="F166" s="43"/>
      <c r="G166" s="43"/>
      <c r="H166" s="43"/>
      <c r="I166" s="43"/>
      <c r="J166" s="44"/>
    </row>
    <row r="167" ht="30">
      <c r="A167" s="35" t="s">
        <v>57</v>
      </c>
      <c r="B167" s="35">
        <v>50</v>
      </c>
      <c r="C167" s="36" t="s">
        <v>488</v>
      </c>
      <c r="D167" s="35" t="s">
        <v>59</v>
      </c>
      <c r="E167" s="37" t="s">
        <v>489</v>
      </c>
      <c r="F167" s="38" t="s">
        <v>152</v>
      </c>
      <c r="G167" s="39">
        <v>120</v>
      </c>
      <c r="H167" s="40">
        <v>0</v>
      </c>
      <c r="I167" s="40">
        <f>ROUND(G167*H167,P4)</f>
        <v>0</v>
      </c>
      <c r="J167" s="38" t="s">
        <v>62</v>
      </c>
      <c r="O167" s="41">
        <f>I167*0.21</f>
        <v>0</v>
      </c>
      <c r="P167">
        <v>3</v>
      </c>
    </row>
    <row r="168" ht="30">
      <c r="A168" s="35" t="s">
        <v>63</v>
      </c>
      <c r="B168" s="42"/>
      <c r="C168" s="43"/>
      <c r="D168" s="43"/>
      <c r="E168" s="37" t="s">
        <v>490</v>
      </c>
      <c r="F168" s="43"/>
      <c r="G168" s="43"/>
      <c r="H168" s="43"/>
      <c r="I168" s="43"/>
      <c r="J168" s="44"/>
    </row>
    <row r="169" ht="30">
      <c r="A169" s="35" t="s">
        <v>65</v>
      </c>
      <c r="B169" s="42"/>
      <c r="C169" s="43"/>
      <c r="D169" s="43"/>
      <c r="E169" s="45" t="s">
        <v>491</v>
      </c>
      <c r="F169" s="43"/>
      <c r="G169" s="43"/>
      <c r="H169" s="43"/>
      <c r="I169" s="43"/>
      <c r="J169" s="44"/>
    </row>
    <row r="170">
      <c r="A170" s="35" t="s">
        <v>57</v>
      </c>
      <c r="B170" s="35">
        <v>51</v>
      </c>
      <c r="C170" s="36" t="s">
        <v>492</v>
      </c>
      <c r="D170" s="35" t="s">
        <v>59</v>
      </c>
      <c r="E170" s="37" t="s">
        <v>493</v>
      </c>
      <c r="F170" s="38" t="s">
        <v>494</v>
      </c>
      <c r="G170" s="39">
        <v>24</v>
      </c>
      <c r="H170" s="40">
        <v>0</v>
      </c>
      <c r="I170" s="40">
        <f>ROUND(G170*H170,P4)</f>
        <v>0</v>
      </c>
      <c r="J170" s="38" t="s">
        <v>62</v>
      </c>
      <c r="O170" s="41">
        <f>I170*0.21</f>
        <v>0</v>
      </c>
      <c r="P170">
        <v>3</v>
      </c>
    </row>
    <row r="171" ht="120">
      <c r="A171" s="35" t="s">
        <v>63</v>
      </c>
      <c r="B171" s="42"/>
      <c r="C171" s="43"/>
      <c r="D171" s="43"/>
      <c r="E171" s="37" t="s">
        <v>495</v>
      </c>
      <c r="F171" s="43"/>
      <c r="G171" s="43"/>
      <c r="H171" s="43"/>
      <c r="I171" s="43"/>
      <c r="J171" s="44"/>
    </row>
    <row r="172" ht="45">
      <c r="A172" s="35" t="s">
        <v>65</v>
      </c>
      <c r="B172" s="42"/>
      <c r="C172" s="43"/>
      <c r="D172" s="43"/>
      <c r="E172" s="45" t="s">
        <v>496</v>
      </c>
      <c r="F172" s="43"/>
      <c r="G172" s="43"/>
      <c r="H172" s="43"/>
      <c r="I172" s="43"/>
      <c r="J172" s="44"/>
    </row>
    <row r="173" ht="30">
      <c r="A173" s="35" t="s">
        <v>57</v>
      </c>
      <c r="B173" s="35">
        <v>52</v>
      </c>
      <c r="C173" s="36" t="s">
        <v>295</v>
      </c>
      <c r="D173" s="35" t="s">
        <v>59</v>
      </c>
      <c r="E173" s="37" t="s">
        <v>296</v>
      </c>
      <c r="F173" s="38" t="s">
        <v>87</v>
      </c>
      <c r="G173" s="39">
        <v>17</v>
      </c>
      <c r="H173" s="40">
        <v>0</v>
      </c>
      <c r="I173" s="40">
        <f>ROUND(G173*H173,P4)</f>
        <v>0</v>
      </c>
      <c r="J173" s="38" t="s">
        <v>62</v>
      </c>
      <c r="O173" s="41">
        <f>I173*0.21</f>
        <v>0</v>
      </c>
      <c r="P173">
        <v>3</v>
      </c>
    </row>
    <row r="174" ht="30">
      <c r="A174" s="35" t="s">
        <v>63</v>
      </c>
      <c r="B174" s="42"/>
      <c r="C174" s="43"/>
      <c r="D174" s="43"/>
      <c r="E174" s="37" t="s">
        <v>497</v>
      </c>
      <c r="F174" s="43"/>
      <c r="G174" s="43"/>
      <c r="H174" s="43"/>
      <c r="I174" s="43"/>
      <c r="J174" s="44"/>
    </row>
    <row r="175" ht="45">
      <c r="A175" s="35" t="s">
        <v>65</v>
      </c>
      <c r="B175" s="42"/>
      <c r="C175" s="43"/>
      <c r="D175" s="43"/>
      <c r="E175" s="45" t="s">
        <v>498</v>
      </c>
      <c r="F175" s="43"/>
      <c r="G175" s="43"/>
      <c r="H175" s="43"/>
      <c r="I175" s="43"/>
      <c r="J175" s="44"/>
    </row>
    <row r="176">
      <c r="A176" s="35" t="s">
        <v>57</v>
      </c>
      <c r="B176" s="35">
        <v>53</v>
      </c>
      <c r="C176" s="36" t="s">
        <v>499</v>
      </c>
      <c r="D176" s="35" t="s">
        <v>59</v>
      </c>
      <c r="E176" s="37" t="s">
        <v>500</v>
      </c>
      <c r="F176" s="38" t="s">
        <v>87</v>
      </c>
      <c r="G176" s="39">
        <v>4</v>
      </c>
      <c r="H176" s="40">
        <v>0</v>
      </c>
      <c r="I176" s="40">
        <f>ROUND(G176*H176,P4)</f>
        <v>0</v>
      </c>
      <c r="J176" s="38" t="s">
        <v>62</v>
      </c>
      <c r="O176" s="41">
        <f>I176*0.21</f>
        <v>0</v>
      </c>
      <c r="P176">
        <v>3</v>
      </c>
    </row>
    <row r="177">
      <c r="A177" s="35" t="s">
        <v>63</v>
      </c>
      <c r="B177" s="42"/>
      <c r="C177" s="43"/>
      <c r="D177" s="43"/>
      <c r="E177" s="37" t="s">
        <v>501</v>
      </c>
      <c r="F177" s="43"/>
      <c r="G177" s="43"/>
      <c r="H177" s="43"/>
      <c r="I177" s="43"/>
      <c r="J177" s="44"/>
    </row>
    <row r="178" ht="30">
      <c r="A178" s="35" t="s">
        <v>65</v>
      </c>
      <c r="B178" s="42"/>
      <c r="C178" s="43"/>
      <c r="D178" s="43"/>
      <c r="E178" s="45" t="s">
        <v>502</v>
      </c>
      <c r="F178" s="43"/>
      <c r="G178" s="43"/>
      <c r="H178" s="43"/>
      <c r="I178" s="43"/>
      <c r="J178" s="44"/>
    </row>
    <row r="179" ht="30">
      <c r="A179" s="35" t="s">
        <v>57</v>
      </c>
      <c r="B179" s="35">
        <v>54</v>
      </c>
      <c r="C179" s="36" t="s">
        <v>503</v>
      </c>
      <c r="D179" s="35" t="s">
        <v>59</v>
      </c>
      <c r="E179" s="37" t="s">
        <v>504</v>
      </c>
      <c r="F179" s="38" t="s">
        <v>171</v>
      </c>
      <c r="G179" s="39">
        <v>125.96899999999999</v>
      </c>
      <c r="H179" s="40">
        <v>0</v>
      </c>
      <c r="I179" s="40">
        <f>ROUND(G179*H179,P4)</f>
        <v>0</v>
      </c>
      <c r="J179" s="38" t="s">
        <v>62</v>
      </c>
      <c r="O179" s="41">
        <f>I179*0.21</f>
        <v>0</v>
      </c>
      <c r="P179">
        <v>3</v>
      </c>
    </row>
    <row r="180" ht="45">
      <c r="A180" s="35" t="s">
        <v>63</v>
      </c>
      <c r="B180" s="42"/>
      <c r="C180" s="43"/>
      <c r="D180" s="43"/>
      <c r="E180" s="37" t="s">
        <v>505</v>
      </c>
      <c r="F180" s="43"/>
      <c r="G180" s="43"/>
      <c r="H180" s="43"/>
      <c r="I180" s="43"/>
      <c r="J180" s="44"/>
    </row>
    <row r="181" ht="60">
      <c r="A181" s="35" t="s">
        <v>65</v>
      </c>
      <c r="B181" s="42"/>
      <c r="C181" s="43"/>
      <c r="D181" s="43"/>
      <c r="E181" s="45" t="s">
        <v>506</v>
      </c>
      <c r="F181" s="43"/>
      <c r="G181" s="43"/>
      <c r="H181" s="43"/>
      <c r="I181" s="43"/>
      <c r="J181" s="44"/>
    </row>
    <row r="182" ht="30">
      <c r="A182" s="35" t="s">
        <v>57</v>
      </c>
      <c r="B182" s="35">
        <v>55</v>
      </c>
      <c r="C182" s="36" t="s">
        <v>507</v>
      </c>
      <c r="D182" s="35" t="s">
        <v>59</v>
      </c>
      <c r="E182" s="37" t="s">
        <v>508</v>
      </c>
      <c r="F182" s="38" t="s">
        <v>171</v>
      </c>
      <c r="G182" s="39">
        <v>125.96899999999999</v>
      </c>
      <c r="H182" s="40">
        <v>0</v>
      </c>
      <c r="I182" s="40">
        <f>ROUND(G182*H182,P4)</f>
        <v>0</v>
      </c>
      <c r="J182" s="38" t="s">
        <v>62</v>
      </c>
      <c r="O182" s="41">
        <f>I182*0.21</f>
        <v>0</v>
      </c>
      <c r="P182">
        <v>3</v>
      </c>
    </row>
    <row r="183">
      <c r="A183" s="35" t="s">
        <v>63</v>
      </c>
      <c r="B183" s="42"/>
      <c r="C183" s="43"/>
      <c r="D183" s="43"/>
      <c r="E183" s="37" t="s">
        <v>509</v>
      </c>
      <c r="F183" s="43"/>
      <c r="G183" s="43"/>
      <c r="H183" s="43"/>
      <c r="I183" s="43"/>
      <c r="J183" s="44"/>
    </row>
    <row r="184" ht="30">
      <c r="A184" s="35" t="s">
        <v>65</v>
      </c>
      <c r="B184" s="42"/>
      <c r="C184" s="43"/>
      <c r="D184" s="43"/>
      <c r="E184" s="45" t="s">
        <v>510</v>
      </c>
      <c r="F184" s="43"/>
      <c r="G184" s="43"/>
      <c r="H184" s="43"/>
      <c r="I184" s="43"/>
      <c r="J184" s="44"/>
    </row>
    <row r="185">
      <c r="A185" s="35" t="s">
        <v>57</v>
      </c>
      <c r="B185" s="35">
        <v>56</v>
      </c>
      <c r="C185" s="36" t="s">
        <v>306</v>
      </c>
      <c r="D185" s="35" t="s">
        <v>59</v>
      </c>
      <c r="E185" s="37" t="s">
        <v>307</v>
      </c>
      <c r="F185" s="38" t="s">
        <v>152</v>
      </c>
      <c r="G185" s="39">
        <v>13.9</v>
      </c>
      <c r="H185" s="40">
        <v>0</v>
      </c>
      <c r="I185" s="40">
        <f>ROUND(G185*H185,P4)</f>
        <v>0</v>
      </c>
      <c r="J185" s="38" t="s">
        <v>62</v>
      </c>
      <c r="O185" s="41">
        <f>I185*0.21</f>
        <v>0</v>
      </c>
      <c r="P185">
        <v>3</v>
      </c>
    </row>
    <row r="186">
      <c r="A186" s="35" t="s">
        <v>63</v>
      </c>
      <c r="B186" s="42"/>
      <c r="C186" s="43"/>
      <c r="D186" s="43"/>
      <c r="E186" s="37" t="s">
        <v>511</v>
      </c>
      <c r="F186" s="43"/>
      <c r="G186" s="43"/>
      <c r="H186" s="43"/>
      <c r="I186" s="43"/>
      <c r="J186" s="44"/>
    </row>
    <row r="187" ht="45">
      <c r="A187" s="35" t="s">
        <v>65</v>
      </c>
      <c r="B187" s="42"/>
      <c r="C187" s="43"/>
      <c r="D187" s="43"/>
      <c r="E187" s="45" t="s">
        <v>512</v>
      </c>
      <c r="F187" s="43"/>
      <c r="G187" s="43"/>
      <c r="H187" s="43"/>
      <c r="I187" s="43"/>
      <c r="J187" s="44"/>
    </row>
    <row r="188">
      <c r="A188" s="35" t="s">
        <v>57</v>
      </c>
      <c r="B188" s="35">
        <v>57</v>
      </c>
      <c r="C188" s="36" t="s">
        <v>513</v>
      </c>
      <c r="D188" s="35" t="s">
        <v>59</v>
      </c>
      <c r="E188" s="37" t="s">
        <v>514</v>
      </c>
      <c r="F188" s="38" t="s">
        <v>61</v>
      </c>
      <c r="G188" s="39">
        <v>1</v>
      </c>
      <c r="H188" s="40">
        <v>0</v>
      </c>
      <c r="I188" s="40">
        <f>ROUND(G188*H188,P4)</f>
        <v>0</v>
      </c>
      <c r="J188" s="38" t="s">
        <v>62</v>
      </c>
      <c r="O188" s="41">
        <f>I188*0.21</f>
        <v>0</v>
      </c>
      <c r="P188">
        <v>3</v>
      </c>
    </row>
    <row r="189" ht="30">
      <c r="A189" s="35" t="s">
        <v>63</v>
      </c>
      <c r="B189" s="42"/>
      <c r="C189" s="43"/>
      <c r="D189" s="43"/>
      <c r="E189" s="37" t="s">
        <v>515</v>
      </c>
      <c r="F189" s="43"/>
      <c r="G189" s="43"/>
      <c r="H189" s="43"/>
      <c r="I189" s="43"/>
      <c r="J189" s="44"/>
    </row>
    <row r="190">
      <c r="A190" s="35" t="s">
        <v>65</v>
      </c>
      <c r="B190" s="42"/>
      <c r="C190" s="43"/>
      <c r="D190" s="43"/>
      <c r="E190" s="45" t="s">
        <v>109</v>
      </c>
      <c r="F190" s="43"/>
      <c r="G190" s="43"/>
      <c r="H190" s="43"/>
      <c r="I190" s="43"/>
      <c r="J190" s="44"/>
    </row>
    <row r="191">
      <c r="A191" s="35" t="s">
        <v>57</v>
      </c>
      <c r="B191" s="35">
        <v>58</v>
      </c>
      <c r="C191" s="36" t="s">
        <v>516</v>
      </c>
      <c r="D191" s="35" t="s">
        <v>74</v>
      </c>
      <c r="E191" s="37" t="s">
        <v>517</v>
      </c>
      <c r="F191" s="38" t="s">
        <v>152</v>
      </c>
      <c r="G191" s="39">
        <v>76.700000000000003</v>
      </c>
      <c r="H191" s="40">
        <v>0</v>
      </c>
      <c r="I191" s="40">
        <f>ROUND(G191*H191,P4)</f>
        <v>0</v>
      </c>
      <c r="J191" s="38" t="s">
        <v>62</v>
      </c>
      <c r="O191" s="41">
        <f>I191*0.21</f>
        <v>0</v>
      </c>
      <c r="P191">
        <v>3</v>
      </c>
    </row>
    <row r="192">
      <c r="A192" s="35" t="s">
        <v>63</v>
      </c>
      <c r="B192" s="42"/>
      <c r="C192" s="43"/>
      <c r="D192" s="43"/>
      <c r="E192" s="37" t="s">
        <v>518</v>
      </c>
      <c r="F192" s="43"/>
      <c r="G192" s="43"/>
      <c r="H192" s="43"/>
      <c r="I192" s="43"/>
      <c r="J192" s="44"/>
    </row>
    <row r="193" ht="60">
      <c r="A193" s="35" t="s">
        <v>65</v>
      </c>
      <c r="B193" s="42"/>
      <c r="C193" s="43"/>
      <c r="D193" s="43"/>
      <c r="E193" s="45" t="s">
        <v>519</v>
      </c>
      <c r="F193" s="43"/>
      <c r="G193" s="43"/>
      <c r="H193" s="43"/>
      <c r="I193" s="43"/>
      <c r="J193" s="44"/>
    </row>
    <row r="194">
      <c r="A194" s="35" t="s">
        <v>57</v>
      </c>
      <c r="B194" s="35">
        <v>59</v>
      </c>
      <c r="C194" s="36" t="s">
        <v>520</v>
      </c>
      <c r="D194" s="35" t="s">
        <v>59</v>
      </c>
      <c r="E194" s="37" t="s">
        <v>521</v>
      </c>
      <c r="F194" s="38" t="s">
        <v>117</v>
      </c>
      <c r="G194" s="39">
        <v>186.35599999999999</v>
      </c>
      <c r="H194" s="40">
        <v>0</v>
      </c>
      <c r="I194" s="40">
        <f>ROUND(G194*H194,P4)</f>
        <v>0</v>
      </c>
      <c r="J194" s="38" t="s">
        <v>62</v>
      </c>
      <c r="O194" s="41">
        <f>I194*0.21</f>
        <v>0</v>
      </c>
      <c r="P194">
        <v>3</v>
      </c>
    </row>
    <row r="195" ht="30">
      <c r="A195" s="35" t="s">
        <v>63</v>
      </c>
      <c r="B195" s="42"/>
      <c r="C195" s="43"/>
      <c r="D195" s="43"/>
      <c r="E195" s="37" t="s">
        <v>522</v>
      </c>
      <c r="F195" s="43"/>
      <c r="G195" s="43"/>
      <c r="H195" s="43"/>
      <c r="I195" s="43"/>
      <c r="J195" s="44"/>
    </row>
    <row r="196" ht="75">
      <c r="A196" s="35" t="s">
        <v>65</v>
      </c>
      <c r="B196" s="46"/>
      <c r="C196" s="47"/>
      <c r="D196" s="47"/>
      <c r="E196" s="45" t="s">
        <v>523</v>
      </c>
      <c r="F196" s="47"/>
      <c r="G196" s="47"/>
      <c r="H196" s="47"/>
      <c r="I196" s="47"/>
      <c r="J196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34</v>
      </c>
      <c r="F2" s="15"/>
      <c r="G2" s="15"/>
      <c r="H2" s="15"/>
      <c r="I2" s="15"/>
      <c r="J2" s="17"/>
    </row>
    <row r="3" ht="30">
      <c r="A3" s="3" t="s">
        <v>35</v>
      </c>
      <c r="B3" s="18" t="s">
        <v>36</v>
      </c>
      <c r="C3" s="19" t="s">
        <v>37</v>
      </c>
      <c r="D3" s="20"/>
      <c r="E3" s="21" t="s">
        <v>38</v>
      </c>
      <c r="F3" s="15"/>
      <c r="G3" s="15"/>
      <c r="H3" s="22" t="s">
        <v>19</v>
      </c>
      <c r="I3" s="23">
        <f>SUMIFS(I9:I51,A9:A51,"SD")</f>
        <v>0</v>
      </c>
      <c r="J3" s="17"/>
      <c r="O3">
        <v>0</v>
      </c>
      <c r="P3">
        <v>2</v>
      </c>
    </row>
    <row r="4">
      <c r="A4" s="3" t="s">
        <v>39</v>
      </c>
      <c r="B4" s="18" t="s">
        <v>40</v>
      </c>
      <c r="C4" s="19" t="s">
        <v>19</v>
      </c>
      <c r="D4" s="20"/>
      <c r="E4" s="21" t="s">
        <v>20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41</v>
      </c>
      <c r="B5" s="18" t="s">
        <v>42</v>
      </c>
      <c r="C5" s="19" t="s">
        <v>19</v>
      </c>
      <c r="D5" s="20"/>
      <c r="E5" s="21" t="s">
        <v>20</v>
      </c>
      <c r="F5" s="15"/>
      <c r="G5" s="15"/>
      <c r="H5" s="15"/>
      <c r="I5" s="15"/>
      <c r="J5" s="17"/>
      <c r="O5">
        <v>0.20999999999999999</v>
      </c>
    </row>
    <row r="6">
      <c r="A6" s="24" t="s">
        <v>43</v>
      </c>
      <c r="B6" s="25" t="s">
        <v>44</v>
      </c>
      <c r="C6" s="7" t="s">
        <v>45</v>
      </c>
      <c r="D6" s="7" t="s">
        <v>46</v>
      </c>
      <c r="E6" s="7" t="s">
        <v>47</v>
      </c>
      <c r="F6" s="7" t="s">
        <v>48</v>
      </c>
      <c r="G6" s="7" t="s">
        <v>49</v>
      </c>
      <c r="H6" s="7" t="s">
        <v>50</v>
      </c>
      <c r="I6" s="7"/>
      <c r="J6" s="26" t="s">
        <v>51</v>
      </c>
    </row>
    <row r="7">
      <c r="A7" s="24"/>
      <c r="B7" s="25"/>
      <c r="C7" s="7"/>
      <c r="D7" s="7"/>
      <c r="E7" s="7"/>
      <c r="F7" s="7"/>
      <c r="G7" s="7"/>
      <c r="H7" s="7" t="s">
        <v>52</v>
      </c>
      <c r="I7" s="7" t="s">
        <v>53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54</v>
      </c>
      <c r="B9" s="30"/>
      <c r="C9" s="31" t="s">
        <v>55</v>
      </c>
      <c r="D9" s="32"/>
      <c r="E9" s="29" t="s">
        <v>56</v>
      </c>
      <c r="F9" s="32"/>
      <c r="G9" s="32"/>
      <c r="H9" s="32"/>
      <c r="I9" s="33">
        <f>SUMIFS(I10:I30,A10:A30,"P")</f>
        <v>0</v>
      </c>
      <c r="J9" s="34"/>
    </row>
    <row r="10">
      <c r="A10" s="35" t="s">
        <v>57</v>
      </c>
      <c r="B10" s="35">
        <v>1</v>
      </c>
      <c r="C10" s="36" t="s">
        <v>73</v>
      </c>
      <c r="D10" s="35"/>
      <c r="E10" s="37" t="s">
        <v>524</v>
      </c>
      <c r="F10" s="38" t="s">
        <v>61</v>
      </c>
      <c r="G10" s="39">
        <v>2</v>
      </c>
      <c r="H10" s="40">
        <v>0</v>
      </c>
      <c r="I10" s="40">
        <f>ROUND(G10*H10,P4)</f>
        <v>0</v>
      </c>
      <c r="J10" s="38" t="s">
        <v>62</v>
      </c>
      <c r="O10" s="41">
        <f>I10*0.21</f>
        <v>0</v>
      </c>
      <c r="P10">
        <v>3</v>
      </c>
    </row>
    <row r="11" ht="45">
      <c r="A11" s="35" t="s">
        <v>63</v>
      </c>
      <c r="B11" s="42"/>
      <c r="C11" s="43"/>
      <c r="D11" s="43"/>
      <c r="E11" s="37" t="s">
        <v>525</v>
      </c>
      <c r="F11" s="43"/>
      <c r="G11" s="43"/>
      <c r="H11" s="43"/>
      <c r="I11" s="43"/>
      <c r="J11" s="44"/>
    </row>
    <row r="12" ht="30">
      <c r="A12" s="35" t="s">
        <v>65</v>
      </c>
      <c r="B12" s="42"/>
      <c r="C12" s="43"/>
      <c r="D12" s="43"/>
      <c r="E12" s="45" t="s">
        <v>99</v>
      </c>
      <c r="F12" s="43"/>
      <c r="G12" s="43"/>
      <c r="H12" s="43"/>
      <c r="I12" s="43"/>
      <c r="J12" s="44"/>
    </row>
    <row r="13">
      <c r="A13" s="35" t="s">
        <v>57</v>
      </c>
      <c r="B13" s="35">
        <v>2</v>
      </c>
      <c r="C13" s="36" t="s">
        <v>526</v>
      </c>
      <c r="D13" s="35" t="s">
        <v>74</v>
      </c>
      <c r="E13" s="37" t="s">
        <v>527</v>
      </c>
      <c r="F13" s="38" t="s">
        <v>61</v>
      </c>
      <c r="G13" s="39">
        <v>1</v>
      </c>
      <c r="H13" s="40">
        <v>0</v>
      </c>
      <c r="I13" s="40">
        <f>ROUND(G13*H13,P4)</f>
        <v>0</v>
      </c>
      <c r="J13" s="38" t="s">
        <v>62</v>
      </c>
      <c r="O13" s="41">
        <f>I13*0.21</f>
        <v>0</v>
      </c>
      <c r="P13">
        <v>3</v>
      </c>
    </row>
    <row r="14" ht="270">
      <c r="A14" s="35" t="s">
        <v>63</v>
      </c>
      <c r="B14" s="42"/>
      <c r="C14" s="43"/>
      <c r="D14" s="43"/>
      <c r="E14" s="37" t="s">
        <v>528</v>
      </c>
      <c r="F14" s="43"/>
      <c r="G14" s="43"/>
      <c r="H14" s="43"/>
      <c r="I14" s="43"/>
      <c r="J14" s="44"/>
    </row>
    <row r="15" ht="30">
      <c r="A15" s="35" t="s">
        <v>65</v>
      </c>
      <c r="B15" s="42"/>
      <c r="C15" s="43"/>
      <c r="D15" s="43"/>
      <c r="E15" s="45" t="s">
        <v>66</v>
      </c>
      <c r="F15" s="43"/>
      <c r="G15" s="43"/>
      <c r="H15" s="43"/>
      <c r="I15" s="43"/>
      <c r="J15" s="44"/>
    </row>
    <row r="16">
      <c r="A16" s="35" t="s">
        <v>57</v>
      </c>
      <c r="B16" s="35">
        <v>3</v>
      </c>
      <c r="C16" s="36" t="s">
        <v>526</v>
      </c>
      <c r="D16" s="35" t="s">
        <v>83</v>
      </c>
      <c r="E16" s="37" t="s">
        <v>527</v>
      </c>
      <c r="F16" s="38" t="s">
        <v>61</v>
      </c>
      <c r="G16" s="39">
        <v>1</v>
      </c>
      <c r="H16" s="40">
        <v>0</v>
      </c>
      <c r="I16" s="40">
        <f>ROUND(G16*H16,P4)</f>
        <v>0</v>
      </c>
      <c r="J16" s="38" t="s">
        <v>62</v>
      </c>
      <c r="O16" s="41">
        <f>I16*0.21</f>
        <v>0</v>
      </c>
      <c r="P16">
        <v>3</v>
      </c>
    </row>
    <row r="17" ht="270">
      <c r="A17" s="35" t="s">
        <v>63</v>
      </c>
      <c r="B17" s="42"/>
      <c r="C17" s="43"/>
      <c r="D17" s="43"/>
      <c r="E17" s="37" t="s">
        <v>529</v>
      </c>
      <c r="F17" s="43"/>
      <c r="G17" s="43"/>
      <c r="H17" s="43"/>
      <c r="I17" s="43"/>
      <c r="J17" s="44"/>
    </row>
    <row r="18" ht="30">
      <c r="A18" s="35" t="s">
        <v>65</v>
      </c>
      <c r="B18" s="42"/>
      <c r="C18" s="43"/>
      <c r="D18" s="43"/>
      <c r="E18" s="45" t="s">
        <v>66</v>
      </c>
      <c r="F18" s="43"/>
      <c r="G18" s="43"/>
      <c r="H18" s="43"/>
      <c r="I18" s="43"/>
      <c r="J18" s="44"/>
    </row>
    <row r="19">
      <c r="A19" s="35" t="s">
        <v>57</v>
      </c>
      <c r="B19" s="35">
        <v>5</v>
      </c>
      <c r="C19" s="36" t="s">
        <v>526</v>
      </c>
      <c r="D19" s="35" t="s">
        <v>530</v>
      </c>
      <c r="E19" s="37" t="s">
        <v>527</v>
      </c>
      <c r="F19" s="38" t="s">
        <v>61</v>
      </c>
      <c r="G19" s="39">
        <v>1</v>
      </c>
      <c r="H19" s="40">
        <v>0</v>
      </c>
      <c r="I19" s="40">
        <f>ROUND(G19*H19,P4)</f>
        <v>0</v>
      </c>
      <c r="J19" s="38" t="s">
        <v>62</v>
      </c>
      <c r="O19" s="41">
        <f>I19*0.21</f>
        <v>0</v>
      </c>
      <c r="P19">
        <v>3</v>
      </c>
    </row>
    <row r="20" ht="285">
      <c r="A20" s="35" t="s">
        <v>63</v>
      </c>
      <c r="B20" s="42"/>
      <c r="C20" s="43"/>
      <c r="D20" s="43"/>
      <c r="E20" s="37" t="s">
        <v>531</v>
      </c>
      <c r="F20" s="43"/>
      <c r="G20" s="43"/>
      <c r="H20" s="43"/>
      <c r="I20" s="43"/>
      <c r="J20" s="44"/>
    </row>
    <row r="21" ht="30">
      <c r="A21" s="35" t="s">
        <v>65</v>
      </c>
      <c r="B21" s="42"/>
      <c r="C21" s="43"/>
      <c r="D21" s="43"/>
      <c r="E21" s="45" t="s">
        <v>66</v>
      </c>
      <c r="F21" s="43"/>
      <c r="G21" s="43"/>
      <c r="H21" s="43"/>
      <c r="I21" s="43"/>
      <c r="J21" s="44"/>
    </row>
    <row r="22" ht="30">
      <c r="A22" s="35" t="s">
        <v>57</v>
      </c>
      <c r="B22" s="35">
        <v>12</v>
      </c>
      <c r="C22" s="36" t="s">
        <v>320</v>
      </c>
      <c r="D22" s="35" t="s">
        <v>59</v>
      </c>
      <c r="E22" s="37" t="s">
        <v>321</v>
      </c>
      <c r="F22" s="38" t="s">
        <v>317</v>
      </c>
      <c r="G22" s="39">
        <v>531.53300000000002</v>
      </c>
      <c r="H22" s="40">
        <v>0</v>
      </c>
      <c r="I22" s="40">
        <f>ROUND(G22*H22,P4)</f>
        <v>0</v>
      </c>
      <c r="J22" s="38" t="s">
        <v>62</v>
      </c>
      <c r="O22" s="41">
        <f>I22*0.21</f>
        <v>0</v>
      </c>
      <c r="P22">
        <v>3</v>
      </c>
    </row>
    <row r="23" ht="75">
      <c r="A23" s="35" t="s">
        <v>63</v>
      </c>
      <c r="B23" s="42"/>
      <c r="C23" s="43"/>
      <c r="D23" s="43"/>
      <c r="E23" s="37" t="s">
        <v>532</v>
      </c>
      <c r="F23" s="43"/>
      <c r="G23" s="43"/>
      <c r="H23" s="43"/>
      <c r="I23" s="43"/>
      <c r="J23" s="44"/>
    </row>
    <row r="24" ht="30">
      <c r="A24" s="35" t="s">
        <v>65</v>
      </c>
      <c r="B24" s="42"/>
      <c r="C24" s="43"/>
      <c r="D24" s="43"/>
      <c r="E24" s="45" t="s">
        <v>533</v>
      </c>
      <c r="F24" s="43"/>
      <c r="G24" s="43"/>
      <c r="H24" s="43"/>
      <c r="I24" s="43"/>
      <c r="J24" s="44"/>
    </row>
    <row r="25" ht="30">
      <c r="A25" s="35" t="s">
        <v>57</v>
      </c>
      <c r="B25" s="35">
        <v>13</v>
      </c>
      <c r="C25" s="36" t="s">
        <v>332</v>
      </c>
      <c r="D25" s="35" t="s">
        <v>74</v>
      </c>
      <c r="E25" s="37" t="s">
        <v>333</v>
      </c>
      <c r="F25" s="38" t="s">
        <v>317</v>
      </c>
      <c r="G25" s="39">
        <v>132.88300000000001</v>
      </c>
      <c r="H25" s="40">
        <v>0</v>
      </c>
      <c r="I25" s="40">
        <f>ROUND(G25*H25,P4)</f>
        <v>0</v>
      </c>
      <c r="J25" s="38" t="s">
        <v>62</v>
      </c>
      <c r="O25" s="41">
        <f>I25*0.21</f>
        <v>0</v>
      </c>
      <c r="P25">
        <v>3</v>
      </c>
    </row>
    <row r="26" ht="75">
      <c r="A26" s="35" t="s">
        <v>63</v>
      </c>
      <c r="B26" s="42"/>
      <c r="C26" s="43"/>
      <c r="D26" s="43"/>
      <c r="E26" s="37" t="s">
        <v>534</v>
      </c>
      <c r="F26" s="43"/>
      <c r="G26" s="43"/>
      <c r="H26" s="43"/>
      <c r="I26" s="43"/>
      <c r="J26" s="44"/>
    </row>
    <row r="27" ht="30">
      <c r="A27" s="35" t="s">
        <v>65</v>
      </c>
      <c r="B27" s="42"/>
      <c r="C27" s="43"/>
      <c r="D27" s="43"/>
      <c r="E27" s="45" t="s">
        <v>535</v>
      </c>
      <c r="F27" s="43"/>
      <c r="G27" s="43"/>
      <c r="H27" s="43"/>
      <c r="I27" s="43"/>
      <c r="J27" s="44"/>
    </row>
    <row r="28" ht="30">
      <c r="A28" s="35" t="s">
        <v>57</v>
      </c>
      <c r="B28" s="35">
        <v>14</v>
      </c>
      <c r="C28" s="36" t="s">
        <v>536</v>
      </c>
      <c r="D28" s="35" t="s">
        <v>59</v>
      </c>
      <c r="E28" s="37" t="s">
        <v>537</v>
      </c>
      <c r="F28" s="38" t="s">
        <v>317</v>
      </c>
      <c r="G28" s="39">
        <v>69.209999999999994</v>
      </c>
      <c r="H28" s="40">
        <v>0</v>
      </c>
      <c r="I28" s="40">
        <f>ROUND(G28*H28,P4)</f>
        <v>0</v>
      </c>
      <c r="J28" s="38" t="s">
        <v>62</v>
      </c>
      <c r="O28" s="41">
        <f>I28*0.21</f>
        <v>0</v>
      </c>
      <c r="P28">
        <v>3</v>
      </c>
    </row>
    <row r="29" ht="60">
      <c r="A29" s="35" t="s">
        <v>63</v>
      </c>
      <c r="B29" s="42"/>
      <c r="C29" s="43"/>
      <c r="D29" s="43"/>
      <c r="E29" s="37" t="s">
        <v>538</v>
      </c>
      <c r="F29" s="43"/>
      <c r="G29" s="43"/>
      <c r="H29" s="43"/>
      <c r="I29" s="43"/>
      <c r="J29" s="44"/>
    </row>
    <row r="30" ht="30">
      <c r="A30" s="35" t="s">
        <v>65</v>
      </c>
      <c r="B30" s="42"/>
      <c r="C30" s="43"/>
      <c r="D30" s="43"/>
      <c r="E30" s="45" t="s">
        <v>539</v>
      </c>
      <c r="F30" s="43"/>
      <c r="G30" s="43"/>
      <c r="H30" s="43"/>
      <c r="I30" s="43"/>
      <c r="J30" s="44"/>
    </row>
    <row r="31">
      <c r="A31" s="29" t="s">
        <v>54</v>
      </c>
      <c r="B31" s="30"/>
      <c r="C31" s="31" t="s">
        <v>142</v>
      </c>
      <c r="D31" s="32"/>
      <c r="E31" s="29" t="s">
        <v>143</v>
      </c>
      <c r="F31" s="32"/>
      <c r="G31" s="32"/>
      <c r="H31" s="32"/>
      <c r="I31" s="33">
        <f>SUMIFS(I32:I40,A32:A40,"P")</f>
        <v>0</v>
      </c>
      <c r="J31" s="34"/>
    </row>
    <row r="32">
      <c r="A32" s="35" t="s">
        <v>57</v>
      </c>
      <c r="B32" s="35">
        <v>6</v>
      </c>
      <c r="C32" s="36" t="s">
        <v>540</v>
      </c>
      <c r="D32" s="35" t="s">
        <v>59</v>
      </c>
      <c r="E32" s="37" t="s">
        <v>541</v>
      </c>
      <c r="F32" s="38" t="s">
        <v>117</v>
      </c>
      <c r="G32" s="39">
        <v>276.83999999999997</v>
      </c>
      <c r="H32" s="40">
        <v>0</v>
      </c>
      <c r="I32" s="40">
        <f>ROUND(G32*H32,P4)</f>
        <v>0</v>
      </c>
      <c r="J32" s="38" t="s">
        <v>62</v>
      </c>
      <c r="O32" s="41">
        <f>I32*0.21</f>
        <v>0</v>
      </c>
      <c r="P32">
        <v>3</v>
      </c>
    </row>
    <row r="33" ht="30">
      <c r="A33" s="35" t="s">
        <v>63</v>
      </c>
      <c r="B33" s="42"/>
      <c r="C33" s="43"/>
      <c r="D33" s="43"/>
      <c r="E33" s="37" t="s">
        <v>542</v>
      </c>
      <c r="F33" s="43"/>
      <c r="G33" s="43"/>
      <c r="H33" s="43"/>
      <c r="I33" s="43"/>
      <c r="J33" s="44"/>
    </row>
    <row r="34" ht="30">
      <c r="A34" s="35" t="s">
        <v>65</v>
      </c>
      <c r="B34" s="42"/>
      <c r="C34" s="43"/>
      <c r="D34" s="43"/>
      <c r="E34" s="45" t="s">
        <v>543</v>
      </c>
      <c r="F34" s="43"/>
      <c r="G34" s="43"/>
      <c r="H34" s="43"/>
      <c r="I34" s="43"/>
      <c r="J34" s="44"/>
    </row>
    <row r="35">
      <c r="A35" s="35" t="s">
        <v>57</v>
      </c>
      <c r="B35" s="35">
        <v>7</v>
      </c>
      <c r="C35" s="36" t="s">
        <v>169</v>
      </c>
      <c r="D35" s="35" t="s">
        <v>59</v>
      </c>
      <c r="E35" s="37" t="s">
        <v>170</v>
      </c>
      <c r="F35" s="38" t="s">
        <v>171</v>
      </c>
      <c r="G35" s="39">
        <v>6921</v>
      </c>
      <c r="H35" s="40">
        <v>0</v>
      </c>
      <c r="I35" s="40">
        <f>ROUND(G35*H35,P4)</f>
        <v>0</v>
      </c>
      <c r="J35" s="38" t="s">
        <v>62</v>
      </c>
      <c r="O35" s="41">
        <f>I35*0.21</f>
        <v>0</v>
      </c>
      <c r="P35">
        <v>3</v>
      </c>
    </row>
    <row r="36" ht="45">
      <c r="A36" s="35" t="s">
        <v>63</v>
      </c>
      <c r="B36" s="42"/>
      <c r="C36" s="43"/>
      <c r="D36" s="43"/>
      <c r="E36" s="37" t="s">
        <v>544</v>
      </c>
      <c r="F36" s="43"/>
      <c r="G36" s="43"/>
      <c r="H36" s="43"/>
      <c r="I36" s="43"/>
      <c r="J36" s="44"/>
    </row>
    <row r="37" ht="30">
      <c r="A37" s="35" t="s">
        <v>65</v>
      </c>
      <c r="B37" s="42"/>
      <c r="C37" s="43"/>
      <c r="D37" s="43"/>
      <c r="E37" s="45" t="s">
        <v>545</v>
      </c>
      <c r="F37" s="43"/>
      <c r="G37" s="43"/>
      <c r="H37" s="43"/>
      <c r="I37" s="43"/>
      <c r="J37" s="44"/>
    </row>
    <row r="38">
      <c r="A38" s="35" t="s">
        <v>57</v>
      </c>
      <c r="B38" s="35">
        <v>10</v>
      </c>
      <c r="C38" s="36" t="s">
        <v>546</v>
      </c>
      <c r="D38" s="35" t="s">
        <v>59</v>
      </c>
      <c r="E38" s="37" t="s">
        <v>547</v>
      </c>
      <c r="F38" s="38" t="s">
        <v>152</v>
      </c>
      <c r="G38" s="39">
        <v>1250</v>
      </c>
      <c r="H38" s="40">
        <v>0</v>
      </c>
      <c r="I38" s="40">
        <f>ROUND(G38*H38,P4)</f>
        <v>0</v>
      </c>
      <c r="J38" s="38" t="s">
        <v>62</v>
      </c>
      <c r="O38" s="41">
        <f>I38*0.21</f>
        <v>0</v>
      </c>
      <c r="P38">
        <v>3</v>
      </c>
    </row>
    <row r="39" ht="30">
      <c r="A39" s="35" t="s">
        <v>63</v>
      </c>
      <c r="B39" s="42"/>
      <c r="C39" s="43"/>
      <c r="D39" s="43"/>
      <c r="E39" s="37" t="s">
        <v>548</v>
      </c>
      <c r="F39" s="43"/>
      <c r="G39" s="43"/>
      <c r="H39" s="43"/>
      <c r="I39" s="43"/>
      <c r="J39" s="44"/>
    </row>
    <row r="40" ht="30">
      <c r="A40" s="35" t="s">
        <v>65</v>
      </c>
      <c r="B40" s="42"/>
      <c r="C40" s="43"/>
      <c r="D40" s="43"/>
      <c r="E40" s="45" t="s">
        <v>549</v>
      </c>
      <c r="F40" s="43"/>
      <c r="G40" s="43"/>
      <c r="H40" s="43"/>
      <c r="I40" s="43"/>
      <c r="J40" s="44"/>
    </row>
    <row r="41">
      <c r="A41" s="29" t="s">
        <v>54</v>
      </c>
      <c r="B41" s="30"/>
      <c r="C41" s="31" t="s">
        <v>113</v>
      </c>
      <c r="D41" s="32"/>
      <c r="E41" s="29" t="s">
        <v>114</v>
      </c>
      <c r="F41" s="32"/>
      <c r="G41" s="32"/>
      <c r="H41" s="32"/>
      <c r="I41" s="33">
        <f>SUMIFS(I42:I47,A42:A47,"P")</f>
        <v>0</v>
      </c>
      <c r="J41" s="34"/>
    </row>
    <row r="42">
      <c r="A42" s="35" t="s">
        <v>57</v>
      </c>
      <c r="B42" s="35">
        <v>8</v>
      </c>
      <c r="C42" s="36" t="s">
        <v>550</v>
      </c>
      <c r="D42" s="35" t="s">
        <v>59</v>
      </c>
      <c r="E42" s="37" t="s">
        <v>551</v>
      </c>
      <c r="F42" s="38" t="s">
        <v>171</v>
      </c>
      <c r="G42" s="39">
        <v>6920.1000000000004</v>
      </c>
      <c r="H42" s="40">
        <v>0</v>
      </c>
      <c r="I42" s="40">
        <f>ROUND(G42*H42,P4)</f>
        <v>0</v>
      </c>
      <c r="J42" s="38" t="s">
        <v>62</v>
      </c>
      <c r="O42" s="41">
        <f>I42*0.21</f>
        <v>0</v>
      </c>
      <c r="P42">
        <v>3</v>
      </c>
    </row>
    <row r="43" ht="30">
      <c r="A43" s="35" t="s">
        <v>63</v>
      </c>
      <c r="B43" s="42"/>
      <c r="C43" s="43"/>
      <c r="D43" s="43"/>
      <c r="E43" s="37" t="s">
        <v>552</v>
      </c>
      <c r="F43" s="43"/>
      <c r="G43" s="43"/>
      <c r="H43" s="43"/>
      <c r="I43" s="43"/>
      <c r="J43" s="44"/>
    </row>
    <row r="44" ht="30">
      <c r="A44" s="35" t="s">
        <v>65</v>
      </c>
      <c r="B44" s="42"/>
      <c r="C44" s="43"/>
      <c r="D44" s="43"/>
      <c r="E44" s="45" t="s">
        <v>553</v>
      </c>
      <c r="F44" s="43"/>
      <c r="G44" s="43"/>
      <c r="H44" s="43"/>
      <c r="I44" s="43"/>
      <c r="J44" s="44"/>
    </row>
    <row r="45">
      <c r="A45" s="35" t="s">
        <v>57</v>
      </c>
      <c r="B45" s="35">
        <v>9</v>
      </c>
      <c r="C45" s="36" t="s">
        <v>115</v>
      </c>
      <c r="D45" s="35" t="s">
        <v>59</v>
      </c>
      <c r="E45" s="37" t="s">
        <v>116</v>
      </c>
      <c r="F45" s="38" t="s">
        <v>117</v>
      </c>
      <c r="G45" s="39">
        <v>346.005</v>
      </c>
      <c r="H45" s="40">
        <v>0</v>
      </c>
      <c r="I45" s="40">
        <f>ROUND(G45*H45,P4)</f>
        <v>0</v>
      </c>
      <c r="J45" s="38" t="s">
        <v>62</v>
      </c>
      <c r="O45" s="41">
        <f>I45*0.21</f>
        <v>0</v>
      </c>
      <c r="P45">
        <v>3</v>
      </c>
    </row>
    <row r="46" ht="45">
      <c r="A46" s="35" t="s">
        <v>63</v>
      </c>
      <c r="B46" s="42"/>
      <c r="C46" s="43"/>
      <c r="D46" s="43"/>
      <c r="E46" s="37" t="s">
        <v>554</v>
      </c>
      <c r="F46" s="43"/>
      <c r="G46" s="43"/>
      <c r="H46" s="43"/>
      <c r="I46" s="43"/>
      <c r="J46" s="44"/>
    </row>
    <row r="47" ht="45">
      <c r="A47" s="35" t="s">
        <v>65</v>
      </c>
      <c r="B47" s="42"/>
      <c r="C47" s="43"/>
      <c r="D47" s="43"/>
      <c r="E47" s="45" t="s">
        <v>555</v>
      </c>
      <c r="F47" s="43"/>
      <c r="G47" s="43"/>
      <c r="H47" s="43"/>
      <c r="I47" s="43"/>
      <c r="J47" s="44"/>
    </row>
    <row r="48">
      <c r="A48" s="29" t="s">
        <v>54</v>
      </c>
      <c r="B48" s="30"/>
      <c r="C48" s="31" t="s">
        <v>290</v>
      </c>
      <c r="D48" s="32"/>
      <c r="E48" s="29" t="s">
        <v>291</v>
      </c>
      <c r="F48" s="32"/>
      <c r="G48" s="32"/>
      <c r="H48" s="32"/>
      <c r="I48" s="33">
        <f>SUMIFS(I49:I51,A49:A51,"P")</f>
        <v>0</v>
      </c>
      <c r="J48" s="34"/>
    </row>
    <row r="49">
      <c r="A49" s="35" t="s">
        <v>57</v>
      </c>
      <c r="B49" s="35">
        <v>11</v>
      </c>
      <c r="C49" s="36" t="s">
        <v>556</v>
      </c>
      <c r="D49" s="35" t="s">
        <v>59</v>
      </c>
      <c r="E49" s="37" t="s">
        <v>557</v>
      </c>
      <c r="F49" s="38" t="s">
        <v>152</v>
      </c>
      <c r="G49" s="39">
        <v>1250</v>
      </c>
      <c r="H49" s="40">
        <v>0</v>
      </c>
      <c r="I49" s="40">
        <f>ROUND(G49*H49,P4)</f>
        <v>0</v>
      </c>
      <c r="J49" s="38" t="s">
        <v>62</v>
      </c>
      <c r="O49" s="41">
        <f>I49*0.21</f>
        <v>0</v>
      </c>
      <c r="P49">
        <v>3</v>
      </c>
    </row>
    <row r="50" ht="30">
      <c r="A50" s="35" t="s">
        <v>63</v>
      </c>
      <c r="B50" s="42"/>
      <c r="C50" s="43"/>
      <c r="D50" s="43"/>
      <c r="E50" s="37" t="s">
        <v>558</v>
      </c>
      <c r="F50" s="43"/>
      <c r="G50" s="43"/>
      <c r="H50" s="43"/>
      <c r="I50" s="43"/>
      <c r="J50" s="44"/>
    </row>
    <row r="51" ht="30">
      <c r="A51" s="35" t="s">
        <v>65</v>
      </c>
      <c r="B51" s="46"/>
      <c r="C51" s="47"/>
      <c r="D51" s="47"/>
      <c r="E51" s="45" t="s">
        <v>559</v>
      </c>
      <c r="F51" s="47"/>
      <c r="G51" s="47"/>
      <c r="H51" s="47"/>
      <c r="I51" s="47"/>
      <c r="J51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34</v>
      </c>
      <c r="F2" s="15"/>
      <c r="G2" s="15"/>
      <c r="H2" s="15"/>
      <c r="I2" s="15"/>
      <c r="J2" s="17"/>
    </row>
    <row r="3" ht="30">
      <c r="A3" s="3" t="s">
        <v>35</v>
      </c>
      <c r="B3" s="18" t="s">
        <v>36</v>
      </c>
      <c r="C3" s="19" t="s">
        <v>37</v>
      </c>
      <c r="D3" s="20"/>
      <c r="E3" s="21" t="s">
        <v>38</v>
      </c>
      <c r="F3" s="15"/>
      <c r="G3" s="15"/>
      <c r="H3" s="22" t="s">
        <v>21</v>
      </c>
      <c r="I3" s="23">
        <f>SUMIFS(I9:I79,A9:A79,"SD")</f>
        <v>0</v>
      </c>
      <c r="J3" s="17"/>
      <c r="O3">
        <v>0</v>
      </c>
      <c r="P3">
        <v>2</v>
      </c>
    </row>
    <row r="4">
      <c r="A4" s="3" t="s">
        <v>39</v>
      </c>
      <c r="B4" s="18" t="s">
        <v>40</v>
      </c>
      <c r="C4" s="19" t="s">
        <v>21</v>
      </c>
      <c r="D4" s="20"/>
      <c r="E4" s="21" t="s">
        <v>22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41</v>
      </c>
      <c r="B5" s="18" t="s">
        <v>42</v>
      </c>
      <c r="C5" s="19" t="s">
        <v>21</v>
      </c>
      <c r="D5" s="20"/>
      <c r="E5" s="21" t="s">
        <v>22</v>
      </c>
      <c r="F5" s="15"/>
      <c r="G5" s="15"/>
      <c r="H5" s="15"/>
      <c r="I5" s="15"/>
      <c r="J5" s="17"/>
      <c r="O5">
        <v>0.20999999999999999</v>
      </c>
    </row>
    <row r="6">
      <c r="A6" s="24" t="s">
        <v>43</v>
      </c>
      <c r="B6" s="25" t="s">
        <v>44</v>
      </c>
      <c r="C6" s="7" t="s">
        <v>45</v>
      </c>
      <c r="D6" s="7" t="s">
        <v>46</v>
      </c>
      <c r="E6" s="7" t="s">
        <v>47</v>
      </c>
      <c r="F6" s="7" t="s">
        <v>48</v>
      </c>
      <c r="G6" s="7" t="s">
        <v>49</v>
      </c>
      <c r="H6" s="7" t="s">
        <v>50</v>
      </c>
      <c r="I6" s="7"/>
      <c r="J6" s="26" t="s">
        <v>51</v>
      </c>
    </row>
    <row r="7">
      <c r="A7" s="24"/>
      <c r="B7" s="25"/>
      <c r="C7" s="7"/>
      <c r="D7" s="7"/>
      <c r="E7" s="7"/>
      <c r="F7" s="7"/>
      <c r="G7" s="7"/>
      <c r="H7" s="7" t="s">
        <v>52</v>
      </c>
      <c r="I7" s="7" t="s">
        <v>53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54</v>
      </c>
      <c r="B9" s="30"/>
      <c r="C9" s="31" t="s">
        <v>55</v>
      </c>
      <c r="D9" s="32"/>
      <c r="E9" s="29" t="s">
        <v>56</v>
      </c>
      <c r="F9" s="32"/>
      <c r="G9" s="32"/>
      <c r="H9" s="32"/>
      <c r="I9" s="33">
        <f>SUMIFS(I10:I18,A10:A18,"P")</f>
        <v>0</v>
      </c>
      <c r="J9" s="34"/>
    </row>
    <row r="10" ht="30">
      <c r="A10" s="35" t="s">
        <v>57</v>
      </c>
      <c r="B10" s="35">
        <v>1</v>
      </c>
      <c r="C10" s="36" t="s">
        <v>315</v>
      </c>
      <c r="D10" s="35" t="s">
        <v>59</v>
      </c>
      <c r="E10" s="37" t="s">
        <v>316</v>
      </c>
      <c r="F10" s="38" t="s">
        <v>317</v>
      </c>
      <c r="G10" s="39">
        <v>743.25599999999997</v>
      </c>
      <c r="H10" s="40">
        <v>0</v>
      </c>
      <c r="I10" s="40">
        <f>ROUND(G10*H10,P4)</f>
        <v>0</v>
      </c>
      <c r="J10" s="38" t="s">
        <v>62</v>
      </c>
      <c r="O10" s="41">
        <f>I10*0.21</f>
        <v>0</v>
      </c>
      <c r="P10">
        <v>3</v>
      </c>
    </row>
    <row r="11" ht="30">
      <c r="A11" s="35" t="s">
        <v>63</v>
      </c>
      <c r="B11" s="42"/>
      <c r="C11" s="43"/>
      <c r="D11" s="43"/>
      <c r="E11" s="37" t="s">
        <v>318</v>
      </c>
      <c r="F11" s="43"/>
      <c r="G11" s="43"/>
      <c r="H11" s="43"/>
      <c r="I11" s="43"/>
      <c r="J11" s="44"/>
    </row>
    <row r="12" ht="30">
      <c r="A12" s="35" t="s">
        <v>65</v>
      </c>
      <c r="B12" s="42"/>
      <c r="C12" s="43"/>
      <c r="D12" s="43"/>
      <c r="E12" s="45" t="s">
        <v>560</v>
      </c>
      <c r="F12" s="43"/>
      <c r="G12" s="43"/>
      <c r="H12" s="43"/>
      <c r="I12" s="43"/>
      <c r="J12" s="44"/>
    </row>
    <row r="13" ht="30">
      <c r="A13" s="35" t="s">
        <v>57</v>
      </c>
      <c r="B13" s="35">
        <v>2</v>
      </c>
      <c r="C13" s="36" t="s">
        <v>320</v>
      </c>
      <c r="D13" s="35" t="s">
        <v>59</v>
      </c>
      <c r="E13" s="37" t="s">
        <v>321</v>
      </c>
      <c r="F13" s="38" t="s">
        <v>317</v>
      </c>
      <c r="G13" s="39">
        <v>125.676</v>
      </c>
      <c r="H13" s="40">
        <v>0</v>
      </c>
      <c r="I13" s="40">
        <f>ROUND(G13*H13,P4)</f>
        <v>0</v>
      </c>
      <c r="J13" s="38" t="s">
        <v>62</v>
      </c>
      <c r="O13" s="41">
        <f>I13*0.21</f>
        <v>0</v>
      </c>
      <c r="P13">
        <v>3</v>
      </c>
    </row>
    <row r="14" ht="30">
      <c r="A14" s="35" t="s">
        <v>63</v>
      </c>
      <c r="B14" s="42"/>
      <c r="C14" s="43"/>
      <c r="D14" s="43"/>
      <c r="E14" s="37" t="s">
        <v>561</v>
      </c>
      <c r="F14" s="43"/>
      <c r="G14" s="43"/>
      <c r="H14" s="43"/>
      <c r="I14" s="43"/>
      <c r="J14" s="44"/>
    </row>
    <row r="15" ht="45">
      <c r="A15" s="35" t="s">
        <v>65</v>
      </c>
      <c r="B15" s="42"/>
      <c r="C15" s="43"/>
      <c r="D15" s="43"/>
      <c r="E15" s="45" t="s">
        <v>562</v>
      </c>
      <c r="F15" s="43"/>
      <c r="G15" s="43"/>
      <c r="H15" s="43"/>
      <c r="I15" s="43"/>
      <c r="J15" s="44"/>
    </row>
    <row r="16" ht="30">
      <c r="A16" s="35" t="s">
        <v>57</v>
      </c>
      <c r="B16" s="35">
        <v>3</v>
      </c>
      <c r="C16" s="36" t="s">
        <v>328</v>
      </c>
      <c r="D16" s="35" t="s">
        <v>59</v>
      </c>
      <c r="E16" s="37" t="s">
        <v>329</v>
      </c>
      <c r="F16" s="38" t="s">
        <v>317</v>
      </c>
      <c r="G16" s="39">
        <v>159.19</v>
      </c>
      <c r="H16" s="40">
        <v>0</v>
      </c>
      <c r="I16" s="40">
        <f>ROUND(G16*H16,P4)</f>
        <v>0</v>
      </c>
      <c r="J16" s="38" t="s">
        <v>62</v>
      </c>
      <c r="O16" s="41">
        <f>I16*0.21</f>
        <v>0</v>
      </c>
      <c r="P16">
        <v>3</v>
      </c>
    </row>
    <row r="17" ht="45">
      <c r="A17" s="35" t="s">
        <v>63</v>
      </c>
      <c r="B17" s="42"/>
      <c r="C17" s="43"/>
      <c r="D17" s="43"/>
      <c r="E17" s="37" t="s">
        <v>330</v>
      </c>
      <c r="F17" s="43"/>
      <c r="G17" s="43"/>
      <c r="H17" s="43"/>
      <c r="I17" s="43"/>
      <c r="J17" s="44"/>
    </row>
    <row r="18" ht="30">
      <c r="A18" s="35" t="s">
        <v>65</v>
      </c>
      <c r="B18" s="42"/>
      <c r="C18" s="43"/>
      <c r="D18" s="43"/>
      <c r="E18" s="45" t="s">
        <v>563</v>
      </c>
      <c r="F18" s="43"/>
      <c r="G18" s="43"/>
      <c r="H18" s="43"/>
      <c r="I18" s="43"/>
      <c r="J18" s="44"/>
    </row>
    <row r="19">
      <c r="A19" s="29" t="s">
        <v>54</v>
      </c>
      <c r="B19" s="30"/>
      <c r="C19" s="31" t="s">
        <v>142</v>
      </c>
      <c r="D19" s="32"/>
      <c r="E19" s="29" t="s">
        <v>143</v>
      </c>
      <c r="F19" s="32"/>
      <c r="G19" s="32"/>
      <c r="H19" s="32"/>
      <c r="I19" s="33">
        <f>SUMIFS(I20:I49,A20:A49,"P")</f>
        <v>0</v>
      </c>
      <c r="J19" s="34"/>
    </row>
    <row r="20" ht="30">
      <c r="A20" s="35" t="s">
        <v>57</v>
      </c>
      <c r="B20" s="35">
        <v>4</v>
      </c>
      <c r="C20" s="36" t="s">
        <v>352</v>
      </c>
      <c r="D20" s="35" t="s">
        <v>59</v>
      </c>
      <c r="E20" s="37" t="s">
        <v>353</v>
      </c>
      <c r="F20" s="38" t="s">
        <v>117</v>
      </c>
      <c r="G20" s="39">
        <v>83.784000000000006</v>
      </c>
      <c r="H20" s="40">
        <v>0</v>
      </c>
      <c r="I20" s="40">
        <f>ROUND(G20*H20,P4)</f>
        <v>0</v>
      </c>
      <c r="J20" s="38" t="s">
        <v>62</v>
      </c>
      <c r="O20" s="41">
        <f>I20*0.21</f>
        <v>0</v>
      </c>
      <c r="P20">
        <v>3</v>
      </c>
    </row>
    <row r="21" ht="60">
      <c r="A21" s="35" t="s">
        <v>63</v>
      </c>
      <c r="B21" s="42"/>
      <c r="C21" s="43"/>
      <c r="D21" s="43"/>
      <c r="E21" s="37" t="s">
        <v>564</v>
      </c>
      <c r="F21" s="43"/>
      <c r="G21" s="43"/>
      <c r="H21" s="43"/>
      <c r="I21" s="43"/>
      <c r="J21" s="44"/>
    </row>
    <row r="22" ht="75">
      <c r="A22" s="35" t="s">
        <v>65</v>
      </c>
      <c r="B22" s="42"/>
      <c r="C22" s="43"/>
      <c r="D22" s="43"/>
      <c r="E22" s="45" t="s">
        <v>565</v>
      </c>
      <c r="F22" s="43"/>
      <c r="G22" s="43"/>
      <c r="H22" s="43"/>
      <c r="I22" s="43"/>
      <c r="J22" s="44"/>
    </row>
    <row r="23" ht="30">
      <c r="A23" s="35" t="s">
        <v>57</v>
      </c>
      <c r="B23" s="35">
        <v>5</v>
      </c>
      <c r="C23" s="36" t="s">
        <v>356</v>
      </c>
      <c r="D23" s="35" t="s">
        <v>59</v>
      </c>
      <c r="E23" s="37" t="s">
        <v>357</v>
      </c>
      <c r="F23" s="38" t="s">
        <v>117</v>
      </c>
      <c r="G23" s="39">
        <v>33.514000000000003</v>
      </c>
      <c r="H23" s="40">
        <v>0</v>
      </c>
      <c r="I23" s="40">
        <f>ROUND(G23*H23,P4)</f>
        <v>0</v>
      </c>
      <c r="J23" s="38" t="s">
        <v>62</v>
      </c>
      <c r="O23" s="41">
        <f>I23*0.21</f>
        <v>0</v>
      </c>
      <c r="P23">
        <v>3</v>
      </c>
    </row>
    <row r="24" ht="75">
      <c r="A24" s="35" t="s">
        <v>63</v>
      </c>
      <c r="B24" s="42"/>
      <c r="C24" s="43"/>
      <c r="D24" s="43"/>
      <c r="E24" s="37" t="s">
        <v>566</v>
      </c>
      <c r="F24" s="43"/>
      <c r="G24" s="43"/>
      <c r="H24" s="43"/>
      <c r="I24" s="43"/>
      <c r="J24" s="44"/>
    </row>
    <row r="25" ht="45">
      <c r="A25" s="35" t="s">
        <v>65</v>
      </c>
      <c r="B25" s="42"/>
      <c r="C25" s="43"/>
      <c r="D25" s="43"/>
      <c r="E25" s="45" t="s">
        <v>567</v>
      </c>
      <c r="F25" s="43"/>
      <c r="G25" s="43"/>
      <c r="H25" s="43"/>
      <c r="I25" s="43"/>
      <c r="J25" s="44"/>
    </row>
    <row r="26">
      <c r="A26" s="35" t="s">
        <v>57</v>
      </c>
      <c r="B26" s="35">
        <v>6</v>
      </c>
      <c r="C26" s="36" t="s">
        <v>154</v>
      </c>
      <c r="D26" s="35" t="s">
        <v>59</v>
      </c>
      <c r="E26" s="37" t="s">
        <v>360</v>
      </c>
      <c r="F26" s="38" t="s">
        <v>117</v>
      </c>
      <c r="G26" s="39">
        <v>18.850999999999999</v>
      </c>
      <c r="H26" s="40">
        <v>0</v>
      </c>
      <c r="I26" s="40">
        <f>ROUND(G26*H26,P4)</f>
        <v>0</v>
      </c>
      <c r="J26" s="38" t="s">
        <v>62</v>
      </c>
      <c r="O26" s="41">
        <f>I26*0.21</f>
        <v>0</v>
      </c>
      <c r="P26">
        <v>3</v>
      </c>
    </row>
    <row r="27" ht="75">
      <c r="A27" s="35" t="s">
        <v>63</v>
      </c>
      <c r="B27" s="42"/>
      <c r="C27" s="43"/>
      <c r="D27" s="43"/>
      <c r="E27" s="37" t="s">
        <v>566</v>
      </c>
      <c r="F27" s="43"/>
      <c r="G27" s="43"/>
      <c r="H27" s="43"/>
      <c r="I27" s="43"/>
      <c r="J27" s="44"/>
    </row>
    <row r="28" ht="45">
      <c r="A28" s="35" t="s">
        <v>65</v>
      </c>
      <c r="B28" s="42"/>
      <c r="C28" s="43"/>
      <c r="D28" s="43"/>
      <c r="E28" s="45" t="s">
        <v>568</v>
      </c>
      <c r="F28" s="43"/>
      <c r="G28" s="43"/>
      <c r="H28" s="43"/>
      <c r="I28" s="43"/>
      <c r="J28" s="44"/>
    </row>
    <row r="29">
      <c r="A29" s="35" t="s">
        <v>57</v>
      </c>
      <c r="B29" s="35">
        <v>7</v>
      </c>
      <c r="C29" s="36" t="s">
        <v>363</v>
      </c>
      <c r="D29" s="35" t="s">
        <v>59</v>
      </c>
      <c r="E29" s="37" t="s">
        <v>364</v>
      </c>
      <c r="F29" s="38" t="s">
        <v>152</v>
      </c>
      <c r="G29" s="39">
        <v>4.5</v>
      </c>
      <c r="H29" s="40">
        <v>0</v>
      </c>
      <c r="I29" s="40">
        <f>ROUND(G29*H29,P4)</f>
        <v>0</v>
      </c>
      <c r="J29" s="38" t="s">
        <v>62</v>
      </c>
      <c r="O29" s="41">
        <f>I29*0.21</f>
        <v>0</v>
      </c>
      <c r="P29">
        <v>3</v>
      </c>
    </row>
    <row r="30">
      <c r="A30" s="35" t="s">
        <v>63</v>
      </c>
      <c r="B30" s="42"/>
      <c r="C30" s="43"/>
      <c r="D30" s="43"/>
      <c r="E30" s="37" t="s">
        <v>569</v>
      </c>
      <c r="F30" s="43"/>
      <c r="G30" s="43"/>
      <c r="H30" s="43"/>
      <c r="I30" s="43"/>
      <c r="J30" s="44"/>
    </row>
    <row r="31" ht="30">
      <c r="A31" s="35" t="s">
        <v>65</v>
      </c>
      <c r="B31" s="42"/>
      <c r="C31" s="43"/>
      <c r="D31" s="43"/>
      <c r="E31" s="45" t="s">
        <v>570</v>
      </c>
      <c r="F31" s="43"/>
      <c r="G31" s="43"/>
      <c r="H31" s="43"/>
      <c r="I31" s="43"/>
      <c r="J31" s="44"/>
    </row>
    <row r="32">
      <c r="A32" s="35" t="s">
        <v>57</v>
      </c>
      <c r="B32" s="35">
        <v>8</v>
      </c>
      <c r="C32" s="36" t="s">
        <v>571</v>
      </c>
      <c r="D32" s="35"/>
      <c r="E32" s="37" t="s">
        <v>572</v>
      </c>
      <c r="F32" s="38" t="s">
        <v>117</v>
      </c>
      <c r="G32" s="39">
        <v>371.62799999999999</v>
      </c>
      <c r="H32" s="40">
        <v>0</v>
      </c>
      <c r="I32" s="40">
        <f>ROUND(G32*H32,P4)</f>
        <v>0</v>
      </c>
      <c r="J32" s="38" t="s">
        <v>62</v>
      </c>
      <c r="O32" s="41">
        <f>I32*0.21</f>
        <v>0</v>
      </c>
      <c r="P32">
        <v>3</v>
      </c>
    </row>
    <row r="33" ht="75">
      <c r="A33" s="35" t="s">
        <v>63</v>
      </c>
      <c r="B33" s="42"/>
      <c r="C33" s="43"/>
      <c r="D33" s="43"/>
      <c r="E33" s="37" t="s">
        <v>573</v>
      </c>
      <c r="F33" s="43"/>
      <c r="G33" s="43"/>
      <c r="H33" s="43"/>
      <c r="I33" s="43"/>
      <c r="J33" s="44"/>
    </row>
    <row r="34" ht="120">
      <c r="A34" s="35" t="s">
        <v>65</v>
      </c>
      <c r="B34" s="42"/>
      <c r="C34" s="43"/>
      <c r="D34" s="43"/>
      <c r="E34" s="45" t="s">
        <v>574</v>
      </c>
      <c r="F34" s="43"/>
      <c r="G34" s="43"/>
      <c r="H34" s="43"/>
      <c r="I34" s="43"/>
      <c r="J34" s="44"/>
    </row>
    <row r="35">
      <c r="A35" s="35" t="s">
        <v>57</v>
      </c>
      <c r="B35" s="35">
        <v>9</v>
      </c>
      <c r="C35" s="36" t="s">
        <v>380</v>
      </c>
      <c r="D35" s="35" t="s">
        <v>59</v>
      </c>
      <c r="E35" s="37" t="s">
        <v>381</v>
      </c>
      <c r="F35" s="38" t="s">
        <v>117</v>
      </c>
      <c r="G35" s="39">
        <v>371.62799999999999</v>
      </c>
      <c r="H35" s="40">
        <v>0</v>
      </c>
      <c r="I35" s="40">
        <f>ROUND(G35*H35,P4)</f>
        <v>0</v>
      </c>
      <c r="J35" s="38" t="s">
        <v>62</v>
      </c>
      <c r="O35" s="41">
        <f>I35*0.21</f>
        <v>0</v>
      </c>
      <c r="P35">
        <v>3</v>
      </c>
    </row>
    <row r="36">
      <c r="A36" s="35" t="s">
        <v>63</v>
      </c>
      <c r="B36" s="42"/>
      <c r="C36" s="43"/>
      <c r="D36" s="43"/>
      <c r="E36" s="49" t="s">
        <v>59</v>
      </c>
      <c r="F36" s="43"/>
      <c r="G36" s="43"/>
      <c r="H36" s="43"/>
      <c r="I36" s="43"/>
      <c r="J36" s="44"/>
    </row>
    <row r="37" ht="30">
      <c r="A37" s="35" t="s">
        <v>65</v>
      </c>
      <c r="B37" s="42"/>
      <c r="C37" s="43"/>
      <c r="D37" s="43"/>
      <c r="E37" s="45" t="s">
        <v>575</v>
      </c>
      <c r="F37" s="43"/>
      <c r="G37" s="43"/>
      <c r="H37" s="43"/>
      <c r="I37" s="43"/>
      <c r="J37" s="44"/>
    </row>
    <row r="38">
      <c r="A38" s="35" t="s">
        <v>57</v>
      </c>
      <c r="B38" s="35">
        <v>10</v>
      </c>
      <c r="C38" s="36" t="s">
        <v>179</v>
      </c>
      <c r="D38" s="35"/>
      <c r="E38" s="37" t="s">
        <v>180</v>
      </c>
      <c r="F38" s="38" t="s">
        <v>117</v>
      </c>
      <c r="G38" s="39">
        <v>481.21800000000002</v>
      </c>
      <c r="H38" s="40">
        <v>0</v>
      </c>
      <c r="I38" s="40">
        <f>ROUND(G38*H38,P4)</f>
        <v>0</v>
      </c>
      <c r="J38" s="38" t="s">
        <v>62</v>
      </c>
      <c r="O38" s="41">
        <f>I38*0.21</f>
        <v>0</v>
      </c>
      <c r="P38">
        <v>3</v>
      </c>
    </row>
    <row r="39" ht="60">
      <c r="A39" s="35" t="s">
        <v>63</v>
      </c>
      <c r="B39" s="42"/>
      <c r="C39" s="43"/>
      <c r="D39" s="43"/>
      <c r="E39" s="37" t="s">
        <v>576</v>
      </c>
      <c r="F39" s="43"/>
      <c r="G39" s="43"/>
      <c r="H39" s="43"/>
      <c r="I39" s="43"/>
      <c r="J39" s="44"/>
    </row>
    <row r="40" ht="105">
      <c r="A40" s="35" t="s">
        <v>65</v>
      </c>
      <c r="B40" s="42"/>
      <c r="C40" s="43"/>
      <c r="D40" s="43"/>
      <c r="E40" s="45" t="s">
        <v>577</v>
      </c>
      <c r="F40" s="43"/>
      <c r="G40" s="43"/>
      <c r="H40" s="43"/>
      <c r="I40" s="43"/>
      <c r="J40" s="44"/>
    </row>
    <row r="41">
      <c r="A41" s="35" t="s">
        <v>57</v>
      </c>
      <c r="B41" s="35">
        <v>11</v>
      </c>
      <c r="C41" s="36" t="s">
        <v>386</v>
      </c>
      <c r="D41" s="35"/>
      <c r="E41" s="37" t="s">
        <v>387</v>
      </c>
      <c r="F41" s="38" t="s">
        <v>117</v>
      </c>
      <c r="G41" s="39">
        <v>32.409999999999997</v>
      </c>
      <c r="H41" s="40">
        <v>0</v>
      </c>
      <c r="I41" s="40">
        <f>ROUND(G41*H41,P4)</f>
        <v>0</v>
      </c>
      <c r="J41" s="38" t="s">
        <v>62</v>
      </c>
      <c r="O41" s="41">
        <f>I41*0.21</f>
        <v>0</v>
      </c>
      <c r="P41">
        <v>3</v>
      </c>
    </row>
    <row r="42">
      <c r="A42" s="35" t="s">
        <v>63</v>
      </c>
      <c r="B42" s="42"/>
      <c r="C42" s="43"/>
      <c r="D42" s="43"/>
      <c r="E42" s="37" t="s">
        <v>578</v>
      </c>
      <c r="F42" s="43"/>
      <c r="G42" s="43"/>
      <c r="H42" s="43"/>
      <c r="I42" s="43"/>
      <c r="J42" s="44"/>
    </row>
    <row r="43" ht="105">
      <c r="A43" s="35" t="s">
        <v>65</v>
      </c>
      <c r="B43" s="42"/>
      <c r="C43" s="43"/>
      <c r="D43" s="43"/>
      <c r="E43" s="45" t="s">
        <v>579</v>
      </c>
      <c r="F43" s="43"/>
      <c r="G43" s="43"/>
      <c r="H43" s="43"/>
      <c r="I43" s="43"/>
      <c r="J43" s="44"/>
    </row>
    <row r="44">
      <c r="A44" s="35" t="s">
        <v>57</v>
      </c>
      <c r="B44" s="35">
        <v>12</v>
      </c>
      <c r="C44" s="36" t="s">
        <v>394</v>
      </c>
      <c r="D44" s="35" t="s">
        <v>59</v>
      </c>
      <c r="E44" s="37" t="s">
        <v>395</v>
      </c>
      <c r="F44" s="38" t="s">
        <v>171</v>
      </c>
      <c r="G44" s="39">
        <v>384.00999999999999</v>
      </c>
      <c r="H44" s="40">
        <v>0</v>
      </c>
      <c r="I44" s="40">
        <f>ROUND(G44*H44,P4)</f>
        <v>0</v>
      </c>
      <c r="J44" s="38" t="s">
        <v>62</v>
      </c>
      <c r="O44" s="41">
        <f>I44*0.21</f>
        <v>0</v>
      </c>
      <c r="P44">
        <v>3</v>
      </c>
    </row>
    <row r="45">
      <c r="A45" s="35" t="s">
        <v>63</v>
      </c>
      <c r="B45" s="42"/>
      <c r="C45" s="43"/>
      <c r="D45" s="43"/>
      <c r="E45" s="37" t="s">
        <v>396</v>
      </c>
      <c r="F45" s="43"/>
      <c r="G45" s="43"/>
      <c r="H45" s="43"/>
      <c r="I45" s="43"/>
      <c r="J45" s="44"/>
    </row>
    <row r="46" ht="30">
      <c r="A46" s="35" t="s">
        <v>65</v>
      </c>
      <c r="B46" s="42"/>
      <c r="C46" s="43"/>
      <c r="D46" s="43"/>
      <c r="E46" s="45" t="s">
        <v>580</v>
      </c>
      <c r="F46" s="43"/>
      <c r="G46" s="43"/>
      <c r="H46" s="43"/>
      <c r="I46" s="43"/>
      <c r="J46" s="44"/>
    </row>
    <row r="47">
      <c r="A47" s="35" t="s">
        <v>57</v>
      </c>
      <c r="B47" s="35">
        <v>13</v>
      </c>
      <c r="C47" s="36" t="s">
        <v>581</v>
      </c>
      <c r="D47" s="35" t="s">
        <v>59</v>
      </c>
      <c r="E47" s="37" t="s">
        <v>582</v>
      </c>
      <c r="F47" s="38" t="s">
        <v>171</v>
      </c>
      <c r="G47" s="39">
        <v>205</v>
      </c>
      <c r="H47" s="40">
        <v>0</v>
      </c>
      <c r="I47" s="40">
        <f>ROUND(G47*H47,P4)</f>
        <v>0</v>
      </c>
      <c r="J47" s="38" t="s">
        <v>62</v>
      </c>
      <c r="O47" s="41">
        <f>I47*0.21</f>
        <v>0</v>
      </c>
      <c r="P47">
        <v>3</v>
      </c>
    </row>
    <row r="48">
      <c r="A48" s="35" t="s">
        <v>63</v>
      </c>
      <c r="B48" s="42"/>
      <c r="C48" s="43"/>
      <c r="D48" s="43"/>
      <c r="E48" s="37" t="s">
        <v>583</v>
      </c>
      <c r="F48" s="43"/>
      <c r="G48" s="43"/>
      <c r="H48" s="43"/>
      <c r="I48" s="43"/>
      <c r="J48" s="44"/>
    </row>
    <row r="49" ht="45">
      <c r="A49" s="35" t="s">
        <v>65</v>
      </c>
      <c r="B49" s="42"/>
      <c r="C49" s="43"/>
      <c r="D49" s="43"/>
      <c r="E49" s="45" t="s">
        <v>584</v>
      </c>
      <c r="F49" s="43"/>
      <c r="G49" s="43"/>
      <c r="H49" s="43"/>
      <c r="I49" s="43"/>
      <c r="J49" s="44"/>
    </row>
    <row r="50">
      <c r="A50" s="29" t="s">
        <v>54</v>
      </c>
      <c r="B50" s="30"/>
      <c r="C50" s="31" t="s">
        <v>210</v>
      </c>
      <c r="D50" s="32"/>
      <c r="E50" s="29" t="s">
        <v>211</v>
      </c>
      <c r="F50" s="32"/>
      <c r="G50" s="32"/>
      <c r="H50" s="32"/>
      <c r="I50" s="33">
        <f>SUMIFS(I51:I56,A51:A56,"P")</f>
        <v>0</v>
      </c>
      <c r="J50" s="34"/>
    </row>
    <row r="51">
      <c r="A51" s="35" t="s">
        <v>57</v>
      </c>
      <c r="B51" s="35">
        <v>14</v>
      </c>
      <c r="C51" s="36" t="s">
        <v>585</v>
      </c>
      <c r="D51" s="35" t="s">
        <v>74</v>
      </c>
      <c r="E51" s="37" t="s">
        <v>586</v>
      </c>
      <c r="F51" s="38" t="s">
        <v>171</v>
      </c>
      <c r="G51" s="39">
        <v>600</v>
      </c>
      <c r="H51" s="40">
        <v>0</v>
      </c>
      <c r="I51" s="40">
        <f>ROUND(G51*H51,P4)</f>
        <v>0</v>
      </c>
      <c r="J51" s="38" t="s">
        <v>62</v>
      </c>
      <c r="O51" s="41">
        <f>I51*0.21</f>
        <v>0</v>
      </c>
      <c r="P51">
        <v>3</v>
      </c>
    </row>
    <row r="52">
      <c r="A52" s="35" t="s">
        <v>63</v>
      </c>
      <c r="B52" s="42"/>
      <c r="C52" s="43"/>
      <c r="D52" s="43"/>
      <c r="E52" s="37" t="s">
        <v>587</v>
      </c>
      <c r="F52" s="43"/>
      <c r="G52" s="43"/>
      <c r="H52" s="43"/>
      <c r="I52" s="43"/>
      <c r="J52" s="44"/>
    </row>
    <row r="53" ht="30">
      <c r="A53" s="35" t="s">
        <v>65</v>
      </c>
      <c r="B53" s="42"/>
      <c r="C53" s="43"/>
      <c r="D53" s="43"/>
      <c r="E53" s="45" t="s">
        <v>588</v>
      </c>
      <c r="F53" s="43"/>
      <c r="G53" s="43"/>
      <c r="H53" s="43"/>
      <c r="I53" s="43"/>
      <c r="J53" s="44"/>
    </row>
    <row r="54">
      <c r="A54" s="35" t="s">
        <v>57</v>
      </c>
      <c r="B54" s="35">
        <v>15</v>
      </c>
      <c r="C54" s="36" t="s">
        <v>585</v>
      </c>
      <c r="D54" s="35" t="s">
        <v>83</v>
      </c>
      <c r="E54" s="37" t="s">
        <v>586</v>
      </c>
      <c r="F54" s="38" t="s">
        <v>171</v>
      </c>
      <c r="G54" s="39">
        <v>274.80000000000001</v>
      </c>
      <c r="H54" s="40">
        <v>0</v>
      </c>
      <c r="I54" s="40">
        <f>ROUND(G54*H54,P4)</f>
        <v>0</v>
      </c>
      <c r="J54" s="38" t="s">
        <v>62</v>
      </c>
      <c r="O54" s="41">
        <f>I54*0.21</f>
        <v>0</v>
      </c>
      <c r="P54">
        <v>3</v>
      </c>
    </row>
    <row r="55" ht="60">
      <c r="A55" s="35" t="s">
        <v>63</v>
      </c>
      <c r="B55" s="42"/>
      <c r="C55" s="43"/>
      <c r="D55" s="43"/>
      <c r="E55" s="37" t="s">
        <v>589</v>
      </c>
      <c r="F55" s="43"/>
      <c r="G55" s="43"/>
      <c r="H55" s="43"/>
      <c r="I55" s="43"/>
      <c r="J55" s="44"/>
    </row>
    <row r="56" ht="30">
      <c r="A56" s="35" t="s">
        <v>65</v>
      </c>
      <c r="B56" s="42"/>
      <c r="C56" s="43"/>
      <c r="D56" s="43"/>
      <c r="E56" s="45" t="s">
        <v>590</v>
      </c>
      <c r="F56" s="43"/>
      <c r="G56" s="43"/>
      <c r="H56" s="43"/>
      <c r="I56" s="43"/>
      <c r="J56" s="44"/>
    </row>
    <row r="57">
      <c r="A57" s="29" t="s">
        <v>54</v>
      </c>
      <c r="B57" s="30"/>
      <c r="C57" s="31" t="s">
        <v>113</v>
      </c>
      <c r="D57" s="32"/>
      <c r="E57" s="29" t="s">
        <v>114</v>
      </c>
      <c r="F57" s="32"/>
      <c r="G57" s="32"/>
      <c r="H57" s="32"/>
      <c r="I57" s="33">
        <f>SUMIFS(I58:I72,A58:A72,"P")</f>
        <v>0</v>
      </c>
      <c r="J57" s="34"/>
    </row>
    <row r="58">
      <c r="A58" s="35" t="s">
        <v>57</v>
      </c>
      <c r="B58" s="35">
        <v>16</v>
      </c>
      <c r="C58" s="36" t="s">
        <v>239</v>
      </c>
      <c r="D58" s="35"/>
      <c r="E58" s="37" t="s">
        <v>240</v>
      </c>
      <c r="F58" s="38" t="s">
        <v>171</v>
      </c>
      <c r="G58" s="39">
        <v>384.00999999999999</v>
      </c>
      <c r="H58" s="40">
        <v>0</v>
      </c>
      <c r="I58" s="40">
        <f>ROUND(G58*H58,P4)</f>
        <v>0</v>
      </c>
      <c r="J58" s="38" t="s">
        <v>62</v>
      </c>
      <c r="O58" s="41">
        <f>I58*0.21</f>
        <v>0</v>
      </c>
      <c r="P58">
        <v>3</v>
      </c>
    </row>
    <row r="59" ht="45">
      <c r="A59" s="35" t="s">
        <v>63</v>
      </c>
      <c r="B59" s="42"/>
      <c r="C59" s="43"/>
      <c r="D59" s="43"/>
      <c r="E59" s="37" t="s">
        <v>591</v>
      </c>
      <c r="F59" s="43"/>
      <c r="G59" s="43"/>
      <c r="H59" s="43"/>
      <c r="I59" s="43"/>
      <c r="J59" s="44"/>
    </row>
    <row r="60" ht="45">
      <c r="A60" s="35" t="s">
        <v>65</v>
      </c>
      <c r="B60" s="42"/>
      <c r="C60" s="43"/>
      <c r="D60" s="43"/>
      <c r="E60" s="45" t="s">
        <v>592</v>
      </c>
      <c r="F60" s="43"/>
      <c r="G60" s="43"/>
      <c r="H60" s="43"/>
      <c r="I60" s="43"/>
      <c r="J60" s="44"/>
    </row>
    <row r="61">
      <c r="A61" s="35" t="s">
        <v>57</v>
      </c>
      <c r="B61" s="35">
        <v>17</v>
      </c>
      <c r="C61" s="36" t="s">
        <v>593</v>
      </c>
      <c r="D61" s="35" t="s">
        <v>59</v>
      </c>
      <c r="E61" s="37" t="s">
        <v>594</v>
      </c>
      <c r="F61" s="38" t="s">
        <v>171</v>
      </c>
      <c r="G61" s="39">
        <v>335.13600000000002</v>
      </c>
      <c r="H61" s="40">
        <v>0</v>
      </c>
      <c r="I61" s="40">
        <f>ROUND(G61*H61,P4)</f>
        <v>0</v>
      </c>
      <c r="J61" s="38" t="s">
        <v>62</v>
      </c>
      <c r="O61" s="41">
        <f>I61*0.21</f>
        <v>0</v>
      </c>
      <c r="P61">
        <v>3</v>
      </c>
    </row>
    <row r="62">
      <c r="A62" s="35" t="s">
        <v>63</v>
      </c>
      <c r="B62" s="42"/>
      <c r="C62" s="43"/>
      <c r="D62" s="43"/>
      <c r="E62" s="37" t="s">
        <v>595</v>
      </c>
      <c r="F62" s="43"/>
      <c r="G62" s="43"/>
      <c r="H62" s="43"/>
      <c r="I62" s="43"/>
      <c r="J62" s="44"/>
    </row>
    <row r="63" ht="45">
      <c r="A63" s="35" t="s">
        <v>65</v>
      </c>
      <c r="B63" s="42"/>
      <c r="C63" s="43"/>
      <c r="D63" s="43"/>
      <c r="E63" s="45" t="s">
        <v>596</v>
      </c>
      <c r="F63" s="43"/>
      <c r="G63" s="43"/>
      <c r="H63" s="43"/>
      <c r="I63" s="43"/>
      <c r="J63" s="44"/>
    </row>
    <row r="64">
      <c r="A64" s="35" t="s">
        <v>57</v>
      </c>
      <c r="B64" s="35">
        <v>18</v>
      </c>
      <c r="C64" s="36" t="s">
        <v>430</v>
      </c>
      <c r="D64" s="35"/>
      <c r="E64" s="37" t="s">
        <v>431</v>
      </c>
      <c r="F64" s="38" t="s">
        <v>171</v>
      </c>
      <c r="G64" s="39">
        <v>64.819999999999993</v>
      </c>
      <c r="H64" s="40">
        <v>0</v>
      </c>
      <c r="I64" s="40">
        <f>ROUND(G64*H64,P4)</f>
        <v>0</v>
      </c>
      <c r="J64" s="38" t="s">
        <v>62</v>
      </c>
      <c r="O64" s="41">
        <f>I64*0.21</f>
        <v>0</v>
      </c>
      <c r="P64">
        <v>3</v>
      </c>
    </row>
    <row r="65">
      <c r="A65" s="35" t="s">
        <v>63</v>
      </c>
      <c r="B65" s="42"/>
      <c r="C65" s="43"/>
      <c r="D65" s="43"/>
      <c r="E65" s="49" t="s">
        <v>59</v>
      </c>
      <c r="F65" s="43"/>
      <c r="G65" s="43"/>
      <c r="H65" s="43"/>
      <c r="I65" s="43"/>
      <c r="J65" s="44"/>
    </row>
    <row r="66" ht="105">
      <c r="A66" s="35" t="s">
        <v>65</v>
      </c>
      <c r="B66" s="42"/>
      <c r="C66" s="43"/>
      <c r="D66" s="43"/>
      <c r="E66" s="45" t="s">
        <v>597</v>
      </c>
      <c r="F66" s="43"/>
      <c r="G66" s="43"/>
      <c r="H66" s="43"/>
      <c r="I66" s="43"/>
      <c r="J66" s="44"/>
    </row>
    <row r="67">
      <c r="A67" s="35" t="s">
        <v>57</v>
      </c>
      <c r="B67" s="35">
        <v>19</v>
      </c>
      <c r="C67" s="36" t="s">
        <v>434</v>
      </c>
      <c r="D67" s="35" t="s">
        <v>59</v>
      </c>
      <c r="E67" s="37" t="s">
        <v>435</v>
      </c>
      <c r="F67" s="38" t="s">
        <v>171</v>
      </c>
      <c r="G67" s="39">
        <v>314.19</v>
      </c>
      <c r="H67" s="40">
        <v>0</v>
      </c>
      <c r="I67" s="40">
        <f>ROUND(G67*H67,P4)</f>
        <v>0</v>
      </c>
      <c r="J67" s="38" t="s">
        <v>62</v>
      </c>
      <c r="O67" s="41">
        <f>I67*0.21</f>
        <v>0</v>
      </c>
      <c r="P67">
        <v>3</v>
      </c>
    </row>
    <row r="68">
      <c r="A68" s="35" t="s">
        <v>63</v>
      </c>
      <c r="B68" s="42"/>
      <c r="C68" s="43"/>
      <c r="D68" s="43"/>
      <c r="E68" s="37" t="s">
        <v>598</v>
      </c>
      <c r="F68" s="43"/>
      <c r="G68" s="43"/>
      <c r="H68" s="43"/>
      <c r="I68" s="43"/>
      <c r="J68" s="44"/>
    </row>
    <row r="69" ht="30">
      <c r="A69" s="35" t="s">
        <v>65</v>
      </c>
      <c r="B69" s="42"/>
      <c r="C69" s="43"/>
      <c r="D69" s="43"/>
      <c r="E69" s="45" t="s">
        <v>599</v>
      </c>
      <c r="F69" s="43"/>
      <c r="G69" s="43"/>
      <c r="H69" s="43"/>
      <c r="I69" s="43"/>
      <c r="J69" s="44"/>
    </row>
    <row r="70">
      <c r="A70" s="35" t="s">
        <v>57</v>
      </c>
      <c r="B70" s="35">
        <v>20</v>
      </c>
      <c r="C70" s="36" t="s">
        <v>600</v>
      </c>
      <c r="D70" s="35" t="s">
        <v>59</v>
      </c>
      <c r="E70" s="37" t="s">
        <v>601</v>
      </c>
      <c r="F70" s="38" t="s">
        <v>171</v>
      </c>
      <c r="G70" s="39">
        <v>314.19</v>
      </c>
      <c r="H70" s="40">
        <v>0</v>
      </c>
      <c r="I70" s="40">
        <f>ROUND(G70*H70,P4)</f>
        <v>0</v>
      </c>
      <c r="J70" s="38" t="s">
        <v>62</v>
      </c>
      <c r="O70" s="41">
        <f>I70*0.21</f>
        <v>0</v>
      </c>
      <c r="P70">
        <v>3</v>
      </c>
    </row>
    <row r="71">
      <c r="A71" s="35" t="s">
        <v>63</v>
      </c>
      <c r="B71" s="42"/>
      <c r="C71" s="43"/>
      <c r="D71" s="43"/>
      <c r="E71" s="37" t="s">
        <v>602</v>
      </c>
      <c r="F71" s="43"/>
      <c r="G71" s="43"/>
      <c r="H71" s="43"/>
      <c r="I71" s="43"/>
      <c r="J71" s="44"/>
    </row>
    <row r="72" ht="30">
      <c r="A72" s="35" t="s">
        <v>65</v>
      </c>
      <c r="B72" s="42"/>
      <c r="C72" s="43"/>
      <c r="D72" s="43"/>
      <c r="E72" s="45" t="s">
        <v>603</v>
      </c>
      <c r="F72" s="43"/>
      <c r="G72" s="43"/>
      <c r="H72" s="43"/>
      <c r="I72" s="43"/>
      <c r="J72" s="44"/>
    </row>
    <row r="73">
      <c r="A73" s="29" t="s">
        <v>54</v>
      </c>
      <c r="B73" s="30"/>
      <c r="C73" s="31" t="s">
        <v>290</v>
      </c>
      <c r="D73" s="32"/>
      <c r="E73" s="29" t="s">
        <v>291</v>
      </c>
      <c r="F73" s="32"/>
      <c r="G73" s="32"/>
      <c r="H73" s="32"/>
      <c r="I73" s="33">
        <f>SUMIFS(I74:I79,A74:A79,"P")</f>
        <v>0</v>
      </c>
      <c r="J73" s="34"/>
    </row>
    <row r="74">
      <c r="A74" s="35" t="s">
        <v>57</v>
      </c>
      <c r="B74" s="35">
        <v>21</v>
      </c>
      <c r="C74" s="36" t="s">
        <v>306</v>
      </c>
      <c r="D74" s="35" t="s">
        <v>59</v>
      </c>
      <c r="E74" s="37" t="s">
        <v>307</v>
      </c>
      <c r="F74" s="38" t="s">
        <v>152</v>
      </c>
      <c r="G74" s="39">
        <v>4.5</v>
      </c>
      <c r="H74" s="40">
        <v>0</v>
      </c>
      <c r="I74" s="40">
        <f>ROUND(G74*H74,P4)</f>
        <v>0</v>
      </c>
      <c r="J74" s="38" t="s">
        <v>62</v>
      </c>
      <c r="O74" s="41">
        <f>I74*0.21</f>
        <v>0</v>
      </c>
      <c r="P74">
        <v>3</v>
      </c>
    </row>
    <row r="75">
      <c r="A75" s="35" t="s">
        <v>63</v>
      </c>
      <c r="B75" s="42"/>
      <c r="C75" s="43"/>
      <c r="D75" s="43"/>
      <c r="E75" s="37" t="s">
        <v>604</v>
      </c>
      <c r="F75" s="43"/>
      <c r="G75" s="43"/>
      <c r="H75" s="43"/>
      <c r="I75" s="43"/>
      <c r="J75" s="44"/>
    </row>
    <row r="76" ht="30">
      <c r="A76" s="35" t="s">
        <v>65</v>
      </c>
      <c r="B76" s="42"/>
      <c r="C76" s="43"/>
      <c r="D76" s="43"/>
      <c r="E76" s="45" t="s">
        <v>605</v>
      </c>
      <c r="F76" s="43"/>
      <c r="G76" s="43"/>
      <c r="H76" s="43"/>
      <c r="I76" s="43"/>
      <c r="J76" s="44"/>
    </row>
    <row r="77">
      <c r="A77" s="35" t="s">
        <v>57</v>
      </c>
      <c r="B77" s="35">
        <v>22</v>
      </c>
      <c r="C77" s="36" t="s">
        <v>606</v>
      </c>
      <c r="D77" s="35" t="s">
        <v>59</v>
      </c>
      <c r="E77" s="37" t="s">
        <v>607</v>
      </c>
      <c r="F77" s="38" t="s">
        <v>152</v>
      </c>
      <c r="G77" s="39">
        <v>4.5</v>
      </c>
      <c r="H77" s="40">
        <v>0</v>
      </c>
      <c r="I77" s="40">
        <f>ROUND(G77*H77,P4)</f>
        <v>0</v>
      </c>
      <c r="J77" s="38" t="s">
        <v>62</v>
      </c>
      <c r="O77" s="41">
        <f>I77*0.21</f>
        <v>0</v>
      </c>
      <c r="P77">
        <v>3</v>
      </c>
    </row>
    <row r="78">
      <c r="A78" s="35" t="s">
        <v>63</v>
      </c>
      <c r="B78" s="42"/>
      <c r="C78" s="43"/>
      <c r="D78" s="43"/>
      <c r="E78" s="37" t="s">
        <v>608</v>
      </c>
      <c r="F78" s="43"/>
      <c r="G78" s="43"/>
      <c r="H78" s="43"/>
      <c r="I78" s="43"/>
      <c r="J78" s="44"/>
    </row>
    <row r="79" ht="30">
      <c r="A79" s="35" t="s">
        <v>65</v>
      </c>
      <c r="B79" s="46"/>
      <c r="C79" s="47"/>
      <c r="D79" s="47"/>
      <c r="E79" s="45" t="s">
        <v>605</v>
      </c>
      <c r="F79" s="47"/>
      <c r="G79" s="47"/>
      <c r="H79" s="47"/>
      <c r="I79" s="47"/>
      <c r="J79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34</v>
      </c>
      <c r="F2" s="15"/>
      <c r="G2" s="15"/>
      <c r="H2" s="15"/>
      <c r="I2" s="15"/>
      <c r="J2" s="17"/>
    </row>
    <row r="3" ht="30">
      <c r="A3" s="3" t="s">
        <v>35</v>
      </c>
      <c r="B3" s="18" t="s">
        <v>36</v>
      </c>
      <c r="C3" s="19" t="s">
        <v>37</v>
      </c>
      <c r="D3" s="20"/>
      <c r="E3" s="21" t="s">
        <v>38</v>
      </c>
      <c r="F3" s="15"/>
      <c r="G3" s="15"/>
      <c r="H3" s="22" t="s">
        <v>23</v>
      </c>
      <c r="I3" s="23">
        <f>SUMIFS(I9:I79,A9:A79,"SD")</f>
        <v>0</v>
      </c>
      <c r="J3" s="17"/>
      <c r="O3">
        <v>0</v>
      </c>
      <c r="P3">
        <v>2</v>
      </c>
    </row>
    <row r="4">
      <c r="A4" s="3" t="s">
        <v>39</v>
      </c>
      <c r="B4" s="18" t="s">
        <v>40</v>
      </c>
      <c r="C4" s="19" t="s">
        <v>23</v>
      </c>
      <c r="D4" s="20"/>
      <c r="E4" s="21" t="s">
        <v>609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41</v>
      </c>
      <c r="B5" s="18" t="s">
        <v>42</v>
      </c>
      <c r="C5" s="19" t="s">
        <v>23</v>
      </c>
      <c r="D5" s="20"/>
      <c r="E5" s="21" t="s">
        <v>22</v>
      </c>
      <c r="F5" s="15"/>
      <c r="G5" s="15"/>
      <c r="H5" s="15"/>
      <c r="I5" s="15"/>
      <c r="J5" s="17"/>
      <c r="O5">
        <v>0.20999999999999999</v>
      </c>
    </row>
    <row r="6">
      <c r="A6" s="24" t="s">
        <v>43</v>
      </c>
      <c r="B6" s="25" t="s">
        <v>44</v>
      </c>
      <c r="C6" s="7" t="s">
        <v>45</v>
      </c>
      <c r="D6" s="7" t="s">
        <v>46</v>
      </c>
      <c r="E6" s="7" t="s">
        <v>47</v>
      </c>
      <c r="F6" s="7" t="s">
        <v>48</v>
      </c>
      <c r="G6" s="7" t="s">
        <v>49</v>
      </c>
      <c r="H6" s="7" t="s">
        <v>50</v>
      </c>
      <c r="I6" s="7"/>
      <c r="J6" s="26" t="s">
        <v>51</v>
      </c>
    </row>
    <row r="7">
      <c r="A7" s="24"/>
      <c r="B7" s="25"/>
      <c r="C7" s="7"/>
      <c r="D7" s="7"/>
      <c r="E7" s="7"/>
      <c r="F7" s="7"/>
      <c r="G7" s="7"/>
      <c r="H7" s="7" t="s">
        <v>52</v>
      </c>
      <c r="I7" s="7" t="s">
        <v>53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54</v>
      </c>
      <c r="B9" s="30"/>
      <c r="C9" s="31" t="s">
        <v>55</v>
      </c>
      <c r="D9" s="32"/>
      <c r="E9" s="29" t="s">
        <v>56</v>
      </c>
      <c r="F9" s="32"/>
      <c r="G9" s="32"/>
      <c r="H9" s="32"/>
      <c r="I9" s="33">
        <f>SUMIFS(I10:I18,A10:A18,"P")</f>
        <v>0</v>
      </c>
      <c r="J9" s="34"/>
    </row>
    <row r="10" ht="30">
      <c r="A10" s="35" t="s">
        <v>57</v>
      </c>
      <c r="B10" s="35">
        <v>1</v>
      </c>
      <c r="C10" s="36" t="s">
        <v>315</v>
      </c>
      <c r="D10" s="35" t="s">
        <v>59</v>
      </c>
      <c r="E10" s="37" t="s">
        <v>316</v>
      </c>
      <c r="F10" s="38" t="s">
        <v>317</v>
      </c>
      <c r="G10" s="39">
        <v>318.54599999999999</v>
      </c>
      <c r="H10" s="40">
        <v>0</v>
      </c>
      <c r="I10" s="40">
        <f>ROUND(G10*H10,P4)</f>
        <v>0</v>
      </c>
      <c r="J10" s="38" t="s">
        <v>62</v>
      </c>
      <c r="O10" s="41">
        <f>I10*0.21</f>
        <v>0</v>
      </c>
      <c r="P10">
        <v>3</v>
      </c>
    </row>
    <row r="11" ht="30">
      <c r="A11" s="35" t="s">
        <v>63</v>
      </c>
      <c r="B11" s="42"/>
      <c r="C11" s="43"/>
      <c r="D11" s="43"/>
      <c r="E11" s="37" t="s">
        <v>610</v>
      </c>
      <c r="F11" s="43"/>
      <c r="G11" s="43"/>
      <c r="H11" s="43"/>
      <c r="I11" s="43"/>
      <c r="J11" s="44"/>
    </row>
    <row r="12" ht="30">
      <c r="A12" s="35" t="s">
        <v>65</v>
      </c>
      <c r="B12" s="42"/>
      <c r="C12" s="43"/>
      <c r="D12" s="43"/>
      <c r="E12" s="45" t="s">
        <v>611</v>
      </c>
      <c r="F12" s="43"/>
      <c r="G12" s="43"/>
      <c r="H12" s="43"/>
      <c r="I12" s="43"/>
      <c r="J12" s="44"/>
    </row>
    <row r="13" ht="30">
      <c r="A13" s="35" t="s">
        <v>57</v>
      </c>
      <c r="B13" s="35">
        <v>2</v>
      </c>
      <c r="C13" s="36" t="s">
        <v>320</v>
      </c>
      <c r="D13" s="35" t="s">
        <v>59</v>
      </c>
      <c r="E13" s="37" t="s">
        <v>321</v>
      </c>
      <c r="F13" s="38" t="s">
        <v>317</v>
      </c>
      <c r="G13" s="39">
        <v>34.631999999999998</v>
      </c>
      <c r="H13" s="40">
        <v>0</v>
      </c>
      <c r="I13" s="40">
        <f>ROUND(G13*H13,P4)</f>
        <v>0</v>
      </c>
      <c r="J13" s="38" t="s">
        <v>62</v>
      </c>
      <c r="O13" s="41">
        <f>I13*0.21</f>
        <v>0</v>
      </c>
      <c r="P13">
        <v>3</v>
      </c>
    </row>
    <row r="14" ht="30">
      <c r="A14" s="35" t="s">
        <v>63</v>
      </c>
      <c r="B14" s="42"/>
      <c r="C14" s="43"/>
      <c r="D14" s="43"/>
      <c r="E14" s="37" t="s">
        <v>561</v>
      </c>
      <c r="F14" s="43"/>
      <c r="G14" s="43"/>
      <c r="H14" s="43"/>
      <c r="I14" s="43"/>
      <c r="J14" s="44"/>
    </row>
    <row r="15" ht="45">
      <c r="A15" s="35" t="s">
        <v>65</v>
      </c>
      <c r="B15" s="42"/>
      <c r="C15" s="43"/>
      <c r="D15" s="43"/>
      <c r="E15" s="45" t="s">
        <v>612</v>
      </c>
      <c r="F15" s="43"/>
      <c r="G15" s="43"/>
      <c r="H15" s="43"/>
      <c r="I15" s="43"/>
      <c r="J15" s="44"/>
    </row>
    <row r="16" ht="30">
      <c r="A16" s="35" t="s">
        <v>57</v>
      </c>
      <c r="B16" s="35">
        <v>3</v>
      </c>
      <c r="C16" s="36" t="s">
        <v>328</v>
      </c>
      <c r="D16" s="35" t="s">
        <v>59</v>
      </c>
      <c r="E16" s="37" t="s">
        <v>329</v>
      </c>
      <c r="F16" s="38" t="s">
        <v>317</v>
      </c>
      <c r="G16" s="39">
        <v>37.735999999999997</v>
      </c>
      <c r="H16" s="40">
        <v>0</v>
      </c>
      <c r="I16" s="40">
        <f>ROUND(G16*H16,P4)</f>
        <v>0</v>
      </c>
      <c r="J16" s="38" t="s">
        <v>62</v>
      </c>
      <c r="O16" s="41">
        <f>I16*0.21</f>
        <v>0</v>
      </c>
      <c r="P16">
        <v>3</v>
      </c>
    </row>
    <row r="17" ht="45">
      <c r="A17" s="35" t="s">
        <v>63</v>
      </c>
      <c r="B17" s="42"/>
      <c r="C17" s="43"/>
      <c r="D17" s="43"/>
      <c r="E17" s="37" t="s">
        <v>613</v>
      </c>
      <c r="F17" s="43"/>
      <c r="G17" s="43"/>
      <c r="H17" s="43"/>
      <c r="I17" s="43"/>
      <c r="J17" s="44"/>
    </row>
    <row r="18" ht="30">
      <c r="A18" s="35" t="s">
        <v>65</v>
      </c>
      <c r="B18" s="42"/>
      <c r="C18" s="43"/>
      <c r="D18" s="43"/>
      <c r="E18" s="45" t="s">
        <v>614</v>
      </c>
      <c r="F18" s="43"/>
      <c r="G18" s="43"/>
      <c r="H18" s="43"/>
      <c r="I18" s="43"/>
      <c r="J18" s="44"/>
    </row>
    <row r="19">
      <c r="A19" s="29" t="s">
        <v>54</v>
      </c>
      <c r="B19" s="30"/>
      <c r="C19" s="31" t="s">
        <v>142</v>
      </c>
      <c r="D19" s="32"/>
      <c r="E19" s="29" t="s">
        <v>143</v>
      </c>
      <c r="F19" s="32"/>
      <c r="G19" s="32"/>
      <c r="H19" s="32"/>
      <c r="I19" s="33">
        <f>SUMIFS(I20:I49,A20:A49,"P")</f>
        <v>0</v>
      </c>
      <c r="J19" s="34"/>
    </row>
    <row r="20" ht="30">
      <c r="A20" s="35" t="s">
        <v>57</v>
      </c>
      <c r="B20" s="35">
        <v>4</v>
      </c>
      <c r="C20" s="36" t="s">
        <v>352</v>
      </c>
      <c r="D20" s="35" t="s">
        <v>59</v>
      </c>
      <c r="E20" s="37" t="s">
        <v>353</v>
      </c>
      <c r="F20" s="38" t="s">
        <v>117</v>
      </c>
      <c r="G20" s="39">
        <v>19.861000000000001</v>
      </c>
      <c r="H20" s="40">
        <v>0</v>
      </c>
      <c r="I20" s="40">
        <f>ROUND(G20*H20,P4)</f>
        <v>0</v>
      </c>
      <c r="J20" s="38" t="s">
        <v>62</v>
      </c>
      <c r="O20" s="41">
        <f>I20*0.21</f>
        <v>0</v>
      </c>
      <c r="P20">
        <v>3</v>
      </c>
    </row>
    <row r="21" ht="60">
      <c r="A21" s="35" t="s">
        <v>63</v>
      </c>
      <c r="B21" s="42"/>
      <c r="C21" s="43"/>
      <c r="D21" s="43"/>
      <c r="E21" s="37" t="s">
        <v>615</v>
      </c>
      <c r="F21" s="43"/>
      <c r="G21" s="43"/>
      <c r="H21" s="43"/>
      <c r="I21" s="43"/>
      <c r="J21" s="44"/>
    </row>
    <row r="22" ht="75">
      <c r="A22" s="35" t="s">
        <v>65</v>
      </c>
      <c r="B22" s="42"/>
      <c r="C22" s="43"/>
      <c r="D22" s="43"/>
      <c r="E22" s="45" t="s">
        <v>616</v>
      </c>
      <c r="F22" s="43"/>
      <c r="G22" s="43"/>
      <c r="H22" s="43"/>
      <c r="I22" s="43"/>
      <c r="J22" s="44"/>
    </row>
    <row r="23" ht="30">
      <c r="A23" s="35" t="s">
        <v>57</v>
      </c>
      <c r="B23" s="35">
        <v>5</v>
      </c>
      <c r="C23" s="36" t="s">
        <v>356</v>
      </c>
      <c r="D23" s="35" t="s">
        <v>59</v>
      </c>
      <c r="E23" s="37" t="s">
        <v>357</v>
      </c>
      <c r="F23" s="38" t="s">
        <v>117</v>
      </c>
      <c r="G23" s="39">
        <v>7.8090000000000002</v>
      </c>
      <c r="H23" s="40">
        <v>0</v>
      </c>
      <c r="I23" s="40">
        <f>ROUND(G23*H23,P4)</f>
        <v>0</v>
      </c>
      <c r="J23" s="38" t="s">
        <v>62</v>
      </c>
      <c r="O23" s="41">
        <f>I23*0.21</f>
        <v>0</v>
      </c>
      <c r="P23">
        <v>3</v>
      </c>
    </row>
    <row r="24" ht="75">
      <c r="A24" s="35" t="s">
        <v>63</v>
      </c>
      <c r="B24" s="42"/>
      <c r="C24" s="43"/>
      <c r="D24" s="43"/>
      <c r="E24" s="37" t="s">
        <v>617</v>
      </c>
      <c r="F24" s="43"/>
      <c r="G24" s="43"/>
      <c r="H24" s="43"/>
      <c r="I24" s="43"/>
      <c r="J24" s="44"/>
    </row>
    <row r="25" ht="45">
      <c r="A25" s="35" t="s">
        <v>65</v>
      </c>
      <c r="B25" s="42"/>
      <c r="C25" s="43"/>
      <c r="D25" s="43"/>
      <c r="E25" s="45" t="s">
        <v>618</v>
      </c>
      <c r="F25" s="43"/>
      <c r="G25" s="43"/>
      <c r="H25" s="43"/>
      <c r="I25" s="43"/>
      <c r="J25" s="44"/>
    </row>
    <row r="26">
      <c r="A26" s="35" t="s">
        <v>57</v>
      </c>
      <c r="B26" s="35">
        <v>6</v>
      </c>
      <c r="C26" s="36" t="s">
        <v>154</v>
      </c>
      <c r="D26" s="35" t="s">
        <v>59</v>
      </c>
      <c r="E26" s="37" t="s">
        <v>360</v>
      </c>
      <c r="F26" s="38" t="s">
        <v>117</v>
      </c>
      <c r="G26" s="39">
        <v>6.6200000000000001</v>
      </c>
      <c r="H26" s="40">
        <v>0</v>
      </c>
      <c r="I26" s="40">
        <f>ROUND(G26*H26,P4)</f>
        <v>0</v>
      </c>
      <c r="J26" s="38" t="s">
        <v>62</v>
      </c>
      <c r="O26" s="41">
        <f>I26*0.21</f>
        <v>0</v>
      </c>
      <c r="P26">
        <v>3</v>
      </c>
    </row>
    <row r="27" ht="75">
      <c r="A27" s="35" t="s">
        <v>63</v>
      </c>
      <c r="B27" s="42"/>
      <c r="C27" s="43"/>
      <c r="D27" s="43"/>
      <c r="E27" s="37" t="s">
        <v>619</v>
      </c>
      <c r="F27" s="43"/>
      <c r="G27" s="43"/>
      <c r="H27" s="43"/>
      <c r="I27" s="43"/>
      <c r="J27" s="44"/>
    </row>
    <row r="28" ht="45">
      <c r="A28" s="35" t="s">
        <v>65</v>
      </c>
      <c r="B28" s="42"/>
      <c r="C28" s="43"/>
      <c r="D28" s="43"/>
      <c r="E28" s="45" t="s">
        <v>620</v>
      </c>
      <c r="F28" s="43"/>
      <c r="G28" s="43"/>
      <c r="H28" s="43"/>
      <c r="I28" s="43"/>
      <c r="J28" s="44"/>
    </row>
    <row r="29">
      <c r="A29" s="35" t="s">
        <v>57</v>
      </c>
      <c r="B29" s="35">
        <v>7</v>
      </c>
      <c r="C29" s="36" t="s">
        <v>363</v>
      </c>
      <c r="D29" s="35" t="s">
        <v>59</v>
      </c>
      <c r="E29" s="37" t="s">
        <v>364</v>
      </c>
      <c r="F29" s="38" t="s">
        <v>152</v>
      </c>
      <c r="G29" s="39">
        <v>4.5</v>
      </c>
      <c r="H29" s="40">
        <v>0</v>
      </c>
      <c r="I29" s="40">
        <f>ROUND(G29*H29,P4)</f>
        <v>0</v>
      </c>
      <c r="J29" s="38" t="s">
        <v>62</v>
      </c>
      <c r="O29" s="41">
        <f>I29*0.21</f>
        <v>0</v>
      </c>
      <c r="P29">
        <v>3</v>
      </c>
    </row>
    <row r="30">
      <c r="A30" s="35" t="s">
        <v>63</v>
      </c>
      <c r="B30" s="42"/>
      <c r="C30" s="43"/>
      <c r="D30" s="43"/>
      <c r="E30" s="37" t="s">
        <v>621</v>
      </c>
      <c r="F30" s="43"/>
      <c r="G30" s="43"/>
      <c r="H30" s="43"/>
      <c r="I30" s="43"/>
      <c r="J30" s="44"/>
    </row>
    <row r="31" ht="30">
      <c r="A31" s="35" t="s">
        <v>65</v>
      </c>
      <c r="B31" s="42"/>
      <c r="C31" s="43"/>
      <c r="D31" s="43"/>
      <c r="E31" s="45" t="s">
        <v>570</v>
      </c>
      <c r="F31" s="43"/>
      <c r="G31" s="43"/>
      <c r="H31" s="43"/>
      <c r="I31" s="43"/>
      <c r="J31" s="44"/>
    </row>
    <row r="32">
      <c r="A32" s="35" t="s">
        <v>57</v>
      </c>
      <c r="B32" s="35">
        <v>8</v>
      </c>
      <c r="C32" s="36" t="s">
        <v>571</v>
      </c>
      <c r="D32" s="35"/>
      <c r="E32" s="37" t="s">
        <v>572</v>
      </c>
      <c r="F32" s="38" t="s">
        <v>117</v>
      </c>
      <c r="G32" s="39">
        <v>133.31</v>
      </c>
      <c r="H32" s="40">
        <v>0</v>
      </c>
      <c r="I32" s="40">
        <f>ROUND(G32*H32,P4)</f>
        <v>0</v>
      </c>
      <c r="J32" s="38" t="s">
        <v>62</v>
      </c>
      <c r="O32" s="41">
        <f>I32*0.21</f>
        <v>0</v>
      </c>
      <c r="P32">
        <v>3</v>
      </c>
    </row>
    <row r="33" ht="60">
      <c r="A33" s="35" t="s">
        <v>63</v>
      </c>
      <c r="B33" s="42"/>
      <c r="C33" s="43"/>
      <c r="D33" s="43"/>
      <c r="E33" s="37" t="s">
        <v>622</v>
      </c>
      <c r="F33" s="43"/>
      <c r="G33" s="43"/>
      <c r="H33" s="43"/>
      <c r="I33" s="43"/>
      <c r="J33" s="44"/>
    </row>
    <row r="34" ht="60">
      <c r="A34" s="35" t="s">
        <v>65</v>
      </c>
      <c r="B34" s="42"/>
      <c r="C34" s="43"/>
      <c r="D34" s="43"/>
      <c r="E34" s="45" t="s">
        <v>623</v>
      </c>
      <c r="F34" s="43"/>
      <c r="G34" s="43"/>
      <c r="H34" s="43"/>
      <c r="I34" s="43"/>
      <c r="J34" s="44"/>
    </row>
    <row r="35">
      <c r="A35" s="35" t="s">
        <v>57</v>
      </c>
      <c r="B35" s="35">
        <v>9</v>
      </c>
      <c r="C35" s="36" t="s">
        <v>624</v>
      </c>
      <c r="D35" s="35" t="s">
        <v>59</v>
      </c>
      <c r="E35" s="37" t="s">
        <v>625</v>
      </c>
      <c r="F35" s="38" t="s">
        <v>117</v>
      </c>
      <c r="G35" s="39">
        <v>25.963000000000001</v>
      </c>
      <c r="H35" s="40">
        <v>0</v>
      </c>
      <c r="I35" s="40">
        <f>ROUND(G35*H35,P4)</f>
        <v>0</v>
      </c>
      <c r="J35" s="38" t="s">
        <v>62</v>
      </c>
      <c r="O35" s="41">
        <f>I35*0.21</f>
        <v>0</v>
      </c>
      <c r="P35">
        <v>3</v>
      </c>
    </row>
    <row r="36" ht="45">
      <c r="A36" s="35" t="s">
        <v>63</v>
      </c>
      <c r="B36" s="42"/>
      <c r="C36" s="43"/>
      <c r="D36" s="43"/>
      <c r="E36" s="37" t="s">
        <v>626</v>
      </c>
      <c r="F36" s="43"/>
      <c r="G36" s="43"/>
      <c r="H36" s="43"/>
      <c r="I36" s="43"/>
      <c r="J36" s="44"/>
    </row>
    <row r="37" ht="60">
      <c r="A37" s="35" t="s">
        <v>65</v>
      </c>
      <c r="B37" s="42"/>
      <c r="C37" s="43"/>
      <c r="D37" s="43"/>
      <c r="E37" s="45" t="s">
        <v>627</v>
      </c>
      <c r="F37" s="43"/>
      <c r="G37" s="43"/>
      <c r="H37" s="43"/>
      <c r="I37" s="43"/>
      <c r="J37" s="44"/>
    </row>
    <row r="38">
      <c r="A38" s="35" t="s">
        <v>57</v>
      </c>
      <c r="B38" s="35">
        <v>10</v>
      </c>
      <c r="C38" s="36" t="s">
        <v>380</v>
      </c>
      <c r="D38" s="35" t="s">
        <v>59</v>
      </c>
      <c r="E38" s="37" t="s">
        <v>381</v>
      </c>
      <c r="F38" s="38" t="s">
        <v>117</v>
      </c>
      <c r="G38" s="39">
        <v>159.273</v>
      </c>
      <c r="H38" s="40">
        <v>0</v>
      </c>
      <c r="I38" s="40">
        <f>ROUND(G38*H38,P4)</f>
        <v>0</v>
      </c>
      <c r="J38" s="38" t="s">
        <v>62</v>
      </c>
      <c r="O38" s="41">
        <f>I38*0.21</f>
        <v>0</v>
      </c>
      <c r="P38">
        <v>3</v>
      </c>
    </row>
    <row r="39">
      <c r="A39" s="35" t="s">
        <v>63</v>
      </c>
      <c r="B39" s="42"/>
      <c r="C39" s="43"/>
      <c r="D39" s="43"/>
      <c r="E39" s="37" t="s">
        <v>628</v>
      </c>
      <c r="F39" s="43"/>
      <c r="G39" s="43"/>
      <c r="H39" s="43"/>
      <c r="I39" s="43"/>
      <c r="J39" s="44"/>
    </row>
    <row r="40" ht="45">
      <c r="A40" s="35" t="s">
        <v>65</v>
      </c>
      <c r="B40" s="42"/>
      <c r="C40" s="43"/>
      <c r="D40" s="43"/>
      <c r="E40" s="45" t="s">
        <v>629</v>
      </c>
      <c r="F40" s="43"/>
      <c r="G40" s="43"/>
      <c r="H40" s="43"/>
      <c r="I40" s="43"/>
      <c r="J40" s="44"/>
    </row>
    <row r="41">
      <c r="A41" s="35" t="s">
        <v>57</v>
      </c>
      <c r="B41" s="35">
        <v>11</v>
      </c>
      <c r="C41" s="36" t="s">
        <v>179</v>
      </c>
      <c r="D41" s="35"/>
      <c r="E41" s="37" t="s">
        <v>180</v>
      </c>
      <c r="F41" s="38" t="s">
        <v>117</v>
      </c>
      <c r="G41" s="39">
        <v>126.863</v>
      </c>
      <c r="H41" s="40">
        <v>0</v>
      </c>
      <c r="I41" s="40">
        <f>ROUND(G41*H41,P4)</f>
        <v>0</v>
      </c>
      <c r="J41" s="38" t="s">
        <v>62</v>
      </c>
      <c r="O41" s="41">
        <f>I41*0.21</f>
        <v>0</v>
      </c>
      <c r="P41">
        <v>3</v>
      </c>
    </row>
    <row r="42" ht="60">
      <c r="A42" s="35" t="s">
        <v>63</v>
      </c>
      <c r="B42" s="42"/>
      <c r="C42" s="43"/>
      <c r="D42" s="43"/>
      <c r="E42" s="37" t="s">
        <v>630</v>
      </c>
      <c r="F42" s="43"/>
      <c r="G42" s="43"/>
      <c r="H42" s="43"/>
      <c r="I42" s="43"/>
      <c r="J42" s="44"/>
    </row>
    <row r="43" ht="60">
      <c r="A43" s="35" t="s">
        <v>65</v>
      </c>
      <c r="B43" s="42"/>
      <c r="C43" s="43"/>
      <c r="D43" s="43"/>
      <c r="E43" s="45" t="s">
        <v>631</v>
      </c>
      <c r="F43" s="43"/>
      <c r="G43" s="43"/>
      <c r="H43" s="43"/>
      <c r="I43" s="43"/>
      <c r="J43" s="44"/>
    </row>
    <row r="44">
      <c r="A44" s="35" t="s">
        <v>57</v>
      </c>
      <c r="B44" s="35">
        <v>12</v>
      </c>
      <c r="C44" s="36" t="s">
        <v>386</v>
      </c>
      <c r="D44" s="35"/>
      <c r="E44" s="37" t="s">
        <v>387</v>
      </c>
      <c r="F44" s="38" t="s">
        <v>117</v>
      </c>
      <c r="G44" s="39">
        <v>32.409999999999997</v>
      </c>
      <c r="H44" s="40">
        <v>0</v>
      </c>
      <c r="I44" s="40">
        <f>ROUND(G44*H44,P4)</f>
        <v>0</v>
      </c>
      <c r="J44" s="38" t="s">
        <v>62</v>
      </c>
      <c r="O44" s="41">
        <f>I44*0.21</f>
        <v>0</v>
      </c>
      <c r="P44">
        <v>3</v>
      </c>
    </row>
    <row r="45">
      <c r="A45" s="35" t="s">
        <v>63</v>
      </c>
      <c r="B45" s="42"/>
      <c r="C45" s="43"/>
      <c r="D45" s="43"/>
      <c r="E45" s="37" t="s">
        <v>578</v>
      </c>
      <c r="F45" s="43"/>
      <c r="G45" s="43"/>
      <c r="H45" s="43"/>
      <c r="I45" s="43"/>
      <c r="J45" s="44"/>
    </row>
    <row r="46" ht="105">
      <c r="A46" s="35" t="s">
        <v>65</v>
      </c>
      <c r="B46" s="42"/>
      <c r="C46" s="43"/>
      <c r="D46" s="43"/>
      <c r="E46" s="45" t="s">
        <v>579</v>
      </c>
      <c r="F46" s="43"/>
      <c r="G46" s="43"/>
      <c r="H46" s="43"/>
      <c r="I46" s="43"/>
      <c r="J46" s="44"/>
    </row>
    <row r="47">
      <c r="A47" s="35" t="s">
        <v>57</v>
      </c>
      <c r="B47" s="35">
        <v>13</v>
      </c>
      <c r="C47" s="36" t="s">
        <v>394</v>
      </c>
      <c r="D47" s="35" t="s">
        <v>59</v>
      </c>
      <c r="E47" s="37" t="s">
        <v>395</v>
      </c>
      <c r="F47" s="38" t="s">
        <v>171</v>
      </c>
      <c r="G47" s="39">
        <v>95.055999999999997</v>
      </c>
      <c r="H47" s="40">
        <v>0</v>
      </c>
      <c r="I47" s="40">
        <f>ROUND(G47*H47,P4)</f>
        <v>0</v>
      </c>
      <c r="J47" s="38" t="s">
        <v>62</v>
      </c>
      <c r="O47" s="41">
        <f>I47*0.21</f>
        <v>0</v>
      </c>
      <c r="P47">
        <v>3</v>
      </c>
    </row>
    <row r="48">
      <c r="A48" s="35" t="s">
        <v>63</v>
      </c>
      <c r="B48" s="42"/>
      <c r="C48" s="43"/>
      <c r="D48" s="43"/>
      <c r="E48" s="37" t="s">
        <v>396</v>
      </c>
      <c r="F48" s="43"/>
      <c r="G48" s="43"/>
      <c r="H48" s="43"/>
      <c r="I48" s="43"/>
      <c r="J48" s="44"/>
    </row>
    <row r="49" ht="30">
      <c r="A49" s="35" t="s">
        <v>65</v>
      </c>
      <c r="B49" s="42"/>
      <c r="C49" s="43"/>
      <c r="D49" s="43"/>
      <c r="E49" s="45" t="s">
        <v>632</v>
      </c>
      <c r="F49" s="43"/>
      <c r="G49" s="43"/>
      <c r="H49" s="43"/>
      <c r="I49" s="43"/>
      <c r="J49" s="44"/>
    </row>
    <row r="50">
      <c r="A50" s="29" t="s">
        <v>54</v>
      </c>
      <c r="B50" s="30"/>
      <c r="C50" s="31" t="s">
        <v>210</v>
      </c>
      <c r="D50" s="32"/>
      <c r="E50" s="29" t="s">
        <v>211</v>
      </c>
      <c r="F50" s="32"/>
      <c r="G50" s="32"/>
      <c r="H50" s="32"/>
      <c r="I50" s="33">
        <f>SUMIFS(I51:I56,A51:A56,"P")</f>
        <v>0</v>
      </c>
      <c r="J50" s="34"/>
    </row>
    <row r="51">
      <c r="A51" s="35" t="s">
        <v>57</v>
      </c>
      <c r="B51" s="35">
        <v>14</v>
      </c>
      <c r="C51" s="36" t="s">
        <v>585</v>
      </c>
      <c r="D51" s="35" t="s">
        <v>74</v>
      </c>
      <c r="E51" s="37" t="s">
        <v>586</v>
      </c>
      <c r="F51" s="38" t="s">
        <v>171</v>
      </c>
      <c r="G51" s="39">
        <v>241</v>
      </c>
      <c r="H51" s="40">
        <v>0</v>
      </c>
      <c r="I51" s="40">
        <f>ROUND(G51*H51,P4)</f>
        <v>0</v>
      </c>
      <c r="J51" s="38" t="s">
        <v>62</v>
      </c>
      <c r="O51" s="41">
        <f>I51*0.21</f>
        <v>0</v>
      </c>
      <c r="P51">
        <v>3</v>
      </c>
    </row>
    <row r="52">
      <c r="A52" s="35" t="s">
        <v>63</v>
      </c>
      <c r="B52" s="42"/>
      <c r="C52" s="43"/>
      <c r="D52" s="43"/>
      <c r="E52" s="37" t="s">
        <v>587</v>
      </c>
      <c r="F52" s="43"/>
      <c r="G52" s="43"/>
      <c r="H52" s="43"/>
      <c r="I52" s="43"/>
      <c r="J52" s="44"/>
    </row>
    <row r="53" ht="30">
      <c r="A53" s="35" t="s">
        <v>65</v>
      </c>
      <c r="B53" s="42"/>
      <c r="C53" s="43"/>
      <c r="D53" s="43"/>
      <c r="E53" s="45" t="s">
        <v>633</v>
      </c>
      <c r="F53" s="43"/>
      <c r="G53" s="43"/>
      <c r="H53" s="43"/>
      <c r="I53" s="43"/>
      <c r="J53" s="44"/>
    </row>
    <row r="54">
      <c r="A54" s="35" t="s">
        <v>57</v>
      </c>
      <c r="B54" s="35">
        <v>15</v>
      </c>
      <c r="C54" s="36" t="s">
        <v>585</v>
      </c>
      <c r="D54" s="35" t="s">
        <v>83</v>
      </c>
      <c r="E54" s="37" t="s">
        <v>586</v>
      </c>
      <c r="F54" s="38" t="s">
        <v>171</v>
      </c>
      <c r="G54" s="39">
        <v>150</v>
      </c>
      <c r="H54" s="40">
        <v>0</v>
      </c>
      <c r="I54" s="40">
        <f>ROUND(G54*H54,P4)</f>
        <v>0</v>
      </c>
      <c r="J54" s="38" t="s">
        <v>62</v>
      </c>
      <c r="O54" s="41">
        <f>I54*0.21</f>
        <v>0</v>
      </c>
      <c r="P54">
        <v>3</v>
      </c>
    </row>
    <row r="55" ht="60">
      <c r="A55" s="35" t="s">
        <v>63</v>
      </c>
      <c r="B55" s="42"/>
      <c r="C55" s="43"/>
      <c r="D55" s="43"/>
      <c r="E55" s="37" t="s">
        <v>634</v>
      </c>
      <c r="F55" s="43"/>
      <c r="G55" s="43"/>
      <c r="H55" s="43"/>
      <c r="I55" s="43"/>
      <c r="J55" s="44"/>
    </row>
    <row r="56" ht="30">
      <c r="A56" s="35" t="s">
        <v>65</v>
      </c>
      <c r="B56" s="42"/>
      <c r="C56" s="43"/>
      <c r="D56" s="43"/>
      <c r="E56" s="45" t="s">
        <v>635</v>
      </c>
      <c r="F56" s="43"/>
      <c r="G56" s="43"/>
      <c r="H56" s="43"/>
      <c r="I56" s="43"/>
      <c r="J56" s="44"/>
    </row>
    <row r="57">
      <c r="A57" s="29" t="s">
        <v>54</v>
      </c>
      <c r="B57" s="30"/>
      <c r="C57" s="31" t="s">
        <v>113</v>
      </c>
      <c r="D57" s="32"/>
      <c r="E57" s="29" t="s">
        <v>114</v>
      </c>
      <c r="F57" s="32"/>
      <c r="G57" s="32"/>
      <c r="H57" s="32"/>
      <c r="I57" s="33">
        <f>SUMIFS(I58:I72,A58:A72,"P")</f>
        <v>0</v>
      </c>
      <c r="J57" s="34"/>
    </row>
    <row r="58">
      <c r="A58" s="35" t="s">
        <v>57</v>
      </c>
      <c r="B58" s="35">
        <v>16</v>
      </c>
      <c r="C58" s="36" t="s">
        <v>239</v>
      </c>
      <c r="D58" s="35"/>
      <c r="E58" s="37" t="s">
        <v>240</v>
      </c>
      <c r="F58" s="38" t="s">
        <v>171</v>
      </c>
      <c r="G58" s="39">
        <v>95.060000000000002</v>
      </c>
      <c r="H58" s="40">
        <v>0</v>
      </c>
      <c r="I58" s="40">
        <f>ROUND(G58*H58,P4)</f>
        <v>0</v>
      </c>
      <c r="J58" s="38" t="s">
        <v>62</v>
      </c>
      <c r="O58" s="41">
        <f>I58*0.21</f>
        <v>0</v>
      </c>
      <c r="P58">
        <v>3</v>
      </c>
    </row>
    <row r="59" ht="45">
      <c r="A59" s="35" t="s">
        <v>63</v>
      </c>
      <c r="B59" s="42"/>
      <c r="C59" s="43"/>
      <c r="D59" s="43"/>
      <c r="E59" s="37" t="s">
        <v>636</v>
      </c>
      <c r="F59" s="43"/>
      <c r="G59" s="43"/>
      <c r="H59" s="43"/>
      <c r="I59" s="43"/>
      <c r="J59" s="44"/>
    </row>
    <row r="60" ht="45">
      <c r="A60" s="35" t="s">
        <v>65</v>
      </c>
      <c r="B60" s="42"/>
      <c r="C60" s="43"/>
      <c r="D60" s="43"/>
      <c r="E60" s="45" t="s">
        <v>637</v>
      </c>
      <c r="F60" s="43"/>
      <c r="G60" s="43"/>
      <c r="H60" s="43"/>
      <c r="I60" s="43"/>
      <c r="J60" s="44"/>
    </row>
    <row r="61">
      <c r="A61" s="35" t="s">
        <v>57</v>
      </c>
      <c r="B61" s="35">
        <v>17</v>
      </c>
      <c r="C61" s="36" t="s">
        <v>593</v>
      </c>
      <c r="D61" s="35" t="s">
        <v>59</v>
      </c>
      <c r="E61" s="37" t="s">
        <v>594</v>
      </c>
      <c r="F61" s="38" t="s">
        <v>171</v>
      </c>
      <c r="G61" s="39">
        <v>7.8090000000000002</v>
      </c>
      <c r="H61" s="40">
        <v>0</v>
      </c>
      <c r="I61" s="40">
        <f>ROUND(G61*H61,P4)</f>
        <v>0</v>
      </c>
      <c r="J61" s="38" t="s">
        <v>62</v>
      </c>
      <c r="O61" s="41">
        <f>I61*0.21</f>
        <v>0</v>
      </c>
      <c r="P61">
        <v>3</v>
      </c>
    </row>
    <row r="62">
      <c r="A62" s="35" t="s">
        <v>63</v>
      </c>
      <c r="B62" s="42"/>
      <c r="C62" s="43"/>
      <c r="D62" s="43"/>
      <c r="E62" s="37" t="s">
        <v>595</v>
      </c>
      <c r="F62" s="43"/>
      <c r="G62" s="43"/>
      <c r="H62" s="43"/>
      <c r="I62" s="43"/>
      <c r="J62" s="44"/>
    </row>
    <row r="63" ht="45">
      <c r="A63" s="35" t="s">
        <v>65</v>
      </c>
      <c r="B63" s="42"/>
      <c r="C63" s="43"/>
      <c r="D63" s="43"/>
      <c r="E63" s="45" t="s">
        <v>638</v>
      </c>
      <c r="F63" s="43"/>
      <c r="G63" s="43"/>
      <c r="H63" s="43"/>
      <c r="I63" s="43"/>
      <c r="J63" s="44"/>
    </row>
    <row r="64">
      <c r="A64" s="35" t="s">
        <v>57</v>
      </c>
      <c r="B64" s="35">
        <v>18</v>
      </c>
      <c r="C64" s="36" t="s">
        <v>430</v>
      </c>
      <c r="D64" s="35"/>
      <c r="E64" s="37" t="s">
        <v>431</v>
      </c>
      <c r="F64" s="38" t="s">
        <v>171</v>
      </c>
      <c r="G64" s="39">
        <v>8.4879999999999995</v>
      </c>
      <c r="H64" s="40">
        <v>0</v>
      </c>
      <c r="I64" s="40">
        <f>ROUND(G64*H64,P4)</f>
        <v>0</v>
      </c>
      <c r="J64" s="38" t="s">
        <v>62</v>
      </c>
      <c r="O64" s="41">
        <f>I64*0.21</f>
        <v>0</v>
      </c>
      <c r="P64">
        <v>3</v>
      </c>
    </row>
    <row r="65">
      <c r="A65" s="35" t="s">
        <v>63</v>
      </c>
      <c r="B65" s="42"/>
      <c r="C65" s="43"/>
      <c r="D65" s="43"/>
      <c r="E65" s="49" t="s">
        <v>59</v>
      </c>
      <c r="F65" s="43"/>
      <c r="G65" s="43"/>
      <c r="H65" s="43"/>
      <c r="I65" s="43"/>
      <c r="J65" s="44"/>
    </row>
    <row r="66" ht="60">
      <c r="A66" s="35" t="s">
        <v>65</v>
      </c>
      <c r="B66" s="42"/>
      <c r="C66" s="43"/>
      <c r="D66" s="43"/>
      <c r="E66" s="45" t="s">
        <v>639</v>
      </c>
      <c r="F66" s="43"/>
      <c r="G66" s="43"/>
      <c r="H66" s="43"/>
      <c r="I66" s="43"/>
      <c r="J66" s="44"/>
    </row>
    <row r="67">
      <c r="A67" s="35" t="s">
        <v>57</v>
      </c>
      <c r="B67" s="35">
        <v>19</v>
      </c>
      <c r="C67" s="36" t="s">
        <v>434</v>
      </c>
      <c r="D67" s="35" t="s">
        <v>59</v>
      </c>
      <c r="E67" s="37" t="s">
        <v>435</v>
      </c>
      <c r="F67" s="38" t="s">
        <v>171</v>
      </c>
      <c r="G67" s="39">
        <v>110.33799999999999</v>
      </c>
      <c r="H67" s="40">
        <v>0</v>
      </c>
      <c r="I67" s="40">
        <f>ROUND(G67*H67,P4)</f>
        <v>0</v>
      </c>
      <c r="J67" s="38" t="s">
        <v>62</v>
      </c>
      <c r="O67" s="41">
        <f>I67*0.21</f>
        <v>0</v>
      </c>
      <c r="P67">
        <v>3</v>
      </c>
    </row>
    <row r="68">
      <c r="A68" s="35" t="s">
        <v>63</v>
      </c>
      <c r="B68" s="42"/>
      <c r="C68" s="43"/>
      <c r="D68" s="43"/>
      <c r="E68" s="37" t="s">
        <v>598</v>
      </c>
      <c r="F68" s="43"/>
      <c r="G68" s="43"/>
      <c r="H68" s="43"/>
      <c r="I68" s="43"/>
      <c r="J68" s="44"/>
    </row>
    <row r="69" ht="30">
      <c r="A69" s="35" t="s">
        <v>65</v>
      </c>
      <c r="B69" s="42"/>
      <c r="C69" s="43"/>
      <c r="D69" s="43"/>
      <c r="E69" s="45" t="s">
        <v>640</v>
      </c>
      <c r="F69" s="43"/>
      <c r="G69" s="43"/>
      <c r="H69" s="43"/>
      <c r="I69" s="43"/>
      <c r="J69" s="44"/>
    </row>
    <row r="70">
      <c r="A70" s="35" t="s">
        <v>57</v>
      </c>
      <c r="B70" s="35">
        <v>20</v>
      </c>
      <c r="C70" s="36" t="s">
        <v>600</v>
      </c>
      <c r="D70" s="35" t="s">
        <v>59</v>
      </c>
      <c r="E70" s="37" t="s">
        <v>601</v>
      </c>
      <c r="F70" s="38" t="s">
        <v>171</v>
      </c>
      <c r="G70" s="39">
        <v>110.33799999999999</v>
      </c>
      <c r="H70" s="40">
        <v>0</v>
      </c>
      <c r="I70" s="40">
        <f>ROUND(G70*H70,P4)</f>
        <v>0</v>
      </c>
      <c r="J70" s="38" t="s">
        <v>62</v>
      </c>
      <c r="O70" s="41">
        <f>I70*0.21</f>
        <v>0</v>
      </c>
      <c r="P70">
        <v>3</v>
      </c>
    </row>
    <row r="71">
      <c r="A71" s="35" t="s">
        <v>63</v>
      </c>
      <c r="B71" s="42"/>
      <c r="C71" s="43"/>
      <c r="D71" s="43"/>
      <c r="E71" s="37" t="s">
        <v>602</v>
      </c>
      <c r="F71" s="43"/>
      <c r="G71" s="43"/>
      <c r="H71" s="43"/>
      <c r="I71" s="43"/>
      <c r="J71" s="44"/>
    </row>
    <row r="72" ht="30">
      <c r="A72" s="35" t="s">
        <v>65</v>
      </c>
      <c r="B72" s="42"/>
      <c r="C72" s="43"/>
      <c r="D72" s="43"/>
      <c r="E72" s="45" t="s">
        <v>641</v>
      </c>
      <c r="F72" s="43"/>
      <c r="G72" s="43"/>
      <c r="H72" s="43"/>
      <c r="I72" s="43"/>
      <c r="J72" s="44"/>
    </row>
    <row r="73">
      <c r="A73" s="29" t="s">
        <v>54</v>
      </c>
      <c r="B73" s="30"/>
      <c r="C73" s="31" t="s">
        <v>290</v>
      </c>
      <c r="D73" s="32"/>
      <c r="E73" s="29" t="s">
        <v>291</v>
      </c>
      <c r="F73" s="32"/>
      <c r="G73" s="32"/>
      <c r="H73" s="32"/>
      <c r="I73" s="33">
        <f>SUMIFS(I74:I79,A74:A79,"P")</f>
        <v>0</v>
      </c>
      <c r="J73" s="34"/>
    </row>
    <row r="74">
      <c r="A74" s="35" t="s">
        <v>57</v>
      </c>
      <c r="B74" s="35">
        <v>21</v>
      </c>
      <c r="C74" s="36" t="s">
        <v>306</v>
      </c>
      <c r="D74" s="35" t="s">
        <v>59</v>
      </c>
      <c r="E74" s="37" t="s">
        <v>307</v>
      </c>
      <c r="F74" s="38" t="s">
        <v>152</v>
      </c>
      <c r="G74" s="39">
        <v>3.25</v>
      </c>
      <c r="H74" s="40">
        <v>0</v>
      </c>
      <c r="I74" s="40">
        <f>ROUND(G74*H74,P4)</f>
        <v>0</v>
      </c>
      <c r="J74" s="38" t="s">
        <v>62</v>
      </c>
      <c r="O74" s="41">
        <f>I74*0.21</f>
        <v>0</v>
      </c>
      <c r="P74">
        <v>3</v>
      </c>
    </row>
    <row r="75">
      <c r="A75" s="35" t="s">
        <v>63</v>
      </c>
      <c r="B75" s="42"/>
      <c r="C75" s="43"/>
      <c r="D75" s="43"/>
      <c r="E75" s="37" t="s">
        <v>642</v>
      </c>
      <c r="F75" s="43"/>
      <c r="G75" s="43"/>
      <c r="H75" s="43"/>
      <c r="I75" s="43"/>
      <c r="J75" s="44"/>
    </row>
    <row r="76" ht="30">
      <c r="A76" s="35" t="s">
        <v>65</v>
      </c>
      <c r="B76" s="42"/>
      <c r="C76" s="43"/>
      <c r="D76" s="43"/>
      <c r="E76" s="45" t="s">
        <v>643</v>
      </c>
      <c r="F76" s="43"/>
      <c r="G76" s="43"/>
      <c r="H76" s="43"/>
      <c r="I76" s="43"/>
      <c r="J76" s="44"/>
    </row>
    <row r="77">
      <c r="A77" s="35" t="s">
        <v>57</v>
      </c>
      <c r="B77" s="35">
        <v>22</v>
      </c>
      <c r="C77" s="36" t="s">
        <v>606</v>
      </c>
      <c r="D77" s="35" t="s">
        <v>59</v>
      </c>
      <c r="E77" s="37" t="s">
        <v>607</v>
      </c>
      <c r="F77" s="38" t="s">
        <v>152</v>
      </c>
      <c r="G77" s="39">
        <v>3.25</v>
      </c>
      <c r="H77" s="40">
        <v>0</v>
      </c>
      <c r="I77" s="40">
        <f>ROUND(G77*H77,P4)</f>
        <v>0</v>
      </c>
      <c r="J77" s="38" t="s">
        <v>62</v>
      </c>
      <c r="O77" s="41">
        <f>I77*0.21</f>
        <v>0</v>
      </c>
      <c r="P77">
        <v>3</v>
      </c>
    </row>
    <row r="78">
      <c r="A78" s="35" t="s">
        <v>63</v>
      </c>
      <c r="B78" s="42"/>
      <c r="C78" s="43"/>
      <c r="D78" s="43"/>
      <c r="E78" s="37" t="s">
        <v>644</v>
      </c>
      <c r="F78" s="43"/>
      <c r="G78" s="43"/>
      <c r="H78" s="43"/>
      <c r="I78" s="43"/>
      <c r="J78" s="44"/>
    </row>
    <row r="79" ht="30">
      <c r="A79" s="35" t="s">
        <v>65</v>
      </c>
      <c r="B79" s="46"/>
      <c r="C79" s="47"/>
      <c r="D79" s="47"/>
      <c r="E79" s="45" t="s">
        <v>643</v>
      </c>
      <c r="F79" s="47"/>
      <c r="G79" s="47"/>
      <c r="H79" s="47"/>
      <c r="I79" s="47"/>
      <c r="J79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34</v>
      </c>
      <c r="F2" s="15"/>
      <c r="G2" s="15"/>
      <c r="H2" s="15"/>
      <c r="I2" s="15"/>
      <c r="J2" s="17"/>
    </row>
    <row r="3" ht="30">
      <c r="A3" s="3" t="s">
        <v>35</v>
      </c>
      <c r="B3" s="18" t="s">
        <v>36</v>
      </c>
      <c r="C3" s="19" t="s">
        <v>37</v>
      </c>
      <c r="D3" s="20"/>
      <c r="E3" s="21" t="s">
        <v>38</v>
      </c>
      <c r="F3" s="15"/>
      <c r="G3" s="15"/>
      <c r="H3" s="22" t="s">
        <v>24</v>
      </c>
      <c r="I3" s="23">
        <f>SUMIFS(I9:I345,A9:A345,"SD")</f>
        <v>0</v>
      </c>
      <c r="J3" s="17"/>
      <c r="O3">
        <v>0</v>
      </c>
      <c r="P3">
        <v>2</v>
      </c>
    </row>
    <row r="4">
      <c r="A4" s="3" t="s">
        <v>39</v>
      </c>
      <c r="B4" s="18" t="s">
        <v>40</v>
      </c>
      <c r="C4" s="19" t="s">
        <v>24</v>
      </c>
      <c r="D4" s="20"/>
      <c r="E4" s="21" t="s">
        <v>25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3" t="s">
        <v>41</v>
      </c>
      <c r="B5" s="18" t="s">
        <v>42</v>
      </c>
      <c r="C5" s="19" t="s">
        <v>24</v>
      </c>
      <c r="D5" s="20"/>
      <c r="E5" s="21" t="s">
        <v>25</v>
      </c>
      <c r="F5" s="15"/>
      <c r="G5" s="15"/>
      <c r="H5" s="15"/>
      <c r="I5" s="15"/>
      <c r="J5" s="17"/>
      <c r="O5">
        <v>0.20999999999999999</v>
      </c>
    </row>
    <row r="6">
      <c r="A6" s="24" t="s">
        <v>43</v>
      </c>
      <c r="B6" s="25" t="s">
        <v>44</v>
      </c>
      <c r="C6" s="7" t="s">
        <v>45</v>
      </c>
      <c r="D6" s="7" t="s">
        <v>46</v>
      </c>
      <c r="E6" s="7" t="s">
        <v>47</v>
      </c>
      <c r="F6" s="7" t="s">
        <v>48</v>
      </c>
      <c r="G6" s="7" t="s">
        <v>49</v>
      </c>
      <c r="H6" s="7" t="s">
        <v>50</v>
      </c>
      <c r="I6" s="7"/>
      <c r="J6" s="26" t="s">
        <v>51</v>
      </c>
    </row>
    <row r="7">
      <c r="A7" s="24"/>
      <c r="B7" s="25"/>
      <c r="C7" s="7"/>
      <c r="D7" s="7"/>
      <c r="E7" s="7"/>
      <c r="F7" s="7"/>
      <c r="G7" s="7"/>
      <c r="H7" s="7" t="s">
        <v>52</v>
      </c>
      <c r="I7" s="7" t="s">
        <v>53</v>
      </c>
      <c r="J7" s="26"/>
    </row>
    <row r="8">
      <c r="A8" s="27">
        <v>0</v>
      </c>
      <c r="B8" s="25">
        <v>1</v>
      </c>
      <c r="C8" s="28">
        <v>2</v>
      </c>
      <c r="D8" s="7">
        <v>3</v>
      </c>
      <c r="E8" s="28">
        <v>4</v>
      </c>
      <c r="F8" s="7">
        <v>5</v>
      </c>
      <c r="G8" s="7">
        <v>6</v>
      </c>
      <c r="H8" s="7">
        <v>7</v>
      </c>
      <c r="I8" s="28">
        <v>8</v>
      </c>
      <c r="J8" s="26">
        <v>9</v>
      </c>
    </row>
    <row r="9">
      <c r="A9" s="29" t="s">
        <v>54</v>
      </c>
      <c r="B9" s="30"/>
      <c r="C9" s="31" t="s">
        <v>55</v>
      </c>
      <c r="D9" s="32"/>
      <c r="E9" s="29" t="s">
        <v>56</v>
      </c>
      <c r="F9" s="32"/>
      <c r="G9" s="32"/>
      <c r="H9" s="32"/>
      <c r="I9" s="33">
        <f>SUMIFS(I10:I33,A10:A33,"P")</f>
        <v>0</v>
      </c>
      <c r="J9" s="34"/>
    </row>
    <row r="10" ht="30">
      <c r="A10" s="35" t="s">
        <v>57</v>
      </c>
      <c r="B10" s="35">
        <v>1</v>
      </c>
      <c r="C10" s="36" t="s">
        <v>315</v>
      </c>
      <c r="D10" s="35" t="s">
        <v>59</v>
      </c>
      <c r="E10" s="37" t="s">
        <v>316</v>
      </c>
      <c r="F10" s="38" t="s">
        <v>317</v>
      </c>
      <c r="G10" s="39">
        <v>1129.9960000000001</v>
      </c>
      <c r="H10" s="40">
        <v>0</v>
      </c>
      <c r="I10" s="40">
        <f>ROUND(G10*H10,P4)</f>
        <v>0</v>
      </c>
      <c r="J10" s="38" t="s">
        <v>62</v>
      </c>
      <c r="O10" s="41">
        <f>I10*0.21</f>
        <v>0</v>
      </c>
      <c r="P10">
        <v>3</v>
      </c>
    </row>
    <row r="11" ht="30">
      <c r="A11" s="35" t="s">
        <v>63</v>
      </c>
      <c r="B11" s="42"/>
      <c r="C11" s="43"/>
      <c r="D11" s="43"/>
      <c r="E11" s="37" t="s">
        <v>318</v>
      </c>
      <c r="F11" s="43"/>
      <c r="G11" s="43"/>
      <c r="H11" s="43"/>
      <c r="I11" s="43"/>
      <c r="J11" s="44"/>
    </row>
    <row r="12" ht="30">
      <c r="A12" s="35" t="s">
        <v>65</v>
      </c>
      <c r="B12" s="42"/>
      <c r="C12" s="43"/>
      <c r="D12" s="43"/>
      <c r="E12" s="45" t="s">
        <v>645</v>
      </c>
      <c r="F12" s="43"/>
      <c r="G12" s="43"/>
      <c r="H12" s="43"/>
      <c r="I12" s="43"/>
      <c r="J12" s="44"/>
    </row>
    <row r="13" ht="30">
      <c r="A13" s="35" t="s">
        <v>57</v>
      </c>
      <c r="B13" s="35">
        <v>2</v>
      </c>
      <c r="C13" s="36" t="s">
        <v>320</v>
      </c>
      <c r="D13" s="35" t="s">
        <v>59</v>
      </c>
      <c r="E13" s="37" t="s">
        <v>321</v>
      </c>
      <c r="F13" s="38" t="s">
        <v>317</v>
      </c>
      <c r="G13" s="39">
        <v>37.472999999999999</v>
      </c>
      <c r="H13" s="40">
        <v>0</v>
      </c>
      <c r="I13" s="40">
        <f>ROUND(G13*H13,P4)</f>
        <v>0</v>
      </c>
      <c r="J13" s="38" t="s">
        <v>62</v>
      </c>
      <c r="O13" s="41">
        <f>I13*0.21</f>
        <v>0</v>
      </c>
      <c r="P13">
        <v>3</v>
      </c>
    </row>
    <row r="14" ht="45">
      <c r="A14" s="35" t="s">
        <v>63</v>
      </c>
      <c r="B14" s="42"/>
      <c r="C14" s="43"/>
      <c r="D14" s="43"/>
      <c r="E14" s="37" t="s">
        <v>322</v>
      </c>
      <c r="F14" s="43"/>
      <c r="G14" s="43"/>
      <c r="H14" s="43"/>
      <c r="I14" s="43"/>
      <c r="J14" s="44"/>
    </row>
    <row r="15" ht="30">
      <c r="A15" s="35" t="s">
        <v>65</v>
      </c>
      <c r="B15" s="42"/>
      <c r="C15" s="43"/>
      <c r="D15" s="43"/>
      <c r="E15" s="45" t="s">
        <v>646</v>
      </c>
      <c r="F15" s="43"/>
      <c r="G15" s="43"/>
      <c r="H15" s="43"/>
      <c r="I15" s="43"/>
      <c r="J15" s="44"/>
    </row>
    <row r="16" ht="30">
      <c r="A16" s="35" t="s">
        <v>57</v>
      </c>
      <c r="B16" s="35">
        <v>3</v>
      </c>
      <c r="C16" s="36" t="s">
        <v>324</v>
      </c>
      <c r="D16" s="35" t="s">
        <v>59</v>
      </c>
      <c r="E16" s="37" t="s">
        <v>325</v>
      </c>
      <c r="F16" s="38" t="s">
        <v>317</v>
      </c>
      <c r="G16" s="39">
        <v>601.00900000000001</v>
      </c>
      <c r="H16" s="40">
        <v>0</v>
      </c>
      <c r="I16" s="40">
        <f>ROUND(G16*H16,P4)</f>
        <v>0</v>
      </c>
      <c r="J16" s="38" t="s">
        <v>62</v>
      </c>
      <c r="O16" s="41">
        <f>I16*0.21</f>
        <v>0</v>
      </c>
      <c r="P16">
        <v>3</v>
      </c>
    </row>
    <row r="17" ht="75">
      <c r="A17" s="35" t="s">
        <v>63</v>
      </c>
      <c r="B17" s="42"/>
      <c r="C17" s="43"/>
      <c r="D17" s="43"/>
      <c r="E17" s="37" t="s">
        <v>326</v>
      </c>
      <c r="F17" s="43"/>
      <c r="G17" s="43"/>
      <c r="H17" s="43"/>
      <c r="I17" s="43"/>
      <c r="J17" s="44"/>
    </row>
    <row r="18" ht="60">
      <c r="A18" s="35" t="s">
        <v>65</v>
      </c>
      <c r="B18" s="42"/>
      <c r="C18" s="43"/>
      <c r="D18" s="43"/>
      <c r="E18" s="45" t="s">
        <v>647</v>
      </c>
      <c r="F18" s="43"/>
      <c r="G18" s="43"/>
      <c r="H18" s="43"/>
      <c r="I18" s="43"/>
      <c r="J18" s="44"/>
    </row>
    <row r="19" ht="30">
      <c r="A19" s="35" t="s">
        <v>57</v>
      </c>
      <c r="B19" s="35">
        <v>4</v>
      </c>
      <c r="C19" s="36" t="s">
        <v>328</v>
      </c>
      <c r="D19" s="35" t="s">
        <v>59</v>
      </c>
      <c r="E19" s="37" t="s">
        <v>329</v>
      </c>
      <c r="F19" s="38" t="s">
        <v>317</v>
      </c>
      <c r="G19" s="39">
        <v>218.52699999999999</v>
      </c>
      <c r="H19" s="40">
        <v>0</v>
      </c>
      <c r="I19" s="40">
        <f>ROUND(G19*H19,P4)</f>
        <v>0</v>
      </c>
      <c r="J19" s="38" t="s">
        <v>62</v>
      </c>
      <c r="O19" s="41">
        <f>I19*0.21</f>
        <v>0</v>
      </c>
      <c r="P19">
        <v>3</v>
      </c>
    </row>
    <row r="20" ht="45">
      <c r="A20" s="35" t="s">
        <v>63</v>
      </c>
      <c r="B20" s="42"/>
      <c r="C20" s="43"/>
      <c r="D20" s="43"/>
      <c r="E20" s="37" t="s">
        <v>330</v>
      </c>
      <c r="F20" s="43"/>
      <c r="G20" s="43"/>
      <c r="H20" s="43"/>
      <c r="I20" s="43"/>
      <c r="J20" s="44"/>
    </row>
    <row r="21" ht="60">
      <c r="A21" s="35" t="s">
        <v>65</v>
      </c>
      <c r="B21" s="42"/>
      <c r="C21" s="43"/>
      <c r="D21" s="43"/>
      <c r="E21" s="45" t="s">
        <v>648</v>
      </c>
      <c r="F21" s="43"/>
      <c r="G21" s="43"/>
      <c r="H21" s="43"/>
      <c r="I21" s="43"/>
      <c r="J21" s="44"/>
    </row>
    <row r="22" ht="30">
      <c r="A22" s="35" t="s">
        <v>57</v>
      </c>
      <c r="B22" s="35">
        <v>5</v>
      </c>
      <c r="C22" s="36" t="s">
        <v>332</v>
      </c>
      <c r="D22" s="35" t="s">
        <v>74</v>
      </c>
      <c r="E22" s="37" t="s">
        <v>649</v>
      </c>
      <c r="F22" s="38" t="s">
        <v>317</v>
      </c>
      <c r="G22" s="39">
        <v>9.3680000000000003</v>
      </c>
      <c r="H22" s="40">
        <v>0</v>
      </c>
      <c r="I22" s="40">
        <f>ROUND(G22*H22,P4)</f>
        <v>0</v>
      </c>
      <c r="J22" s="38" t="s">
        <v>62</v>
      </c>
      <c r="O22" s="41">
        <f>I22*0.21</f>
        <v>0</v>
      </c>
      <c r="P22">
        <v>3</v>
      </c>
    </row>
    <row r="23" ht="75">
      <c r="A23" s="35" t="s">
        <v>63</v>
      </c>
      <c r="B23" s="42"/>
      <c r="C23" s="43"/>
      <c r="D23" s="43"/>
      <c r="E23" s="37" t="s">
        <v>650</v>
      </c>
      <c r="F23" s="43"/>
      <c r="G23" s="43"/>
      <c r="H23" s="43"/>
      <c r="I23" s="43"/>
      <c r="J23" s="44"/>
    </row>
    <row r="24" ht="30">
      <c r="A24" s="35" t="s">
        <v>65</v>
      </c>
      <c r="B24" s="42"/>
      <c r="C24" s="43"/>
      <c r="D24" s="43"/>
      <c r="E24" s="45" t="s">
        <v>651</v>
      </c>
      <c r="F24" s="43"/>
      <c r="G24" s="43"/>
      <c r="H24" s="43"/>
      <c r="I24" s="43"/>
      <c r="J24" s="44"/>
    </row>
    <row r="25" ht="30">
      <c r="A25" s="35" t="s">
        <v>57</v>
      </c>
      <c r="B25" s="35">
        <v>6</v>
      </c>
      <c r="C25" s="36" t="s">
        <v>332</v>
      </c>
      <c r="D25" s="35" t="s">
        <v>83</v>
      </c>
      <c r="E25" s="37" t="s">
        <v>333</v>
      </c>
      <c r="F25" s="38" t="s">
        <v>317</v>
      </c>
      <c r="G25" s="39">
        <v>6.8550000000000004</v>
      </c>
      <c r="H25" s="40">
        <v>0</v>
      </c>
      <c r="I25" s="40">
        <f>ROUND(G25*H25,P4)</f>
        <v>0</v>
      </c>
      <c r="J25" s="38" t="s">
        <v>62</v>
      </c>
      <c r="O25" s="41">
        <f>I25*0.21</f>
        <v>0</v>
      </c>
      <c r="P25">
        <v>3</v>
      </c>
    </row>
    <row r="26" ht="30">
      <c r="A26" s="35" t="s">
        <v>63</v>
      </c>
      <c r="B26" s="42"/>
      <c r="C26" s="43"/>
      <c r="D26" s="43"/>
      <c r="E26" s="37" t="s">
        <v>652</v>
      </c>
      <c r="F26" s="43"/>
      <c r="G26" s="43"/>
      <c r="H26" s="43"/>
      <c r="I26" s="43"/>
      <c r="J26" s="44"/>
    </row>
    <row r="27" ht="30">
      <c r="A27" s="35" t="s">
        <v>65</v>
      </c>
      <c r="B27" s="42"/>
      <c r="C27" s="43"/>
      <c r="D27" s="43"/>
      <c r="E27" s="45" t="s">
        <v>653</v>
      </c>
      <c r="F27" s="43"/>
      <c r="G27" s="43"/>
      <c r="H27" s="43"/>
      <c r="I27" s="43"/>
      <c r="J27" s="44"/>
    </row>
    <row r="28">
      <c r="A28" s="35" t="s">
        <v>57</v>
      </c>
      <c r="B28" s="35">
        <v>7</v>
      </c>
      <c r="C28" s="36" t="s">
        <v>654</v>
      </c>
      <c r="D28" s="35" t="s">
        <v>530</v>
      </c>
      <c r="E28" s="37" t="s">
        <v>655</v>
      </c>
      <c r="F28" s="38" t="s">
        <v>61</v>
      </c>
      <c r="G28" s="39">
        <v>1</v>
      </c>
      <c r="H28" s="40">
        <v>0</v>
      </c>
      <c r="I28" s="40">
        <f>ROUND(G28*H28,P4)</f>
        <v>0</v>
      </c>
      <c r="J28" s="38" t="s">
        <v>62</v>
      </c>
      <c r="O28" s="41">
        <f>I28*0.21</f>
        <v>0</v>
      </c>
      <c r="P28">
        <v>3</v>
      </c>
    </row>
    <row r="29">
      <c r="A29" s="35" t="s">
        <v>63</v>
      </c>
      <c r="B29" s="42"/>
      <c r="C29" s="43"/>
      <c r="D29" s="43"/>
      <c r="E29" s="37" t="s">
        <v>656</v>
      </c>
      <c r="F29" s="43"/>
      <c r="G29" s="43"/>
      <c r="H29" s="43"/>
      <c r="I29" s="43"/>
      <c r="J29" s="44"/>
    </row>
    <row r="30">
      <c r="A30" s="35" t="s">
        <v>65</v>
      </c>
      <c r="B30" s="42"/>
      <c r="C30" s="43"/>
      <c r="D30" s="43"/>
      <c r="E30" s="45" t="s">
        <v>109</v>
      </c>
      <c r="F30" s="43"/>
      <c r="G30" s="43"/>
      <c r="H30" s="43"/>
      <c r="I30" s="43"/>
      <c r="J30" s="44"/>
    </row>
    <row r="31">
      <c r="A31" s="35" t="s">
        <v>57</v>
      </c>
      <c r="B31" s="35">
        <v>8</v>
      </c>
      <c r="C31" s="36" t="s">
        <v>89</v>
      </c>
      <c r="D31" s="35" t="s">
        <v>530</v>
      </c>
      <c r="E31" s="37" t="s">
        <v>90</v>
      </c>
      <c r="F31" s="38" t="s">
        <v>61</v>
      </c>
      <c r="G31" s="39">
        <v>1</v>
      </c>
      <c r="H31" s="40">
        <v>0</v>
      </c>
      <c r="I31" s="40">
        <f>ROUND(G31*H31,P4)</f>
        <v>0</v>
      </c>
      <c r="J31" s="38" t="s">
        <v>62</v>
      </c>
      <c r="O31" s="41">
        <f>I31*0.21</f>
        <v>0</v>
      </c>
      <c r="P31">
        <v>3</v>
      </c>
    </row>
    <row r="32">
      <c r="A32" s="35" t="s">
        <v>63</v>
      </c>
      <c r="B32" s="42"/>
      <c r="C32" s="43"/>
      <c r="D32" s="43"/>
      <c r="E32" s="37" t="s">
        <v>657</v>
      </c>
      <c r="F32" s="43"/>
      <c r="G32" s="43"/>
      <c r="H32" s="43"/>
      <c r="I32" s="43"/>
      <c r="J32" s="44"/>
    </row>
    <row r="33" ht="30">
      <c r="A33" s="35" t="s">
        <v>65</v>
      </c>
      <c r="B33" s="42"/>
      <c r="C33" s="43"/>
      <c r="D33" s="43"/>
      <c r="E33" s="45" t="s">
        <v>66</v>
      </c>
      <c r="F33" s="43"/>
      <c r="G33" s="43"/>
      <c r="H33" s="43"/>
      <c r="I33" s="43"/>
      <c r="J33" s="44"/>
    </row>
    <row r="34">
      <c r="A34" s="29" t="s">
        <v>54</v>
      </c>
      <c r="B34" s="30"/>
      <c r="C34" s="31" t="s">
        <v>142</v>
      </c>
      <c r="D34" s="32"/>
      <c r="E34" s="29" t="s">
        <v>143</v>
      </c>
      <c r="F34" s="32"/>
      <c r="G34" s="32"/>
      <c r="H34" s="32"/>
      <c r="I34" s="33">
        <f>SUMIFS(I35:I70,A35:A70,"P")</f>
        <v>0</v>
      </c>
      <c r="J34" s="34"/>
    </row>
    <row r="35" ht="30">
      <c r="A35" s="35" t="s">
        <v>57</v>
      </c>
      <c r="B35" s="35">
        <v>12</v>
      </c>
      <c r="C35" s="36" t="s">
        <v>348</v>
      </c>
      <c r="D35" s="35"/>
      <c r="E35" s="37" t="s">
        <v>349</v>
      </c>
      <c r="F35" s="38" t="s">
        <v>117</v>
      </c>
      <c r="G35" s="39">
        <v>78.066999999999993</v>
      </c>
      <c r="H35" s="40">
        <v>0</v>
      </c>
      <c r="I35" s="40">
        <f>ROUND(G35*H35,P4)</f>
        <v>0</v>
      </c>
      <c r="J35" s="38" t="s">
        <v>62</v>
      </c>
      <c r="O35" s="41">
        <f>I35*0.21</f>
        <v>0</v>
      </c>
      <c r="P35">
        <v>3</v>
      </c>
    </row>
    <row r="36" ht="60">
      <c r="A36" s="35" t="s">
        <v>63</v>
      </c>
      <c r="B36" s="42"/>
      <c r="C36" s="43"/>
      <c r="D36" s="43"/>
      <c r="E36" s="37" t="s">
        <v>658</v>
      </c>
      <c r="F36" s="43"/>
      <c r="G36" s="43"/>
      <c r="H36" s="43"/>
      <c r="I36" s="43"/>
      <c r="J36" s="44"/>
    </row>
    <row r="37" ht="30">
      <c r="A37" s="35" t="s">
        <v>65</v>
      </c>
      <c r="B37" s="42"/>
      <c r="C37" s="43"/>
      <c r="D37" s="43"/>
      <c r="E37" s="45" t="s">
        <v>659</v>
      </c>
      <c r="F37" s="43"/>
      <c r="G37" s="43"/>
      <c r="H37" s="43"/>
      <c r="I37" s="43"/>
      <c r="J37" s="44"/>
    </row>
    <row r="38" ht="30">
      <c r="A38" s="35" t="s">
        <v>57</v>
      </c>
      <c r="B38" s="35">
        <v>13</v>
      </c>
      <c r="C38" s="36" t="s">
        <v>352</v>
      </c>
      <c r="D38" s="35" t="s">
        <v>59</v>
      </c>
      <c r="E38" s="37" t="s">
        <v>353</v>
      </c>
      <c r="F38" s="38" t="s">
        <v>117</v>
      </c>
      <c r="G38" s="39">
        <v>78.066999999999993</v>
      </c>
      <c r="H38" s="40">
        <v>0</v>
      </c>
      <c r="I38" s="40">
        <f>ROUND(G38*H38,P4)</f>
        <v>0</v>
      </c>
      <c r="J38" s="38" t="s">
        <v>62</v>
      </c>
      <c r="O38" s="41">
        <f>I38*0.21</f>
        <v>0</v>
      </c>
      <c r="P38">
        <v>3</v>
      </c>
    </row>
    <row r="39" ht="60">
      <c r="A39" s="35" t="s">
        <v>63</v>
      </c>
      <c r="B39" s="42"/>
      <c r="C39" s="43"/>
      <c r="D39" s="43"/>
      <c r="E39" s="37" t="s">
        <v>658</v>
      </c>
      <c r="F39" s="43"/>
      <c r="G39" s="43"/>
      <c r="H39" s="43"/>
      <c r="I39" s="43"/>
      <c r="J39" s="44"/>
    </row>
    <row r="40" ht="30">
      <c r="A40" s="35" t="s">
        <v>65</v>
      </c>
      <c r="B40" s="42"/>
      <c r="C40" s="43"/>
      <c r="D40" s="43"/>
      <c r="E40" s="45" t="s">
        <v>659</v>
      </c>
      <c r="F40" s="43"/>
      <c r="G40" s="43"/>
      <c r="H40" s="43"/>
      <c r="I40" s="43"/>
      <c r="J40" s="44"/>
    </row>
    <row r="41" ht="30">
      <c r="A41" s="35" t="s">
        <v>57</v>
      </c>
      <c r="B41" s="35">
        <v>14</v>
      </c>
      <c r="C41" s="36" t="s">
        <v>356</v>
      </c>
      <c r="D41" s="35"/>
      <c r="E41" s="37" t="s">
        <v>357</v>
      </c>
      <c r="F41" s="38" t="s">
        <v>117</v>
      </c>
      <c r="G41" s="39">
        <v>19.516999999999999</v>
      </c>
      <c r="H41" s="40">
        <v>0</v>
      </c>
      <c r="I41" s="40">
        <f>ROUND(G41*H41,P4)</f>
        <v>0</v>
      </c>
      <c r="J41" s="38" t="s">
        <v>62</v>
      </c>
      <c r="O41" s="41">
        <f>I41*0.21</f>
        <v>0</v>
      </c>
      <c r="P41">
        <v>3</v>
      </c>
    </row>
    <row r="42" ht="60">
      <c r="A42" s="35" t="s">
        <v>63</v>
      </c>
      <c r="B42" s="42"/>
      <c r="C42" s="43"/>
      <c r="D42" s="43"/>
      <c r="E42" s="37" t="s">
        <v>660</v>
      </c>
      <c r="F42" s="43"/>
      <c r="G42" s="43"/>
      <c r="H42" s="43"/>
      <c r="I42" s="43"/>
      <c r="J42" s="44"/>
    </row>
    <row r="43" ht="30">
      <c r="A43" s="35" t="s">
        <v>65</v>
      </c>
      <c r="B43" s="42"/>
      <c r="C43" s="43"/>
      <c r="D43" s="43"/>
      <c r="E43" s="45" t="s">
        <v>661</v>
      </c>
      <c r="F43" s="43"/>
      <c r="G43" s="43"/>
      <c r="H43" s="43"/>
      <c r="I43" s="43"/>
      <c r="J43" s="44"/>
    </row>
    <row r="44" ht="30">
      <c r="A44" s="35" t="s">
        <v>57</v>
      </c>
      <c r="B44" s="35">
        <v>15</v>
      </c>
      <c r="C44" s="36" t="s">
        <v>662</v>
      </c>
      <c r="D44" s="35" t="s">
        <v>59</v>
      </c>
      <c r="E44" s="37" t="s">
        <v>663</v>
      </c>
      <c r="F44" s="38" t="s">
        <v>152</v>
      </c>
      <c r="G44" s="39">
        <v>115</v>
      </c>
      <c r="H44" s="40">
        <v>0</v>
      </c>
      <c r="I44" s="40">
        <f>ROUND(G44*H44,P4)</f>
        <v>0</v>
      </c>
      <c r="J44" s="38" t="s">
        <v>62</v>
      </c>
      <c r="O44" s="41">
        <f>I44*0.21</f>
        <v>0</v>
      </c>
      <c r="P44">
        <v>3</v>
      </c>
    </row>
    <row r="45" ht="45">
      <c r="A45" s="35" t="s">
        <v>63</v>
      </c>
      <c r="B45" s="42"/>
      <c r="C45" s="43"/>
      <c r="D45" s="43"/>
      <c r="E45" s="37" t="s">
        <v>664</v>
      </c>
      <c r="F45" s="43"/>
      <c r="G45" s="43"/>
      <c r="H45" s="43"/>
      <c r="I45" s="43"/>
      <c r="J45" s="44"/>
    </row>
    <row r="46" ht="45">
      <c r="A46" s="35" t="s">
        <v>65</v>
      </c>
      <c r="B46" s="42"/>
      <c r="C46" s="43"/>
      <c r="D46" s="43"/>
      <c r="E46" s="45" t="s">
        <v>665</v>
      </c>
      <c r="F46" s="43"/>
      <c r="G46" s="43"/>
      <c r="H46" s="43"/>
      <c r="I46" s="43"/>
      <c r="J46" s="44"/>
    </row>
    <row r="47">
      <c r="A47" s="35" t="s">
        <v>57</v>
      </c>
      <c r="B47" s="35">
        <v>16</v>
      </c>
      <c r="C47" s="36" t="s">
        <v>154</v>
      </c>
      <c r="D47" s="35" t="s">
        <v>59</v>
      </c>
      <c r="E47" s="37" t="s">
        <v>360</v>
      </c>
      <c r="F47" s="38" t="s">
        <v>117</v>
      </c>
      <c r="G47" s="39">
        <v>0</v>
      </c>
      <c r="H47" s="40">
        <v>0</v>
      </c>
      <c r="I47" s="40">
        <f>ROUND(G47*H47,P4)</f>
        <v>0</v>
      </c>
      <c r="J47" s="38" t="s">
        <v>62</v>
      </c>
      <c r="O47" s="41">
        <f>I47*0.21</f>
        <v>0</v>
      </c>
      <c r="P47">
        <v>3</v>
      </c>
    </row>
    <row r="48" ht="75">
      <c r="A48" s="35" t="s">
        <v>63</v>
      </c>
      <c r="B48" s="42"/>
      <c r="C48" s="43"/>
      <c r="D48" s="43"/>
      <c r="E48" s="37" t="s">
        <v>666</v>
      </c>
      <c r="F48" s="43"/>
      <c r="G48" s="43"/>
      <c r="H48" s="43"/>
      <c r="I48" s="43"/>
      <c r="J48" s="44"/>
    </row>
    <row r="49" ht="30">
      <c r="A49" s="35" t="s">
        <v>65</v>
      </c>
      <c r="B49" s="42"/>
      <c r="C49" s="43"/>
      <c r="D49" s="43"/>
      <c r="E49" s="45" t="s">
        <v>667</v>
      </c>
      <c r="F49" s="43"/>
      <c r="G49" s="43"/>
      <c r="H49" s="43"/>
      <c r="I49" s="43"/>
      <c r="J49" s="44"/>
    </row>
    <row r="50">
      <c r="A50" s="35" t="s">
        <v>57</v>
      </c>
      <c r="B50" s="35">
        <v>17</v>
      </c>
      <c r="C50" s="36" t="s">
        <v>668</v>
      </c>
      <c r="D50" s="35" t="s">
        <v>59</v>
      </c>
      <c r="E50" s="37" t="s">
        <v>669</v>
      </c>
      <c r="F50" s="38" t="s">
        <v>61</v>
      </c>
      <c r="G50" s="39">
        <v>1</v>
      </c>
      <c r="H50" s="40">
        <v>0</v>
      </c>
      <c r="I50" s="40">
        <f>ROUND(G50*H50,P4)</f>
        <v>0</v>
      </c>
      <c r="J50" s="38" t="s">
        <v>62</v>
      </c>
      <c r="O50" s="41">
        <f>I50*0.21</f>
        <v>0</v>
      </c>
      <c r="P50">
        <v>3</v>
      </c>
    </row>
    <row r="51" ht="75">
      <c r="A51" s="35" t="s">
        <v>63</v>
      </c>
      <c r="B51" s="42"/>
      <c r="C51" s="43"/>
      <c r="D51" s="43"/>
      <c r="E51" s="37" t="s">
        <v>670</v>
      </c>
      <c r="F51" s="43"/>
      <c r="G51" s="43"/>
      <c r="H51" s="43"/>
      <c r="I51" s="43"/>
      <c r="J51" s="44"/>
    </row>
    <row r="52">
      <c r="A52" s="35" t="s">
        <v>65</v>
      </c>
      <c r="B52" s="42"/>
      <c r="C52" s="43"/>
      <c r="D52" s="43"/>
      <c r="E52" s="45" t="s">
        <v>109</v>
      </c>
      <c r="F52" s="43"/>
      <c r="G52" s="43"/>
      <c r="H52" s="43"/>
      <c r="I52" s="43"/>
      <c r="J52" s="44"/>
    </row>
    <row r="53">
      <c r="A53" s="35" t="s">
        <v>57</v>
      </c>
      <c r="B53" s="35">
        <v>18</v>
      </c>
      <c r="C53" s="36" t="s">
        <v>369</v>
      </c>
      <c r="D53" s="35" t="s">
        <v>59</v>
      </c>
      <c r="E53" s="37" t="s">
        <v>370</v>
      </c>
      <c r="F53" s="38" t="s">
        <v>117</v>
      </c>
      <c r="G53" s="39">
        <v>254.286</v>
      </c>
      <c r="H53" s="40">
        <v>0</v>
      </c>
      <c r="I53" s="40">
        <f>ROUND(G53*H53,P4)</f>
        <v>0</v>
      </c>
      <c r="J53" s="38" t="s">
        <v>62</v>
      </c>
      <c r="O53" s="41">
        <f>I53*0.21</f>
        <v>0</v>
      </c>
      <c r="P53">
        <v>3</v>
      </c>
    </row>
    <row r="54" ht="30">
      <c r="A54" s="35" t="s">
        <v>63</v>
      </c>
      <c r="B54" s="42"/>
      <c r="C54" s="43"/>
      <c r="D54" s="43"/>
      <c r="E54" s="37" t="s">
        <v>671</v>
      </c>
      <c r="F54" s="43"/>
      <c r="G54" s="43"/>
      <c r="H54" s="43"/>
      <c r="I54" s="43"/>
      <c r="J54" s="44"/>
    </row>
    <row r="55" ht="30">
      <c r="A55" s="35" t="s">
        <v>65</v>
      </c>
      <c r="B55" s="42"/>
      <c r="C55" s="43"/>
      <c r="D55" s="43"/>
      <c r="E55" s="45" t="s">
        <v>672</v>
      </c>
      <c r="F55" s="43"/>
      <c r="G55" s="43"/>
      <c r="H55" s="43"/>
      <c r="I55" s="43"/>
      <c r="J55" s="44"/>
    </row>
    <row r="56">
      <c r="A56" s="35" t="s">
        <v>57</v>
      </c>
      <c r="B56" s="35">
        <v>19</v>
      </c>
      <c r="C56" s="36" t="s">
        <v>673</v>
      </c>
      <c r="D56" s="35" t="s">
        <v>59</v>
      </c>
      <c r="E56" s="37" t="s">
        <v>674</v>
      </c>
      <c r="F56" s="38" t="s">
        <v>117</v>
      </c>
      <c r="G56" s="39">
        <v>254.286</v>
      </c>
      <c r="H56" s="40">
        <v>0</v>
      </c>
      <c r="I56" s="40">
        <f>ROUND(G56*H56,P4)</f>
        <v>0</v>
      </c>
      <c r="J56" s="38" t="s">
        <v>62</v>
      </c>
      <c r="O56" s="41">
        <f>I56*0.21</f>
        <v>0</v>
      </c>
      <c r="P56">
        <v>3</v>
      </c>
    </row>
    <row r="57" ht="30">
      <c r="A57" s="35" t="s">
        <v>63</v>
      </c>
      <c r="B57" s="42"/>
      <c r="C57" s="43"/>
      <c r="D57" s="43"/>
      <c r="E57" s="37" t="s">
        <v>675</v>
      </c>
      <c r="F57" s="43"/>
      <c r="G57" s="43"/>
      <c r="H57" s="43"/>
      <c r="I57" s="43"/>
      <c r="J57" s="44"/>
    </row>
    <row r="58" ht="30">
      <c r="A58" s="35" t="s">
        <v>65</v>
      </c>
      <c r="B58" s="42"/>
      <c r="C58" s="43"/>
      <c r="D58" s="43"/>
      <c r="E58" s="45" t="s">
        <v>672</v>
      </c>
      <c r="F58" s="43"/>
      <c r="G58" s="43"/>
      <c r="H58" s="43"/>
      <c r="I58" s="43"/>
      <c r="J58" s="44"/>
    </row>
    <row r="59">
      <c r="A59" s="35" t="s">
        <v>57</v>
      </c>
      <c r="B59" s="35">
        <v>20</v>
      </c>
      <c r="C59" s="36" t="s">
        <v>373</v>
      </c>
      <c r="D59" s="35"/>
      <c r="E59" s="37" t="s">
        <v>676</v>
      </c>
      <c r="F59" s="38" t="s">
        <v>117</v>
      </c>
      <c r="G59" s="39">
        <v>564.99800000000005</v>
      </c>
      <c r="H59" s="40">
        <v>0</v>
      </c>
      <c r="I59" s="40">
        <f>ROUND(G59*H59,P4)</f>
        <v>0</v>
      </c>
      <c r="J59" s="38" t="s">
        <v>62</v>
      </c>
      <c r="O59" s="41">
        <f>I59*0.21</f>
        <v>0</v>
      </c>
      <c r="P59">
        <v>3</v>
      </c>
    </row>
    <row r="60" ht="45">
      <c r="A60" s="35" t="s">
        <v>63</v>
      </c>
      <c r="B60" s="42"/>
      <c r="C60" s="43"/>
      <c r="D60" s="43"/>
      <c r="E60" s="37" t="s">
        <v>677</v>
      </c>
      <c r="F60" s="43"/>
      <c r="G60" s="43"/>
      <c r="H60" s="43"/>
      <c r="I60" s="43"/>
      <c r="J60" s="44"/>
    </row>
    <row r="61" ht="345">
      <c r="A61" s="35" t="s">
        <v>65</v>
      </c>
      <c r="B61" s="42"/>
      <c r="C61" s="43"/>
      <c r="D61" s="43"/>
      <c r="E61" s="45" t="s">
        <v>678</v>
      </c>
      <c r="F61" s="43"/>
      <c r="G61" s="43"/>
      <c r="H61" s="43"/>
      <c r="I61" s="43"/>
      <c r="J61" s="44"/>
    </row>
    <row r="62">
      <c r="A62" s="35" t="s">
        <v>57</v>
      </c>
      <c r="B62" s="35">
        <v>21</v>
      </c>
      <c r="C62" s="36" t="s">
        <v>679</v>
      </c>
      <c r="D62" s="35" t="s">
        <v>59</v>
      </c>
      <c r="E62" s="37" t="s">
        <v>680</v>
      </c>
      <c r="F62" s="38" t="s">
        <v>117</v>
      </c>
      <c r="G62" s="39">
        <v>48.627000000000002</v>
      </c>
      <c r="H62" s="40">
        <v>0</v>
      </c>
      <c r="I62" s="40">
        <f>ROUND(G62*H62,P4)</f>
        <v>0</v>
      </c>
      <c r="J62" s="38" t="s">
        <v>62</v>
      </c>
      <c r="O62" s="41">
        <f>I62*0.21</f>
        <v>0</v>
      </c>
      <c r="P62">
        <v>3</v>
      </c>
    </row>
    <row r="63" ht="30">
      <c r="A63" s="35" t="s">
        <v>63</v>
      </c>
      <c r="B63" s="42"/>
      <c r="C63" s="43"/>
      <c r="D63" s="43"/>
      <c r="E63" s="37" t="s">
        <v>681</v>
      </c>
      <c r="F63" s="43"/>
      <c r="G63" s="43"/>
      <c r="H63" s="43"/>
      <c r="I63" s="43"/>
      <c r="J63" s="44"/>
    </row>
    <row r="64" ht="75">
      <c r="A64" s="35" t="s">
        <v>65</v>
      </c>
      <c r="B64" s="42"/>
      <c r="C64" s="43"/>
      <c r="D64" s="43"/>
      <c r="E64" s="45" t="s">
        <v>682</v>
      </c>
      <c r="F64" s="43"/>
      <c r="G64" s="43"/>
      <c r="H64" s="43"/>
      <c r="I64" s="43"/>
      <c r="J64" s="44"/>
    </row>
    <row r="65">
      <c r="A65" s="35" t="s">
        <v>57</v>
      </c>
      <c r="B65" s="35">
        <v>22</v>
      </c>
      <c r="C65" s="36" t="s">
        <v>380</v>
      </c>
      <c r="D65" s="35" t="s">
        <v>59</v>
      </c>
      <c r="E65" s="37" t="s">
        <v>683</v>
      </c>
      <c r="F65" s="38" t="s">
        <v>117</v>
      </c>
      <c r="G65" s="39">
        <v>819.28399999999999</v>
      </c>
      <c r="H65" s="40">
        <v>0</v>
      </c>
      <c r="I65" s="40">
        <f>ROUND(G65*H65,P4)</f>
        <v>0</v>
      </c>
      <c r="J65" s="38" t="s">
        <v>62</v>
      </c>
      <c r="O65" s="41">
        <f>I65*0.21</f>
        <v>0</v>
      </c>
      <c r="P65">
        <v>3</v>
      </c>
    </row>
    <row r="66">
      <c r="A66" s="35" t="s">
        <v>63</v>
      </c>
      <c r="B66" s="42"/>
      <c r="C66" s="43"/>
      <c r="D66" s="43"/>
      <c r="E66" s="37" t="s">
        <v>684</v>
      </c>
      <c r="F66" s="43"/>
      <c r="G66" s="43"/>
      <c r="H66" s="43"/>
      <c r="I66" s="43"/>
      <c r="J66" s="44"/>
    </row>
    <row r="67" ht="45">
      <c r="A67" s="35" t="s">
        <v>65</v>
      </c>
      <c r="B67" s="42"/>
      <c r="C67" s="43"/>
      <c r="D67" s="43"/>
      <c r="E67" s="45" t="s">
        <v>685</v>
      </c>
      <c r="F67" s="43"/>
      <c r="G67" s="43"/>
      <c r="H67" s="43"/>
      <c r="I67" s="43"/>
      <c r="J67" s="44"/>
    </row>
    <row r="68">
      <c r="A68" s="35" t="s">
        <v>57</v>
      </c>
      <c r="B68" s="35">
        <v>23</v>
      </c>
      <c r="C68" s="36" t="s">
        <v>686</v>
      </c>
      <c r="D68" s="35" t="s">
        <v>59</v>
      </c>
      <c r="E68" s="37" t="s">
        <v>687</v>
      </c>
      <c r="F68" s="38" t="s">
        <v>117</v>
      </c>
      <c r="G68" s="39">
        <v>254.286</v>
      </c>
      <c r="H68" s="40">
        <v>0</v>
      </c>
      <c r="I68" s="40">
        <f>ROUND(G68*H68,P4)</f>
        <v>0</v>
      </c>
      <c r="J68" s="38" t="s">
        <v>62</v>
      </c>
      <c r="O68" s="41">
        <f>I68*0.21</f>
        <v>0</v>
      </c>
      <c r="P68">
        <v>3</v>
      </c>
    </row>
    <row r="69" ht="30">
      <c r="A69" s="35" t="s">
        <v>63</v>
      </c>
      <c r="B69" s="42"/>
      <c r="C69" s="43"/>
      <c r="D69" s="43"/>
      <c r="E69" s="37" t="s">
        <v>688</v>
      </c>
      <c r="F69" s="43"/>
      <c r="G69" s="43"/>
      <c r="H69" s="43"/>
      <c r="I69" s="43"/>
      <c r="J69" s="44"/>
    </row>
    <row r="70" ht="165">
      <c r="A70" s="35" t="s">
        <v>65</v>
      </c>
      <c r="B70" s="42"/>
      <c r="C70" s="43"/>
      <c r="D70" s="43"/>
      <c r="E70" s="45" t="s">
        <v>689</v>
      </c>
      <c r="F70" s="43"/>
      <c r="G70" s="43"/>
      <c r="H70" s="43"/>
      <c r="I70" s="43"/>
      <c r="J70" s="44"/>
    </row>
    <row r="71">
      <c r="A71" s="29" t="s">
        <v>54</v>
      </c>
      <c r="B71" s="30"/>
      <c r="C71" s="31" t="s">
        <v>210</v>
      </c>
      <c r="D71" s="32"/>
      <c r="E71" s="29" t="s">
        <v>211</v>
      </c>
      <c r="F71" s="32"/>
      <c r="G71" s="32"/>
      <c r="H71" s="32"/>
      <c r="I71" s="33">
        <f>SUMIFS(I72:I98,A72:A98,"P")</f>
        <v>0</v>
      </c>
      <c r="J71" s="34"/>
    </row>
    <row r="72">
      <c r="A72" s="35" t="s">
        <v>57</v>
      </c>
      <c r="B72" s="35">
        <v>24</v>
      </c>
      <c r="C72" s="36" t="s">
        <v>690</v>
      </c>
      <c r="D72" s="35" t="s">
        <v>59</v>
      </c>
      <c r="E72" s="37" t="s">
        <v>691</v>
      </c>
      <c r="F72" s="38" t="s">
        <v>117</v>
      </c>
      <c r="G72" s="39">
        <v>5.3109999999999999</v>
      </c>
      <c r="H72" s="40">
        <v>0</v>
      </c>
      <c r="I72" s="40">
        <f>ROUND(G72*H72,P4)</f>
        <v>0</v>
      </c>
      <c r="J72" s="38" t="s">
        <v>62</v>
      </c>
      <c r="O72" s="41">
        <f>I72*0.21</f>
        <v>0</v>
      </c>
      <c r="P72">
        <v>3</v>
      </c>
    </row>
    <row r="73">
      <c r="A73" s="35" t="s">
        <v>63</v>
      </c>
      <c r="B73" s="42"/>
      <c r="C73" s="43"/>
      <c r="D73" s="43"/>
      <c r="E73" s="37" t="s">
        <v>692</v>
      </c>
      <c r="F73" s="43"/>
      <c r="G73" s="43"/>
      <c r="H73" s="43"/>
      <c r="I73" s="43"/>
      <c r="J73" s="44"/>
    </row>
    <row r="74" ht="75">
      <c r="A74" s="35" t="s">
        <v>65</v>
      </c>
      <c r="B74" s="42"/>
      <c r="C74" s="43"/>
      <c r="D74" s="43"/>
      <c r="E74" s="45" t="s">
        <v>693</v>
      </c>
      <c r="F74" s="43"/>
      <c r="G74" s="43"/>
      <c r="H74" s="43"/>
      <c r="I74" s="43"/>
      <c r="J74" s="44"/>
    </row>
    <row r="75">
      <c r="A75" s="35" t="s">
        <v>57</v>
      </c>
      <c r="B75" s="35">
        <v>25</v>
      </c>
      <c r="C75" s="36" t="s">
        <v>694</v>
      </c>
      <c r="D75" s="35" t="s">
        <v>59</v>
      </c>
      <c r="E75" s="37" t="s">
        <v>695</v>
      </c>
      <c r="F75" s="38" t="s">
        <v>117</v>
      </c>
      <c r="G75" s="39">
        <v>0.38700000000000001</v>
      </c>
      <c r="H75" s="40">
        <v>0</v>
      </c>
      <c r="I75" s="40">
        <f>ROUND(G75*H75,P4)</f>
        <v>0</v>
      </c>
      <c r="J75" s="38" t="s">
        <v>62</v>
      </c>
      <c r="O75" s="41">
        <f>I75*0.21</f>
        <v>0</v>
      </c>
      <c r="P75">
        <v>3</v>
      </c>
    </row>
    <row r="76">
      <c r="A76" s="35" t="s">
        <v>63</v>
      </c>
      <c r="B76" s="42"/>
      <c r="C76" s="43"/>
      <c r="D76" s="43"/>
      <c r="E76" s="37" t="s">
        <v>696</v>
      </c>
      <c r="F76" s="43"/>
      <c r="G76" s="43"/>
      <c r="H76" s="43"/>
      <c r="I76" s="43"/>
      <c r="J76" s="44"/>
    </row>
    <row r="77" ht="60">
      <c r="A77" s="35" t="s">
        <v>65</v>
      </c>
      <c r="B77" s="42"/>
      <c r="C77" s="43"/>
      <c r="D77" s="43"/>
      <c r="E77" s="45" t="s">
        <v>697</v>
      </c>
      <c r="F77" s="43"/>
      <c r="G77" s="43"/>
      <c r="H77" s="43"/>
      <c r="I77" s="43"/>
      <c r="J77" s="44"/>
    </row>
    <row r="78">
      <c r="A78" s="35" t="s">
        <v>57</v>
      </c>
      <c r="B78" s="35">
        <v>26</v>
      </c>
      <c r="C78" s="36" t="s">
        <v>698</v>
      </c>
      <c r="D78" s="35" t="s">
        <v>59</v>
      </c>
      <c r="E78" s="37" t="s">
        <v>699</v>
      </c>
      <c r="F78" s="38" t="s">
        <v>152</v>
      </c>
      <c r="G78" s="39">
        <v>1178</v>
      </c>
      <c r="H78" s="40">
        <v>0</v>
      </c>
      <c r="I78" s="40">
        <f>ROUND(G78*H78,P4)</f>
        <v>0</v>
      </c>
      <c r="J78" s="38" t="s">
        <v>62</v>
      </c>
      <c r="O78" s="41">
        <f>I78*0.21</f>
        <v>0</v>
      </c>
      <c r="P78">
        <v>3</v>
      </c>
    </row>
    <row r="79" ht="45">
      <c r="A79" s="35" t="s">
        <v>63</v>
      </c>
      <c r="B79" s="42"/>
      <c r="C79" s="43"/>
      <c r="D79" s="43"/>
      <c r="E79" s="37" t="s">
        <v>700</v>
      </c>
      <c r="F79" s="43"/>
      <c r="G79" s="43"/>
      <c r="H79" s="43"/>
      <c r="I79" s="43"/>
      <c r="J79" s="44"/>
    </row>
    <row r="80" ht="105">
      <c r="A80" s="35" t="s">
        <v>65</v>
      </c>
      <c r="B80" s="42"/>
      <c r="C80" s="43"/>
      <c r="D80" s="43"/>
      <c r="E80" s="45" t="s">
        <v>701</v>
      </c>
      <c r="F80" s="43"/>
      <c r="G80" s="43"/>
      <c r="H80" s="43"/>
      <c r="I80" s="43"/>
      <c r="J80" s="44"/>
    </row>
    <row r="81" ht="30">
      <c r="A81" s="35" t="s">
        <v>57</v>
      </c>
      <c r="B81" s="35">
        <v>27</v>
      </c>
      <c r="C81" s="36" t="s">
        <v>702</v>
      </c>
      <c r="D81" s="35"/>
      <c r="E81" s="37" t="s">
        <v>703</v>
      </c>
      <c r="F81" s="38" t="s">
        <v>152</v>
      </c>
      <c r="G81" s="39">
        <v>1533.5999999999999</v>
      </c>
      <c r="H81" s="40">
        <v>0</v>
      </c>
      <c r="I81" s="40">
        <f>ROUND(G81*H81,P4)</f>
        <v>0</v>
      </c>
      <c r="J81" s="38" t="s">
        <v>62</v>
      </c>
      <c r="O81" s="41">
        <f>I81*0.21</f>
        <v>0</v>
      </c>
      <c r="P81">
        <v>3</v>
      </c>
    </row>
    <row r="82" ht="60">
      <c r="A82" s="35" t="s">
        <v>63</v>
      </c>
      <c r="B82" s="42"/>
      <c r="C82" s="43"/>
      <c r="D82" s="43"/>
      <c r="E82" s="37" t="s">
        <v>704</v>
      </c>
      <c r="F82" s="43"/>
      <c r="G82" s="43"/>
      <c r="H82" s="43"/>
      <c r="I82" s="43"/>
      <c r="J82" s="44"/>
    </row>
    <row r="83" ht="105">
      <c r="A83" s="35" t="s">
        <v>65</v>
      </c>
      <c r="B83" s="42"/>
      <c r="C83" s="43"/>
      <c r="D83" s="43"/>
      <c r="E83" s="45" t="s">
        <v>705</v>
      </c>
      <c r="F83" s="43"/>
      <c r="G83" s="43"/>
      <c r="H83" s="43"/>
      <c r="I83" s="43"/>
      <c r="J83" s="44"/>
    </row>
    <row r="84" ht="30">
      <c r="A84" s="35" t="s">
        <v>57</v>
      </c>
      <c r="B84" s="35">
        <v>28</v>
      </c>
      <c r="C84" s="36" t="s">
        <v>706</v>
      </c>
      <c r="D84" s="35" t="s">
        <v>59</v>
      </c>
      <c r="E84" s="37" t="s">
        <v>707</v>
      </c>
      <c r="F84" s="38" t="s">
        <v>152</v>
      </c>
      <c r="G84" s="39">
        <v>9</v>
      </c>
      <c r="H84" s="40">
        <v>0</v>
      </c>
      <c r="I84" s="40">
        <f>ROUND(G84*H84,P4)</f>
        <v>0</v>
      </c>
      <c r="J84" s="38" t="s">
        <v>62</v>
      </c>
      <c r="O84" s="41">
        <f>I84*0.21</f>
        <v>0</v>
      </c>
      <c r="P84">
        <v>3</v>
      </c>
    </row>
    <row r="85" ht="30">
      <c r="A85" s="35" t="s">
        <v>63</v>
      </c>
      <c r="B85" s="42"/>
      <c r="C85" s="43"/>
      <c r="D85" s="43"/>
      <c r="E85" s="37" t="s">
        <v>708</v>
      </c>
      <c r="F85" s="43"/>
      <c r="G85" s="43"/>
      <c r="H85" s="43"/>
      <c r="I85" s="43"/>
      <c r="J85" s="44"/>
    </row>
    <row r="86" ht="45">
      <c r="A86" s="35" t="s">
        <v>65</v>
      </c>
      <c r="B86" s="42"/>
      <c r="C86" s="43"/>
      <c r="D86" s="43"/>
      <c r="E86" s="45" t="s">
        <v>709</v>
      </c>
      <c r="F86" s="43"/>
      <c r="G86" s="43"/>
      <c r="H86" s="43"/>
      <c r="I86" s="43"/>
      <c r="J86" s="44"/>
    </row>
    <row r="87">
      <c r="A87" s="35" t="s">
        <v>57</v>
      </c>
      <c r="B87" s="35">
        <v>29</v>
      </c>
      <c r="C87" s="36" t="s">
        <v>710</v>
      </c>
      <c r="D87" s="35" t="s">
        <v>59</v>
      </c>
      <c r="E87" s="37" t="s">
        <v>711</v>
      </c>
      <c r="F87" s="38" t="s">
        <v>117</v>
      </c>
      <c r="G87" s="39">
        <v>73.430000000000007</v>
      </c>
      <c r="H87" s="40">
        <v>0</v>
      </c>
      <c r="I87" s="40">
        <f>ROUND(G87*H87,P4)</f>
        <v>0</v>
      </c>
      <c r="J87" s="38" t="s">
        <v>62</v>
      </c>
      <c r="O87" s="41">
        <f>I87*0.21</f>
        <v>0</v>
      </c>
      <c r="P87">
        <v>3</v>
      </c>
    </row>
    <row r="88" ht="30">
      <c r="A88" s="35" t="s">
        <v>63</v>
      </c>
      <c r="B88" s="42"/>
      <c r="C88" s="43"/>
      <c r="D88" s="43"/>
      <c r="E88" s="37" t="s">
        <v>712</v>
      </c>
      <c r="F88" s="43"/>
      <c r="G88" s="43"/>
      <c r="H88" s="43"/>
      <c r="I88" s="43"/>
      <c r="J88" s="44"/>
    </row>
    <row r="89" ht="195">
      <c r="A89" s="35" t="s">
        <v>65</v>
      </c>
      <c r="B89" s="42"/>
      <c r="C89" s="43"/>
      <c r="D89" s="43"/>
      <c r="E89" s="45" t="s">
        <v>713</v>
      </c>
      <c r="F89" s="43"/>
      <c r="G89" s="43"/>
      <c r="H89" s="43"/>
      <c r="I89" s="43"/>
      <c r="J89" s="44"/>
    </row>
    <row r="90">
      <c r="A90" s="35" t="s">
        <v>57</v>
      </c>
      <c r="B90" s="35">
        <v>30</v>
      </c>
      <c r="C90" s="36" t="s">
        <v>714</v>
      </c>
      <c r="D90" s="35" t="s">
        <v>59</v>
      </c>
      <c r="E90" s="37" t="s">
        <v>715</v>
      </c>
      <c r="F90" s="38" t="s">
        <v>317</v>
      </c>
      <c r="G90" s="39">
        <v>13.217000000000001</v>
      </c>
      <c r="H90" s="40">
        <v>0</v>
      </c>
      <c r="I90" s="40">
        <f>ROUND(G90*H90,P4)</f>
        <v>0</v>
      </c>
      <c r="J90" s="38" t="s">
        <v>62</v>
      </c>
      <c r="O90" s="41">
        <f>I90*0.21</f>
        <v>0</v>
      </c>
      <c r="P90">
        <v>3</v>
      </c>
    </row>
    <row r="91" ht="30">
      <c r="A91" s="35" t="s">
        <v>63</v>
      </c>
      <c r="B91" s="42"/>
      <c r="C91" s="43"/>
      <c r="D91" s="43"/>
      <c r="E91" s="37" t="s">
        <v>716</v>
      </c>
      <c r="F91" s="43"/>
      <c r="G91" s="43"/>
      <c r="H91" s="43"/>
      <c r="I91" s="43"/>
      <c r="J91" s="44"/>
    </row>
    <row r="92" ht="30">
      <c r="A92" s="35" t="s">
        <v>65</v>
      </c>
      <c r="B92" s="42"/>
      <c r="C92" s="43"/>
      <c r="D92" s="43"/>
      <c r="E92" s="45" t="s">
        <v>717</v>
      </c>
      <c r="F92" s="43"/>
      <c r="G92" s="43"/>
      <c r="H92" s="43"/>
      <c r="I92" s="43"/>
      <c r="J92" s="44"/>
    </row>
    <row r="93">
      <c r="A93" s="35" t="s">
        <v>57</v>
      </c>
      <c r="B93" s="35">
        <v>31</v>
      </c>
      <c r="C93" s="36" t="s">
        <v>718</v>
      </c>
      <c r="D93" s="35" t="s">
        <v>59</v>
      </c>
      <c r="E93" s="37" t="s">
        <v>719</v>
      </c>
      <c r="F93" s="38" t="s">
        <v>171</v>
      </c>
      <c r="G93" s="39">
        <v>98.390000000000001</v>
      </c>
      <c r="H93" s="40">
        <v>0</v>
      </c>
      <c r="I93" s="40">
        <f>ROUND(G93*H93,P4)</f>
        <v>0</v>
      </c>
      <c r="J93" s="38" t="s">
        <v>62</v>
      </c>
      <c r="O93" s="41">
        <f>I93*0.21</f>
        <v>0</v>
      </c>
      <c r="P93">
        <v>3</v>
      </c>
    </row>
    <row r="94" ht="30">
      <c r="A94" s="35" t="s">
        <v>63</v>
      </c>
      <c r="B94" s="42"/>
      <c r="C94" s="43"/>
      <c r="D94" s="43"/>
      <c r="E94" s="37" t="s">
        <v>720</v>
      </c>
      <c r="F94" s="43"/>
      <c r="G94" s="43"/>
      <c r="H94" s="43"/>
      <c r="I94" s="43"/>
      <c r="J94" s="44"/>
    </row>
    <row r="95" ht="60">
      <c r="A95" s="35" t="s">
        <v>65</v>
      </c>
      <c r="B95" s="42"/>
      <c r="C95" s="43"/>
      <c r="D95" s="43"/>
      <c r="E95" s="45" t="s">
        <v>721</v>
      </c>
      <c r="F95" s="43"/>
      <c r="G95" s="43"/>
      <c r="H95" s="43"/>
      <c r="I95" s="43"/>
      <c r="J95" s="44"/>
    </row>
    <row r="96">
      <c r="A96" s="35" t="s">
        <v>57</v>
      </c>
      <c r="B96" s="35">
        <v>112</v>
      </c>
      <c r="C96" s="36" t="s">
        <v>722</v>
      </c>
      <c r="D96" s="35" t="s">
        <v>59</v>
      </c>
      <c r="E96" s="37" t="s">
        <v>723</v>
      </c>
      <c r="F96" s="38" t="s">
        <v>171</v>
      </c>
      <c r="G96" s="39">
        <v>42</v>
      </c>
      <c r="H96" s="40">
        <v>0</v>
      </c>
      <c r="I96" s="40">
        <f>ROUND(G96*H96,P4)</f>
        <v>0</v>
      </c>
      <c r="J96" s="38" t="s">
        <v>62</v>
      </c>
      <c r="O96" s="41">
        <f>I96*0.21</f>
        <v>0</v>
      </c>
      <c r="P96">
        <v>3</v>
      </c>
    </row>
    <row r="97" ht="75">
      <c r="A97" s="35" t="s">
        <v>63</v>
      </c>
      <c r="B97" s="42"/>
      <c r="C97" s="43"/>
      <c r="D97" s="43"/>
      <c r="E97" s="37" t="s">
        <v>724</v>
      </c>
      <c r="F97" s="43"/>
      <c r="G97" s="43"/>
      <c r="H97" s="43"/>
      <c r="I97" s="43"/>
      <c r="J97" s="44"/>
    </row>
    <row r="98" ht="30">
      <c r="A98" s="35" t="s">
        <v>65</v>
      </c>
      <c r="B98" s="42"/>
      <c r="C98" s="43"/>
      <c r="D98" s="43"/>
      <c r="E98" s="45" t="s">
        <v>725</v>
      </c>
      <c r="F98" s="43"/>
      <c r="G98" s="43"/>
      <c r="H98" s="43"/>
      <c r="I98" s="43"/>
      <c r="J98" s="44"/>
    </row>
    <row r="99">
      <c r="A99" s="29" t="s">
        <v>54</v>
      </c>
      <c r="B99" s="30"/>
      <c r="C99" s="31" t="s">
        <v>224</v>
      </c>
      <c r="D99" s="32"/>
      <c r="E99" s="29" t="s">
        <v>225</v>
      </c>
      <c r="F99" s="32"/>
      <c r="G99" s="32"/>
      <c r="H99" s="32"/>
      <c r="I99" s="33">
        <f>SUMIFS(I100:I138,A100:A138,"P")</f>
        <v>0</v>
      </c>
      <c r="J99" s="34"/>
    </row>
    <row r="100">
      <c r="A100" s="35" t="s">
        <v>57</v>
      </c>
      <c r="B100" s="35">
        <v>32</v>
      </c>
      <c r="C100" s="36" t="s">
        <v>726</v>
      </c>
      <c r="D100" s="35" t="s">
        <v>59</v>
      </c>
      <c r="E100" s="37" t="s">
        <v>727</v>
      </c>
      <c r="F100" s="38" t="s">
        <v>728</v>
      </c>
      <c r="G100" s="39">
        <v>636</v>
      </c>
      <c r="H100" s="40">
        <v>0</v>
      </c>
      <c r="I100" s="40">
        <f>ROUND(G100*H100,P4)</f>
        <v>0</v>
      </c>
      <c r="J100" s="38" t="s">
        <v>62</v>
      </c>
      <c r="O100" s="41">
        <f>I100*0.21</f>
        <v>0</v>
      </c>
      <c r="P100">
        <v>3</v>
      </c>
    </row>
    <row r="101" ht="60">
      <c r="A101" s="35" t="s">
        <v>63</v>
      </c>
      <c r="B101" s="42"/>
      <c r="C101" s="43"/>
      <c r="D101" s="43"/>
      <c r="E101" s="37" t="s">
        <v>729</v>
      </c>
      <c r="F101" s="43"/>
      <c r="G101" s="43"/>
      <c r="H101" s="43"/>
      <c r="I101" s="43"/>
      <c r="J101" s="44"/>
    </row>
    <row r="102" ht="45">
      <c r="A102" s="35" t="s">
        <v>65</v>
      </c>
      <c r="B102" s="42"/>
      <c r="C102" s="43"/>
      <c r="D102" s="43"/>
      <c r="E102" s="45" t="s">
        <v>730</v>
      </c>
      <c r="F102" s="43"/>
      <c r="G102" s="43"/>
      <c r="H102" s="43"/>
      <c r="I102" s="43"/>
      <c r="J102" s="44"/>
    </row>
    <row r="103">
      <c r="A103" s="35" t="s">
        <v>57</v>
      </c>
      <c r="B103" s="35">
        <v>33</v>
      </c>
      <c r="C103" s="36" t="s">
        <v>731</v>
      </c>
      <c r="D103" s="35" t="s">
        <v>59</v>
      </c>
      <c r="E103" s="37" t="s">
        <v>732</v>
      </c>
      <c r="F103" s="38" t="s">
        <v>117</v>
      </c>
      <c r="G103" s="39">
        <v>68.709999999999994</v>
      </c>
      <c r="H103" s="40">
        <v>0</v>
      </c>
      <c r="I103" s="40">
        <f>ROUND(G103*H103,P4)</f>
        <v>0</v>
      </c>
      <c r="J103" s="38" t="s">
        <v>62</v>
      </c>
      <c r="O103" s="41">
        <f>I103*0.21</f>
        <v>0</v>
      </c>
      <c r="P103">
        <v>3</v>
      </c>
    </row>
    <row r="104" ht="45">
      <c r="A104" s="35" t="s">
        <v>63</v>
      </c>
      <c r="B104" s="42"/>
      <c r="C104" s="43"/>
      <c r="D104" s="43"/>
      <c r="E104" s="37" t="s">
        <v>733</v>
      </c>
      <c r="F104" s="43"/>
      <c r="G104" s="43"/>
      <c r="H104" s="43"/>
      <c r="I104" s="43"/>
      <c r="J104" s="44"/>
    </row>
    <row r="105" ht="105">
      <c r="A105" s="35" t="s">
        <v>65</v>
      </c>
      <c r="B105" s="42"/>
      <c r="C105" s="43"/>
      <c r="D105" s="43"/>
      <c r="E105" s="45" t="s">
        <v>734</v>
      </c>
      <c r="F105" s="43"/>
      <c r="G105" s="43"/>
      <c r="H105" s="43"/>
      <c r="I105" s="43"/>
      <c r="J105" s="44"/>
    </row>
    <row r="106">
      <c r="A106" s="35" t="s">
        <v>57</v>
      </c>
      <c r="B106" s="35">
        <v>34</v>
      </c>
      <c r="C106" s="36" t="s">
        <v>735</v>
      </c>
      <c r="D106" s="35" t="s">
        <v>59</v>
      </c>
      <c r="E106" s="37" t="s">
        <v>736</v>
      </c>
      <c r="F106" s="38" t="s">
        <v>317</v>
      </c>
      <c r="G106" s="39">
        <v>10.994</v>
      </c>
      <c r="H106" s="40">
        <v>0</v>
      </c>
      <c r="I106" s="40">
        <f>ROUND(G106*H106,P4)</f>
        <v>0</v>
      </c>
      <c r="J106" s="38" t="s">
        <v>62</v>
      </c>
      <c r="O106" s="41">
        <f>I106*0.21</f>
        <v>0</v>
      </c>
      <c r="P106">
        <v>3</v>
      </c>
    </row>
    <row r="107" ht="30">
      <c r="A107" s="35" t="s">
        <v>63</v>
      </c>
      <c r="B107" s="42"/>
      <c r="C107" s="43"/>
      <c r="D107" s="43"/>
      <c r="E107" s="37" t="s">
        <v>737</v>
      </c>
      <c r="F107" s="43"/>
      <c r="G107" s="43"/>
      <c r="H107" s="43"/>
      <c r="I107" s="43"/>
      <c r="J107" s="44"/>
    </row>
    <row r="108" ht="30">
      <c r="A108" s="35" t="s">
        <v>65</v>
      </c>
      <c r="B108" s="42"/>
      <c r="C108" s="43"/>
      <c r="D108" s="43"/>
      <c r="E108" s="45" t="s">
        <v>738</v>
      </c>
      <c r="F108" s="43"/>
      <c r="G108" s="43"/>
      <c r="H108" s="43"/>
      <c r="I108" s="43"/>
      <c r="J108" s="44"/>
    </row>
    <row r="109">
      <c r="A109" s="35" t="s">
        <v>57</v>
      </c>
      <c r="B109" s="35">
        <v>35</v>
      </c>
      <c r="C109" s="36" t="s">
        <v>739</v>
      </c>
      <c r="D109" s="35" t="s">
        <v>59</v>
      </c>
      <c r="E109" s="37" t="s">
        <v>740</v>
      </c>
      <c r="F109" s="38" t="s">
        <v>117</v>
      </c>
      <c r="G109" s="39">
        <v>109.01000000000001</v>
      </c>
      <c r="H109" s="40">
        <v>0</v>
      </c>
      <c r="I109" s="40">
        <f>ROUND(G109*H109,P4)</f>
        <v>0</v>
      </c>
      <c r="J109" s="38" t="s">
        <v>62</v>
      </c>
      <c r="O109" s="41">
        <f>I109*0.21</f>
        <v>0</v>
      </c>
      <c r="P109">
        <v>3</v>
      </c>
    </row>
    <row r="110" ht="60">
      <c r="A110" s="35" t="s">
        <v>63</v>
      </c>
      <c r="B110" s="42"/>
      <c r="C110" s="43"/>
      <c r="D110" s="43"/>
      <c r="E110" s="37" t="s">
        <v>741</v>
      </c>
      <c r="F110" s="43"/>
      <c r="G110" s="43"/>
      <c r="H110" s="43"/>
      <c r="I110" s="43"/>
      <c r="J110" s="44"/>
    </row>
    <row r="111" ht="75">
      <c r="A111" s="35" t="s">
        <v>65</v>
      </c>
      <c r="B111" s="42"/>
      <c r="C111" s="43"/>
      <c r="D111" s="43"/>
      <c r="E111" s="45" t="s">
        <v>742</v>
      </c>
      <c r="F111" s="43"/>
      <c r="G111" s="43"/>
      <c r="H111" s="43"/>
      <c r="I111" s="43"/>
      <c r="J111" s="44"/>
    </row>
    <row r="112">
      <c r="A112" s="35" t="s">
        <v>57</v>
      </c>
      <c r="B112" s="35">
        <v>36</v>
      </c>
      <c r="C112" s="36" t="s">
        <v>743</v>
      </c>
      <c r="D112" s="35" t="s">
        <v>59</v>
      </c>
      <c r="E112" s="37" t="s">
        <v>744</v>
      </c>
      <c r="F112" s="38" t="s">
        <v>117</v>
      </c>
      <c r="G112" s="39">
        <v>24.646000000000001</v>
      </c>
      <c r="H112" s="40">
        <v>0</v>
      </c>
      <c r="I112" s="40">
        <f>ROUND(G112*H112,P4)</f>
        <v>0</v>
      </c>
      <c r="J112" s="38" t="s">
        <v>62</v>
      </c>
      <c r="O112" s="41">
        <f>I112*0.21</f>
        <v>0</v>
      </c>
      <c r="P112">
        <v>3</v>
      </c>
    </row>
    <row r="113" ht="30">
      <c r="A113" s="35" t="s">
        <v>63</v>
      </c>
      <c r="B113" s="42"/>
      <c r="C113" s="43"/>
      <c r="D113" s="43"/>
      <c r="E113" s="37" t="s">
        <v>745</v>
      </c>
      <c r="F113" s="43"/>
      <c r="G113" s="43"/>
      <c r="H113" s="43"/>
      <c r="I113" s="43"/>
      <c r="J113" s="44"/>
    </row>
    <row r="114" ht="45">
      <c r="A114" s="35" t="s">
        <v>65</v>
      </c>
      <c r="B114" s="42"/>
      <c r="C114" s="43"/>
      <c r="D114" s="43"/>
      <c r="E114" s="45" t="s">
        <v>746</v>
      </c>
      <c r="F114" s="43"/>
      <c r="G114" s="43"/>
      <c r="H114" s="43"/>
      <c r="I114" s="43"/>
      <c r="J114" s="44"/>
    </row>
    <row r="115">
      <c r="A115" s="35" t="s">
        <v>57</v>
      </c>
      <c r="B115" s="35">
        <v>37</v>
      </c>
      <c r="C115" s="36" t="s">
        <v>747</v>
      </c>
      <c r="D115" s="35" t="s">
        <v>59</v>
      </c>
      <c r="E115" s="37" t="s">
        <v>748</v>
      </c>
      <c r="F115" s="38" t="s">
        <v>317</v>
      </c>
      <c r="G115" s="39">
        <v>4.9290000000000003</v>
      </c>
      <c r="H115" s="40">
        <v>0</v>
      </c>
      <c r="I115" s="40">
        <f>ROUND(G115*H115,P4)</f>
        <v>0</v>
      </c>
      <c r="J115" s="38" t="s">
        <v>62</v>
      </c>
      <c r="O115" s="41">
        <f>I115*0.21</f>
        <v>0</v>
      </c>
      <c r="P115">
        <v>3</v>
      </c>
    </row>
    <row r="116" ht="45">
      <c r="A116" s="35" t="s">
        <v>63</v>
      </c>
      <c r="B116" s="42"/>
      <c r="C116" s="43"/>
      <c r="D116" s="43"/>
      <c r="E116" s="37" t="s">
        <v>749</v>
      </c>
      <c r="F116" s="43"/>
      <c r="G116" s="43"/>
      <c r="H116" s="43"/>
      <c r="I116" s="43"/>
      <c r="J116" s="44"/>
    </row>
    <row r="117" ht="30">
      <c r="A117" s="35" t="s">
        <v>65</v>
      </c>
      <c r="B117" s="42"/>
      <c r="C117" s="43"/>
      <c r="D117" s="43"/>
      <c r="E117" s="45" t="s">
        <v>750</v>
      </c>
      <c r="F117" s="43"/>
      <c r="G117" s="43"/>
      <c r="H117" s="43"/>
      <c r="I117" s="43"/>
      <c r="J117" s="44"/>
    </row>
    <row r="118">
      <c r="A118" s="35" t="s">
        <v>57</v>
      </c>
      <c r="B118" s="35">
        <v>38</v>
      </c>
      <c r="C118" s="36" t="s">
        <v>751</v>
      </c>
      <c r="D118" s="35"/>
      <c r="E118" s="37" t="s">
        <v>752</v>
      </c>
      <c r="F118" s="38" t="s">
        <v>117</v>
      </c>
      <c r="G118" s="39">
        <v>171.34999999999999</v>
      </c>
      <c r="H118" s="40">
        <v>0</v>
      </c>
      <c r="I118" s="40">
        <f>ROUND(G118*H118,P4)</f>
        <v>0</v>
      </c>
      <c r="J118" s="38" t="s">
        <v>62</v>
      </c>
      <c r="O118" s="41">
        <f>I118*0.21</f>
        <v>0</v>
      </c>
      <c r="P118">
        <v>3</v>
      </c>
    </row>
    <row r="119" ht="60">
      <c r="A119" s="35" t="s">
        <v>63</v>
      </c>
      <c r="B119" s="42"/>
      <c r="C119" s="43"/>
      <c r="D119" s="43"/>
      <c r="E119" s="37" t="s">
        <v>753</v>
      </c>
      <c r="F119" s="43"/>
      <c r="G119" s="43"/>
      <c r="H119" s="43"/>
      <c r="I119" s="43"/>
      <c r="J119" s="44"/>
    </row>
    <row r="120" ht="75">
      <c r="A120" s="35" t="s">
        <v>65</v>
      </c>
      <c r="B120" s="42"/>
      <c r="C120" s="43"/>
      <c r="D120" s="43"/>
      <c r="E120" s="45" t="s">
        <v>754</v>
      </c>
      <c r="F120" s="43"/>
      <c r="G120" s="43"/>
      <c r="H120" s="43"/>
      <c r="I120" s="43"/>
      <c r="J120" s="44"/>
    </row>
    <row r="121">
      <c r="A121" s="35" t="s">
        <v>57</v>
      </c>
      <c r="B121" s="35">
        <v>39</v>
      </c>
      <c r="C121" s="36" t="s">
        <v>755</v>
      </c>
      <c r="D121" s="35" t="s">
        <v>59</v>
      </c>
      <c r="E121" s="37" t="s">
        <v>756</v>
      </c>
      <c r="F121" s="38" t="s">
        <v>117</v>
      </c>
      <c r="G121" s="39">
        <v>53.920999999999999</v>
      </c>
      <c r="H121" s="40">
        <v>0</v>
      </c>
      <c r="I121" s="40">
        <f>ROUND(G121*H121,P4)</f>
        <v>0</v>
      </c>
      <c r="J121" s="38" t="s">
        <v>62</v>
      </c>
      <c r="O121" s="41">
        <f>I121*0.21</f>
        <v>0</v>
      </c>
      <c r="P121">
        <v>3</v>
      </c>
    </row>
    <row r="122" ht="30">
      <c r="A122" s="35" t="s">
        <v>63</v>
      </c>
      <c r="B122" s="42"/>
      <c r="C122" s="43"/>
      <c r="D122" s="43"/>
      <c r="E122" s="37" t="s">
        <v>757</v>
      </c>
      <c r="F122" s="43"/>
      <c r="G122" s="43"/>
      <c r="H122" s="43"/>
      <c r="I122" s="43"/>
      <c r="J122" s="44"/>
    </row>
    <row r="123" ht="135">
      <c r="A123" s="35" t="s">
        <v>65</v>
      </c>
      <c r="B123" s="42"/>
      <c r="C123" s="43"/>
      <c r="D123" s="43"/>
      <c r="E123" s="45" t="s">
        <v>758</v>
      </c>
      <c r="F123" s="43"/>
      <c r="G123" s="43"/>
      <c r="H123" s="43"/>
      <c r="I123" s="43"/>
      <c r="J123" s="44"/>
    </row>
    <row r="124">
      <c r="A124" s="35" t="s">
        <v>57</v>
      </c>
      <c r="B124" s="35">
        <v>40</v>
      </c>
      <c r="C124" s="36" t="s">
        <v>759</v>
      </c>
      <c r="D124" s="35"/>
      <c r="E124" s="37" t="s">
        <v>760</v>
      </c>
      <c r="F124" s="38" t="s">
        <v>117</v>
      </c>
      <c r="G124" s="39">
        <v>18.314</v>
      </c>
      <c r="H124" s="40">
        <v>0</v>
      </c>
      <c r="I124" s="40">
        <f>ROUND(G124*H124,P4)</f>
        <v>0</v>
      </c>
      <c r="J124" s="38" t="s">
        <v>62</v>
      </c>
      <c r="O124" s="41">
        <f>I124*0.21</f>
        <v>0</v>
      </c>
      <c r="P124">
        <v>3</v>
      </c>
    </row>
    <row r="125" ht="30">
      <c r="A125" s="35" t="s">
        <v>63</v>
      </c>
      <c r="B125" s="42"/>
      <c r="C125" s="43"/>
      <c r="D125" s="43"/>
      <c r="E125" s="37" t="s">
        <v>761</v>
      </c>
      <c r="F125" s="43"/>
      <c r="G125" s="43"/>
      <c r="H125" s="43"/>
      <c r="I125" s="43"/>
      <c r="J125" s="44"/>
    </row>
    <row r="126" ht="45">
      <c r="A126" s="35" t="s">
        <v>65</v>
      </c>
      <c r="B126" s="42"/>
      <c r="C126" s="43"/>
      <c r="D126" s="43"/>
      <c r="E126" s="45" t="s">
        <v>762</v>
      </c>
      <c r="F126" s="43"/>
      <c r="G126" s="43"/>
      <c r="H126" s="43"/>
      <c r="I126" s="43"/>
      <c r="J126" s="44"/>
    </row>
    <row r="127">
      <c r="A127" s="35" t="s">
        <v>57</v>
      </c>
      <c r="B127" s="35">
        <v>41</v>
      </c>
      <c r="C127" s="36" t="s">
        <v>763</v>
      </c>
      <c r="D127" s="35" t="s">
        <v>59</v>
      </c>
      <c r="E127" s="37" t="s">
        <v>764</v>
      </c>
      <c r="F127" s="38" t="s">
        <v>317</v>
      </c>
      <c r="G127" s="39">
        <v>14.446999999999999</v>
      </c>
      <c r="H127" s="40">
        <v>0</v>
      </c>
      <c r="I127" s="40">
        <f>ROUND(G127*H127,P4)</f>
        <v>0</v>
      </c>
      <c r="J127" s="38" t="s">
        <v>62</v>
      </c>
      <c r="O127" s="41">
        <f>I127*0.21</f>
        <v>0</v>
      </c>
      <c r="P127">
        <v>3</v>
      </c>
    </row>
    <row r="128" ht="45">
      <c r="A128" s="35" t="s">
        <v>63</v>
      </c>
      <c r="B128" s="42"/>
      <c r="C128" s="43"/>
      <c r="D128" s="43"/>
      <c r="E128" s="37" t="s">
        <v>765</v>
      </c>
      <c r="F128" s="43"/>
      <c r="G128" s="43"/>
      <c r="H128" s="43"/>
      <c r="I128" s="43"/>
      <c r="J128" s="44"/>
    </row>
    <row r="129" ht="45">
      <c r="A129" s="35" t="s">
        <v>65</v>
      </c>
      <c r="B129" s="42"/>
      <c r="C129" s="43"/>
      <c r="D129" s="43"/>
      <c r="E129" s="45" t="s">
        <v>766</v>
      </c>
      <c r="F129" s="43"/>
      <c r="G129" s="43"/>
      <c r="H129" s="43"/>
      <c r="I129" s="43"/>
      <c r="J129" s="44"/>
    </row>
    <row r="130">
      <c r="A130" s="35" t="s">
        <v>57</v>
      </c>
      <c r="B130" s="35">
        <v>42</v>
      </c>
      <c r="C130" s="36" t="s">
        <v>767</v>
      </c>
      <c r="D130" s="35" t="s">
        <v>59</v>
      </c>
      <c r="E130" s="37" t="s">
        <v>768</v>
      </c>
      <c r="F130" s="38" t="s">
        <v>117</v>
      </c>
      <c r="G130" s="39">
        <v>2.5499999999999998</v>
      </c>
      <c r="H130" s="40">
        <v>0</v>
      </c>
      <c r="I130" s="40">
        <f>ROUND(G130*H130,P4)</f>
        <v>0</v>
      </c>
      <c r="J130" s="38" t="s">
        <v>62</v>
      </c>
      <c r="O130" s="41">
        <f>I130*0.21</f>
        <v>0</v>
      </c>
      <c r="P130">
        <v>3</v>
      </c>
    </row>
    <row r="131" ht="60">
      <c r="A131" s="35" t="s">
        <v>63</v>
      </c>
      <c r="B131" s="42"/>
      <c r="C131" s="43"/>
      <c r="D131" s="43"/>
      <c r="E131" s="37" t="s">
        <v>769</v>
      </c>
      <c r="F131" s="43"/>
      <c r="G131" s="43"/>
      <c r="H131" s="43"/>
      <c r="I131" s="43"/>
      <c r="J131" s="44"/>
    </row>
    <row r="132" ht="30">
      <c r="A132" s="35" t="s">
        <v>65</v>
      </c>
      <c r="B132" s="42"/>
      <c r="C132" s="43"/>
      <c r="D132" s="43"/>
      <c r="E132" s="45" t="s">
        <v>770</v>
      </c>
      <c r="F132" s="43"/>
      <c r="G132" s="43"/>
      <c r="H132" s="43"/>
      <c r="I132" s="43"/>
      <c r="J132" s="44"/>
    </row>
    <row r="133">
      <c r="A133" s="35" t="s">
        <v>57</v>
      </c>
      <c r="B133" s="35">
        <v>43</v>
      </c>
      <c r="C133" s="36" t="s">
        <v>771</v>
      </c>
      <c r="D133" s="35" t="s">
        <v>59</v>
      </c>
      <c r="E133" s="37" t="s">
        <v>772</v>
      </c>
      <c r="F133" s="38" t="s">
        <v>117</v>
      </c>
      <c r="G133" s="39">
        <v>18.167000000000002</v>
      </c>
      <c r="H133" s="40">
        <v>0</v>
      </c>
      <c r="I133" s="40">
        <f>ROUND(G133*H133,P4)</f>
        <v>0</v>
      </c>
      <c r="J133" s="38" t="s">
        <v>62</v>
      </c>
      <c r="O133" s="41">
        <f>I133*0.21</f>
        <v>0</v>
      </c>
      <c r="P133">
        <v>3</v>
      </c>
    </row>
    <row r="134" ht="30">
      <c r="A134" s="35" t="s">
        <v>63</v>
      </c>
      <c r="B134" s="42"/>
      <c r="C134" s="43"/>
      <c r="D134" s="43"/>
      <c r="E134" s="37" t="s">
        <v>773</v>
      </c>
      <c r="F134" s="43"/>
      <c r="G134" s="43"/>
      <c r="H134" s="43"/>
      <c r="I134" s="43"/>
      <c r="J134" s="44"/>
    </row>
    <row r="135" ht="75">
      <c r="A135" s="35" t="s">
        <v>65</v>
      </c>
      <c r="B135" s="42"/>
      <c r="C135" s="43"/>
      <c r="D135" s="43"/>
      <c r="E135" s="45" t="s">
        <v>774</v>
      </c>
      <c r="F135" s="43"/>
      <c r="G135" s="43"/>
      <c r="H135" s="43"/>
      <c r="I135" s="43"/>
      <c r="J135" s="44"/>
    </row>
    <row r="136">
      <c r="A136" s="35" t="s">
        <v>57</v>
      </c>
      <c r="B136" s="35">
        <v>44</v>
      </c>
      <c r="C136" s="36" t="s">
        <v>775</v>
      </c>
      <c r="D136" s="35" t="s">
        <v>59</v>
      </c>
      <c r="E136" s="37" t="s">
        <v>776</v>
      </c>
      <c r="F136" s="38" t="s">
        <v>317</v>
      </c>
      <c r="G136" s="39">
        <v>3.9969999999999999</v>
      </c>
      <c r="H136" s="40">
        <v>0</v>
      </c>
      <c r="I136" s="40">
        <f>ROUND(G136*H136,P4)</f>
        <v>0</v>
      </c>
      <c r="J136" s="38" t="s">
        <v>62</v>
      </c>
      <c r="O136" s="41">
        <f>I136*0.21</f>
        <v>0</v>
      </c>
      <c r="P136">
        <v>3</v>
      </c>
    </row>
    <row r="137" ht="45">
      <c r="A137" s="35" t="s">
        <v>63</v>
      </c>
      <c r="B137" s="42"/>
      <c r="C137" s="43"/>
      <c r="D137" s="43"/>
      <c r="E137" s="37" t="s">
        <v>777</v>
      </c>
      <c r="F137" s="43"/>
      <c r="G137" s="43"/>
      <c r="H137" s="43"/>
      <c r="I137" s="43"/>
      <c r="J137" s="44"/>
    </row>
    <row r="138" ht="30">
      <c r="A138" s="35" t="s">
        <v>65</v>
      </c>
      <c r="B138" s="42"/>
      <c r="C138" s="43"/>
      <c r="D138" s="43"/>
      <c r="E138" s="45" t="s">
        <v>778</v>
      </c>
      <c r="F138" s="43"/>
      <c r="G138" s="43"/>
      <c r="H138" s="43"/>
      <c r="I138" s="43"/>
      <c r="J138" s="44"/>
    </row>
    <row r="139">
      <c r="A139" s="29" t="s">
        <v>54</v>
      </c>
      <c r="B139" s="30"/>
      <c r="C139" s="31" t="s">
        <v>420</v>
      </c>
      <c r="D139" s="32"/>
      <c r="E139" s="29" t="s">
        <v>421</v>
      </c>
      <c r="F139" s="32"/>
      <c r="G139" s="32"/>
      <c r="H139" s="32"/>
      <c r="I139" s="33">
        <f>SUMIFS(I140:I202,A140:A202,"P")</f>
        <v>0</v>
      </c>
      <c r="J139" s="34"/>
    </row>
    <row r="140">
      <c r="A140" s="35" t="s">
        <v>57</v>
      </c>
      <c r="B140" s="35">
        <v>45</v>
      </c>
      <c r="C140" s="36" t="s">
        <v>779</v>
      </c>
      <c r="D140" s="35" t="s">
        <v>59</v>
      </c>
      <c r="E140" s="37" t="s">
        <v>780</v>
      </c>
      <c r="F140" s="38" t="s">
        <v>117</v>
      </c>
      <c r="G140" s="39">
        <v>17.100000000000001</v>
      </c>
      <c r="H140" s="40">
        <v>0</v>
      </c>
      <c r="I140" s="40">
        <f>ROUND(G140*H140,P4)</f>
        <v>0</v>
      </c>
      <c r="J140" s="38" t="s">
        <v>62</v>
      </c>
      <c r="O140" s="41">
        <f>I140*0.21</f>
        <v>0</v>
      </c>
      <c r="P140">
        <v>3</v>
      </c>
    </row>
    <row r="141" ht="30">
      <c r="A141" s="35" t="s">
        <v>63</v>
      </c>
      <c r="B141" s="42"/>
      <c r="C141" s="43"/>
      <c r="D141" s="43"/>
      <c r="E141" s="37" t="s">
        <v>781</v>
      </c>
      <c r="F141" s="43"/>
      <c r="G141" s="43"/>
      <c r="H141" s="43"/>
      <c r="I141" s="43"/>
      <c r="J141" s="44"/>
    </row>
    <row r="142" ht="45">
      <c r="A142" s="35" t="s">
        <v>65</v>
      </c>
      <c r="B142" s="42"/>
      <c r="C142" s="43"/>
      <c r="D142" s="43"/>
      <c r="E142" s="45" t="s">
        <v>782</v>
      </c>
      <c r="F142" s="43"/>
      <c r="G142" s="43"/>
      <c r="H142" s="43"/>
      <c r="I142" s="43"/>
      <c r="J142" s="44"/>
    </row>
    <row r="143">
      <c r="A143" s="35" t="s">
        <v>57</v>
      </c>
      <c r="B143" s="35">
        <v>46</v>
      </c>
      <c r="C143" s="36" t="s">
        <v>783</v>
      </c>
      <c r="D143" s="35" t="s">
        <v>59</v>
      </c>
      <c r="E143" s="37" t="s">
        <v>784</v>
      </c>
      <c r="F143" s="38" t="s">
        <v>317</v>
      </c>
      <c r="G143" s="39">
        <v>3.0779999999999998</v>
      </c>
      <c r="H143" s="40">
        <v>0</v>
      </c>
      <c r="I143" s="40">
        <f>ROUND(G143*H143,P4)</f>
        <v>0</v>
      </c>
      <c r="J143" s="38" t="s">
        <v>62</v>
      </c>
      <c r="O143" s="41">
        <f>I143*0.21</f>
        <v>0</v>
      </c>
      <c r="P143">
        <v>3</v>
      </c>
    </row>
    <row r="144">
      <c r="A144" s="35" t="s">
        <v>63</v>
      </c>
      <c r="B144" s="42"/>
      <c r="C144" s="43"/>
      <c r="D144" s="43"/>
      <c r="E144" s="37" t="s">
        <v>785</v>
      </c>
      <c r="F144" s="43"/>
      <c r="G144" s="43"/>
      <c r="H144" s="43"/>
      <c r="I144" s="43"/>
      <c r="J144" s="44"/>
    </row>
    <row r="145" ht="30">
      <c r="A145" s="35" t="s">
        <v>65</v>
      </c>
      <c r="B145" s="42"/>
      <c r="C145" s="43"/>
      <c r="D145" s="43"/>
      <c r="E145" s="45" t="s">
        <v>786</v>
      </c>
      <c r="F145" s="43"/>
      <c r="G145" s="43"/>
      <c r="H145" s="43"/>
      <c r="I145" s="43"/>
      <c r="J145" s="44"/>
    </row>
    <row r="146">
      <c r="A146" s="35" t="s">
        <v>57</v>
      </c>
      <c r="B146" s="35">
        <v>47</v>
      </c>
      <c r="C146" s="36" t="s">
        <v>787</v>
      </c>
      <c r="D146" s="35" t="s">
        <v>59</v>
      </c>
      <c r="E146" s="37" t="s">
        <v>788</v>
      </c>
      <c r="F146" s="38" t="s">
        <v>117</v>
      </c>
      <c r="G146" s="39">
        <v>219.727</v>
      </c>
      <c r="H146" s="40">
        <v>0</v>
      </c>
      <c r="I146" s="40">
        <f>ROUND(G146*H146,P4)</f>
        <v>0</v>
      </c>
      <c r="J146" s="38" t="s">
        <v>62</v>
      </c>
      <c r="O146" s="41">
        <f>I146*0.21</f>
        <v>0</v>
      </c>
      <c r="P146">
        <v>3</v>
      </c>
    </row>
    <row r="147" ht="45">
      <c r="A147" s="35" t="s">
        <v>63</v>
      </c>
      <c r="B147" s="42"/>
      <c r="C147" s="43"/>
      <c r="D147" s="43"/>
      <c r="E147" s="37" t="s">
        <v>789</v>
      </c>
      <c r="F147" s="43"/>
      <c r="G147" s="43"/>
      <c r="H147" s="43"/>
      <c r="I147" s="43"/>
      <c r="J147" s="44"/>
    </row>
    <row r="148" ht="75">
      <c r="A148" s="35" t="s">
        <v>65</v>
      </c>
      <c r="B148" s="42"/>
      <c r="C148" s="43"/>
      <c r="D148" s="43"/>
      <c r="E148" s="45" t="s">
        <v>790</v>
      </c>
      <c r="F148" s="43"/>
      <c r="G148" s="43"/>
      <c r="H148" s="43"/>
      <c r="I148" s="43"/>
      <c r="J148" s="44"/>
    </row>
    <row r="149">
      <c r="A149" s="35" t="s">
        <v>57</v>
      </c>
      <c r="B149" s="35">
        <v>48</v>
      </c>
      <c r="C149" s="36" t="s">
        <v>791</v>
      </c>
      <c r="D149" s="35" t="s">
        <v>59</v>
      </c>
      <c r="E149" s="37" t="s">
        <v>792</v>
      </c>
      <c r="F149" s="38" t="s">
        <v>317</v>
      </c>
      <c r="G149" s="39">
        <v>43.945</v>
      </c>
      <c r="H149" s="40">
        <v>0</v>
      </c>
      <c r="I149" s="40">
        <f>ROUND(G149*H149,P4)</f>
        <v>0</v>
      </c>
      <c r="J149" s="38" t="s">
        <v>62</v>
      </c>
      <c r="O149" s="41">
        <f>I149*0.21</f>
        <v>0</v>
      </c>
      <c r="P149">
        <v>3</v>
      </c>
    </row>
    <row r="150" ht="30">
      <c r="A150" s="35" t="s">
        <v>63</v>
      </c>
      <c r="B150" s="42"/>
      <c r="C150" s="43"/>
      <c r="D150" s="43"/>
      <c r="E150" s="37" t="s">
        <v>793</v>
      </c>
      <c r="F150" s="43"/>
      <c r="G150" s="43"/>
      <c r="H150" s="43"/>
      <c r="I150" s="43"/>
      <c r="J150" s="44"/>
    </row>
    <row r="151" ht="30">
      <c r="A151" s="35" t="s">
        <v>65</v>
      </c>
      <c r="B151" s="42"/>
      <c r="C151" s="43"/>
      <c r="D151" s="43"/>
      <c r="E151" s="45" t="s">
        <v>794</v>
      </c>
      <c r="F151" s="43"/>
      <c r="G151" s="43"/>
      <c r="H151" s="43"/>
      <c r="I151" s="43"/>
      <c r="J151" s="44"/>
    </row>
    <row r="152">
      <c r="A152" s="35" t="s">
        <v>57</v>
      </c>
      <c r="B152" s="35">
        <v>49</v>
      </c>
      <c r="C152" s="36" t="s">
        <v>795</v>
      </c>
      <c r="D152" s="35" t="s">
        <v>59</v>
      </c>
      <c r="E152" s="37" t="s">
        <v>796</v>
      </c>
      <c r="F152" s="38" t="s">
        <v>317</v>
      </c>
      <c r="G152" s="39">
        <v>8.6099999999999994</v>
      </c>
      <c r="H152" s="40">
        <v>0</v>
      </c>
      <c r="I152" s="40">
        <f>ROUND(G152*H152,P4)</f>
        <v>0</v>
      </c>
      <c r="J152" s="38" t="s">
        <v>62</v>
      </c>
      <c r="O152" s="41">
        <f>I152*0.21</f>
        <v>0</v>
      </c>
      <c r="P152">
        <v>3</v>
      </c>
    </row>
    <row r="153">
      <c r="A153" s="35" t="s">
        <v>63</v>
      </c>
      <c r="B153" s="42"/>
      <c r="C153" s="43"/>
      <c r="D153" s="43"/>
      <c r="E153" s="49"/>
      <c r="F153" s="43"/>
      <c r="G153" s="43"/>
      <c r="H153" s="43"/>
      <c r="I153" s="43"/>
      <c r="J153" s="44"/>
    </row>
    <row r="154" ht="30">
      <c r="A154" s="35" t="s">
        <v>65</v>
      </c>
      <c r="B154" s="42"/>
      <c r="C154" s="43"/>
      <c r="D154" s="43"/>
      <c r="E154" s="45" t="s">
        <v>797</v>
      </c>
      <c r="F154" s="43"/>
      <c r="G154" s="43"/>
      <c r="H154" s="43"/>
      <c r="I154" s="43"/>
      <c r="J154" s="44"/>
    </row>
    <row r="155">
      <c r="A155" s="35" t="s">
        <v>57</v>
      </c>
      <c r="B155" s="35">
        <v>50</v>
      </c>
      <c r="C155" s="36" t="s">
        <v>798</v>
      </c>
      <c r="D155" s="35" t="s">
        <v>74</v>
      </c>
      <c r="E155" s="37" t="s">
        <v>799</v>
      </c>
      <c r="F155" s="38" t="s">
        <v>152</v>
      </c>
      <c r="G155" s="39">
        <v>37.399999999999999</v>
      </c>
      <c r="H155" s="40">
        <v>0</v>
      </c>
      <c r="I155" s="40">
        <f>ROUND(G155*H155,P4)</f>
        <v>0</v>
      </c>
      <c r="J155" s="38" t="s">
        <v>62</v>
      </c>
      <c r="O155" s="41">
        <f>I155*0.21</f>
        <v>0</v>
      </c>
      <c r="P155">
        <v>3</v>
      </c>
    </row>
    <row r="156">
      <c r="A156" s="35" t="s">
        <v>63</v>
      </c>
      <c r="B156" s="42"/>
      <c r="C156" s="43"/>
      <c r="D156" s="43"/>
      <c r="E156" s="37" t="s">
        <v>800</v>
      </c>
      <c r="F156" s="43"/>
      <c r="G156" s="43"/>
      <c r="H156" s="43"/>
      <c r="I156" s="43"/>
      <c r="J156" s="44"/>
    </row>
    <row r="157" ht="105">
      <c r="A157" s="35" t="s">
        <v>65</v>
      </c>
      <c r="B157" s="42"/>
      <c r="C157" s="43"/>
      <c r="D157" s="43"/>
      <c r="E157" s="45" t="s">
        <v>801</v>
      </c>
      <c r="F157" s="43"/>
      <c r="G157" s="43"/>
      <c r="H157" s="43"/>
      <c r="I157" s="43"/>
      <c r="J157" s="44"/>
    </row>
    <row r="158">
      <c r="A158" s="35" t="s">
        <v>57</v>
      </c>
      <c r="B158" s="35">
        <v>51</v>
      </c>
      <c r="C158" s="36" t="s">
        <v>798</v>
      </c>
      <c r="D158" s="35" t="s">
        <v>83</v>
      </c>
      <c r="E158" s="37" t="s">
        <v>799</v>
      </c>
      <c r="F158" s="38" t="s">
        <v>152</v>
      </c>
      <c r="G158" s="39">
        <v>15</v>
      </c>
      <c r="H158" s="40">
        <v>0</v>
      </c>
      <c r="I158" s="40">
        <f>ROUND(G158*H158,P4)</f>
        <v>0</v>
      </c>
      <c r="J158" s="38" t="s">
        <v>62</v>
      </c>
      <c r="O158" s="41">
        <f>I158*0.21</f>
        <v>0</v>
      </c>
      <c r="P158">
        <v>3</v>
      </c>
    </row>
    <row r="159">
      <c r="A159" s="35" t="s">
        <v>63</v>
      </c>
      <c r="B159" s="42"/>
      <c r="C159" s="43"/>
      <c r="D159" s="43"/>
      <c r="E159" s="37" t="s">
        <v>802</v>
      </c>
      <c r="F159" s="43"/>
      <c r="G159" s="43"/>
      <c r="H159" s="43"/>
      <c r="I159" s="43"/>
      <c r="J159" s="44"/>
    </row>
    <row r="160" ht="45">
      <c r="A160" s="35" t="s">
        <v>65</v>
      </c>
      <c r="B160" s="42"/>
      <c r="C160" s="43"/>
      <c r="D160" s="43"/>
      <c r="E160" s="45" t="s">
        <v>803</v>
      </c>
      <c r="F160" s="43"/>
      <c r="G160" s="43"/>
      <c r="H160" s="43"/>
      <c r="I160" s="43"/>
      <c r="J160" s="44"/>
    </row>
    <row r="161">
      <c r="A161" s="35" t="s">
        <v>57</v>
      </c>
      <c r="B161" s="35">
        <v>52</v>
      </c>
      <c r="C161" s="36" t="s">
        <v>798</v>
      </c>
      <c r="D161" s="35" t="s">
        <v>530</v>
      </c>
      <c r="E161" s="37" t="s">
        <v>799</v>
      </c>
      <c r="F161" s="38" t="s">
        <v>152</v>
      </c>
      <c r="G161" s="39">
        <v>17.399999999999999</v>
      </c>
      <c r="H161" s="40">
        <v>0</v>
      </c>
      <c r="I161" s="40">
        <f>ROUND(G161*H161,P4)</f>
        <v>0</v>
      </c>
      <c r="J161" s="38" t="s">
        <v>62</v>
      </c>
      <c r="O161" s="41">
        <f>I161*0.21</f>
        <v>0</v>
      </c>
      <c r="P161">
        <v>3</v>
      </c>
    </row>
    <row r="162">
      <c r="A162" s="35" t="s">
        <v>63</v>
      </c>
      <c r="B162" s="42"/>
      <c r="C162" s="43"/>
      <c r="D162" s="43"/>
      <c r="E162" s="37" t="s">
        <v>804</v>
      </c>
      <c r="F162" s="43"/>
      <c r="G162" s="43"/>
      <c r="H162" s="43"/>
      <c r="I162" s="43"/>
      <c r="J162" s="44"/>
    </row>
    <row r="163" ht="45">
      <c r="A163" s="35" t="s">
        <v>65</v>
      </c>
      <c r="B163" s="42"/>
      <c r="C163" s="43"/>
      <c r="D163" s="43"/>
      <c r="E163" s="45" t="s">
        <v>805</v>
      </c>
      <c r="F163" s="43"/>
      <c r="G163" s="43"/>
      <c r="H163" s="43"/>
      <c r="I163" s="43"/>
      <c r="J163" s="44"/>
    </row>
    <row r="164">
      <c r="A164" s="35" t="s">
        <v>57</v>
      </c>
      <c r="B164" s="35">
        <v>53</v>
      </c>
      <c r="C164" s="36" t="s">
        <v>806</v>
      </c>
      <c r="D164" s="35" t="s">
        <v>59</v>
      </c>
      <c r="E164" s="37" t="s">
        <v>807</v>
      </c>
      <c r="F164" s="38" t="s">
        <v>117</v>
      </c>
      <c r="G164" s="39">
        <v>2.1059999999999999</v>
      </c>
      <c r="H164" s="40">
        <v>0</v>
      </c>
      <c r="I164" s="40">
        <f>ROUND(G164*H164,P4)</f>
        <v>0</v>
      </c>
      <c r="J164" s="38" t="s">
        <v>62</v>
      </c>
      <c r="O164" s="41">
        <f>I164*0.21</f>
        <v>0</v>
      </c>
      <c r="P164">
        <v>3</v>
      </c>
    </row>
    <row r="165" ht="30">
      <c r="A165" s="35" t="s">
        <v>63</v>
      </c>
      <c r="B165" s="42"/>
      <c r="C165" s="43"/>
      <c r="D165" s="43"/>
      <c r="E165" s="37" t="s">
        <v>808</v>
      </c>
      <c r="F165" s="43"/>
      <c r="G165" s="43"/>
      <c r="H165" s="43"/>
      <c r="I165" s="43"/>
      <c r="J165" s="44"/>
    </row>
    <row r="166" ht="30">
      <c r="A166" s="35" t="s">
        <v>65</v>
      </c>
      <c r="B166" s="42"/>
      <c r="C166" s="43"/>
      <c r="D166" s="43"/>
      <c r="E166" s="45" t="s">
        <v>809</v>
      </c>
      <c r="F166" s="43"/>
      <c r="G166" s="43"/>
      <c r="H166" s="43"/>
      <c r="I166" s="43"/>
      <c r="J166" s="44"/>
    </row>
    <row r="167">
      <c r="A167" s="35" t="s">
        <v>57</v>
      </c>
      <c r="B167" s="35">
        <v>54</v>
      </c>
      <c r="C167" s="36" t="s">
        <v>810</v>
      </c>
      <c r="D167" s="35" t="s">
        <v>59</v>
      </c>
      <c r="E167" s="37" t="s">
        <v>811</v>
      </c>
      <c r="F167" s="38" t="s">
        <v>117</v>
      </c>
      <c r="G167" s="39">
        <v>40.692</v>
      </c>
      <c r="H167" s="40">
        <v>0</v>
      </c>
      <c r="I167" s="40">
        <f>ROUND(G167*H167,P4)</f>
        <v>0</v>
      </c>
      <c r="J167" s="38" t="s">
        <v>62</v>
      </c>
      <c r="O167" s="41">
        <f>I167*0.21</f>
        <v>0</v>
      </c>
      <c r="P167">
        <v>3</v>
      </c>
    </row>
    <row r="168" ht="30">
      <c r="A168" s="35" t="s">
        <v>63</v>
      </c>
      <c r="B168" s="42"/>
      <c r="C168" s="43"/>
      <c r="D168" s="43"/>
      <c r="E168" s="37" t="s">
        <v>812</v>
      </c>
      <c r="F168" s="43"/>
      <c r="G168" s="43"/>
      <c r="H168" s="43"/>
      <c r="I168" s="43"/>
      <c r="J168" s="44"/>
    </row>
    <row r="169" ht="240">
      <c r="A169" s="35" t="s">
        <v>65</v>
      </c>
      <c r="B169" s="42"/>
      <c r="C169" s="43"/>
      <c r="D169" s="43"/>
      <c r="E169" s="45" t="s">
        <v>813</v>
      </c>
      <c r="F169" s="43"/>
      <c r="G169" s="43"/>
      <c r="H169" s="43"/>
      <c r="I169" s="43"/>
      <c r="J169" s="44"/>
    </row>
    <row r="170">
      <c r="A170" s="35" t="s">
        <v>57</v>
      </c>
      <c r="B170" s="35">
        <v>55</v>
      </c>
      <c r="C170" s="36" t="s">
        <v>814</v>
      </c>
      <c r="D170" s="35" t="s">
        <v>59</v>
      </c>
      <c r="E170" s="37" t="s">
        <v>815</v>
      </c>
      <c r="F170" s="38" t="s">
        <v>117</v>
      </c>
      <c r="G170" s="39">
        <v>14.244999999999999</v>
      </c>
      <c r="H170" s="40">
        <v>0</v>
      </c>
      <c r="I170" s="40">
        <f>ROUND(G170*H170,P4)</f>
        <v>0</v>
      </c>
      <c r="J170" s="38" t="s">
        <v>62</v>
      </c>
      <c r="O170" s="41">
        <f>I170*0.21</f>
        <v>0</v>
      </c>
      <c r="P170">
        <v>3</v>
      </c>
    </row>
    <row r="171" ht="30">
      <c r="A171" s="35" t="s">
        <v>63</v>
      </c>
      <c r="B171" s="42"/>
      <c r="C171" s="43"/>
      <c r="D171" s="43"/>
      <c r="E171" s="37" t="s">
        <v>816</v>
      </c>
      <c r="F171" s="43"/>
      <c r="G171" s="43"/>
      <c r="H171" s="43"/>
      <c r="I171" s="43"/>
      <c r="J171" s="44"/>
    </row>
    <row r="172" ht="30">
      <c r="A172" s="35" t="s">
        <v>65</v>
      </c>
      <c r="B172" s="42"/>
      <c r="C172" s="43"/>
      <c r="D172" s="43"/>
      <c r="E172" s="45" t="s">
        <v>817</v>
      </c>
      <c r="F172" s="43"/>
      <c r="G172" s="43"/>
      <c r="H172" s="43"/>
      <c r="I172" s="43"/>
      <c r="J172" s="44"/>
    </row>
    <row r="173">
      <c r="A173" s="35" t="s">
        <v>57</v>
      </c>
      <c r="B173" s="35">
        <v>56</v>
      </c>
      <c r="C173" s="36" t="s">
        <v>818</v>
      </c>
      <c r="D173" s="35" t="s">
        <v>59</v>
      </c>
      <c r="E173" s="37" t="s">
        <v>819</v>
      </c>
      <c r="F173" s="38" t="s">
        <v>117</v>
      </c>
      <c r="G173" s="39">
        <v>9.9800000000000004</v>
      </c>
      <c r="H173" s="40">
        <v>0</v>
      </c>
      <c r="I173" s="40">
        <f>ROUND(G173*H173,P4)</f>
        <v>0</v>
      </c>
      <c r="J173" s="38" t="s">
        <v>62</v>
      </c>
      <c r="O173" s="41">
        <f>I173*0.21</f>
        <v>0</v>
      </c>
      <c r="P173">
        <v>3</v>
      </c>
    </row>
    <row r="174">
      <c r="A174" s="35" t="s">
        <v>63</v>
      </c>
      <c r="B174" s="42"/>
      <c r="C174" s="43"/>
      <c r="D174" s="43"/>
      <c r="E174" s="37" t="s">
        <v>820</v>
      </c>
      <c r="F174" s="43"/>
      <c r="G174" s="43"/>
      <c r="H174" s="43"/>
      <c r="I174" s="43"/>
      <c r="J174" s="44"/>
    </row>
    <row r="175" ht="45">
      <c r="A175" s="35" t="s">
        <v>65</v>
      </c>
      <c r="B175" s="42"/>
      <c r="C175" s="43"/>
      <c r="D175" s="43"/>
      <c r="E175" s="45" t="s">
        <v>821</v>
      </c>
      <c r="F175" s="43"/>
      <c r="G175" s="43"/>
      <c r="H175" s="43"/>
      <c r="I175" s="43"/>
      <c r="J175" s="44"/>
    </row>
    <row r="176">
      <c r="A176" s="35" t="s">
        <v>57</v>
      </c>
      <c r="B176" s="35">
        <v>57</v>
      </c>
      <c r="C176" s="36" t="s">
        <v>822</v>
      </c>
      <c r="D176" s="35" t="s">
        <v>59</v>
      </c>
      <c r="E176" s="37" t="s">
        <v>823</v>
      </c>
      <c r="F176" s="38" t="s">
        <v>117</v>
      </c>
      <c r="G176" s="39">
        <v>18</v>
      </c>
      <c r="H176" s="40">
        <v>0</v>
      </c>
      <c r="I176" s="40">
        <f>ROUND(G176*H176,P4)</f>
        <v>0</v>
      </c>
      <c r="J176" s="38" t="s">
        <v>62</v>
      </c>
      <c r="O176" s="41">
        <f>I176*0.21</f>
        <v>0</v>
      </c>
      <c r="P176">
        <v>3</v>
      </c>
    </row>
    <row r="177" ht="45">
      <c r="A177" s="35" t="s">
        <v>63</v>
      </c>
      <c r="B177" s="42"/>
      <c r="C177" s="43"/>
      <c r="D177" s="43"/>
      <c r="E177" s="37" t="s">
        <v>824</v>
      </c>
      <c r="F177" s="43"/>
      <c r="G177" s="43"/>
      <c r="H177" s="43"/>
      <c r="I177" s="43"/>
      <c r="J177" s="44"/>
    </row>
    <row r="178" ht="30">
      <c r="A178" s="35" t="s">
        <v>65</v>
      </c>
      <c r="B178" s="42"/>
      <c r="C178" s="43"/>
      <c r="D178" s="43"/>
      <c r="E178" s="45" t="s">
        <v>825</v>
      </c>
      <c r="F178" s="43"/>
      <c r="G178" s="43"/>
      <c r="H178" s="43"/>
      <c r="I178" s="43"/>
      <c r="J178" s="44"/>
    </row>
    <row r="179">
      <c r="A179" s="35" t="s">
        <v>57</v>
      </c>
      <c r="B179" s="35">
        <v>58</v>
      </c>
      <c r="C179" s="36" t="s">
        <v>826</v>
      </c>
      <c r="D179" s="35" t="s">
        <v>59</v>
      </c>
      <c r="E179" s="37" t="s">
        <v>827</v>
      </c>
      <c r="F179" s="38" t="s">
        <v>117</v>
      </c>
      <c r="G179" s="39">
        <v>1.125</v>
      </c>
      <c r="H179" s="40">
        <v>0</v>
      </c>
      <c r="I179" s="40">
        <f>ROUND(G179*H179,P4)</f>
        <v>0</v>
      </c>
      <c r="J179" s="38" t="s">
        <v>62</v>
      </c>
      <c r="O179" s="41">
        <f>I179*0.21</f>
        <v>0</v>
      </c>
      <c r="P179">
        <v>3</v>
      </c>
    </row>
    <row r="180" ht="30">
      <c r="A180" s="35" t="s">
        <v>63</v>
      </c>
      <c r="B180" s="42"/>
      <c r="C180" s="43"/>
      <c r="D180" s="43"/>
      <c r="E180" s="37" t="s">
        <v>828</v>
      </c>
      <c r="F180" s="43"/>
      <c r="G180" s="43"/>
      <c r="H180" s="43"/>
      <c r="I180" s="43"/>
      <c r="J180" s="44"/>
    </row>
    <row r="181" ht="30">
      <c r="A181" s="35" t="s">
        <v>65</v>
      </c>
      <c r="B181" s="42"/>
      <c r="C181" s="43"/>
      <c r="D181" s="43"/>
      <c r="E181" s="45" t="s">
        <v>829</v>
      </c>
      <c r="F181" s="43"/>
      <c r="G181" s="43"/>
      <c r="H181" s="43"/>
      <c r="I181" s="43"/>
      <c r="J181" s="44"/>
    </row>
    <row r="182">
      <c r="A182" s="35" t="s">
        <v>57</v>
      </c>
      <c r="B182" s="35">
        <v>59</v>
      </c>
      <c r="C182" s="36" t="s">
        <v>830</v>
      </c>
      <c r="D182" s="35" t="s">
        <v>74</v>
      </c>
      <c r="E182" s="37" t="s">
        <v>831</v>
      </c>
      <c r="F182" s="38" t="s">
        <v>117</v>
      </c>
      <c r="G182" s="39">
        <v>186.61500000000001</v>
      </c>
      <c r="H182" s="40">
        <v>0</v>
      </c>
      <c r="I182" s="40">
        <f>ROUND(G182*H182,P4)</f>
        <v>0</v>
      </c>
      <c r="J182" s="38" t="s">
        <v>62</v>
      </c>
      <c r="O182" s="41">
        <f>I182*0.21</f>
        <v>0</v>
      </c>
      <c r="P182">
        <v>3</v>
      </c>
    </row>
    <row r="183">
      <c r="A183" s="35" t="s">
        <v>63</v>
      </c>
      <c r="B183" s="42"/>
      <c r="C183" s="43"/>
      <c r="D183" s="43"/>
      <c r="E183" s="37" t="s">
        <v>832</v>
      </c>
      <c r="F183" s="43"/>
      <c r="G183" s="43"/>
      <c r="H183" s="43"/>
      <c r="I183" s="43"/>
      <c r="J183" s="44"/>
    </row>
    <row r="184" ht="75">
      <c r="A184" s="35" t="s">
        <v>65</v>
      </c>
      <c r="B184" s="42"/>
      <c r="C184" s="43"/>
      <c r="D184" s="43"/>
      <c r="E184" s="45" t="s">
        <v>833</v>
      </c>
      <c r="F184" s="43"/>
      <c r="G184" s="43"/>
      <c r="H184" s="43"/>
      <c r="I184" s="43"/>
      <c r="J184" s="44"/>
    </row>
    <row r="185">
      <c r="A185" s="35" t="s">
        <v>57</v>
      </c>
      <c r="B185" s="35">
        <v>60</v>
      </c>
      <c r="C185" s="36" t="s">
        <v>830</v>
      </c>
      <c r="D185" s="35" t="s">
        <v>83</v>
      </c>
      <c r="E185" s="37" t="s">
        <v>831</v>
      </c>
      <c r="F185" s="38" t="s">
        <v>117</v>
      </c>
      <c r="G185" s="39">
        <v>1.488</v>
      </c>
      <c r="H185" s="40">
        <v>0</v>
      </c>
      <c r="I185" s="40">
        <f>ROUND(G185*H185,P4)</f>
        <v>0</v>
      </c>
      <c r="J185" s="38" t="s">
        <v>62</v>
      </c>
      <c r="O185" s="41">
        <f>I185*0.21</f>
        <v>0</v>
      </c>
      <c r="P185">
        <v>3</v>
      </c>
    </row>
    <row r="186" ht="30">
      <c r="A186" s="35" t="s">
        <v>63</v>
      </c>
      <c r="B186" s="42"/>
      <c r="C186" s="43"/>
      <c r="D186" s="43"/>
      <c r="E186" s="37" t="s">
        <v>834</v>
      </c>
      <c r="F186" s="43"/>
      <c r="G186" s="43"/>
      <c r="H186" s="43"/>
      <c r="I186" s="43"/>
      <c r="J186" s="44"/>
    </row>
    <row r="187" ht="45">
      <c r="A187" s="35" t="s">
        <v>65</v>
      </c>
      <c r="B187" s="42"/>
      <c r="C187" s="43"/>
      <c r="D187" s="43"/>
      <c r="E187" s="45" t="s">
        <v>835</v>
      </c>
      <c r="F187" s="43"/>
      <c r="G187" s="43"/>
      <c r="H187" s="43"/>
      <c r="I187" s="43"/>
      <c r="J187" s="44"/>
    </row>
    <row r="188">
      <c r="A188" s="35" t="s">
        <v>57</v>
      </c>
      <c r="B188" s="35">
        <v>61</v>
      </c>
      <c r="C188" s="36" t="s">
        <v>836</v>
      </c>
      <c r="D188" s="35" t="s">
        <v>59</v>
      </c>
      <c r="E188" s="37" t="s">
        <v>837</v>
      </c>
      <c r="F188" s="38" t="s">
        <v>117</v>
      </c>
      <c r="G188" s="39">
        <v>230.31899999999999</v>
      </c>
      <c r="H188" s="40">
        <v>0</v>
      </c>
      <c r="I188" s="40">
        <f>ROUND(G188*H188,P4)</f>
        <v>0</v>
      </c>
      <c r="J188" s="38" t="s">
        <v>62</v>
      </c>
      <c r="O188" s="41">
        <f>I188*0.21</f>
        <v>0</v>
      </c>
      <c r="P188">
        <v>3</v>
      </c>
    </row>
    <row r="189">
      <c r="A189" s="35" t="s">
        <v>63</v>
      </c>
      <c r="B189" s="42"/>
      <c r="C189" s="43"/>
      <c r="D189" s="43"/>
      <c r="E189" s="37" t="s">
        <v>838</v>
      </c>
      <c r="F189" s="43"/>
      <c r="G189" s="43"/>
      <c r="H189" s="43"/>
      <c r="I189" s="43"/>
      <c r="J189" s="44"/>
    </row>
    <row r="190" ht="135">
      <c r="A190" s="35" t="s">
        <v>65</v>
      </c>
      <c r="B190" s="42"/>
      <c r="C190" s="43"/>
      <c r="D190" s="43"/>
      <c r="E190" s="45" t="s">
        <v>839</v>
      </c>
      <c r="F190" s="43"/>
      <c r="G190" s="43"/>
      <c r="H190" s="43"/>
      <c r="I190" s="43"/>
      <c r="J190" s="44"/>
    </row>
    <row r="191">
      <c r="A191" s="35" t="s">
        <v>57</v>
      </c>
      <c r="B191" s="35">
        <v>62</v>
      </c>
      <c r="C191" s="36" t="s">
        <v>840</v>
      </c>
      <c r="D191" s="35" t="s">
        <v>59</v>
      </c>
      <c r="E191" s="37" t="s">
        <v>841</v>
      </c>
      <c r="F191" s="38" t="s">
        <v>117</v>
      </c>
      <c r="G191" s="39">
        <v>7.7149999999999999</v>
      </c>
      <c r="H191" s="40">
        <v>0</v>
      </c>
      <c r="I191" s="40">
        <f>ROUND(G191*H191,P4)</f>
        <v>0</v>
      </c>
      <c r="J191" s="38" t="s">
        <v>62</v>
      </c>
      <c r="O191" s="41">
        <f>I191*0.21</f>
        <v>0</v>
      </c>
      <c r="P191">
        <v>3</v>
      </c>
    </row>
    <row r="192" ht="30">
      <c r="A192" s="35" t="s">
        <v>63</v>
      </c>
      <c r="B192" s="42"/>
      <c r="C192" s="43"/>
      <c r="D192" s="43"/>
      <c r="E192" s="37" t="s">
        <v>842</v>
      </c>
      <c r="F192" s="43"/>
      <c r="G192" s="43"/>
      <c r="H192" s="43"/>
      <c r="I192" s="43"/>
      <c r="J192" s="44"/>
    </row>
    <row r="193" ht="60">
      <c r="A193" s="35" t="s">
        <v>65</v>
      </c>
      <c r="B193" s="42"/>
      <c r="C193" s="43"/>
      <c r="D193" s="43"/>
      <c r="E193" s="45" t="s">
        <v>843</v>
      </c>
      <c r="F193" s="43"/>
      <c r="G193" s="43"/>
      <c r="H193" s="43"/>
      <c r="I193" s="43"/>
      <c r="J193" s="44"/>
    </row>
    <row r="194">
      <c r="A194" s="35" t="s">
        <v>57</v>
      </c>
      <c r="B194" s="35">
        <v>63</v>
      </c>
      <c r="C194" s="36" t="s">
        <v>844</v>
      </c>
      <c r="D194" s="35" t="s">
        <v>59</v>
      </c>
      <c r="E194" s="37" t="s">
        <v>845</v>
      </c>
      <c r="F194" s="38" t="s">
        <v>171</v>
      </c>
      <c r="G194" s="39">
        <v>27.93</v>
      </c>
      <c r="H194" s="40">
        <v>0</v>
      </c>
      <c r="I194" s="40">
        <f>ROUND(G194*H194,P4)</f>
        <v>0</v>
      </c>
      <c r="J194" s="38" t="s">
        <v>62</v>
      </c>
      <c r="O194" s="41">
        <f>I194*0.21</f>
        <v>0</v>
      </c>
      <c r="P194">
        <v>3</v>
      </c>
    </row>
    <row r="195">
      <c r="A195" s="35" t="s">
        <v>63</v>
      </c>
      <c r="B195" s="42"/>
      <c r="C195" s="43"/>
      <c r="D195" s="43"/>
      <c r="E195" s="37" t="s">
        <v>846</v>
      </c>
      <c r="F195" s="43"/>
      <c r="G195" s="43"/>
      <c r="H195" s="43"/>
      <c r="I195" s="43"/>
      <c r="J195" s="44"/>
    </row>
    <row r="196" ht="45">
      <c r="A196" s="35" t="s">
        <v>65</v>
      </c>
      <c r="B196" s="42"/>
      <c r="C196" s="43"/>
      <c r="D196" s="43"/>
      <c r="E196" s="45" t="s">
        <v>847</v>
      </c>
      <c r="F196" s="43"/>
      <c r="G196" s="43"/>
      <c r="H196" s="43"/>
      <c r="I196" s="43"/>
      <c r="J196" s="44"/>
    </row>
    <row r="197">
      <c r="A197" s="35" t="s">
        <v>57</v>
      </c>
      <c r="B197" s="35">
        <v>64</v>
      </c>
      <c r="C197" s="36" t="s">
        <v>848</v>
      </c>
      <c r="D197" s="35" t="s">
        <v>59</v>
      </c>
      <c r="E197" s="37" t="s">
        <v>849</v>
      </c>
      <c r="F197" s="38" t="s">
        <v>117</v>
      </c>
      <c r="G197" s="39">
        <v>7.5999999999999996</v>
      </c>
      <c r="H197" s="40">
        <v>0</v>
      </c>
      <c r="I197" s="40">
        <f>ROUND(G197*H197,P4)</f>
        <v>0</v>
      </c>
      <c r="J197" s="38" t="s">
        <v>62</v>
      </c>
      <c r="O197" s="41">
        <f>I197*0.21</f>
        <v>0</v>
      </c>
      <c r="P197">
        <v>3</v>
      </c>
    </row>
    <row r="198">
      <c r="A198" s="35" t="s">
        <v>63</v>
      </c>
      <c r="B198" s="42"/>
      <c r="C198" s="43"/>
      <c r="D198" s="43"/>
      <c r="E198" s="37" t="s">
        <v>850</v>
      </c>
      <c r="F198" s="43"/>
      <c r="G198" s="43"/>
      <c r="H198" s="43"/>
      <c r="I198" s="43"/>
      <c r="J198" s="44"/>
    </row>
    <row r="199" ht="60">
      <c r="A199" s="35" t="s">
        <v>65</v>
      </c>
      <c r="B199" s="42"/>
      <c r="C199" s="43"/>
      <c r="D199" s="43"/>
      <c r="E199" s="45" t="s">
        <v>851</v>
      </c>
      <c r="F199" s="43"/>
      <c r="G199" s="43"/>
      <c r="H199" s="43"/>
      <c r="I199" s="43"/>
      <c r="J199" s="44"/>
    </row>
    <row r="200">
      <c r="A200" s="35" t="s">
        <v>57</v>
      </c>
      <c r="B200" s="35">
        <v>111</v>
      </c>
      <c r="C200" s="36" t="s">
        <v>852</v>
      </c>
      <c r="D200" s="35" t="s">
        <v>59</v>
      </c>
      <c r="E200" s="37" t="s">
        <v>853</v>
      </c>
      <c r="F200" s="38" t="s">
        <v>87</v>
      </c>
      <c r="G200" s="39">
        <v>5</v>
      </c>
      <c r="H200" s="40">
        <v>0</v>
      </c>
      <c r="I200" s="40">
        <f>ROUND(G200*H200,P4)</f>
        <v>0</v>
      </c>
      <c r="J200" s="38" t="s">
        <v>62</v>
      </c>
      <c r="O200" s="41">
        <f>I200*0.21</f>
        <v>0</v>
      </c>
      <c r="P200">
        <v>3</v>
      </c>
    </row>
    <row r="201" ht="30">
      <c r="A201" s="35" t="s">
        <v>63</v>
      </c>
      <c r="B201" s="42"/>
      <c r="C201" s="43"/>
      <c r="D201" s="43"/>
      <c r="E201" s="37" t="s">
        <v>854</v>
      </c>
      <c r="F201" s="43"/>
      <c r="G201" s="43"/>
      <c r="H201" s="43"/>
      <c r="I201" s="43"/>
      <c r="J201" s="44"/>
    </row>
    <row r="202" ht="30">
      <c r="A202" s="35" t="s">
        <v>65</v>
      </c>
      <c r="B202" s="42"/>
      <c r="C202" s="43"/>
      <c r="D202" s="43"/>
      <c r="E202" s="45" t="s">
        <v>855</v>
      </c>
      <c r="F202" s="43"/>
      <c r="G202" s="43"/>
      <c r="H202" s="43"/>
      <c r="I202" s="43"/>
      <c r="J202" s="44"/>
    </row>
    <row r="203">
      <c r="A203" s="29" t="s">
        <v>54</v>
      </c>
      <c r="B203" s="30"/>
      <c r="C203" s="31" t="s">
        <v>113</v>
      </c>
      <c r="D203" s="32"/>
      <c r="E203" s="29" t="s">
        <v>114</v>
      </c>
      <c r="F203" s="32"/>
      <c r="G203" s="32"/>
      <c r="H203" s="32"/>
      <c r="I203" s="33">
        <f>SUMIFS(I204:I218,A204:A218,"P")</f>
        <v>0</v>
      </c>
      <c r="J203" s="34"/>
    </row>
    <row r="204">
      <c r="A204" s="35" t="s">
        <v>57</v>
      </c>
      <c r="B204" s="35">
        <v>65</v>
      </c>
      <c r="C204" s="36" t="s">
        <v>438</v>
      </c>
      <c r="D204" s="35" t="s">
        <v>59</v>
      </c>
      <c r="E204" s="37" t="s">
        <v>439</v>
      </c>
      <c r="F204" s="38" t="s">
        <v>171</v>
      </c>
      <c r="G204" s="39">
        <v>387.5</v>
      </c>
      <c r="H204" s="40">
        <v>0</v>
      </c>
      <c r="I204" s="40">
        <f>ROUND(G204*H204,P4)</f>
        <v>0</v>
      </c>
      <c r="J204" s="38" t="s">
        <v>62</v>
      </c>
      <c r="O204" s="41">
        <f>I204*0.21</f>
        <v>0</v>
      </c>
      <c r="P204">
        <v>3</v>
      </c>
    </row>
    <row r="205" ht="60">
      <c r="A205" s="35" t="s">
        <v>63</v>
      </c>
      <c r="B205" s="42"/>
      <c r="C205" s="43"/>
      <c r="D205" s="43"/>
      <c r="E205" s="37" t="s">
        <v>856</v>
      </c>
      <c r="F205" s="43"/>
      <c r="G205" s="43"/>
      <c r="H205" s="43"/>
      <c r="I205" s="43"/>
      <c r="J205" s="44"/>
    </row>
    <row r="206" ht="30">
      <c r="A206" s="35" t="s">
        <v>65</v>
      </c>
      <c r="B206" s="42"/>
      <c r="C206" s="43"/>
      <c r="D206" s="43"/>
      <c r="E206" s="45" t="s">
        <v>857</v>
      </c>
      <c r="F206" s="43"/>
      <c r="G206" s="43"/>
      <c r="H206" s="43"/>
      <c r="I206" s="43"/>
      <c r="J206" s="44"/>
    </row>
    <row r="207" ht="30">
      <c r="A207" s="35" t="s">
        <v>57</v>
      </c>
      <c r="B207" s="35">
        <v>66</v>
      </c>
      <c r="C207" s="36" t="s">
        <v>248</v>
      </c>
      <c r="D207" s="35" t="s">
        <v>59</v>
      </c>
      <c r="E207" s="37" t="s">
        <v>249</v>
      </c>
      <c r="F207" s="38" t="s">
        <v>171</v>
      </c>
      <c r="G207" s="39">
        <v>387.5</v>
      </c>
      <c r="H207" s="40">
        <v>0</v>
      </c>
      <c r="I207" s="40">
        <f>ROUND(G207*H207,P4)</f>
        <v>0</v>
      </c>
      <c r="J207" s="38" t="s">
        <v>62</v>
      </c>
      <c r="O207" s="41">
        <f>I207*0.21</f>
        <v>0</v>
      </c>
      <c r="P207">
        <v>3</v>
      </c>
    </row>
    <row r="208">
      <c r="A208" s="35" t="s">
        <v>63</v>
      </c>
      <c r="B208" s="42"/>
      <c r="C208" s="43"/>
      <c r="D208" s="43"/>
      <c r="E208" s="37" t="s">
        <v>858</v>
      </c>
      <c r="F208" s="43"/>
      <c r="G208" s="43"/>
      <c r="H208" s="43"/>
      <c r="I208" s="43"/>
      <c r="J208" s="44"/>
    </row>
    <row r="209" ht="45">
      <c r="A209" s="35" t="s">
        <v>65</v>
      </c>
      <c r="B209" s="42"/>
      <c r="C209" s="43"/>
      <c r="D209" s="43"/>
      <c r="E209" s="45" t="s">
        <v>859</v>
      </c>
      <c r="F209" s="43"/>
      <c r="G209" s="43"/>
      <c r="H209" s="43"/>
      <c r="I209" s="43"/>
      <c r="J209" s="44"/>
    </row>
    <row r="210">
      <c r="A210" s="35" t="s">
        <v>57</v>
      </c>
      <c r="B210" s="35">
        <v>67</v>
      </c>
      <c r="C210" s="36" t="s">
        <v>860</v>
      </c>
      <c r="D210" s="35" t="s">
        <v>59</v>
      </c>
      <c r="E210" s="37" t="s">
        <v>861</v>
      </c>
      <c r="F210" s="38" t="s">
        <v>171</v>
      </c>
      <c r="G210" s="39">
        <v>387.5</v>
      </c>
      <c r="H210" s="40">
        <v>0</v>
      </c>
      <c r="I210" s="40">
        <f>ROUND(G210*H210,P4)</f>
        <v>0</v>
      </c>
      <c r="J210" s="38" t="s">
        <v>62</v>
      </c>
      <c r="O210" s="41">
        <f>I210*0.21</f>
        <v>0</v>
      </c>
      <c r="P210">
        <v>3</v>
      </c>
    </row>
    <row r="211">
      <c r="A211" s="35" t="s">
        <v>63</v>
      </c>
      <c r="B211" s="42"/>
      <c r="C211" s="43"/>
      <c r="D211" s="43"/>
      <c r="E211" s="37" t="s">
        <v>862</v>
      </c>
      <c r="F211" s="43"/>
      <c r="G211" s="43"/>
      <c r="H211" s="43"/>
      <c r="I211" s="43"/>
      <c r="J211" s="44"/>
    </row>
    <row r="212" ht="45">
      <c r="A212" s="35" t="s">
        <v>65</v>
      </c>
      <c r="B212" s="42"/>
      <c r="C212" s="43"/>
      <c r="D212" s="43"/>
      <c r="E212" s="45" t="s">
        <v>859</v>
      </c>
      <c r="F212" s="43"/>
      <c r="G212" s="43"/>
      <c r="H212" s="43"/>
      <c r="I212" s="43"/>
      <c r="J212" s="44"/>
    </row>
    <row r="213">
      <c r="A213" s="35" t="s">
        <v>57</v>
      </c>
      <c r="B213" s="35">
        <v>68</v>
      </c>
      <c r="C213" s="36" t="s">
        <v>863</v>
      </c>
      <c r="D213" s="35" t="s">
        <v>59</v>
      </c>
      <c r="E213" s="37" t="s">
        <v>864</v>
      </c>
      <c r="F213" s="38" t="s">
        <v>171</v>
      </c>
      <c r="G213" s="39">
        <v>816</v>
      </c>
      <c r="H213" s="40">
        <v>0</v>
      </c>
      <c r="I213" s="40">
        <f>ROUND(G213*H213,P4)</f>
        <v>0</v>
      </c>
      <c r="J213" s="38" t="s">
        <v>62</v>
      </c>
      <c r="O213" s="41">
        <f>I213*0.21</f>
        <v>0</v>
      </c>
      <c r="P213">
        <v>3</v>
      </c>
    </row>
    <row r="214" ht="120">
      <c r="A214" s="35" t="s">
        <v>63</v>
      </c>
      <c r="B214" s="42"/>
      <c r="C214" s="43"/>
      <c r="D214" s="43"/>
      <c r="E214" s="37" t="s">
        <v>865</v>
      </c>
      <c r="F214" s="43"/>
      <c r="G214" s="43"/>
      <c r="H214" s="43"/>
      <c r="I214" s="43"/>
      <c r="J214" s="44"/>
    </row>
    <row r="215" ht="30">
      <c r="A215" s="35" t="s">
        <v>65</v>
      </c>
      <c r="B215" s="42"/>
      <c r="C215" s="43"/>
      <c r="D215" s="43"/>
      <c r="E215" s="45" t="s">
        <v>866</v>
      </c>
      <c r="F215" s="43"/>
      <c r="G215" s="43"/>
      <c r="H215" s="43"/>
      <c r="I215" s="43"/>
      <c r="J215" s="44"/>
    </row>
    <row r="216">
      <c r="A216" s="35" t="s">
        <v>57</v>
      </c>
      <c r="B216" s="35">
        <v>114</v>
      </c>
      <c r="C216" s="36" t="s">
        <v>867</v>
      </c>
      <c r="D216" s="35" t="s">
        <v>59</v>
      </c>
      <c r="E216" s="37" t="s">
        <v>868</v>
      </c>
      <c r="F216" s="38" t="s">
        <v>171</v>
      </c>
      <c r="G216" s="39">
        <v>60</v>
      </c>
      <c r="H216" s="40">
        <v>0</v>
      </c>
      <c r="I216" s="40">
        <f>ROUND(G216*H216,P4)</f>
        <v>0</v>
      </c>
      <c r="J216" s="38" t="s">
        <v>62</v>
      </c>
      <c r="O216" s="41">
        <f>I216*0.21</f>
        <v>0</v>
      </c>
      <c r="P216">
        <v>3</v>
      </c>
    </row>
    <row r="217">
      <c r="A217" s="35" t="s">
        <v>63</v>
      </c>
      <c r="B217" s="42"/>
      <c r="C217" s="43"/>
      <c r="D217" s="43"/>
      <c r="E217" s="37" t="s">
        <v>869</v>
      </c>
      <c r="F217" s="43"/>
      <c r="G217" s="43"/>
      <c r="H217" s="43"/>
      <c r="I217" s="43"/>
      <c r="J217" s="44"/>
    </row>
    <row r="218" ht="30">
      <c r="A218" s="35" t="s">
        <v>65</v>
      </c>
      <c r="B218" s="42"/>
      <c r="C218" s="43"/>
      <c r="D218" s="43"/>
      <c r="E218" s="45" t="s">
        <v>870</v>
      </c>
      <c r="F218" s="43"/>
      <c r="G218" s="43"/>
      <c r="H218" s="43"/>
      <c r="I218" s="43"/>
      <c r="J218" s="44"/>
    </row>
    <row r="219">
      <c r="A219" s="29" t="s">
        <v>54</v>
      </c>
      <c r="B219" s="30"/>
      <c r="C219" s="31" t="s">
        <v>871</v>
      </c>
      <c r="D219" s="32"/>
      <c r="E219" s="29" t="s">
        <v>872</v>
      </c>
      <c r="F219" s="32"/>
      <c r="G219" s="32"/>
      <c r="H219" s="32"/>
      <c r="I219" s="33">
        <f>SUMIFS(I220:I228,A220:A228,"P")</f>
        <v>0</v>
      </c>
      <c r="J219" s="34"/>
    </row>
    <row r="220">
      <c r="A220" s="35" t="s">
        <v>57</v>
      </c>
      <c r="B220" s="35">
        <v>69</v>
      </c>
      <c r="C220" s="36" t="s">
        <v>873</v>
      </c>
      <c r="D220" s="35" t="s">
        <v>59</v>
      </c>
      <c r="E220" s="37" t="s">
        <v>874</v>
      </c>
      <c r="F220" s="38" t="s">
        <v>152</v>
      </c>
      <c r="G220" s="39">
        <v>75</v>
      </c>
      <c r="H220" s="40">
        <v>0</v>
      </c>
      <c r="I220" s="40">
        <f>ROUND(G220*H220,P4)</f>
        <v>0</v>
      </c>
      <c r="J220" s="38" t="s">
        <v>62</v>
      </c>
      <c r="O220" s="41">
        <f>I220*0.21</f>
        <v>0</v>
      </c>
      <c r="P220">
        <v>3</v>
      </c>
    </row>
    <row r="221" ht="60">
      <c r="A221" s="35" t="s">
        <v>63</v>
      </c>
      <c r="B221" s="42"/>
      <c r="C221" s="43"/>
      <c r="D221" s="43"/>
      <c r="E221" s="37" t="s">
        <v>875</v>
      </c>
      <c r="F221" s="43"/>
      <c r="G221" s="43"/>
      <c r="H221" s="43"/>
      <c r="I221" s="43"/>
      <c r="J221" s="44"/>
    </row>
    <row r="222" ht="30">
      <c r="A222" s="35" t="s">
        <v>65</v>
      </c>
      <c r="B222" s="42"/>
      <c r="C222" s="43"/>
      <c r="D222" s="43"/>
      <c r="E222" s="45" t="s">
        <v>876</v>
      </c>
      <c r="F222" s="43"/>
      <c r="G222" s="43"/>
      <c r="H222" s="43"/>
      <c r="I222" s="43"/>
      <c r="J222" s="44"/>
    </row>
    <row r="223">
      <c r="A223" s="35" t="s">
        <v>57</v>
      </c>
      <c r="B223" s="35">
        <v>70</v>
      </c>
      <c r="C223" s="36" t="s">
        <v>877</v>
      </c>
      <c r="D223" s="35" t="s">
        <v>59</v>
      </c>
      <c r="E223" s="37" t="s">
        <v>878</v>
      </c>
      <c r="F223" s="38" t="s">
        <v>879</v>
      </c>
      <c r="G223" s="39">
        <v>2</v>
      </c>
      <c r="H223" s="40">
        <v>0</v>
      </c>
      <c r="I223" s="40">
        <f>ROUND(G223*H223,P4)</f>
        <v>0</v>
      </c>
      <c r="J223" s="38" t="s">
        <v>62</v>
      </c>
      <c r="O223" s="41">
        <f>I223*0.21</f>
        <v>0</v>
      </c>
      <c r="P223">
        <v>3</v>
      </c>
    </row>
    <row r="224" ht="45">
      <c r="A224" s="35" t="s">
        <v>63</v>
      </c>
      <c r="B224" s="42"/>
      <c r="C224" s="43"/>
      <c r="D224" s="43"/>
      <c r="E224" s="37" t="s">
        <v>880</v>
      </c>
      <c r="F224" s="43"/>
      <c r="G224" s="43"/>
      <c r="H224" s="43"/>
      <c r="I224" s="43"/>
      <c r="J224" s="44"/>
    </row>
    <row r="225" ht="30">
      <c r="A225" s="35" t="s">
        <v>65</v>
      </c>
      <c r="B225" s="42"/>
      <c r="C225" s="43"/>
      <c r="D225" s="43"/>
      <c r="E225" s="45" t="s">
        <v>881</v>
      </c>
      <c r="F225" s="43"/>
      <c r="G225" s="43"/>
      <c r="H225" s="43"/>
      <c r="I225" s="43"/>
      <c r="J225" s="44"/>
    </row>
    <row r="226">
      <c r="A226" s="35" t="s">
        <v>57</v>
      </c>
      <c r="B226" s="35">
        <v>71</v>
      </c>
      <c r="C226" s="36" t="s">
        <v>882</v>
      </c>
      <c r="D226" s="35" t="s">
        <v>59</v>
      </c>
      <c r="E226" s="37" t="s">
        <v>883</v>
      </c>
      <c r="F226" s="38" t="s">
        <v>171</v>
      </c>
      <c r="G226" s="39">
        <v>488.63999999999999</v>
      </c>
      <c r="H226" s="40">
        <v>0</v>
      </c>
      <c r="I226" s="40">
        <f>ROUND(G226*H226,P4)</f>
        <v>0</v>
      </c>
      <c r="J226" s="38" t="s">
        <v>62</v>
      </c>
      <c r="O226" s="41">
        <f>I226*0.21</f>
        <v>0</v>
      </c>
      <c r="P226">
        <v>3</v>
      </c>
    </row>
    <row r="227" ht="60">
      <c r="A227" s="35" t="s">
        <v>63</v>
      </c>
      <c r="B227" s="42"/>
      <c r="C227" s="43"/>
      <c r="D227" s="43"/>
      <c r="E227" s="37" t="s">
        <v>884</v>
      </c>
      <c r="F227" s="43"/>
      <c r="G227" s="43"/>
      <c r="H227" s="43"/>
      <c r="I227" s="43"/>
      <c r="J227" s="44"/>
    </row>
    <row r="228" ht="30">
      <c r="A228" s="35" t="s">
        <v>65</v>
      </c>
      <c r="B228" s="42"/>
      <c r="C228" s="43"/>
      <c r="D228" s="43"/>
      <c r="E228" s="45" t="s">
        <v>885</v>
      </c>
      <c r="F228" s="43"/>
      <c r="G228" s="43"/>
      <c r="H228" s="43"/>
      <c r="I228" s="43"/>
      <c r="J228" s="44"/>
    </row>
    <row r="229">
      <c r="A229" s="29" t="s">
        <v>54</v>
      </c>
      <c r="B229" s="30"/>
      <c r="C229" s="31" t="s">
        <v>265</v>
      </c>
      <c r="D229" s="32"/>
      <c r="E229" s="29" t="s">
        <v>266</v>
      </c>
      <c r="F229" s="32"/>
      <c r="G229" s="32"/>
      <c r="H229" s="32"/>
      <c r="I229" s="33">
        <f>SUMIFS(I230:I247,A230:A247,"P")</f>
        <v>0</v>
      </c>
      <c r="J229" s="34"/>
    </row>
    <row r="230" ht="30">
      <c r="A230" s="35" t="s">
        <v>57</v>
      </c>
      <c r="B230" s="35">
        <v>72</v>
      </c>
      <c r="C230" s="36" t="s">
        <v>886</v>
      </c>
      <c r="D230" s="35" t="s">
        <v>59</v>
      </c>
      <c r="E230" s="37" t="s">
        <v>887</v>
      </c>
      <c r="F230" s="38" t="s">
        <v>171</v>
      </c>
      <c r="G230" s="39">
        <v>49.634999999999998</v>
      </c>
      <c r="H230" s="40">
        <v>0</v>
      </c>
      <c r="I230" s="40">
        <f>ROUND(G230*H230,P4)</f>
        <v>0</v>
      </c>
      <c r="J230" s="38" t="s">
        <v>62</v>
      </c>
      <c r="O230" s="41">
        <f>I230*0.21</f>
        <v>0</v>
      </c>
      <c r="P230">
        <v>3</v>
      </c>
    </row>
    <row r="231" ht="45">
      <c r="A231" s="35" t="s">
        <v>63</v>
      </c>
      <c r="B231" s="42"/>
      <c r="C231" s="43"/>
      <c r="D231" s="43"/>
      <c r="E231" s="37" t="s">
        <v>888</v>
      </c>
      <c r="F231" s="43"/>
      <c r="G231" s="43"/>
      <c r="H231" s="43"/>
      <c r="I231" s="43"/>
      <c r="J231" s="44"/>
    </row>
    <row r="232" ht="45">
      <c r="A232" s="35" t="s">
        <v>65</v>
      </c>
      <c r="B232" s="42"/>
      <c r="C232" s="43"/>
      <c r="D232" s="43"/>
      <c r="E232" s="45" t="s">
        <v>889</v>
      </c>
      <c r="F232" s="43"/>
      <c r="G232" s="43"/>
      <c r="H232" s="43"/>
      <c r="I232" s="43"/>
      <c r="J232" s="44"/>
    </row>
    <row r="233" ht="30">
      <c r="A233" s="35" t="s">
        <v>57</v>
      </c>
      <c r="B233" s="35">
        <v>73</v>
      </c>
      <c r="C233" s="36" t="s">
        <v>890</v>
      </c>
      <c r="D233" s="35" t="s">
        <v>59</v>
      </c>
      <c r="E233" s="37" t="s">
        <v>891</v>
      </c>
      <c r="F233" s="38" t="s">
        <v>171</v>
      </c>
      <c r="G233" s="39">
        <v>565.35000000000002</v>
      </c>
      <c r="H233" s="40">
        <v>0</v>
      </c>
      <c r="I233" s="40">
        <f>ROUND(G233*H233,P4)</f>
        <v>0</v>
      </c>
      <c r="J233" s="38" t="s">
        <v>62</v>
      </c>
      <c r="O233" s="41">
        <f>I233*0.21</f>
        <v>0</v>
      </c>
      <c r="P233">
        <v>3</v>
      </c>
    </row>
    <row r="234" ht="75">
      <c r="A234" s="35" t="s">
        <v>63</v>
      </c>
      <c r="B234" s="42"/>
      <c r="C234" s="43"/>
      <c r="D234" s="43"/>
      <c r="E234" s="37" t="s">
        <v>892</v>
      </c>
      <c r="F234" s="43"/>
      <c r="G234" s="43"/>
      <c r="H234" s="43"/>
      <c r="I234" s="43"/>
      <c r="J234" s="44"/>
    </row>
    <row r="235" ht="45">
      <c r="A235" s="35" t="s">
        <v>65</v>
      </c>
      <c r="B235" s="42"/>
      <c r="C235" s="43"/>
      <c r="D235" s="43"/>
      <c r="E235" s="45" t="s">
        <v>893</v>
      </c>
      <c r="F235" s="43"/>
      <c r="G235" s="43"/>
      <c r="H235" s="43"/>
      <c r="I235" s="43"/>
      <c r="J235" s="44"/>
    </row>
    <row r="236">
      <c r="A236" s="35" t="s">
        <v>57</v>
      </c>
      <c r="B236" s="35">
        <v>74</v>
      </c>
      <c r="C236" s="36" t="s">
        <v>894</v>
      </c>
      <c r="D236" s="35" t="s">
        <v>59</v>
      </c>
      <c r="E236" s="37" t="s">
        <v>895</v>
      </c>
      <c r="F236" s="38" t="s">
        <v>171</v>
      </c>
      <c r="G236" s="39">
        <v>170.61000000000001</v>
      </c>
      <c r="H236" s="40">
        <v>0</v>
      </c>
      <c r="I236" s="40">
        <f>ROUND(G236*H236,P4)</f>
        <v>0</v>
      </c>
      <c r="J236" s="38" t="s">
        <v>62</v>
      </c>
      <c r="O236" s="41">
        <f>I236*0.21</f>
        <v>0</v>
      </c>
      <c r="P236">
        <v>3</v>
      </c>
    </row>
    <row r="237">
      <c r="A237" s="35" t="s">
        <v>63</v>
      </c>
      <c r="B237" s="42"/>
      <c r="C237" s="43"/>
      <c r="D237" s="43"/>
      <c r="E237" s="37" t="s">
        <v>896</v>
      </c>
      <c r="F237" s="43"/>
      <c r="G237" s="43"/>
      <c r="H237" s="43"/>
      <c r="I237" s="43"/>
      <c r="J237" s="44"/>
    </row>
    <row r="238" ht="45">
      <c r="A238" s="35" t="s">
        <v>65</v>
      </c>
      <c r="B238" s="42"/>
      <c r="C238" s="43"/>
      <c r="D238" s="43"/>
      <c r="E238" s="45" t="s">
        <v>897</v>
      </c>
      <c r="F238" s="43"/>
      <c r="G238" s="43"/>
      <c r="H238" s="43"/>
      <c r="I238" s="43"/>
      <c r="J238" s="44"/>
    </row>
    <row r="239">
      <c r="A239" s="35" t="s">
        <v>57</v>
      </c>
      <c r="B239" s="35">
        <v>75</v>
      </c>
      <c r="C239" s="36" t="s">
        <v>898</v>
      </c>
      <c r="D239" s="35" t="s">
        <v>59</v>
      </c>
      <c r="E239" s="37" t="s">
        <v>899</v>
      </c>
      <c r="F239" s="38" t="s">
        <v>171</v>
      </c>
      <c r="G239" s="39">
        <v>305.26100000000002</v>
      </c>
      <c r="H239" s="40">
        <v>0</v>
      </c>
      <c r="I239" s="40">
        <f>ROUND(G239*H239,P4)</f>
        <v>0</v>
      </c>
      <c r="J239" s="38" t="s">
        <v>62</v>
      </c>
      <c r="O239" s="41">
        <f>I239*0.21</f>
        <v>0</v>
      </c>
      <c r="P239">
        <v>3</v>
      </c>
    </row>
    <row r="240">
      <c r="A240" s="35" t="s">
        <v>63</v>
      </c>
      <c r="B240" s="42"/>
      <c r="C240" s="43"/>
      <c r="D240" s="43"/>
      <c r="E240" s="37" t="s">
        <v>900</v>
      </c>
      <c r="F240" s="43"/>
      <c r="G240" s="43"/>
      <c r="H240" s="43"/>
      <c r="I240" s="43"/>
      <c r="J240" s="44"/>
    </row>
    <row r="241" ht="135">
      <c r="A241" s="35" t="s">
        <v>65</v>
      </c>
      <c r="B241" s="42"/>
      <c r="C241" s="43"/>
      <c r="D241" s="43"/>
      <c r="E241" s="45" t="s">
        <v>901</v>
      </c>
      <c r="F241" s="43"/>
      <c r="G241" s="43"/>
      <c r="H241" s="43"/>
      <c r="I241" s="43"/>
      <c r="J241" s="44"/>
    </row>
    <row r="242">
      <c r="A242" s="35" t="s">
        <v>57</v>
      </c>
      <c r="B242" s="35">
        <v>78</v>
      </c>
      <c r="C242" s="36" t="s">
        <v>902</v>
      </c>
      <c r="D242" s="35" t="s">
        <v>59</v>
      </c>
      <c r="E242" s="37" t="s">
        <v>903</v>
      </c>
      <c r="F242" s="38" t="s">
        <v>171</v>
      </c>
      <c r="G242" s="39">
        <v>299.86000000000001</v>
      </c>
      <c r="H242" s="40">
        <v>0</v>
      </c>
      <c r="I242" s="40">
        <f>ROUND(G242*H242,P4)</f>
        <v>0</v>
      </c>
      <c r="J242" s="38" t="s">
        <v>62</v>
      </c>
      <c r="O242" s="41">
        <f>I242*0.21</f>
        <v>0</v>
      </c>
      <c r="P242">
        <v>3</v>
      </c>
    </row>
    <row r="243" ht="30">
      <c r="A243" s="35" t="s">
        <v>63</v>
      </c>
      <c r="B243" s="42"/>
      <c r="C243" s="43"/>
      <c r="D243" s="43"/>
      <c r="E243" s="37" t="s">
        <v>904</v>
      </c>
      <c r="F243" s="43"/>
      <c r="G243" s="43"/>
      <c r="H243" s="43"/>
      <c r="I243" s="43"/>
      <c r="J243" s="44"/>
    </row>
    <row r="244" ht="30">
      <c r="A244" s="35" t="s">
        <v>65</v>
      </c>
      <c r="B244" s="42"/>
      <c r="C244" s="43"/>
      <c r="D244" s="43"/>
      <c r="E244" s="45" t="s">
        <v>905</v>
      </c>
      <c r="F244" s="43"/>
      <c r="G244" s="43"/>
      <c r="H244" s="43"/>
      <c r="I244" s="43"/>
      <c r="J244" s="44"/>
    </row>
    <row r="245">
      <c r="A245" s="35" t="s">
        <v>57</v>
      </c>
      <c r="B245" s="35">
        <v>109</v>
      </c>
      <c r="C245" s="36" t="s">
        <v>906</v>
      </c>
      <c r="D245" s="35" t="s">
        <v>59</v>
      </c>
      <c r="E245" s="37" t="s">
        <v>907</v>
      </c>
      <c r="F245" s="38" t="s">
        <v>908</v>
      </c>
      <c r="G245" s="39">
        <v>40</v>
      </c>
      <c r="H245" s="40">
        <v>0</v>
      </c>
      <c r="I245" s="40">
        <f>ROUND(G245*H245,P4)</f>
        <v>0</v>
      </c>
      <c r="J245" s="38" t="s">
        <v>62</v>
      </c>
      <c r="O245" s="41">
        <f>I245*0.21</f>
        <v>0</v>
      </c>
      <c r="P245">
        <v>3</v>
      </c>
    </row>
    <row r="246" ht="90">
      <c r="A246" s="35" t="s">
        <v>63</v>
      </c>
      <c r="B246" s="42"/>
      <c r="C246" s="43"/>
      <c r="D246" s="43"/>
      <c r="E246" s="37" t="s">
        <v>909</v>
      </c>
      <c r="F246" s="43"/>
      <c r="G246" s="43"/>
      <c r="H246" s="43"/>
      <c r="I246" s="43"/>
      <c r="J246" s="44"/>
    </row>
    <row r="247" ht="45">
      <c r="A247" s="35" t="s">
        <v>65</v>
      </c>
      <c r="B247" s="42"/>
      <c r="C247" s="43"/>
      <c r="D247" s="43"/>
      <c r="E247" s="45" t="s">
        <v>910</v>
      </c>
      <c r="F247" s="43"/>
      <c r="G247" s="43"/>
      <c r="H247" s="43"/>
      <c r="I247" s="43"/>
      <c r="J247" s="44"/>
    </row>
    <row r="248">
      <c r="A248" s="29" t="s">
        <v>54</v>
      </c>
      <c r="B248" s="30"/>
      <c r="C248" s="31" t="s">
        <v>273</v>
      </c>
      <c r="D248" s="32"/>
      <c r="E248" s="29" t="s">
        <v>274</v>
      </c>
      <c r="F248" s="32"/>
      <c r="G248" s="32"/>
      <c r="H248" s="32"/>
      <c r="I248" s="33">
        <f>SUMIFS(I249:I263,A249:A263,"P")</f>
        <v>0</v>
      </c>
      <c r="J248" s="34"/>
    </row>
    <row r="249">
      <c r="A249" s="35" t="s">
        <v>57</v>
      </c>
      <c r="B249" s="35">
        <v>79</v>
      </c>
      <c r="C249" s="36" t="s">
        <v>911</v>
      </c>
      <c r="D249" s="35" t="s">
        <v>59</v>
      </c>
      <c r="E249" s="37" t="s">
        <v>912</v>
      </c>
      <c r="F249" s="38" t="s">
        <v>152</v>
      </c>
      <c r="G249" s="39">
        <v>59</v>
      </c>
      <c r="H249" s="40">
        <v>0</v>
      </c>
      <c r="I249" s="40">
        <f>ROUND(G249*H249,P4)</f>
        <v>0</v>
      </c>
      <c r="J249" s="38" t="s">
        <v>62</v>
      </c>
      <c r="O249" s="41">
        <f>I249*0.21</f>
        <v>0</v>
      </c>
      <c r="P249">
        <v>3</v>
      </c>
    </row>
    <row r="250" ht="30">
      <c r="A250" s="35" t="s">
        <v>63</v>
      </c>
      <c r="B250" s="42"/>
      <c r="C250" s="43"/>
      <c r="D250" s="43"/>
      <c r="E250" s="37" t="s">
        <v>913</v>
      </c>
      <c r="F250" s="43"/>
      <c r="G250" s="43"/>
      <c r="H250" s="43"/>
      <c r="I250" s="43"/>
      <c r="J250" s="44"/>
    </row>
    <row r="251" ht="75">
      <c r="A251" s="35" t="s">
        <v>65</v>
      </c>
      <c r="B251" s="42"/>
      <c r="C251" s="43"/>
      <c r="D251" s="43"/>
      <c r="E251" s="45" t="s">
        <v>914</v>
      </c>
      <c r="F251" s="43"/>
      <c r="G251" s="43"/>
      <c r="H251" s="43"/>
      <c r="I251" s="43"/>
      <c r="J251" s="44"/>
    </row>
    <row r="252">
      <c r="A252" s="35" t="s">
        <v>57</v>
      </c>
      <c r="B252" s="35">
        <v>80</v>
      </c>
      <c r="C252" s="36" t="s">
        <v>915</v>
      </c>
      <c r="D252" s="35" t="s">
        <v>59</v>
      </c>
      <c r="E252" s="37" t="s">
        <v>916</v>
      </c>
      <c r="F252" s="38" t="s">
        <v>152</v>
      </c>
      <c r="G252" s="39">
        <v>68.650000000000006</v>
      </c>
      <c r="H252" s="40">
        <v>0</v>
      </c>
      <c r="I252" s="40">
        <f>ROUND(G252*H252,P4)</f>
        <v>0</v>
      </c>
      <c r="J252" s="38" t="s">
        <v>62</v>
      </c>
      <c r="O252" s="41">
        <f>I252*0.21</f>
        <v>0</v>
      </c>
      <c r="P252">
        <v>3</v>
      </c>
    </row>
    <row r="253">
      <c r="A253" s="35" t="s">
        <v>63</v>
      </c>
      <c r="B253" s="42"/>
      <c r="C253" s="43"/>
      <c r="D253" s="43"/>
      <c r="E253" s="37" t="s">
        <v>917</v>
      </c>
      <c r="F253" s="43"/>
      <c r="G253" s="43"/>
      <c r="H253" s="43"/>
      <c r="I253" s="43"/>
      <c r="J253" s="44"/>
    </row>
    <row r="254" ht="30">
      <c r="A254" s="35" t="s">
        <v>65</v>
      </c>
      <c r="B254" s="42"/>
      <c r="C254" s="43"/>
      <c r="D254" s="43"/>
      <c r="E254" s="45" t="s">
        <v>918</v>
      </c>
      <c r="F254" s="43"/>
      <c r="G254" s="43"/>
      <c r="H254" s="43"/>
      <c r="I254" s="43"/>
      <c r="J254" s="44"/>
    </row>
    <row r="255">
      <c r="A255" s="35" t="s">
        <v>57</v>
      </c>
      <c r="B255" s="35">
        <v>81</v>
      </c>
      <c r="C255" s="36" t="s">
        <v>919</v>
      </c>
      <c r="D255" s="35" t="s">
        <v>59</v>
      </c>
      <c r="E255" s="37" t="s">
        <v>920</v>
      </c>
      <c r="F255" s="38" t="s">
        <v>152</v>
      </c>
      <c r="G255" s="39">
        <v>68.650000000000006</v>
      </c>
      <c r="H255" s="40">
        <v>0</v>
      </c>
      <c r="I255" s="40">
        <f>ROUND(G255*H255,P4)</f>
        <v>0</v>
      </c>
      <c r="J255" s="38" t="s">
        <v>62</v>
      </c>
      <c r="O255" s="41">
        <f>I255*0.21</f>
        <v>0</v>
      </c>
      <c r="P255">
        <v>3</v>
      </c>
    </row>
    <row r="256">
      <c r="A256" s="35" t="s">
        <v>63</v>
      </c>
      <c r="B256" s="42"/>
      <c r="C256" s="43"/>
      <c r="D256" s="43"/>
      <c r="E256" s="37" t="s">
        <v>921</v>
      </c>
      <c r="F256" s="43"/>
      <c r="G256" s="43"/>
      <c r="H256" s="43"/>
      <c r="I256" s="43"/>
      <c r="J256" s="44"/>
    </row>
    <row r="257" ht="30">
      <c r="A257" s="35" t="s">
        <v>65</v>
      </c>
      <c r="B257" s="42"/>
      <c r="C257" s="43"/>
      <c r="D257" s="43"/>
      <c r="E257" s="45" t="s">
        <v>922</v>
      </c>
      <c r="F257" s="43"/>
      <c r="G257" s="43"/>
      <c r="H257" s="43"/>
      <c r="I257" s="43"/>
      <c r="J257" s="44"/>
    </row>
    <row r="258">
      <c r="A258" s="35" t="s">
        <v>57</v>
      </c>
      <c r="B258" s="35">
        <v>82</v>
      </c>
      <c r="C258" s="36" t="s">
        <v>923</v>
      </c>
      <c r="D258" s="35" t="s">
        <v>59</v>
      </c>
      <c r="E258" s="37" t="s">
        <v>924</v>
      </c>
      <c r="F258" s="38" t="s">
        <v>87</v>
      </c>
      <c r="G258" s="39">
        <v>5</v>
      </c>
      <c r="H258" s="40">
        <v>0</v>
      </c>
      <c r="I258" s="40">
        <f>ROUND(G258*H258,P4)</f>
        <v>0</v>
      </c>
      <c r="J258" s="38" t="s">
        <v>62</v>
      </c>
      <c r="O258" s="41">
        <f>I258*0.21</f>
        <v>0</v>
      </c>
      <c r="P258">
        <v>3</v>
      </c>
    </row>
    <row r="259">
      <c r="A259" s="35" t="s">
        <v>63</v>
      </c>
      <c r="B259" s="42"/>
      <c r="C259" s="43"/>
      <c r="D259" s="43"/>
      <c r="E259" s="37" t="s">
        <v>925</v>
      </c>
      <c r="F259" s="43"/>
      <c r="G259" s="43"/>
      <c r="H259" s="43"/>
      <c r="I259" s="43"/>
      <c r="J259" s="44"/>
    </row>
    <row r="260" ht="45">
      <c r="A260" s="35" t="s">
        <v>65</v>
      </c>
      <c r="B260" s="42"/>
      <c r="C260" s="43"/>
      <c r="D260" s="43"/>
      <c r="E260" s="45" t="s">
        <v>926</v>
      </c>
      <c r="F260" s="43"/>
      <c r="G260" s="43"/>
      <c r="H260" s="43"/>
      <c r="I260" s="43"/>
      <c r="J260" s="44"/>
    </row>
    <row r="261">
      <c r="A261" s="35" t="s">
        <v>57</v>
      </c>
      <c r="B261" s="35">
        <v>83</v>
      </c>
      <c r="C261" s="36" t="s">
        <v>927</v>
      </c>
      <c r="D261" s="35" t="s">
        <v>59</v>
      </c>
      <c r="E261" s="37" t="s">
        <v>928</v>
      </c>
      <c r="F261" s="38" t="s">
        <v>87</v>
      </c>
      <c r="G261" s="39">
        <v>4</v>
      </c>
      <c r="H261" s="40">
        <v>0</v>
      </c>
      <c r="I261" s="40">
        <f>ROUND(G261*H261,P4)</f>
        <v>0</v>
      </c>
      <c r="J261" s="38" t="s">
        <v>62</v>
      </c>
      <c r="O261" s="41">
        <f>I261*0.21</f>
        <v>0</v>
      </c>
      <c r="P261">
        <v>3</v>
      </c>
    </row>
    <row r="262">
      <c r="A262" s="35" t="s">
        <v>63</v>
      </c>
      <c r="B262" s="42"/>
      <c r="C262" s="43"/>
      <c r="D262" s="43"/>
      <c r="E262" s="37" t="s">
        <v>929</v>
      </c>
      <c r="F262" s="43"/>
      <c r="G262" s="43"/>
      <c r="H262" s="43"/>
      <c r="I262" s="43"/>
      <c r="J262" s="44"/>
    </row>
    <row r="263" ht="30">
      <c r="A263" s="35" t="s">
        <v>65</v>
      </c>
      <c r="B263" s="42"/>
      <c r="C263" s="43"/>
      <c r="D263" s="43"/>
      <c r="E263" s="45" t="s">
        <v>930</v>
      </c>
      <c r="F263" s="43"/>
      <c r="G263" s="43"/>
      <c r="H263" s="43"/>
      <c r="I263" s="43"/>
      <c r="J263" s="44"/>
    </row>
    <row r="264">
      <c r="A264" s="29" t="s">
        <v>54</v>
      </c>
      <c r="B264" s="30"/>
      <c r="C264" s="31" t="s">
        <v>290</v>
      </c>
      <c r="D264" s="32"/>
      <c r="E264" s="29" t="s">
        <v>291</v>
      </c>
      <c r="F264" s="32"/>
      <c r="G264" s="32"/>
      <c r="H264" s="32"/>
      <c r="I264" s="33">
        <f>SUMIFS(I265:I345,A265:A345,"P")</f>
        <v>0</v>
      </c>
      <c r="J264" s="34"/>
    </row>
    <row r="265">
      <c r="A265" s="35" t="s">
        <v>57</v>
      </c>
      <c r="B265" s="35">
        <v>84</v>
      </c>
      <c r="C265" s="36" t="s">
        <v>931</v>
      </c>
      <c r="D265" s="35" t="s">
        <v>59</v>
      </c>
      <c r="E265" s="37" t="s">
        <v>932</v>
      </c>
      <c r="F265" s="38" t="s">
        <v>152</v>
      </c>
      <c r="G265" s="39">
        <v>25.300000000000001</v>
      </c>
      <c r="H265" s="40">
        <v>0</v>
      </c>
      <c r="I265" s="40">
        <f>ROUND(G265*H265,P4)</f>
        <v>0</v>
      </c>
      <c r="J265" s="38" t="s">
        <v>62</v>
      </c>
      <c r="O265" s="41">
        <f>I265*0.21</f>
        <v>0</v>
      </c>
      <c r="P265">
        <v>3</v>
      </c>
    </row>
    <row r="266">
      <c r="A266" s="35" t="s">
        <v>63</v>
      </c>
      <c r="B266" s="42"/>
      <c r="C266" s="43"/>
      <c r="D266" s="43"/>
      <c r="E266" s="37" t="s">
        <v>933</v>
      </c>
      <c r="F266" s="43"/>
      <c r="G266" s="43"/>
      <c r="H266" s="43"/>
      <c r="I266" s="43"/>
      <c r="J266" s="44"/>
    </row>
    <row r="267" ht="30">
      <c r="A267" s="35" t="s">
        <v>65</v>
      </c>
      <c r="B267" s="42"/>
      <c r="C267" s="43"/>
      <c r="D267" s="43"/>
      <c r="E267" s="45" t="s">
        <v>934</v>
      </c>
      <c r="F267" s="43"/>
      <c r="G267" s="43"/>
      <c r="H267" s="43"/>
      <c r="I267" s="43"/>
      <c r="J267" s="44"/>
    </row>
    <row r="268">
      <c r="A268" s="35" t="s">
        <v>57</v>
      </c>
      <c r="B268" s="35">
        <v>85</v>
      </c>
      <c r="C268" s="36" t="s">
        <v>935</v>
      </c>
      <c r="D268" s="35" t="s">
        <v>59</v>
      </c>
      <c r="E268" s="37" t="s">
        <v>936</v>
      </c>
      <c r="F268" s="38" t="s">
        <v>152</v>
      </c>
      <c r="G268" s="39">
        <v>119.15000000000001</v>
      </c>
      <c r="H268" s="40">
        <v>0</v>
      </c>
      <c r="I268" s="40">
        <f>ROUND(G268*H268,P4)</f>
        <v>0</v>
      </c>
      <c r="J268" s="38" t="s">
        <v>62</v>
      </c>
      <c r="O268" s="41">
        <f>I268*0.21</f>
        <v>0</v>
      </c>
      <c r="P268">
        <v>3</v>
      </c>
    </row>
    <row r="269" ht="75">
      <c r="A269" s="35" t="s">
        <v>63</v>
      </c>
      <c r="B269" s="42"/>
      <c r="C269" s="43"/>
      <c r="D269" s="43"/>
      <c r="E269" s="37" t="s">
        <v>937</v>
      </c>
      <c r="F269" s="43"/>
      <c r="G269" s="43"/>
      <c r="H269" s="43"/>
      <c r="I269" s="43"/>
      <c r="J269" s="44"/>
    </row>
    <row r="270" ht="45">
      <c r="A270" s="35" t="s">
        <v>65</v>
      </c>
      <c r="B270" s="42"/>
      <c r="C270" s="43"/>
      <c r="D270" s="43"/>
      <c r="E270" s="45" t="s">
        <v>938</v>
      </c>
      <c r="F270" s="43"/>
      <c r="G270" s="43"/>
      <c r="H270" s="43"/>
      <c r="I270" s="43"/>
      <c r="J270" s="44"/>
    </row>
    <row r="271">
      <c r="A271" s="35" t="s">
        <v>57</v>
      </c>
      <c r="B271" s="35">
        <v>86</v>
      </c>
      <c r="C271" s="36" t="s">
        <v>939</v>
      </c>
      <c r="D271" s="35" t="s">
        <v>59</v>
      </c>
      <c r="E271" s="37" t="s">
        <v>940</v>
      </c>
      <c r="F271" s="38" t="s">
        <v>87</v>
      </c>
      <c r="G271" s="39">
        <v>42</v>
      </c>
      <c r="H271" s="40">
        <v>0</v>
      </c>
      <c r="I271" s="40">
        <f>ROUND(G271*H271,P4)</f>
        <v>0</v>
      </c>
      <c r="J271" s="38" t="s">
        <v>62</v>
      </c>
      <c r="O271" s="41">
        <f>I271*0.21</f>
        <v>0</v>
      </c>
      <c r="P271">
        <v>3</v>
      </c>
    </row>
    <row r="272">
      <c r="A272" s="35" t="s">
        <v>63</v>
      </c>
      <c r="B272" s="42"/>
      <c r="C272" s="43"/>
      <c r="D272" s="43"/>
      <c r="E272" s="37" t="s">
        <v>941</v>
      </c>
      <c r="F272" s="43"/>
      <c r="G272" s="43"/>
      <c r="H272" s="43"/>
      <c r="I272" s="43"/>
      <c r="J272" s="44"/>
    </row>
    <row r="273" ht="60">
      <c r="A273" s="35" t="s">
        <v>65</v>
      </c>
      <c r="B273" s="42"/>
      <c r="C273" s="43"/>
      <c r="D273" s="43"/>
      <c r="E273" s="45" t="s">
        <v>942</v>
      </c>
      <c r="F273" s="43"/>
      <c r="G273" s="43"/>
      <c r="H273" s="43"/>
      <c r="I273" s="43"/>
      <c r="J273" s="44"/>
    </row>
    <row r="274">
      <c r="A274" s="35" t="s">
        <v>57</v>
      </c>
      <c r="B274" s="35">
        <v>87</v>
      </c>
      <c r="C274" s="36" t="s">
        <v>943</v>
      </c>
      <c r="D274" s="35" t="s">
        <v>59</v>
      </c>
      <c r="E274" s="37" t="s">
        <v>944</v>
      </c>
      <c r="F274" s="38" t="s">
        <v>87</v>
      </c>
      <c r="G274" s="39">
        <v>2</v>
      </c>
      <c r="H274" s="40">
        <v>0</v>
      </c>
      <c r="I274" s="40">
        <f>ROUND(G274*H274,P4)</f>
        <v>0</v>
      </c>
      <c r="J274" s="38" t="s">
        <v>62</v>
      </c>
      <c r="O274" s="41">
        <f>I274*0.21</f>
        <v>0</v>
      </c>
      <c r="P274">
        <v>3</v>
      </c>
    </row>
    <row r="275">
      <c r="A275" s="35" t="s">
        <v>63</v>
      </c>
      <c r="B275" s="42"/>
      <c r="C275" s="43"/>
      <c r="D275" s="43"/>
      <c r="E275" s="37" t="s">
        <v>945</v>
      </c>
      <c r="F275" s="43"/>
      <c r="G275" s="43"/>
      <c r="H275" s="43"/>
      <c r="I275" s="43"/>
      <c r="J275" s="44"/>
    </row>
    <row r="276" ht="30">
      <c r="A276" s="35" t="s">
        <v>65</v>
      </c>
      <c r="B276" s="42"/>
      <c r="C276" s="43"/>
      <c r="D276" s="43"/>
      <c r="E276" s="45" t="s">
        <v>99</v>
      </c>
      <c r="F276" s="43"/>
      <c r="G276" s="43"/>
      <c r="H276" s="43"/>
      <c r="I276" s="43"/>
      <c r="J276" s="44"/>
    </row>
    <row r="277" ht="30">
      <c r="A277" s="35" t="s">
        <v>57</v>
      </c>
      <c r="B277" s="35">
        <v>88</v>
      </c>
      <c r="C277" s="36" t="s">
        <v>303</v>
      </c>
      <c r="D277" s="35" t="s">
        <v>59</v>
      </c>
      <c r="E277" s="37" t="s">
        <v>304</v>
      </c>
      <c r="F277" s="38" t="s">
        <v>152</v>
      </c>
      <c r="G277" s="39">
        <v>31.899999999999999</v>
      </c>
      <c r="H277" s="40">
        <v>0</v>
      </c>
      <c r="I277" s="40">
        <f>ROUND(G277*H277,P4)</f>
        <v>0</v>
      </c>
      <c r="J277" s="38" t="s">
        <v>62</v>
      </c>
      <c r="O277" s="41">
        <f>I277*0.21</f>
        <v>0</v>
      </c>
      <c r="P277">
        <v>3</v>
      </c>
    </row>
    <row r="278">
      <c r="A278" s="35" t="s">
        <v>63</v>
      </c>
      <c r="B278" s="42"/>
      <c r="C278" s="43"/>
      <c r="D278" s="43"/>
      <c r="E278" s="37" t="s">
        <v>946</v>
      </c>
      <c r="F278" s="43"/>
      <c r="G278" s="43"/>
      <c r="H278" s="43"/>
      <c r="I278" s="43"/>
      <c r="J278" s="44"/>
    </row>
    <row r="279" ht="60">
      <c r="A279" s="35" t="s">
        <v>65</v>
      </c>
      <c r="B279" s="42"/>
      <c r="C279" s="43"/>
      <c r="D279" s="43"/>
      <c r="E279" s="45" t="s">
        <v>947</v>
      </c>
      <c r="F279" s="43"/>
      <c r="G279" s="43"/>
      <c r="H279" s="43"/>
      <c r="I279" s="43"/>
      <c r="J279" s="44"/>
    </row>
    <row r="280">
      <c r="A280" s="35" t="s">
        <v>57</v>
      </c>
      <c r="B280" s="35">
        <v>89</v>
      </c>
      <c r="C280" s="36" t="s">
        <v>948</v>
      </c>
      <c r="D280" s="35" t="s">
        <v>59</v>
      </c>
      <c r="E280" s="37" t="s">
        <v>949</v>
      </c>
      <c r="F280" s="38" t="s">
        <v>152</v>
      </c>
      <c r="G280" s="39">
        <v>154.34999999999999</v>
      </c>
      <c r="H280" s="40">
        <v>0</v>
      </c>
      <c r="I280" s="40">
        <f>ROUND(G280*H280,P4)</f>
        <v>0</v>
      </c>
      <c r="J280" s="38" t="s">
        <v>62</v>
      </c>
      <c r="O280" s="41">
        <f>I280*0.21</f>
        <v>0</v>
      </c>
      <c r="P280">
        <v>3</v>
      </c>
    </row>
    <row r="281" ht="75">
      <c r="A281" s="35" t="s">
        <v>63</v>
      </c>
      <c r="B281" s="42"/>
      <c r="C281" s="43"/>
      <c r="D281" s="43"/>
      <c r="E281" s="37" t="s">
        <v>950</v>
      </c>
      <c r="F281" s="43"/>
      <c r="G281" s="43"/>
      <c r="H281" s="43"/>
      <c r="I281" s="43"/>
      <c r="J281" s="44"/>
    </row>
    <row r="282" ht="45">
      <c r="A282" s="35" t="s">
        <v>65</v>
      </c>
      <c r="B282" s="42"/>
      <c r="C282" s="43"/>
      <c r="D282" s="43"/>
      <c r="E282" s="45" t="s">
        <v>951</v>
      </c>
      <c r="F282" s="43"/>
      <c r="G282" s="43"/>
      <c r="H282" s="43"/>
      <c r="I282" s="43"/>
      <c r="J282" s="44"/>
    </row>
    <row r="283">
      <c r="A283" s="35" t="s">
        <v>57</v>
      </c>
      <c r="B283" s="35">
        <v>90</v>
      </c>
      <c r="C283" s="36" t="s">
        <v>306</v>
      </c>
      <c r="D283" s="35" t="s">
        <v>59</v>
      </c>
      <c r="E283" s="37" t="s">
        <v>307</v>
      </c>
      <c r="F283" s="38" t="s">
        <v>152</v>
      </c>
      <c r="G283" s="39">
        <v>15</v>
      </c>
      <c r="H283" s="40">
        <v>0</v>
      </c>
      <c r="I283" s="40">
        <f>ROUND(G283*H283,P4)</f>
        <v>0</v>
      </c>
      <c r="J283" s="38" t="s">
        <v>62</v>
      </c>
      <c r="O283" s="41">
        <f>I283*0.21</f>
        <v>0</v>
      </c>
      <c r="P283">
        <v>3</v>
      </c>
    </row>
    <row r="284">
      <c r="A284" s="35" t="s">
        <v>63</v>
      </c>
      <c r="B284" s="42"/>
      <c r="C284" s="43"/>
      <c r="D284" s="43"/>
      <c r="E284" s="37" t="s">
        <v>952</v>
      </c>
      <c r="F284" s="43"/>
      <c r="G284" s="43"/>
      <c r="H284" s="43"/>
      <c r="I284" s="43"/>
      <c r="J284" s="44"/>
    </row>
    <row r="285" ht="30">
      <c r="A285" s="35" t="s">
        <v>65</v>
      </c>
      <c r="B285" s="42"/>
      <c r="C285" s="43"/>
      <c r="D285" s="43"/>
      <c r="E285" s="45" t="s">
        <v>953</v>
      </c>
      <c r="F285" s="43"/>
      <c r="G285" s="43"/>
      <c r="H285" s="43"/>
      <c r="I285" s="43"/>
      <c r="J285" s="44"/>
    </row>
    <row r="286">
      <c r="A286" s="35" t="s">
        <v>57</v>
      </c>
      <c r="B286" s="35">
        <v>91</v>
      </c>
      <c r="C286" s="36" t="s">
        <v>954</v>
      </c>
      <c r="D286" s="35" t="s">
        <v>59</v>
      </c>
      <c r="E286" s="37" t="s">
        <v>955</v>
      </c>
      <c r="F286" s="38" t="s">
        <v>171</v>
      </c>
      <c r="G286" s="39">
        <v>296.62799999999999</v>
      </c>
      <c r="H286" s="40">
        <v>0</v>
      </c>
      <c r="I286" s="40">
        <f>ROUND(G286*H286,P4)</f>
        <v>0</v>
      </c>
      <c r="J286" s="38" t="s">
        <v>62</v>
      </c>
      <c r="O286" s="41">
        <f>I286*0.21</f>
        <v>0</v>
      </c>
      <c r="P286">
        <v>3</v>
      </c>
    </row>
    <row r="287">
      <c r="A287" s="35" t="s">
        <v>63</v>
      </c>
      <c r="B287" s="42"/>
      <c r="C287" s="43"/>
      <c r="D287" s="43"/>
      <c r="E287" s="49" t="s">
        <v>59</v>
      </c>
      <c r="F287" s="43"/>
      <c r="G287" s="43"/>
      <c r="H287" s="43"/>
      <c r="I287" s="43"/>
      <c r="J287" s="44"/>
    </row>
    <row r="288" ht="105">
      <c r="A288" s="35" t="s">
        <v>65</v>
      </c>
      <c r="B288" s="42"/>
      <c r="C288" s="43"/>
      <c r="D288" s="43"/>
      <c r="E288" s="45" t="s">
        <v>956</v>
      </c>
      <c r="F288" s="43"/>
      <c r="G288" s="43"/>
      <c r="H288" s="43"/>
      <c r="I288" s="43"/>
      <c r="J288" s="44"/>
    </row>
    <row r="289">
      <c r="A289" s="35" t="s">
        <v>57</v>
      </c>
      <c r="B289" s="35">
        <v>92</v>
      </c>
      <c r="C289" s="36" t="s">
        <v>516</v>
      </c>
      <c r="D289" s="35" t="s">
        <v>74</v>
      </c>
      <c r="E289" s="37" t="s">
        <v>517</v>
      </c>
      <c r="F289" s="38" t="s">
        <v>152</v>
      </c>
      <c r="G289" s="39">
        <v>15</v>
      </c>
      <c r="H289" s="40">
        <v>0</v>
      </c>
      <c r="I289" s="40">
        <f>ROUND(G289*H289,P4)</f>
        <v>0</v>
      </c>
      <c r="J289" s="38" t="s">
        <v>62</v>
      </c>
      <c r="O289" s="41">
        <f>I289*0.21</f>
        <v>0</v>
      </c>
      <c r="P289">
        <v>3</v>
      </c>
    </row>
    <row r="290">
      <c r="A290" s="35" t="s">
        <v>63</v>
      </c>
      <c r="B290" s="42"/>
      <c r="C290" s="43"/>
      <c r="D290" s="43"/>
      <c r="E290" s="37" t="s">
        <v>518</v>
      </c>
      <c r="F290" s="43"/>
      <c r="G290" s="43"/>
      <c r="H290" s="43"/>
      <c r="I290" s="43"/>
      <c r="J290" s="44"/>
    </row>
    <row r="291" ht="30">
      <c r="A291" s="35" t="s">
        <v>65</v>
      </c>
      <c r="B291" s="42"/>
      <c r="C291" s="43"/>
      <c r="D291" s="43"/>
      <c r="E291" s="45" t="s">
        <v>957</v>
      </c>
      <c r="F291" s="43"/>
      <c r="G291" s="43"/>
      <c r="H291" s="43"/>
      <c r="I291" s="43"/>
      <c r="J291" s="44"/>
    </row>
    <row r="292">
      <c r="A292" s="35" t="s">
        <v>57</v>
      </c>
      <c r="B292" s="35">
        <v>93</v>
      </c>
      <c r="C292" s="36" t="s">
        <v>516</v>
      </c>
      <c r="D292" s="35" t="s">
        <v>83</v>
      </c>
      <c r="E292" s="37" t="s">
        <v>517</v>
      </c>
      <c r="F292" s="38" t="s">
        <v>152</v>
      </c>
      <c r="G292" s="39">
        <v>308.69999999999999</v>
      </c>
      <c r="H292" s="40">
        <v>0</v>
      </c>
      <c r="I292" s="40">
        <f>ROUND(G292*H292,P4)</f>
        <v>0</v>
      </c>
      <c r="J292" s="38" t="s">
        <v>62</v>
      </c>
      <c r="O292" s="41">
        <f>I292*0.21</f>
        <v>0</v>
      </c>
      <c r="P292">
        <v>3</v>
      </c>
    </row>
    <row r="293">
      <c r="A293" s="35" t="s">
        <v>63</v>
      </c>
      <c r="B293" s="42"/>
      <c r="C293" s="43"/>
      <c r="D293" s="43"/>
      <c r="E293" s="37" t="s">
        <v>958</v>
      </c>
      <c r="F293" s="43"/>
      <c r="G293" s="43"/>
      <c r="H293" s="43"/>
      <c r="I293" s="43"/>
      <c r="J293" s="44"/>
    </row>
    <row r="294" ht="30">
      <c r="A294" s="35" t="s">
        <v>65</v>
      </c>
      <c r="B294" s="42"/>
      <c r="C294" s="43"/>
      <c r="D294" s="43"/>
      <c r="E294" s="45" t="s">
        <v>959</v>
      </c>
      <c r="F294" s="43"/>
      <c r="G294" s="43"/>
      <c r="H294" s="43"/>
      <c r="I294" s="43"/>
      <c r="J294" s="44"/>
    </row>
    <row r="295">
      <c r="A295" s="35" t="s">
        <v>57</v>
      </c>
      <c r="B295" s="35">
        <v>94</v>
      </c>
      <c r="C295" s="36" t="s">
        <v>960</v>
      </c>
      <c r="D295" s="35" t="s">
        <v>59</v>
      </c>
      <c r="E295" s="37" t="s">
        <v>961</v>
      </c>
      <c r="F295" s="38" t="s">
        <v>87</v>
      </c>
      <c r="G295" s="39">
        <v>1</v>
      </c>
      <c r="H295" s="40">
        <v>0</v>
      </c>
      <c r="I295" s="40">
        <f>ROUND(G295*H295,P4)</f>
        <v>0</v>
      </c>
      <c r="J295" s="38" t="s">
        <v>62</v>
      </c>
      <c r="O295" s="41">
        <f>I295*0.21</f>
        <v>0</v>
      </c>
      <c r="P295">
        <v>3</v>
      </c>
    </row>
    <row r="296" ht="60">
      <c r="A296" s="35" t="s">
        <v>63</v>
      </c>
      <c r="B296" s="42"/>
      <c r="C296" s="43"/>
      <c r="D296" s="43"/>
      <c r="E296" s="37" t="s">
        <v>962</v>
      </c>
      <c r="F296" s="43"/>
      <c r="G296" s="43"/>
      <c r="H296" s="43"/>
      <c r="I296" s="43"/>
      <c r="J296" s="44"/>
    </row>
    <row r="297" ht="30">
      <c r="A297" s="35" t="s">
        <v>65</v>
      </c>
      <c r="B297" s="42"/>
      <c r="C297" s="43"/>
      <c r="D297" s="43"/>
      <c r="E297" s="45" t="s">
        <v>963</v>
      </c>
      <c r="F297" s="43"/>
      <c r="G297" s="43"/>
      <c r="H297" s="43"/>
      <c r="I297" s="43"/>
      <c r="J297" s="44"/>
    </row>
    <row r="298">
      <c r="A298" s="35" t="s">
        <v>57</v>
      </c>
      <c r="B298" s="35">
        <v>95</v>
      </c>
      <c r="C298" s="36" t="s">
        <v>964</v>
      </c>
      <c r="D298" s="35"/>
      <c r="E298" s="37" t="s">
        <v>965</v>
      </c>
      <c r="F298" s="38" t="s">
        <v>87</v>
      </c>
      <c r="G298" s="39">
        <v>1</v>
      </c>
      <c r="H298" s="40">
        <v>0</v>
      </c>
      <c r="I298" s="40">
        <f>ROUND(G298*H298,P4)</f>
        <v>0</v>
      </c>
      <c r="J298" s="38" t="s">
        <v>62</v>
      </c>
      <c r="O298" s="41">
        <f>I298*0.21</f>
        <v>0</v>
      </c>
      <c r="P298">
        <v>3</v>
      </c>
    </row>
    <row r="299" ht="60">
      <c r="A299" s="35" t="s">
        <v>63</v>
      </c>
      <c r="B299" s="42"/>
      <c r="C299" s="43"/>
      <c r="D299" s="43"/>
      <c r="E299" s="37" t="s">
        <v>962</v>
      </c>
      <c r="F299" s="43"/>
      <c r="G299" s="43"/>
      <c r="H299" s="43"/>
      <c r="I299" s="43"/>
      <c r="J299" s="44"/>
    </row>
    <row r="300" ht="30">
      <c r="A300" s="35" t="s">
        <v>65</v>
      </c>
      <c r="B300" s="42"/>
      <c r="C300" s="43"/>
      <c r="D300" s="43"/>
      <c r="E300" s="45" t="s">
        <v>966</v>
      </c>
      <c r="F300" s="43"/>
      <c r="G300" s="43"/>
      <c r="H300" s="43"/>
      <c r="I300" s="43"/>
      <c r="J300" s="44"/>
    </row>
    <row r="301">
      <c r="A301" s="35" t="s">
        <v>57</v>
      </c>
      <c r="B301" s="35">
        <v>96</v>
      </c>
      <c r="C301" s="36" t="s">
        <v>967</v>
      </c>
      <c r="D301" s="35" t="s">
        <v>59</v>
      </c>
      <c r="E301" s="37" t="s">
        <v>968</v>
      </c>
      <c r="F301" s="38" t="s">
        <v>87</v>
      </c>
      <c r="G301" s="39">
        <v>4</v>
      </c>
      <c r="H301" s="40">
        <v>0</v>
      </c>
      <c r="I301" s="40">
        <f>ROUND(G301*H301,P4)</f>
        <v>0</v>
      </c>
      <c r="J301" s="38" t="s">
        <v>62</v>
      </c>
      <c r="O301" s="41">
        <f>I301*0.21</f>
        <v>0</v>
      </c>
      <c r="P301">
        <v>3</v>
      </c>
    </row>
    <row r="302" ht="30">
      <c r="A302" s="35" t="s">
        <v>63</v>
      </c>
      <c r="B302" s="42"/>
      <c r="C302" s="43"/>
      <c r="D302" s="43"/>
      <c r="E302" s="37" t="s">
        <v>969</v>
      </c>
      <c r="F302" s="43"/>
      <c r="G302" s="43"/>
      <c r="H302" s="43"/>
      <c r="I302" s="43"/>
      <c r="J302" s="44"/>
    </row>
    <row r="303" ht="30">
      <c r="A303" s="35" t="s">
        <v>65</v>
      </c>
      <c r="B303" s="42"/>
      <c r="C303" s="43"/>
      <c r="D303" s="43"/>
      <c r="E303" s="45" t="s">
        <v>502</v>
      </c>
      <c r="F303" s="43"/>
      <c r="G303" s="43"/>
      <c r="H303" s="43"/>
      <c r="I303" s="43"/>
      <c r="J303" s="44"/>
    </row>
    <row r="304">
      <c r="A304" s="35" t="s">
        <v>57</v>
      </c>
      <c r="B304" s="35">
        <v>97</v>
      </c>
      <c r="C304" s="36" t="s">
        <v>970</v>
      </c>
      <c r="D304" s="35" t="s">
        <v>59</v>
      </c>
      <c r="E304" s="37" t="s">
        <v>971</v>
      </c>
      <c r="F304" s="38" t="s">
        <v>87</v>
      </c>
      <c r="G304" s="39">
        <v>5</v>
      </c>
      <c r="H304" s="40">
        <v>0</v>
      </c>
      <c r="I304" s="40">
        <f>ROUND(G304*H304,P4)</f>
        <v>0</v>
      </c>
      <c r="J304" s="38" t="s">
        <v>62</v>
      </c>
      <c r="O304" s="41">
        <f>I304*0.21</f>
        <v>0</v>
      </c>
      <c r="P304">
        <v>3</v>
      </c>
    </row>
    <row r="305" ht="30">
      <c r="A305" s="35" t="s">
        <v>63</v>
      </c>
      <c r="B305" s="42"/>
      <c r="C305" s="43"/>
      <c r="D305" s="43"/>
      <c r="E305" s="37" t="s">
        <v>972</v>
      </c>
      <c r="F305" s="43"/>
      <c r="G305" s="43"/>
      <c r="H305" s="43"/>
      <c r="I305" s="43"/>
      <c r="J305" s="44"/>
    </row>
    <row r="306" ht="30">
      <c r="A306" s="35" t="s">
        <v>65</v>
      </c>
      <c r="B306" s="42"/>
      <c r="C306" s="43"/>
      <c r="D306" s="43"/>
      <c r="E306" s="45" t="s">
        <v>973</v>
      </c>
      <c r="F306" s="43"/>
      <c r="G306" s="43"/>
      <c r="H306" s="43"/>
      <c r="I306" s="43"/>
      <c r="J306" s="44"/>
    </row>
    <row r="307">
      <c r="A307" s="35" t="s">
        <v>57</v>
      </c>
      <c r="B307" s="35">
        <v>98</v>
      </c>
      <c r="C307" s="36" t="s">
        <v>974</v>
      </c>
      <c r="D307" s="35" t="s">
        <v>59</v>
      </c>
      <c r="E307" s="37" t="s">
        <v>975</v>
      </c>
      <c r="F307" s="38" t="s">
        <v>879</v>
      </c>
      <c r="G307" s="39">
        <v>4</v>
      </c>
      <c r="H307" s="40">
        <v>0</v>
      </c>
      <c r="I307" s="40">
        <f>ROUND(G307*H307,P4)</f>
        <v>0</v>
      </c>
      <c r="J307" s="38" t="s">
        <v>62</v>
      </c>
      <c r="O307" s="41">
        <f>I307*0.21</f>
        <v>0</v>
      </c>
      <c r="P307">
        <v>3</v>
      </c>
    </row>
    <row r="308" ht="45">
      <c r="A308" s="35" t="s">
        <v>63</v>
      </c>
      <c r="B308" s="42"/>
      <c r="C308" s="43"/>
      <c r="D308" s="43"/>
      <c r="E308" s="37" t="s">
        <v>976</v>
      </c>
      <c r="F308" s="43"/>
      <c r="G308" s="43"/>
      <c r="H308" s="43"/>
      <c r="I308" s="43"/>
      <c r="J308" s="44"/>
    </row>
    <row r="309">
      <c r="A309" s="35" t="s">
        <v>65</v>
      </c>
      <c r="B309" s="42"/>
      <c r="C309" s="43"/>
      <c r="D309" s="43"/>
      <c r="E309" s="45" t="s">
        <v>977</v>
      </c>
      <c r="F309" s="43"/>
      <c r="G309" s="43"/>
      <c r="H309" s="43"/>
      <c r="I309" s="43"/>
      <c r="J309" s="44"/>
    </row>
    <row r="310">
      <c r="A310" s="35" t="s">
        <v>57</v>
      </c>
      <c r="B310" s="35">
        <v>99</v>
      </c>
      <c r="C310" s="36" t="s">
        <v>978</v>
      </c>
      <c r="D310" s="35" t="s">
        <v>59</v>
      </c>
      <c r="E310" s="37" t="s">
        <v>979</v>
      </c>
      <c r="F310" s="38" t="s">
        <v>171</v>
      </c>
      <c r="G310" s="39">
        <v>488.63999999999999</v>
      </c>
      <c r="H310" s="40">
        <v>0</v>
      </c>
      <c r="I310" s="40">
        <f>ROUND(G310*H310,P4)</f>
        <v>0</v>
      </c>
      <c r="J310" s="38" t="s">
        <v>62</v>
      </c>
      <c r="O310" s="41">
        <f>I310*0.21</f>
        <v>0</v>
      </c>
      <c r="P310">
        <v>3</v>
      </c>
    </row>
    <row r="311" ht="90">
      <c r="A311" s="35" t="s">
        <v>63</v>
      </c>
      <c r="B311" s="42"/>
      <c r="C311" s="43"/>
      <c r="D311" s="43"/>
      <c r="E311" s="37" t="s">
        <v>980</v>
      </c>
      <c r="F311" s="43"/>
      <c r="G311" s="43"/>
      <c r="H311" s="43"/>
      <c r="I311" s="43"/>
      <c r="J311" s="44"/>
    </row>
    <row r="312" ht="105">
      <c r="A312" s="35" t="s">
        <v>65</v>
      </c>
      <c r="B312" s="42"/>
      <c r="C312" s="43"/>
      <c r="D312" s="43"/>
      <c r="E312" s="45" t="s">
        <v>981</v>
      </c>
      <c r="F312" s="43"/>
      <c r="G312" s="43"/>
      <c r="H312" s="43"/>
      <c r="I312" s="43"/>
      <c r="J312" s="44"/>
    </row>
    <row r="313">
      <c r="A313" s="35" t="s">
        <v>57</v>
      </c>
      <c r="B313" s="35">
        <v>100</v>
      </c>
      <c r="C313" s="36" t="s">
        <v>982</v>
      </c>
      <c r="D313" s="35" t="s">
        <v>59</v>
      </c>
      <c r="E313" s="37" t="s">
        <v>983</v>
      </c>
      <c r="F313" s="38" t="s">
        <v>171</v>
      </c>
      <c r="G313" s="39">
        <v>299.86000000000001</v>
      </c>
      <c r="H313" s="40">
        <v>0</v>
      </c>
      <c r="I313" s="40">
        <f>ROUND(G313*H313,P4)</f>
        <v>0</v>
      </c>
      <c r="J313" s="38" t="s">
        <v>62</v>
      </c>
      <c r="O313" s="41">
        <f>I313*0.21</f>
        <v>0</v>
      </c>
      <c r="P313">
        <v>3</v>
      </c>
    </row>
    <row r="314" ht="45">
      <c r="A314" s="35" t="s">
        <v>63</v>
      </c>
      <c r="B314" s="42"/>
      <c r="C314" s="43"/>
      <c r="D314" s="43"/>
      <c r="E314" s="37" t="s">
        <v>984</v>
      </c>
      <c r="F314" s="43"/>
      <c r="G314" s="43"/>
      <c r="H314" s="43"/>
      <c r="I314" s="43"/>
      <c r="J314" s="44"/>
    </row>
    <row r="315" ht="30">
      <c r="A315" s="35" t="s">
        <v>65</v>
      </c>
      <c r="B315" s="42"/>
      <c r="C315" s="43"/>
      <c r="D315" s="43"/>
      <c r="E315" s="45" t="s">
        <v>985</v>
      </c>
      <c r="F315" s="43"/>
      <c r="G315" s="43"/>
      <c r="H315" s="43"/>
      <c r="I315" s="43"/>
      <c r="J315" s="44"/>
    </row>
    <row r="316">
      <c r="A316" s="35" t="s">
        <v>57</v>
      </c>
      <c r="B316" s="35">
        <v>101</v>
      </c>
      <c r="C316" s="36" t="s">
        <v>986</v>
      </c>
      <c r="D316" s="35" t="s">
        <v>59</v>
      </c>
      <c r="E316" s="37" t="s">
        <v>987</v>
      </c>
      <c r="F316" s="38" t="s">
        <v>61</v>
      </c>
      <c r="G316" s="39">
        <v>5</v>
      </c>
      <c r="H316" s="40">
        <v>0</v>
      </c>
      <c r="I316" s="40">
        <f>ROUND(G316*H316,P4)</f>
        <v>0</v>
      </c>
      <c r="J316" s="38" t="s">
        <v>62</v>
      </c>
      <c r="O316" s="41">
        <f>I316*0.21</f>
        <v>0</v>
      </c>
      <c r="P316">
        <v>3</v>
      </c>
    </row>
    <row r="317" ht="30">
      <c r="A317" s="35" t="s">
        <v>63</v>
      </c>
      <c r="B317" s="42"/>
      <c r="C317" s="43"/>
      <c r="D317" s="43"/>
      <c r="E317" s="37" t="s">
        <v>988</v>
      </c>
      <c r="F317" s="43"/>
      <c r="G317" s="43"/>
      <c r="H317" s="43"/>
      <c r="I317" s="43"/>
      <c r="J317" s="44"/>
    </row>
    <row r="318" ht="30">
      <c r="A318" s="35" t="s">
        <v>65</v>
      </c>
      <c r="B318" s="42"/>
      <c r="C318" s="43"/>
      <c r="D318" s="43"/>
      <c r="E318" s="45" t="s">
        <v>989</v>
      </c>
      <c r="F318" s="43"/>
      <c r="G318" s="43"/>
      <c r="H318" s="43"/>
      <c r="I318" s="43"/>
      <c r="J318" s="44"/>
    </row>
    <row r="319">
      <c r="A319" s="35" t="s">
        <v>57</v>
      </c>
      <c r="B319" s="35">
        <v>102</v>
      </c>
      <c r="C319" s="36" t="s">
        <v>990</v>
      </c>
      <c r="D319" s="35"/>
      <c r="E319" s="37" t="s">
        <v>991</v>
      </c>
      <c r="F319" s="38" t="s">
        <v>61</v>
      </c>
      <c r="G319" s="39">
        <v>1</v>
      </c>
      <c r="H319" s="40">
        <v>0</v>
      </c>
      <c r="I319" s="40">
        <f>ROUND(G319*H319,P4)</f>
        <v>0</v>
      </c>
      <c r="J319" s="38" t="s">
        <v>62</v>
      </c>
      <c r="O319" s="41">
        <f>I319*0.21</f>
        <v>0</v>
      </c>
      <c r="P319">
        <v>3</v>
      </c>
    </row>
    <row r="320" ht="75">
      <c r="A320" s="35" t="s">
        <v>63</v>
      </c>
      <c r="B320" s="42"/>
      <c r="C320" s="43"/>
      <c r="D320" s="43"/>
      <c r="E320" s="37" t="s">
        <v>992</v>
      </c>
      <c r="F320" s="43"/>
      <c r="G320" s="43"/>
      <c r="H320" s="43"/>
      <c r="I320" s="43"/>
      <c r="J320" s="44"/>
    </row>
    <row r="321" ht="30">
      <c r="A321" s="35" t="s">
        <v>65</v>
      </c>
      <c r="B321" s="42"/>
      <c r="C321" s="43"/>
      <c r="D321" s="43"/>
      <c r="E321" s="45" t="s">
        <v>993</v>
      </c>
      <c r="F321" s="43"/>
      <c r="G321" s="43"/>
      <c r="H321" s="43"/>
      <c r="I321" s="43"/>
      <c r="J321" s="44"/>
    </row>
    <row r="322">
      <c r="A322" s="35" t="s">
        <v>57</v>
      </c>
      <c r="B322" s="35">
        <v>103</v>
      </c>
      <c r="C322" s="36" t="s">
        <v>994</v>
      </c>
      <c r="D322" s="35" t="s">
        <v>59</v>
      </c>
      <c r="E322" s="37" t="s">
        <v>995</v>
      </c>
      <c r="F322" s="38" t="s">
        <v>117</v>
      </c>
      <c r="G322" s="39">
        <v>58.110999999999997</v>
      </c>
      <c r="H322" s="40">
        <v>0</v>
      </c>
      <c r="I322" s="40">
        <f>ROUND(G322*H322,P4)</f>
        <v>0</v>
      </c>
      <c r="J322" s="38" t="s">
        <v>62</v>
      </c>
      <c r="O322" s="41">
        <f>I322*0.21</f>
        <v>0</v>
      </c>
      <c r="P322">
        <v>3</v>
      </c>
    </row>
    <row r="323" ht="30">
      <c r="A323" s="35" t="s">
        <v>63</v>
      </c>
      <c r="B323" s="42"/>
      <c r="C323" s="43"/>
      <c r="D323" s="43"/>
      <c r="E323" s="37" t="s">
        <v>996</v>
      </c>
      <c r="F323" s="43"/>
      <c r="G323" s="43"/>
      <c r="H323" s="43"/>
      <c r="I323" s="43"/>
      <c r="J323" s="44"/>
    </row>
    <row r="324" ht="30">
      <c r="A324" s="35" t="s">
        <v>65</v>
      </c>
      <c r="B324" s="42"/>
      <c r="C324" s="43"/>
      <c r="D324" s="43"/>
      <c r="E324" s="45" t="s">
        <v>997</v>
      </c>
      <c r="F324" s="43"/>
      <c r="G324" s="43"/>
      <c r="H324" s="43"/>
      <c r="I324" s="43"/>
      <c r="J324" s="44"/>
    </row>
    <row r="325">
      <c r="A325" s="35" t="s">
        <v>57</v>
      </c>
      <c r="B325" s="35">
        <v>104</v>
      </c>
      <c r="C325" s="36" t="s">
        <v>998</v>
      </c>
      <c r="D325" s="35" t="s">
        <v>59</v>
      </c>
      <c r="E325" s="37" t="s">
        <v>999</v>
      </c>
      <c r="F325" s="38" t="s">
        <v>117</v>
      </c>
      <c r="G325" s="39">
        <v>109.01000000000001</v>
      </c>
      <c r="H325" s="40">
        <v>0</v>
      </c>
      <c r="I325" s="40">
        <f>ROUND(G325*H325,P4)</f>
        <v>0</v>
      </c>
      <c r="J325" s="38" t="s">
        <v>62</v>
      </c>
      <c r="O325" s="41">
        <f>I325*0.21</f>
        <v>0</v>
      </c>
      <c r="P325">
        <v>3</v>
      </c>
    </row>
    <row r="326" ht="135">
      <c r="A326" s="35" t="s">
        <v>63</v>
      </c>
      <c r="B326" s="42"/>
      <c r="C326" s="43"/>
      <c r="D326" s="43"/>
      <c r="E326" s="37" t="s">
        <v>1000</v>
      </c>
      <c r="F326" s="43"/>
      <c r="G326" s="43"/>
      <c r="H326" s="43"/>
      <c r="I326" s="43"/>
      <c r="J326" s="44"/>
    </row>
    <row r="327" ht="30">
      <c r="A327" s="35" t="s">
        <v>65</v>
      </c>
      <c r="B327" s="42"/>
      <c r="C327" s="43"/>
      <c r="D327" s="43"/>
      <c r="E327" s="45" t="s">
        <v>1001</v>
      </c>
      <c r="F327" s="43"/>
      <c r="G327" s="43"/>
      <c r="H327" s="43"/>
      <c r="I327" s="43"/>
      <c r="J327" s="44"/>
    </row>
    <row r="328">
      <c r="A328" s="35" t="s">
        <v>57</v>
      </c>
      <c r="B328" s="35">
        <v>105</v>
      </c>
      <c r="C328" s="36" t="s">
        <v>520</v>
      </c>
      <c r="D328" s="35" t="s">
        <v>59</v>
      </c>
      <c r="E328" s="37" t="s">
        <v>521</v>
      </c>
      <c r="F328" s="38" t="s">
        <v>117</v>
      </c>
      <c r="G328" s="39">
        <v>27</v>
      </c>
      <c r="H328" s="40">
        <v>0</v>
      </c>
      <c r="I328" s="40">
        <f>ROUND(G328*H328,P4)</f>
        <v>0</v>
      </c>
      <c r="J328" s="38" t="s">
        <v>62</v>
      </c>
      <c r="O328" s="41">
        <f>I328*0.21</f>
        <v>0</v>
      </c>
      <c r="P328">
        <v>3</v>
      </c>
    </row>
    <row r="329" ht="45">
      <c r="A329" s="35" t="s">
        <v>63</v>
      </c>
      <c r="B329" s="42"/>
      <c r="C329" s="43"/>
      <c r="D329" s="43"/>
      <c r="E329" s="37" t="s">
        <v>1002</v>
      </c>
      <c r="F329" s="43"/>
      <c r="G329" s="43"/>
      <c r="H329" s="43"/>
      <c r="I329" s="43"/>
      <c r="J329" s="44"/>
    </row>
    <row r="330" ht="75">
      <c r="A330" s="35" t="s">
        <v>65</v>
      </c>
      <c r="B330" s="42"/>
      <c r="C330" s="43"/>
      <c r="D330" s="43"/>
      <c r="E330" s="45" t="s">
        <v>1003</v>
      </c>
      <c r="F330" s="43"/>
      <c r="G330" s="43"/>
      <c r="H330" s="43"/>
      <c r="I330" s="43"/>
      <c r="J330" s="44"/>
    </row>
    <row r="331">
      <c r="A331" s="35" t="s">
        <v>57</v>
      </c>
      <c r="B331" s="35">
        <v>106</v>
      </c>
      <c r="C331" s="36" t="s">
        <v>1004</v>
      </c>
      <c r="D331" s="35" t="s">
        <v>59</v>
      </c>
      <c r="E331" s="37" t="s">
        <v>1005</v>
      </c>
      <c r="F331" s="38" t="s">
        <v>117</v>
      </c>
      <c r="G331" s="39">
        <v>119.839</v>
      </c>
      <c r="H331" s="40">
        <v>0</v>
      </c>
      <c r="I331" s="40">
        <f>ROUND(G331*H331,P4)</f>
        <v>0</v>
      </c>
      <c r="J331" s="38" t="s">
        <v>62</v>
      </c>
      <c r="O331" s="41">
        <f>I331*0.21</f>
        <v>0</v>
      </c>
      <c r="P331">
        <v>3</v>
      </c>
    </row>
    <row r="332" ht="45">
      <c r="A332" s="35" t="s">
        <v>63</v>
      </c>
      <c r="B332" s="42"/>
      <c r="C332" s="43"/>
      <c r="D332" s="43"/>
      <c r="E332" s="37" t="s">
        <v>1006</v>
      </c>
      <c r="F332" s="43"/>
      <c r="G332" s="43"/>
      <c r="H332" s="43"/>
      <c r="I332" s="43"/>
      <c r="J332" s="44"/>
    </row>
    <row r="333" ht="90">
      <c r="A333" s="35" t="s">
        <v>65</v>
      </c>
      <c r="B333" s="42"/>
      <c r="C333" s="43"/>
      <c r="D333" s="43"/>
      <c r="E333" s="45" t="s">
        <v>1007</v>
      </c>
      <c r="F333" s="43"/>
      <c r="G333" s="43"/>
      <c r="H333" s="43"/>
      <c r="I333" s="43"/>
      <c r="J333" s="44"/>
    </row>
    <row r="334">
      <c r="A334" s="35" t="s">
        <v>57</v>
      </c>
      <c r="B334" s="35">
        <v>107</v>
      </c>
      <c r="C334" s="36" t="s">
        <v>1008</v>
      </c>
      <c r="D334" s="35"/>
      <c r="E334" s="37" t="s">
        <v>1009</v>
      </c>
      <c r="F334" s="38" t="s">
        <v>87</v>
      </c>
      <c r="G334" s="39">
        <v>5</v>
      </c>
      <c r="H334" s="40">
        <v>0</v>
      </c>
      <c r="I334" s="40">
        <f>ROUND(G334*H334,P4)</f>
        <v>0</v>
      </c>
      <c r="J334" s="38" t="s">
        <v>62</v>
      </c>
      <c r="O334" s="41">
        <f>I334*0.21</f>
        <v>0</v>
      </c>
      <c r="P334">
        <v>3</v>
      </c>
    </row>
    <row r="335" ht="45">
      <c r="A335" s="35" t="s">
        <v>63</v>
      </c>
      <c r="B335" s="42"/>
      <c r="C335" s="43"/>
      <c r="D335" s="43"/>
      <c r="E335" s="37" t="s">
        <v>1010</v>
      </c>
      <c r="F335" s="43"/>
      <c r="G335" s="43"/>
      <c r="H335" s="43"/>
      <c r="I335" s="43"/>
      <c r="J335" s="44"/>
    </row>
    <row r="336" ht="30">
      <c r="A336" s="35" t="s">
        <v>65</v>
      </c>
      <c r="B336" s="42"/>
      <c r="C336" s="43"/>
      <c r="D336" s="43"/>
      <c r="E336" s="45" t="s">
        <v>973</v>
      </c>
      <c r="F336" s="43"/>
      <c r="G336" s="43"/>
      <c r="H336" s="43"/>
      <c r="I336" s="43"/>
      <c r="J336" s="44"/>
    </row>
    <row r="337">
      <c r="A337" s="35" t="s">
        <v>57</v>
      </c>
      <c r="B337" s="35">
        <v>108</v>
      </c>
      <c r="C337" s="36" t="s">
        <v>1011</v>
      </c>
      <c r="D337" s="35" t="s">
        <v>59</v>
      </c>
      <c r="E337" s="37" t="s">
        <v>1012</v>
      </c>
      <c r="F337" s="38" t="s">
        <v>171</v>
      </c>
      <c r="G337" s="39">
        <v>263.67000000000002</v>
      </c>
      <c r="H337" s="40">
        <v>0</v>
      </c>
      <c r="I337" s="40">
        <f>ROUND(G337*H337,P4)</f>
        <v>0</v>
      </c>
      <c r="J337" s="38" t="s">
        <v>62</v>
      </c>
      <c r="O337" s="41">
        <f>I337*0.21</f>
        <v>0</v>
      </c>
      <c r="P337">
        <v>3</v>
      </c>
    </row>
    <row r="338" ht="30">
      <c r="A338" s="35" t="s">
        <v>63</v>
      </c>
      <c r="B338" s="42"/>
      <c r="C338" s="43"/>
      <c r="D338" s="43"/>
      <c r="E338" s="37" t="s">
        <v>1013</v>
      </c>
      <c r="F338" s="43"/>
      <c r="G338" s="43"/>
      <c r="H338" s="43"/>
      <c r="I338" s="43"/>
      <c r="J338" s="44"/>
    </row>
    <row r="339" ht="30">
      <c r="A339" s="35" t="s">
        <v>65</v>
      </c>
      <c r="B339" s="42"/>
      <c r="C339" s="43"/>
      <c r="D339" s="43"/>
      <c r="E339" s="45" t="s">
        <v>1014</v>
      </c>
      <c r="F339" s="43"/>
      <c r="G339" s="43"/>
      <c r="H339" s="43"/>
      <c r="I339" s="43"/>
      <c r="J339" s="44"/>
    </row>
    <row r="340">
      <c r="A340" s="35" t="s">
        <v>57</v>
      </c>
      <c r="B340" s="35">
        <v>110</v>
      </c>
      <c r="C340" s="36" t="s">
        <v>1015</v>
      </c>
      <c r="D340" s="35"/>
      <c r="E340" s="37" t="s">
        <v>1016</v>
      </c>
      <c r="F340" s="38" t="s">
        <v>61</v>
      </c>
      <c r="G340" s="39">
        <v>1</v>
      </c>
      <c r="H340" s="40">
        <v>0</v>
      </c>
      <c r="I340" s="40">
        <f>ROUND(G340*H340,P4)</f>
        <v>0</v>
      </c>
      <c r="J340" s="38" t="s">
        <v>62</v>
      </c>
      <c r="O340" s="41">
        <f>I340*0.21</f>
        <v>0</v>
      </c>
      <c r="P340">
        <v>3</v>
      </c>
    </row>
    <row r="341" ht="150">
      <c r="A341" s="35" t="s">
        <v>63</v>
      </c>
      <c r="B341" s="42"/>
      <c r="C341" s="43"/>
      <c r="D341" s="43"/>
      <c r="E341" s="37" t="s">
        <v>1017</v>
      </c>
      <c r="F341" s="43"/>
      <c r="G341" s="43"/>
      <c r="H341" s="43"/>
      <c r="I341" s="43"/>
      <c r="J341" s="44"/>
    </row>
    <row r="342" ht="30">
      <c r="A342" s="35" t="s">
        <v>65</v>
      </c>
      <c r="B342" s="42"/>
      <c r="C342" s="43"/>
      <c r="D342" s="43"/>
      <c r="E342" s="45" t="s">
        <v>1018</v>
      </c>
      <c r="F342" s="43"/>
      <c r="G342" s="43"/>
      <c r="H342" s="43"/>
      <c r="I342" s="43"/>
      <c r="J342" s="44"/>
    </row>
    <row r="343">
      <c r="A343" s="35" t="s">
        <v>57</v>
      </c>
      <c r="B343" s="35">
        <v>113</v>
      </c>
      <c r="C343" s="36" t="s">
        <v>1019</v>
      </c>
      <c r="D343" s="35" t="s">
        <v>59</v>
      </c>
      <c r="E343" s="37" t="s">
        <v>1020</v>
      </c>
      <c r="F343" s="38" t="s">
        <v>728</v>
      </c>
      <c r="G343" s="39">
        <v>438.63</v>
      </c>
      <c r="H343" s="40">
        <v>0</v>
      </c>
      <c r="I343" s="40">
        <f>ROUND(G343*H343,P4)</f>
        <v>0</v>
      </c>
      <c r="J343" s="38" t="s">
        <v>62</v>
      </c>
      <c r="O343" s="41">
        <f>I343*0.21</f>
        <v>0</v>
      </c>
      <c r="P343">
        <v>3</v>
      </c>
    </row>
    <row r="344">
      <c r="A344" s="35" t="s">
        <v>63</v>
      </c>
      <c r="B344" s="42"/>
      <c r="C344" s="43"/>
      <c r="D344" s="43"/>
      <c r="E344" s="37" t="s">
        <v>1021</v>
      </c>
      <c r="F344" s="43"/>
      <c r="G344" s="43"/>
      <c r="H344" s="43"/>
      <c r="I344" s="43"/>
      <c r="J344" s="44"/>
    </row>
    <row r="345" ht="45">
      <c r="A345" s="35" t="s">
        <v>65</v>
      </c>
      <c r="B345" s="46"/>
      <c r="C345" s="47"/>
      <c r="D345" s="47"/>
      <c r="E345" s="45" t="s">
        <v>1022</v>
      </c>
      <c r="F345" s="47"/>
      <c r="G345" s="47"/>
      <c r="H345" s="47"/>
      <c r="I345" s="47"/>
      <c r="J345" s="48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KPJ\KPJ</dc:creator>
  <cp:lastModifiedBy>KPJ\KPJ</cp:lastModifiedBy>
  <dcterms:created xsi:type="dcterms:W3CDTF">2024-04-30T13:19:06Z</dcterms:created>
  <dcterms:modified xsi:type="dcterms:W3CDTF">2024-04-30T13:19:07Z</dcterms:modified>
</cp:coreProperties>
</file>