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24226"/>
  <bookViews>
    <workbookView xWindow="65416" yWindow="65416" windowWidth="29040" windowHeight="15840" tabRatio="755" activeTab="0"/>
  </bookViews>
  <sheets>
    <sheet name="rozpočet" sheetId="34" r:id="rId1"/>
  </sheets>
  <definedNames/>
  <calcPr calcId="191029"/>
  <extLst/>
</workbook>
</file>

<file path=xl/sharedStrings.xml><?xml version="1.0" encoding="utf-8"?>
<sst xmlns="http://schemas.openxmlformats.org/spreadsheetml/2006/main" count="217" uniqueCount="116">
  <si>
    <t>Pol.č.</t>
  </si>
  <si>
    <t>Název</t>
  </si>
  <si>
    <t>Množství</t>
  </si>
  <si>
    <t>m</t>
  </si>
  <si>
    <t>ks</t>
  </si>
  <si>
    <t>kpl</t>
  </si>
  <si>
    <t>Drobný montážní materiál vč. mont.</t>
  </si>
  <si>
    <t>Ostatní práce - celkem</t>
  </si>
  <si>
    <t>Materiál
Kč</t>
  </si>
  <si>
    <t>Montáž
Kč</t>
  </si>
  <si>
    <t xml:space="preserve">Jedn. cena
Kč </t>
  </si>
  <si>
    <t>Celkem
Kč</t>
  </si>
  <si>
    <t>koordinace s investorem - odhad</t>
  </si>
  <si>
    <t>hod</t>
  </si>
  <si>
    <t>Připojení, zprovoznění</t>
  </si>
  <si>
    <t>A.</t>
  </si>
  <si>
    <t>B.</t>
  </si>
  <si>
    <t>Spojovací a montážní materiál vč. mont.</t>
  </si>
  <si>
    <t>Rozvaděče</t>
  </si>
  <si>
    <t>ostatní nespecifikované / nepředvídatelné položky (odhad)</t>
  </si>
  <si>
    <t>Zásuvka 230V/16A, IP 44</t>
  </si>
  <si>
    <t>přesun hmot</t>
  </si>
  <si>
    <t xml:space="preserve">revize </t>
  </si>
  <si>
    <t>ekologická likvidace odpadu</t>
  </si>
  <si>
    <t>doprava</t>
  </si>
  <si>
    <t>Ostatní práce (odhad)</t>
  </si>
  <si>
    <t xml:space="preserve">DPH </t>
  </si>
  <si>
    <t>Ukončení vodičů - odhad</t>
  </si>
  <si>
    <t>protipožární ucpávky - odhad</t>
  </si>
  <si>
    <t>dokumentace skut. provedení</t>
  </si>
  <si>
    <t>C.</t>
  </si>
  <si>
    <t>Celkem</t>
  </si>
  <si>
    <t>CELKEM bez DPH (zaokrouhleno)</t>
  </si>
  <si>
    <t>CELKEM vč. DPH</t>
  </si>
  <si>
    <t>koordinace s ostatními profesemi</t>
  </si>
  <si>
    <t>El. instalace - společné prostory - celkem</t>
  </si>
  <si>
    <t>A1</t>
  </si>
  <si>
    <t>A2</t>
  </si>
  <si>
    <t>B1</t>
  </si>
  <si>
    <t>demontáže stávající elektroinstalace, rozvaděčů atd</t>
  </si>
  <si>
    <t xml:space="preserve"> </t>
  </si>
  <si>
    <t>HDV</t>
  </si>
  <si>
    <t>Zazdění drážek</t>
  </si>
  <si>
    <t>Proudový chránič s jističem  OLI-10B-1N-030AC</t>
  </si>
  <si>
    <t xml:space="preserve">Zhotovení drážek, stavební přípomoce </t>
  </si>
  <si>
    <t>Průrazy</t>
  </si>
  <si>
    <t>3559-A91345  Tlačítko</t>
  </si>
  <si>
    <t>3916-122221  doutnavka orientační</t>
  </si>
  <si>
    <t>3558A-A653 B kryt s průzorem</t>
  </si>
  <si>
    <t>3901A-B10 B rámeček jednonásobný</t>
  </si>
  <si>
    <t xml:space="preserve">VÝKAZ VÝMĚR (jedná se o referenční výrobky) </t>
  </si>
  <si>
    <t>Společné prostory HDV  celkem</t>
  </si>
  <si>
    <t>Napojení HDV v pojistkové skříni a v ER</t>
  </si>
  <si>
    <t>CYA 16 mm2 zž</t>
  </si>
  <si>
    <t>Jednání s ČEZ</t>
  </si>
  <si>
    <t>3559-A01345 přístroj ř.1</t>
  </si>
  <si>
    <t>3559-A05345 přístroj ř.5</t>
  </si>
  <si>
    <t>3558E-A00651 kryt</t>
  </si>
  <si>
    <t>3558E-A00652 kryt dělený</t>
  </si>
  <si>
    <t>3901F-A00110 Rámeček 1nás. Vodorovný</t>
  </si>
  <si>
    <t>3559-A06345 přístroj ř.6</t>
  </si>
  <si>
    <t>Svítidla</t>
  </si>
  <si>
    <t>společné prostory - HDV - referenční výrobky</t>
  </si>
  <si>
    <t>El. instalace - společné prostory - referenční výrobky</t>
  </si>
  <si>
    <t>Rozvaděč RK - referenční výrobek</t>
  </si>
  <si>
    <t>Rozvaděč RV - referenční výrobek</t>
  </si>
  <si>
    <t>Pojistkový odpojovač 3NP115+ZP2</t>
  </si>
  <si>
    <t>Rozvaděč Schrack AC 206040</t>
  </si>
  <si>
    <t>Rozvaděč OEZ, typ DZ54-2403</t>
  </si>
  <si>
    <t>Kabel 1-AYKY 3x150+ 70 mm2</t>
  </si>
  <si>
    <t>Svítidlo FUTURA 2.4ft, VP AL 8800/840</t>
  </si>
  <si>
    <t>Svítidlo FUTURA 2.4ft, VP AL 8800/840 s NZ</t>
  </si>
  <si>
    <t>Rozvaděč ER (Elektroměrový) - referenční výrobek</t>
  </si>
  <si>
    <t>Rozvaděč např. PEN 101 (Pavel Flek)</t>
  </si>
  <si>
    <t>Jistič Siemens 3VA2340-5HL</t>
  </si>
  <si>
    <t>Pojistkový odpojovač 3NP112+PNA000gG 160A</t>
  </si>
  <si>
    <t>Jistič LTN-6B-1</t>
  </si>
  <si>
    <t>Jistič LTN-16B-3</t>
  </si>
  <si>
    <t>Jistič LTN-25B-3</t>
  </si>
  <si>
    <t>Jistič LTN-32B-3</t>
  </si>
  <si>
    <t>Jistič LTN-40B-3</t>
  </si>
  <si>
    <t>Jistič LTN-63B-3</t>
  </si>
  <si>
    <t>Jistič LTN-50B-3</t>
  </si>
  <si>
    <t>Multifunkční relé MIR-16-001-A230</t>
  </si>
  <si>
    <t>Chránič LFN-25-4-030AC</t>
  </si>
  <si>
    <t>Chránič LFN-40-4-030AC</t>
  </si>
  <si>
    <t>Chránič LFN-63-4-030AC</t>
  </si>
  <si>
    <t>Chránič LFN-80-4-030AC</t>
  </si>
  <si>
    <t>Komb. Chránič+jistič OLI-10B-1N-030AC</t>
  </si>
  <si>
    <t>Komb. Chránič+jistič OLI-16B-1N-030AC</t>
  </si>
  <si>
    <t>Hlavní vypínač  MSO-40-3</t>
  </si>
  <si>
    <t>Svodič bleskových proudů a přepětí SVBC-12,5-3N-MZS</t>
  </si>
  <si>
    <t>Jistič LTN-16B-1</t>
  </si>
  <si>
    <t>Rozvaděč RV celkem</t>
  </si>
  <si>
    <t>A3</t>
  </si>
  <si>
    <t>Kabelový žlab HL KGI60.100.060</t>
  </si>
  <si>
    <t>Víko HLD 100</t>
  </si>
  <si>
    <t>Ohyb HL B90.60.100 H + VÍKO</t>
  </si>
  <si>
    <t>Konzole HL NK41H41-100</t>
  </si>
  <si>
    <t>Spojovací a upevňovací materiál</t>
  </si>
  <si>
    <t>Krabice KU 68</t>
  </si>
  <si>
    <t>Zásuvka průmyslová 400V/16A/5, IP44</t>
  </si>
  <si>
    <t>Svítídlo RABALUX-LED 15W/230V, IP44 - STROPNÍ</t>
  </si>
  <si>
    <t>Svítidlo RABALUX JIM 5750 2xLED/5W/230V, IP44</t>
  </si>
  <si>
    <t>B2</t>
  </si>
  <si>
    <t>Lišta vkládací LV 40x40</t>
  </si>
  <si>
    <t>CYKY(J)(o) 3x 1,5 mm2</t>
  </si>
  <si>
    <t>CYKY(J) 3x 2,5 mm2</t>
  </si>
  <si>
    <t>CYKY(J) 5x 2,5 mm2</t>
  </si>
  <si>
    <t>CYKY(J) 5x 4 mm2</t>
  </si>
  <si>
    <t>CYKY(J) 5x 6 mm2</t>
  </si>
  <si>
    <t>CYKY(J) 5x 10 mm2</t>
  </si>
  <si>
    <t>CYKY(J) 5x 16 mm2</t>
  </si>
  <si>
    <t>Jistič LTN-10B-3</t>
  </si>
  <si>
    <t>Jistič LTN-10D-3</t>
  </si>
  <si>
    <t>CYA 6 mm2 zž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</si>
</sst>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0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sz val="10"/>
      <color rgb="FFFF0000"/>
      <name val="Arial"/>
      <family val="2"/>
    </font>
    <font>
      <sz val="8"/>
      <color rgb="FFFF0000"/>
      <name val="Arial CE"/>
      <family val="2"/>
    </font>
    <font>
      <sz val="10"/>
      <color rgb="FFFF0000"/>
      <name val="Arial CE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3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right" vertical="center"/>
    </xf>
    <xf numFmtId="4" fontId="1" fillId="0" borderId="0" xfId="0" applyNumberFormat="1" applyFont="1"/>
    <xf numFmtId="4" fontId="0" fillId="0" borderId="0" xfId="20" applyNumberFormat="1" applyFont="1" applyFill="1"/>
    <xf numFmtId="4" fontId="0" fillId="0" borderId="0" xfId="0" applyNumberFormat="1" applyFont="1"/>
    <xf numFmtId="3" fontId="1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4" fontId="3" fillId="0" borderId="0" xfId="0" applyNumberFormat="1" applyFont="1"/>
    <xf numFmtId="0" fontId="1" fillId="0" borderId="0" xfId="0" applyFont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0" fillId="0" borderId="0" xfId="20" applyNumberFormat="1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wrapText="1"/>
    </xf>
    <xf numFmtId="49" fontId="1" fillId="0" borderId="0" xfId="0" applyNumberFormat="1" applyFont="1"/>
    <xf numFmtId="0" fontId="1" fillId="0" borderId="2" xfId="0" applyFont="1" applyBorder="1" applyAlignment="1">
      <alignment horizontal="left" wrapText="1"/>
    </xf>
    <xf numFmtId="49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center" wrapText="1"/>
    </xf>
    <xf numFmtId="4" fontId="0" fillId="0" borderId="0" xfId="20" applyNumberFormat="1" applyFont="1" applyFill="1" applyBorder="1"/>
    <xf numFmtId="49" fontId="4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/>
    </xf>
    <xf numFmtId="0" fontId="1" fillId="0" borderId="4" xfId="0" applyFont="1" applyBorder="1"/>
    <xf numFmtId="4" fontId="3" fillId="0" borderId="5" xfId="0" applyNumberFormat="1" applyFont="1" applyBorder="1"/>
    <xf numFmtId="0" fontId="3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1" fontId="1" fillId="0" borderId="0" xfId="0" applyNumberFormat="1" applyFont="1"/>
    <xf numFmtId="49" fontId="1" fillId="0" borderId="0" xfId="0" applyNumberFormat="1" applyFont="1" applyAlignment="1">
      <alignment wrapText="1"/>
    </xf>
    <xf numFmtId="3" fontId="0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0" fontId="3" fillId="0" borderId="0" xfId="0" applyFont="1"/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49" fontId="3" fillId="0" borderId="7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1" fillId="0" borderId="7" xfId="0" applyFont="1" applyBorder="1"/>
    <xf numFmtId="4" fontId="3" fillId="0" borderId="8" xfId="0" applyNumberFormat="1" applyFont="1" applyBorder="1"/>
    <xf numFmtId="0" fontId="1" fillId="0" borderId="9" xfId="0" applyFont="1" applyBorder="1" applyAlignment="1">
      <alignment horizontal="center"/>
    </xf>
    <xf numFmtId="9" fontId="1" fillId="0" borderId="0" xfId="21" applyFont="1" applyFill="1" applyBorder="1" applyAlignment="1">
      <alignment horizontal="center"/>
    </xf>
    <xf numFmtId="4" fontId="3" fillId="0" borderId="10" xfId="0" applyNumberFormat="1" applyFont="1" applyBorder="1"/>
    <xf numFmtId="0" fontId="1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/>
    <xf numFmtId="4" fontId="3" fillId="0" borderId="13" xfId="0" applyNumberFormat="1" applyFont="1" applyBorder="1"/>
    <xf numFmtId="0" fontId="3" fillId="0" borderId="1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/>
    <xf numFmtId="0" fontId="7" fillId="0" borderId="0" xfId="0" applyFont="1" applyAlignment="1">
      <alignment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36"/>
  <sheetViews>
    <sheetView showGridLines="0" tabSelected="1" workbookViewId="0" topLeftCell="A31">
      <selection activeCell="E56" sqref="E56"/>
    </sheetView>
  </sheetViews>
  <sheetFormatPr defaultColWidth="9.00390625" defaultRowHeight="12.75"/>
  <cols>
    <col min="1" max="1" width="4.375" style="0" customWidth="1"/>
    <col min="2" max="2" width="39.75390625" style="0" customWidth="1"/>
    <col min="3" max="3" width="17.00390625" style="0" customWidth="1"/>
    <col min="4" max="4" width="9.75390625" style="0" customWidth="1"/>
    <col min="6" max="6" width="9.125" style="0" bestFit="1" customWidth="1"/>
    <col min="7" max="7" width="11.75390625" style="0" bestFit="1" customWidth="1"/>
    <col min="8" max="8" width="9.125" style="0" bestFit="1" customWidth="1"/>
    <col min="9" max="9" width="13.25390625" style="0" customWidth="1"/>
  </cols>
  <sheetData>
    <row r="1" spans="1:9" ht="15.75">
      <c r="A1" s="2"/>
      <c r="B1" s="22" t="s">
        <v>50</v>
      </c>
      <c r="C1" s="20"/>
      <c r="D1" s="2"/>
      <c r="E1" s="2"/>
      <c r="F1" s="1"/>
      <c r="G1" s="1"/>
      <c r="H1" s="1"/>
      <c r="I1" s="1"/>
    </row>
    <row r="2" spans="1:9" ht="28.5" customHeight="1">
      <c r="A2" s="4" t="s">
        <v>0</v>
      </c>
      <c r="B2" s="5" t="s">
        <v>1</v>
      </c>
      <c r="C2" s="21"/>
      <c r="D2" s="4" t="s">
        <v>2</v>
      </c>
      <c r="E2" s="4"/>
      <c r="F2" s="4" t="s">
        <v>8</v>
      </c>
      <c r="G2" s="4" t="s">
        <v>9</v>
      </c>
      <c r="H2" s="4" t="s">
        <v>10</v>
      </c>
      <c r="I2" s="4" t="s">
        <v>11</v>
      </c>
    </row>
    <row r="3" spans="1:9" ht="12.75">
      <c r="A3" s="2"/>
      <c r="B3" s="3"/>
      <c r="C3" s="25"/>
      <c r="D3" s="6"/>
      <c r="E3" s="6"/>
      <c r="F3" s="1"/>
      <c r="G3" s="1"/>
      <c r="H3" s="1"/>
      <c r="I3" s="1"/>
    </row>
    <row r="4" spans="1:9" ht="12.75">
      <c r="A4" s="7" t="s">
        <v>15</v>
      </c>
      <c r="B4" s="7" t="s">
        <v>18</v>
      </c>
      <c r="C4" s="19"/>
      <c r="D4" s="6"/>
      <c r="E4" s="6"/>
      <c r="F4" s="1"/>
      <c r="G4" s="1"/>
      <c r="H4" s="1"/>
      <c r="I4" s="1"/>
    </row>
    <row r="5" spans="1:9" ht="12.75">
      <c r="A5" s="5" t="s">
        <v>36</v>
      </c>
      <c r="B5" s="23" t="s">
        <v>72</v>
      </c>
      <c r="C5" s="24"/>
      <c r="D5" s="26"/>
      <c r="E5" s="18"/>
      <c r="F5" s="8"/>
      <c r="G5" s="8"/>
      <c r="H5" s="8"/>
      <c r="I5" s="27"/>
    </row>
    <row r="6" spans="1:9" ht="15" customHeight="1">
      <c r="A6" s="29"/>
      <c r="B6" s="35" t="s">
        <v>73</v>
      </c>
      <c r="C6" s="36"/>
      <c r="D6" s="9">
        <v>1</v>
      </c>
      <c r="E6" s="30" t="s">
        <v>4</v>
      </c>
      <c r="F6" s="28">
        <v>0</v>
      </c>
      <c r="G6" s="31">
        <v>0</v>
      </c>
      <c r="H6" s="32">
        <f aca="true" t="shared" si="0" ref="H6:H7">F6+G6</f>
        <v>0</v>
      </c>
      <c r="I6" s="32">
        <f aca="true" t="shared" si="1" ref="I6:I7">D6*H6</f>
        <v>0</v>
      </c>
    </row>
    <row r="7" spans="1:9" ht="15" customHeight="1">
      <c r="A7" s="29"/>
      <c r="B7" s="33" t="s">
        <v>74</v>
      </c>
      <c r="C7" s="36"/>
      <c r="D7" s="9">
        <v>1</v>
      </c>
      <c r="E7" s="30" t="s">
        <v>4</v>
      </c>
      <c r="F7" s="28">
        <v>0</v>
      </c>
      <c r="G7" s="31">
        <v>0</v>
      </c>
      <c r="H7" s="32">
        <f t="shared" si="0"/>
        <v>0</v>
      </c>
      <c r="I7" s="32">
        <f t="shared" si="1"/>
        <v>0</v>
      </c>
    </row>
    <row r="8" spans="1:9" ht="15" customHeight="1">
      <c r="A8" s="17"/>
      <c r="B8" s="33" t="s">
        <v>52</v>
      </c>
      <c r="C8" s="41"/>
      <c r="D8" s="9">
        <v>1</v>
      </c>
      <c r="E8" s="30" t="s">
        <v>5</v>
      </c>
      <c r="F8" s="28">
        <v>0</v>
      </c>
      <c r="G8" s="31">
        <v>0</v>
      </c>
      <c r="H8" s="32">
        <f aca="true" t="shared" si="2" ref="H8:H9">F8+G8</f>
        <v>0</v>
      </c>
      <c r="I8" s="11">
        <f aca="true" t="shared" si="3" ref="I8">D8*H8</f>
        <v>0</v>
      </c>
    </row>
    <row r="9" spans="1:9" ht="15" customHeight="1">
      <c r="A9" s="17"/>
      <c r="B9" s="42" t="s">
        <v>17</v>
      </c>
      <c r="C9" s="43"/>
      <c r="D9" s="9">
        <v>1</v>
      </c>
      <c r="E9" s="30" t="s">
        <v>5</v>
      </c>
      <c r="F9" s="10">
        <v>0</v>
      </c>
      <c r="G9" s="31">
        <v>0</v>
      </c>
      <c r="H9" s="10">
        <f t="shared" si="2"/>
        <v>0</v>
      </c>
      <c r="I9" s="11">
        <f>D9*H9</f>
        <v>0</v>
      </c>
    </row>
    <row r="10" spans="1:9" ht="15" customHeight="1" thickBot="1">
      <c r="A10" s="17"/>
      <c r="B10" s="44"/>
      <c r="C10" s="45"/>
      <c r="D10" s="9"/>
      <c r="E10" s="30"/>
      <c r="F10" s="28"/>
      <c r="G10" s="31"/>
      <c r="H10" s="32"/>
      <c r="I10" s="11"/>
    </row>
    <row r="11" spans="1:9" ht="15" customHeight="1" thickBot="1">
      <c r="A11" s="46"/>
      <c r="B11" s="47" t="s">
        <v>31</v>
      </c>
      <c r="C11" s="48"/>
      <c r="D11" s="49"/>
      <c r="E11" s="50"/>
      <c r="F11" s="51"/>
      <c r="G11" s="51"/>
      <c r="H11" s="51"/>
      <c r="I11" s="52">
        <f>CEILING(SUM(I6:I10),1)</f>
        <v>0</v>
      </c>
    </row>
    <row r="12" spans="1:9" ht="15" customHeight="1">
      <c r="A12" s="2"/>
      <c r="B12" s="15"/>
      <c r="C12" s="19"/>
      <c r="D12" s="9"/>
      <c r="E12" s="6"/>
      <c r="F12" s="1"/>
      <c r="G12" s="1"/>
      <c r="H12" s="1"/>
      <c r="I12" s="16"/>
    </row>
    <row r="13" spans="1:9" ht="15" customHeight="1">
      <c r="A13" s="5" t="s">
        <v>37</v>
      </c>
      <c r="B13" s="23" t="s">
        <v>64</v>
      </c>
      <c r="C13" s="24"/>
      <c r="D13" s="26"/>
      <c r="E13" s="18"/>
      <c r="F13" s="8"/>
      <c r="G13" s="8"/>
      <c r="H13" s="8"/>
      <c r="I13" s="27"/>
    </row>
    <row r="14" spans="1:9" ht="15" customHeight="1">
      <c r="A14" s="29"/>
      <c r="B14" s="35" t="s">
        <v>67</v>
      </c>
      <c r="C14" s="36"/>
      <c r="D14" s="9">
        <v>2</v>
      </c>
      <c r="E14" s="30" t="s">
        <v>4</v>
      </c>
      <c r="F14" s="28">
        <v>0</v>
      </c>
      <c r="G14" s="31">
        <v>0</v>
      </c>
      <c r="H14" s="32">
        <f aca="true" t="shared" si="4" ref="H14:H15">F14+G14</f>
        <v>0</v>
      </c>
      <c r="I14" s="32">
        <f aca="true" t="shared" si="5" ref="I14:I15">D14*H14</f>
        <v>0</v>
      </c>
    </row>
    <row r="15" spans="1:9" ht="15" customHeight="1">
      <c r="A15" s="29"/>
      <c r="B15" s="85" t="s">
        <v>66</v>
      </c>
      <c r="C15" s="87"/>
      <c r="D15" s="9">
        <v>1</v>
      </c>
      <c r="E15" s="30" t="s">
        <v>4</v>
      </c>
      <c r="F15" s="28">
        <v>0</v>
      </c>
      <c r="G15" s="31">
        <v>0</v>
      </c>
      <c r="H15" s="32">
        <f t="shared" si="4"/>
        <v>0</v>
      </c>
      <c r="I15" s="32">
        <f t="shared" si="5"/>
        <v>0</v>
      </c>
    </row>
    <row r="16" spans="1:9" ht="15" customHeight="1">
      <c r="A16" s="29"/>
      <c r="B16" s="85" t="s">
        <v>75</v>
      </c>
      <c r="C16" s="87"/>
      <c r="D16" s="9">
        <v>2</v>
      </c>
      <c r="E16" s="30" t="s">
        <v>4</v>
      </c>
      <c r="F16" s="28">
        <v>0</v>
      </c>
      <c r="G16" s="31">
        <v>0</v>
      </c>
      <c r="H16" s="32">
        <f aca="true" t="shared" si="6" ref="H16:H34">F16+G16</f>
        <v>0</v>
      </c>
      <c r="I16" s="32">
        <f aca="true" t="shared" si="7" ref="I16:I33">D16*H16</f>
        <v>0</v>
      </c>
    </row>
    <row r="17" spans="1:9" ht="15" customHeight="1">
      <c r="A17" s="17"/>
      <c r="B17" s="33" t="s">
        <v>76</v>
      </c>
      <c r="C17" s="41"/>
      <c r="D17" s="9">
        <v>2</v>
      </c>
      <c r="E17" s="30" t="s">
        <v>4</v>
      </c>
      <c r="F17" s="28">
        <v>0</v>
      </c>
      <c r="G17" s="31">
        <v>0</v>
      </c>
      <c r="H17" s="32">
        <f t="shared" si="6"/>
        <v>0</v>
      </c>
      <c r="I17" s="11">
        <f t="shared" si="7"/>
        <v>0</v>
      </c>
    </row>
    <row r="18" spans="1:9" ht="15" customHeight="1">
      <c r="A18" s="17" t="s">
        <v>40</v>
      </c>
      <c r="B18" s="33" t="s">
        <v>92</v>
      </c>
      <c r="C18" s="41"/>
      <c r="D18" s="9">
        <v>15</v>
      </c>
      <c r="E18" s="30" t="s">
        <v>4</v>
      </c>
      <c r="F18" s="28">
        <v>0</v>
      </c>
      <c r="G18" s="31">
        <v>0</v>
      </c>
      <c r="H18" s="32">
        <f t="shared" si="6"/>
        <v>0</v>
      </c>
      <c r="I18" s="11">
        <f t="shared" si="7"/>
        <v>0</v>
      </c>
    </row>
    <row r="19" spans="1:9" ht="15" customHeight="1">
      <c r="A19" s="17"/>
      <c r="B19" s="33" t="s">
        <v>113</v>
      </c>
      <c r="C19" s="41"/>
      <c r="D19" s="9">
        <v>2</v>
      </c>
      <c r="E19" s="30" t="s">
        <v>4</v>
      </c>
      <c r="F19" s="28">
        <v>0</v>
      </c>
      <c r="G19" s="31">
        <v>0</v>
      </c>
      <c r="H19" s="32">
        <f t="shared" si="6"/>
        <v>0</v>
      </c>
      <c r="I19" s="11">
        <f t="shared" si="7"/>
        <v>0</v>
      </c>
    </row>
    <row r="20" spans="1:9" ht="15" customHeight="1">
      <c r="A20" s="17"/>
      <c r="B20" s="33" t="s">
        <v>114</v>
      </c>
      <c r="C20" s="41"/>
      <c r="D20" s="9">
        <v>2</v>
      </c>
      <c r="E20" s="30" t="s">
        <v>4</v>
      </c>
      <c r="F20" s="28">
        <v>0</v>
      </c>
      <c r="G20" s="31">
        <v>0</v>
      </c>
      <c r="H20" s="32">
        <f t="shared" si="6"/>
        <v>0</v>
      </c>
      <c r="I20" s="11">
        <f t="shared" si="7"/>
        <v>0</v>
      </c>
    </row>
    <row r="21" spans="1:9" ht="15" customHeight="1">
      <c r="A21" s="17"/>
      <c r="B21" s="33" t="s">
        <v>77</v>
      </c>
      <c r="C21" s="41"/>
      <c r="D21" s="9">
        <v>2</v>
      </c>
      <c r="E21" s="30" t="s">
        <v>4</v>
      </c>
      <c r="F21" s="28">
        <v>0</v>
      </c>
      <c r="G21" s="31">
        <v>0</v>
      </c>
      <c r="H21" s="32">
        <f t="shared" si="6"/>
        <v>0</v>
      </c>
      <c r="I21" s="11">
        <f t="shared" si="7"/>
        <v>0</v>
      </c>
    </row>
    <row r="22" spans="1:9" ht="15" customHeight="1">
      <c r="A22" s="17"/>
      <c r="B22" s="33" t="s">
        <v>78</v>
      </c>
      <c r="C22" s="41"/>
      <c r="D22" s="9">
        <v>2</v>
      </c>
      <c r="E22" s="30" t="s">
        <v>4</v>
      </c>
      <c r="F22" s="28">
        <v>0</v>
      </c>
      <c r="G22" s="31">
        <v>0</v>
      </c>
      <c r="H22" s="32">
        <f t="shared" si="6"/>
        <v>0</v>
      </c>
      <c r="I22" s="11">
        <f t="shared" si="7"/>
        <v>0</v>
      </c>
    </row>
    <row r="23" spans="1:9" ht="15" customHeight="1">
      <c r="A23" s="17"/>
      <c r="B23" s="33" t="s">
        <v>79</v>
      </c>
      <c r="C23" s="41"/>
      <c r="D23" s="9">
        <v>2</v>
      </c>
      <c r="E23" s="30" t="s">
        <v>4</v>
      </c>
      <c r="F23" s="28">
        <v>0</v>
      </c>
      <c r="G23" s="31">
        <v>0</v>
      </c>
      <c r="H23" s="32">
        <f t="shared" si="6"/>
        <v>0</v>
      </c>
      <c r="I23" s="11">
        <f t="shared" si="7"/>
        <v>0</v>
      </c>
    </row>
    <row r="24" spans="1:9" ht="15" customHeight="1">
      <c r="A24" s="17"/>
      <c r="B24" s="33" t="s">
        <v>80</v>
      </c>
      <c r="C24" s="41"/>
      <c r="D24" s="9">
        <v>2</v>
      </c>
      <c r="E24" s="30" t="s">
        <v>4</v>
      </c>
      <c r="F24" s="28">
        <v>0</v>
      </c>
      <c r="G24" s="31">
        <v>0</v>
      </c>
      <c r="H24" s="32">
        <f t="shared" si="6"/>
        <v>0</v>
      </c>
      <c r="I24" s="11">
        <f t="shared" si="7"/>
        <v>0</v>
      </c>
    </row>
    <row r="25" spans="1:9" ht="15" customHeight="1">
      <c r="A25" s="17"/>
      <c r="B25" s="33" t="s">
        <v>82</v>
      </c>
      <c r="C25" s="41"/>
      <c r="D25" s="9">
        <v>2</v>
      </c>
      <c r="E25" s="30" t="s">
        <v>4</v>
      </c>
      <c r="F25" s="28">
        <v>0</v>
      </c>
      <c r="G25" s="31">
        <v>0</v>
      </c>
      <c r="H25" s="32">
        <f t="shared" si="6"/>
        <v>0</v>
      </c>
      <c r="I25" s="11">
        <f t="shared" si="7"/>
        <v>0</v>
      </c>
    </row>
    <row r="26" spans="1:9" ht="15" customHeight="1">
      <c r="A26" s="17"/>
      <c r="B26" s="33" t="s">
        <v>81</v>
      </c>
      <c r="C26" s="41"/>
      <c r="D26" s="9">
        <v>2</v>
      </c>
      <c r="E26" s="30" t="s">
        <v>4</v>
      </c>
      <c r="F26" s="28">
        <v>0</v>
      </c>
      <c r="G26" s="31">
        <v>0</v>
      </c>
      <c r="H26" s="32">
        <f t="shared" si="6"/>
        <v>0</v>
      </c>
      <c r="I26" s="11">
        <f t="shared" si="7"/>
        <v>0</v>
      </c>
    </row>
    <row r="27" spans="1:9" ht="15" customHeight="1">
      <c r="A27" s="17"/>
      <c r="B27" s="33" t="s">
        <v>84</v>
      </c>
      <c r="C27" s="41"/>
      <c r="D27" s="9">
        <v>5</v>
      </c>
      <c r="E27" s="30" t="s">
        <v>4</v>
      </c>
      <c r="F27" s="28">
        <v>0</v>
      </c>
      <c r="G27" s="31">
        <v>0</v>
      </c>
      <c r="H27" s="32">
        <f t="shared" si="6"/>
        <v>0</v>
      </c>
      <c r="I27" s="11">
        <f t="shared" si="7"/>
        <v>0</v>
      </c>
    </row>
    <row r="28" spans="1:9" ht="15" customHeight="1">
      <c r="A28" s="17"/>
      <c r="B28" s="33" t="s">
        <v>85</v>
      </c>
      <c r="C28" s="41"/>
      <c r="D28" s="9">
        <v>3</v>
      </c>
      <c r="E28" s="30" t="s">
        <v>4</v>
      </c>
      <c r="F28" s="28">
        <v>0</v>
      </c>
      <c r="G28" s="31">
        <v>0</v>
      </c>
      <c r="H28" s="32">
        <f t="shared" si="6"/>
        <v>0</v>
      </c>
      <c r="I28" s="11">
        <f t="shared" si="7"/>
        <v>0</v>
      </c>
    </row>
    <row r="29" spans="1:9" ht="15" customHeight="1">
      <c r="A29" s="17"/>
      <c r="B29" s="33" t="s">
        <v>86</v>
      </c>
      <c r="C29" s="41"/>
      <c r="D29" s="9">
        <v>6</v>
      </c>
      <c r="E29" s="30" t="s">
        <v>4</v>
      </c>
      <c r="F29" s="28">
        <v>0</v>
      </c>
      <c r="G29" s="31">
        <v>0</v>
      </c>
      <c r="H29" s="32">
        <f t="shared" si="6"/>
        <v>0</v>
      </c>
      <c r="I29" s="11">
        <f t="shared" si="7"/>
        <v>0</v>
      </c>
    </row>
    <row r="30" spans="1:9" ht="15" customHeight="1">
      <c r="A30" s="17"/>
      <c r="B30" s="33" t="s">
        <v>87</v>
      </c>
      <c r="C30" s="41"/>
      <c r="D30" s="9">
        <v>2</v>
      </c>
      <c r="E30" s="30" t="s">
        <v>4</v>
      </c>
      <c r="F30" s="28">
        <v>0</v>
      </c>
      <c r="G30" s="31">
        <v>0</v>
      </c>
      <c r="H30" s="32">
        <f t="shared" si="6"/>
        <v>0</v>
      </c>
      <c r="I30" s="11">
        <f t="shared" si="7"/>
        <v>0</v>
      </c>
    </row>
    <row r="31" spans="1:9" ht="15" customHeight="1">
      <c r="A31" s="17"/>
      <c r="B31" s="33" t="s">
        <v>88</v>
      </c>
      <c r="C31" s="41"/>
      <c r="D31" s="9">
        <v>4</v>
      </c>
      <c r="E31" s="30" t="s">
        <v>4</v>
      </c>
      <c r="F31" s="28">
        <v>0</v>
      </c>
      <c r="G31" s="31">
        <v>0</v>
      </c>
      <c r="H31" s="32">
        <f t="shared" si="6"/>
        <v>0</v>
      </c>
      <c r="I31" s="11">
        <f t="shared" si="7"/>
        <v>0</v>
      </c>
    </row>
    <row r="32" spans="1:9" ht="15" customHeight="1">
      <c r="A32" s="17"/>
      <c r="B32" s="33" t="s">
        <v>89</v>
      </c>
      <c r="C32" s="41"/>
      <c r="D32" s="9">
        <v>5</v>
      </c>
      <c r="E32" s="30" t="s">
        <v>4</v>
      </c>
      <c r="F32" s="28">
        <v>0</v>
      </c>
      <c r="G32" s="31">
        <v>0</v>
      </c>
      <c r="H32" s="32">
        <f t="shared" si="6"/>
        <v>0</v>
      </c>
      <c r="I32" s="11">
        <f t="shared" si="7"/>
        <v>0</v>
      </c>
    </row>
    <row r="33" spans="1:9" ht="15" customHeight="1">
      <c r="A33" s="17"/>
      <c r="B33" s="33" t="s">
        <v>83</v>
      </c>
      <c r="C33" s="41"/>
      <c r="D33" s="9">
        <v>2</v>
      </c>
      <c r="E33" s="30" t="s">
        <v>4</v>
      </c>
      <c r="F33" s="28">
        <v>0</v>
      </c>
      <c r="G33" s="31">
        <v>0</v>
      </c>
      <c r="H33" s="32">
        <f t="shared" si="6"/>
        <v>0</v>
      </c>
      <c r="I33" s="11">
        <f t="shared" si="7"/>
        <v>0</v>
      </c>
    </row>
    <row r="34" spans="1:9" ht="15" customHeight="1">
      <c r="A34" s="17"/>
      <c r="B34" s="42" t="s">
        <v>17</v>
      </c>
      <c r="C34" s="43"/>
      <c r="D34" s="9">
        <v>1</v>
      </c>
      <c r="E34" s="30" t="s">
        <v>5</v>
      </c>
      <c r="F34" s="28">
        <v>0</v>
      </c>
      <c r="G34" s="31">
        <v>0</v>
      </c>
      <c r="H34" s="10">
        <f t="shared" si="6"/>
        <v>0</v>
      </c>
      <c r="I34" s="11">
        <f>D34*H34</f>
        <v>0</v>
      </c>
    </row>
    <row r="35" spans="1:9" ht="15" customHeight="1" thickBot="1">
      <c r="A35" s="17"/>
      <c r="B35" s="44"/>
      <c r="C35" s="45"/>
      <c r="D35" s="9"/>
      <c r="E35" s="30"/>
      <c r="F35" s="28"/>
      <c r="G35" s="31"/>
      <c r="H35" s="32"/>
      <c r="I35" s="11"/>
    </row>
    <row r="36" spans="1:9" ht="15" customHeight="1" thickBot="1">
      <c r="A36" s="46"/>
      <c r="B36" s="47" t="s">
        <v>31</v>
      </c>
      <c r="C36" s="48"/>
      <c r="D36" s="49"/>
      <c r="E36" s="50"/>
      <c r="F36" s="51"/>
      <c r="G36" s="51"/>
      <c r="H36" s="51"/>
      <c r="I36" s="52">
        <f>CEILING(SUM(I14:I35),1)</f>
        <v>0</v>
      </c>
    </row>
    <row r="37" spans="1:9" ht="15" customHeight="1">
      <c r="A37" s="2"/>
      <c r="B37" s="15"/>
      <c r="C37" s="19"/>
      <c r="D37" s="9"/>
      <c r="E37" s="6"/>
      <c r="F37" s="1"/>
      <c r="G37" s="1"/>
      <c r="H37" s="1"/>
      <c r="I37" s="16"/>
    </row>
    <row r="38" spans="1:9" ht="12.75">
      <c r="A38" s="7"/>
      <c r="B38" s="7"/>
      <c r="C38" s="19"/>
      <c r="D38" s="6"/>
      <c r="E38" s="6"/>
      <c r="F38" s="1"/>
      <c r="G38" s="1"/>
      <c r="H38" s="1"/>
      <c r="I38" s="11"/>
    </row>
    <row r="39" spans="1:9" ht="12.75">
      <c r="A39" s="5" t="s">
        <v>94</v>
      </c>
      <c r="B39" s="23" t="s">
        <v>65</v>
      </c>
      <c r="C39" s="24"/>
      <c r="D39" s="23"/>
      <c r="E39" s="18"/>
      <c r="F39" s="8"/>
      <c r="G39" s="8"/>
      <c r="H39" s="8"/>
      <c r="I39" s="8"/>
    </row>
    <row r="40" spans="1:9" ht="13.5" customHeight="1">
      <c r="A40" s="37"/>
      <c r="B40" s="38" t="s">
        <v>68</v>
      </c>
      <c r="C40" s="39"/>
      <c r="D40" s="9">
        <v>1</v>
      </c>
      <c r="E40" s="30" t="s">
        <v>5</v>
      </c>
      <c r="F40" s="10">
        <v>0</v>
      </c>
      <c r="G40" s="10">
        <v>0</v>
      </c>
      <c r="H40" s="10">
        <f aca="true" t="shared" si="8" ref="H40:H48">F40+G40</f>
        <v>0</v>
      </c>
      <c r="I40" s="10">
        <f aca="true" t="shared" si="9" ref="I40:I48">H40*D40</f>
        <v>0</v>
      </c>
    </row>
    <row r="41" spans="1:9" ht="12.75">
      <c r="A41" s="37"/>
      <c r="B41" s="1" t="s">
        <v>90</v>
      </c>
      <c r="C41" s="25"/>
      <c r="D41" s="2">
        <v>1</v>
      </c>
      <c r="E41" s="30" t="s">
        <v>4</v>
      </c>
      <c r="F41" s="10">
        <v>0</v>
      </c>
      <c r="G41" s="10">
        <v>0</v>
      </c>
      <c r="H41" s="10">
        <f t="shared" si="8"/>
        <v>0</v>
      </c>
      <c r="I41" s="10">
        <f t="shared" si="9"/>
        <v>0</v>
      </c>
    </row>
    <row r="42" spans="1:9" ht="12.75">
      <c r="A42" s="37"/>
      <c r="B42" s="1" t="s">
        <v>91</v>
      </c>
      <c r="C42" s="25"/>
      <c r="D42" s="2">
        <v>1</v>
      </c>
      <c r="E42" s="30" t="s">
        <v>4</v>
      </c>
      <c r="F42" s="10">
        <v>0</v>
      </c>
      <c r="G42" s="10">
        <v>0</v>
      </c>
      <c r="H42" s="10">
        <f t="shared" si="8"/>
        <v>0</v>
      </c>
      <c r="I42" s="10">
        <f t="shared" si="9"/>
        <v>0</v>
      </c>
    </row>
    <row r="43" spans="1:9" ht="12.75">
      <c r="A43" s="2"/>
      <c r="B43" s="1" t="s">
        <v>43</v>
      </c>
      <c r="C43" s="25"/>
      <c r="D43" s="2">
        <v>1</v>
      </c>
      <c r="E43" s="2" t="s">
        <v>4</v>
      </c>
      <c r="F43" s="10">
        <v>0</v>
      </c>
      <c r="G43" s="10">
        <v>0</v>
      </c>
      <c r="H43" s="11">
        <f>F43+G43</f>
        <v>0</v>
      </c>
      <c r="I43" s="11">
        <f>H43*D43</f>
        <v>0</v>
      </c>
    </row>
    <row r="44" spans="1:9" ht="12.75">
      <c r="A44" s="17"/>
      <c r="B44" s="33" t="s">
        <v>85</v>
      </c>
      <c r="C44" s="41"/>
      <c r="D44" s="9">
        <v>6</v>
      </c>
      <c r="E44" s="30" t="s">
        <v>4</v>
      </c>
      <c r="F44" s="10">
        <v>0</v>
      </c>
      <c r="G44" s="10">
        <v>0</v>
      </c>
      <c r="H44" s="32">
        <f aca="true" t="shared" si="10" ref="H44:H46">F44+G44</f>
        <v>0</v>
      </c>
      <c r="I44" s="11">
        <f>H44*D44</f>
        <v>0</v>
      </c>
    </row>
    <row r="45" spans="1:9" ht="12.75">
      <c r="A45" s="17"/>
      <c r="B45" s="33" t="s">
        <v>77</v>
      </c>
      <c r="C45" s="41"/>
      <c r="D45" s="9">
        <v>5</v>
      </c>
      <c r="E45" s="30" t="s">
        <v>4</v>
      </c>
      <c r="F45" s="10">
        <v>0</v>
      </c>
      <c r="G45" s="10">
        <v>0</v>
      </c>
      <c r="H45" s="32">
        <f t="shared" si="10"/>
        <v>0</v>
      </c>
      <c r="I45" s="11">
        <f>H45*D45</f>
        <v>0</v>
      </c>
    </row>
    <row r="46" spans="1:9" ht="12.75">
      <c r="A46" s="17"/>
      <c r="B46" s="33" t="s">
        <v>92</v>
      </c>
      <c r="C46" s="41"/>
      <c r="D46" s="9">
        <v>2</v>
      </c>
      <c r="E46" s="30" t="s">
        <v>4</v>
      </c>
      <c r="F46" s="10">
        <v>0</v>
      </c>
      <c r="G46" s="10">
        <v>0</v>
      </c>
      <c r="H46" s="32">
        <f t="shared" si="10"/>
        <v>0</v>
      </c>
      <c r="I46" s="11">
        <f>H46*D46</f>
        <v>0</v>
      </c>
    </row>
    <row r="47" spans="1:9" ht="12.75">
      <c r="A47" s="17"/>
      <c r="B47" s="42" t="s">
        <v>17</v>
      </c>
      <c r="C47" s="43"/>
      <c r="D47" s="9">
        <v>1</v>
      </c>
      <c r="E47" s="30" t="s">
        <v>5</v>
      </c>
      <c r="F47" s="10">
        <v>0</v>
      </c>
      <c r="G47" s="10">
        <v>0</v>
      </c>
      <c r="H47" s="11">
        <f t="shared" si="8"/>
        <v>0</v>
      </c>
      <c r="I47" s="11">
        <f t="shared" si="9"/>
        <v>0</v>
      </c>
    </row>
    <row r="48" spans="1:9" ht="13.5" thickBot="1">
      <c r="A48" s="17"/>
      <c r="B48" s="44" t="s">
        <v>14</v>
      </c>
      <c r="C48" s="45"/>
      <c r="D48" s="9">
        <v>1</v>
      </c>
      <c r="E48" s="30" t="s">
        <v>5</v>
      </c>
      <c r="F48" s="10">
        <v>0</v>
      </c>
      <c r="G48" s="10">
        <v>0</v>
      </c>
      <c r="H48" s="11">
        <f t="shared" si="8"/>
        <v>0</v>
      </c>
      <c r="I48" s="11">
        <f t="shared" si="9"/>
        <v>0</v>
      </c>
    </row>
    <row r="49" spans="1:12" ht="13.5" thickBot="1">
      <c r="A49" s="46"/>
      <c r="B49" s="47" t="s">
        <v>93</v>
      </c>
      <c r="C49" s="48"/>
      <c r="D49" s="49"/>
      <c r="E49" s="50"/>
      <c r="F49" s="51"/>
      <c r="G49" s="51"/>
      <c r="H49" s="51"/>
      <c r="I49" s="52">
        <f>CEILING(SUM(I40:I48),1)</f>
        <v>0</v>
      </c>
      <c r="L49" t="s">
        <v>40</v>
      </c>
    </row>
    <row r="50" spans="1:9" ht="12.75">
      <c r="A50" s="2"/>
      <c r="B50" s="15"/>
      <c r="C50" s="19"/>
      <c r="D50" s="9"/>
      <c r="E50" s="6"/>
      <c r="F50" s="1"/>
      <c r="G50" s="1"/>
      <c r="H50" s="1"/>
      <c r="I50" s="10"/>
    </row>
    <row r="51" spans="1:9" ht="12.75">
      <c r="A51" s="2"/>
      <c r="B51" s="15"/>
      <c r="C51" s="19"/>
      <c r="D51" s="9"/>
      <c r="E51" s="6"/>
      <c r="F51" s="1"/>
      <c r="G51" s="1"/>
      <c r="H51" s="1"/>
      <c r="I51" s="10"/>
    </row>
    <row r="52" spans="1:9" ht="12.75">
      <c r="A52" s="53" t="s">
        <v>16</v>
      </c>
      <c r="B52" s="23" t="s">
        <v>62</v>
      </c>
      <c r="C52" s="54"/>
      <c r="D52" s="55"/>
      <c r="E52" s="18"/>
      <c r="F52" s="8"/>
      <c r="G52" s="8"/>
      <c r="H52" s="8"/>
      <c r="I52" s="8"/>
    </row>
    <row r="53" spans="1:9" ht="12.75">
      <c r="A53" s="5" t="s">
        <v>38</v>
      </c>
      <c r="B53" s="23" t="s">
        <v>41</v>
      </c>
      <c r="C53" s="24"/>
      <c r="D53" s="23"/>
      <c r="E53" s="18"/>
      <c r="F53" s="8"/>
      <c r="G53" s="8"/>
      <c r="H53" s="8"/>
      <c r="I53" s="8"/>
    </row>
    <row r="54" spans="1:9" ht="12.75">
      <c r="A54" s="2"/>
      <c r="B54" s="3" t="s">
        <v>69</v>
      </c>
      <c r="C54" s="19"/>
      <c r="D54" s="17">
        <v>320</v>
      </c>
      <c r="E54" s="6" t="s">
        <v>3</v>
      </c>
      <c r="F54" s="12">
        <v>0</v>
      </c>
      <c r="G54" s="13">
        <v>0</v>
      </c>
      <c r="H54" s="11">
        <f aca="true" t="shared" si="11" ref="H54:H61">F54+G54</f>
        <v>0</v>
      </c>
      <c r="I54" s="11">
        <f aca="true" t="shared" si="12" ref="I54:I61">H54*D54</f>
        <v>0</v>
      </c>
    </row>
    <row r="55" spans="1:9" ht="12.75">
      <c r="A55" s="2"/>
      <c r="B55" s="3" t="s">
        <v>95</v>
      </c>
      <c r="C55" s="19"/>
      <c r="D55" s="17">
        <v>146</v>
      </c>
      <c r="E55" s="6" t="s">
        <v>3</v>
      </c>
      <c r="F55" s="12">
        <v>0</v>
      </c>
      <c r="G55" s="13">
        <v>0</v>
      </c>
      <c r="H55" s="11">
        <f t="shared" si="11"/>
        <v>0</v>
      </c>
      <c r="I55" s="11">
        <f t="shared" si="12"/>
        <v>0</v>
      </c>
    </row>
    <row r="56" spans="1:9" ht="12.75">
      <c r="A56" s="2"/>
      <c r="B56" s="3" t="s">
        <v>96</v>
      </c>
      <c r="C56" s="19"/>
      <c r="D56" s="17">
        <v>146</v>
      </c>
      <c r="E56" s="6" t="s">
        <v>3</v>
      </c>
      <c r="F56" s="12">
        <v>0</v>
      </c>
      <c r="G56" s="13">
        <v>0</v>
      </c>
      <c r="H56" s="11">
        <f t="shared" si="11"/>
        <v>0</v>
      </c>
      <c r="I56" s="11">
        <f t="shared" si="12"/>
        <v>0</v>
      </c>
    </row>
    <row r="57" spans="1:9" ht="12.75">
      <c r="A57" s="2"/>
      <c r="B57" s="3" t="s">
        <v>97</v>
      </c>
      <c r="C57" s="19"/>
      <c r="D57" s="17">
        <v>10</v>
      </c>
      <c r="E57" s="6" t="s">
        <v>4</v>
      </c>
      <c r="F57" s="12">
        <v>0</v>
      </c>
      <c r="G57" s="13">
        <v>0</v>
      </c>
      <c r="H57" s="11">
        <f t="shared" si="11"/>
        <v>0</v>
      </c>
      <c r="I57" s="11">
        <f t="shared" si="12"/>
        <v>0</v>
      </c>
    </row>
    <row r="58" spans="1:9" ht="12.75">
      <c r="A58" s="2"/>
      <c r="B58" s="3" t="s">
        <v>98</v>
      </c>
      <c r="C58" s="19"/>
      <c r="D58" s="17">
        <v>310</v>
      </c>
      <c r="E58" s="6" t="s">
        <v>4</v>
      </c>
      <c r="F58" s="12">
        <v>0</v>
      </c>
      <c r="G58" s="13">
        <v>0</v>
      </c>
      <c r="H58" s="11">
        <f t="shared" si="11"/>
        <v>0</v>
      </c>
      <c r="I58" s="11">
        <f t="shared" si="12"/>
        <v>0</v>
      </c>
    </row>
    <row r="59" spans="1:9" ht="12.75">
      <c r="A59" s="2"/>
      <c r="B59" s="3" t="s">
        <v>99</v>
      </c>
      <c r="C59" s="19"/>
      <c r="D59" s="17">
        <v>1</v>
      </c>
      <c r="E59" s="6" t="s">
        <v>5</v>
      </c>
      <c r="F59" s="12">
        <v>0</v>
      </c>
      <c r="G59" s="13">
        <v>0</v>
      </c>
      <c r="H59" s="11">
        <f t="shared" si="11"/>
        <v>0</v>
      </c>
      <c r="I59" s="11">
        <f t="shared" si="12"/>
        <v>0</v>
      </c>
    </row>
    <row r="60" spans="1:9" ht="12.75">
      <c r="A60" s="2"/>
      <c r="B60" s="3" t="s">
        <v>53</v>
      </c>
      <c r="C60" s="19"/>
      <c r="D60" s="17">
        <v>50</v>
      </c>
      <c r="E60" s="6" t="s">
        <v>3</v>
      </c>
      <c r="F60" s="12">
        <v>0</v>
      </c>
      <c r="G60" s="13">
        <v>0</v>
      </c>
      <c r="H60" s="11">
        <f t="shared" si="11"/>
        <v>0</v>
      </c>
      <c r="I60" s="11">
        <f t="shared" si="12"/>
        <v>0</v>
      </c>
    </row>
    <row r="61" spans="1:9" ht="12.75">
      <c r="A61" s="2"/>
      <c r="B61" s="85" t="s">
        <v>14</v>
      </c>
      <c r="C61" s="86"/>
      <c r="D61" s="14">
        <v>1</v>
      </c>
      <c r="E61" s="2" t="s">
        <v>4</v>
      </c>
      <c r="F61" s="12">
        <v>0</v>
      </c>
      <c r="G61" s="13">
        <v>0</v>
      </c>
      <c r="H61" s="11">
        <f t="shared" si="11"/>
        <v>0</v>
      </c>
      <c r="I61" s="11">
        <f t="shared" si="12"/>
        <v>0</v>
      </c>
    </row>
    <row r="62" spans="1:9" ht="13.5" thickBot="1">
      <c r="A62" s="2"/>
      <c r="B62" s="33"/>
      <c r="C62" s="56"/>
      <c r="D62" s="14"/>
      <c r="E62" s="2"/>
      <c r="F62" s="12"/>
      <c r="G62" s="13"/>
      <c r="H62" s="11"/>
      <c r="I62" s="11"/>
    </row>
    <row r="63" spans="1:9" ht="13.5" thickBot="1">
      <c r="A63" s="46"/>
      <c r="B63" s="47" t="s">
        <v>51</v>
      </c>
      <c r="C63" s="48"/>
      <c r="D63" s="49"/>
      <c r="E63" s="50"/>
      <c r="F63" s="51"/>
      <c r="G63" s="51"/>
      <c r="H63" s="51"/>
      <c r="I63" s="52">
        <f>CEILING(SUM(I54:I62),1)</f>
        <v>0</v>
      </c>
    </row>
    <row r="64" spans="1:9" ht="12.75">
      <c r="A64" s="2"/>
      <c r="B64" s="15"/>
      <c r="C64" s="19"/>
      <c r="D64" s="9"/>
      <c r="E64" s="6"/>
      <c r="F64" s="1"/>
      <c r="G64" s="1"/>
      <c r="H64" s="1"/>
      <c r="I64" s="16"/>
    </row>
    <row r="65" spans="1:9" ht="12.75">
      <c r="A65" s="2"/>
      <c r="B65" s="3"/>
      <c r="C65" s="19"/>
      <c r="D65" s="17"/>
      <c r="E65" s="6"/>
      <c r="F65" s="1"/>
      <c r="G65" s="13"/>
      <c r="H65" s="11"/>
      <c r="I65" s="11"/>
    </row>
    <row r="66" spans="1:9" ht="12.75">
      <c r="A66" s="5" t="s">
        <v>104</v>
      </c>
      <c r="B66" s="23" t="s">
        <v>63</v>
      </c>
      <c r="C66" s="24"/>
      <c r="D66" s="23"/>
      <c r="E66" s="18"/>
      <c r="F66" s="8"/>
      <c r="G66" s="8"/>
      <c r="H66" s="8"/>
      <c r="I66" s="8"/>
    </row>
    <row r="67" spans="1:9" ht="12.75">
      <c r="A67" s="17"/>
      <c r="B67" s="3" t="s">
        <v>46</v>
      </c>
      <c r="C67" s="25"/>
      <c r="D67" s="14">
        <v>5</v>
      </c>
      <c r="E67" s="6" t="s">
        <v>4</v>
      </c>
      <c r="F67" s="40">
        <v>0</v>
      </c>
      <c r="G67" s="13">
        <v>0</v>
      </c>
      <c r="H67" s="11">
        <f aca="true" t="shared" si="13" ref="H67:H86">F67+G67</f>
        <v>0</v>
      </c>
      <c r="I67" s="11">
        <f aca="true" t="shared" si="14" ref="I67:I102">H67*D67</f>
        <v>0</v>
      </c>
    </row>
    <row r="68" spans="1:9" ht="12.75">
      <c r="A68" s="17"/>
      <c r="B68" s="3" t="s">
        <v>47</v>
      </c>
      <c r="C68" s="25"/>
      <c r="D68" s="14">
        <v>5</v>
      </c>
      <c r="E68" s="6" t="s">
        <v>4</v>
      </c>
      <c r="F68" s="40">
        <v>0</v>
      </c>
      <c r="G68" s="13">
        <v>0</v>
      </c>
      <c r="H68" s="11">
        <f t="shared" si="13"/>
        <v>0</v>
      </c>
      <c r="I68" s="11">
        <f t="shared" si="14"/>
        <v>0</v>
      </c>
    </row>
    <row r="69" spans="1:9" ht="12.75">
      <c r="A69" s="17" t="s">
        <v>40</v>
      </c>
      <c r="B69" s="3" t="s">
        <v>48</v>
      </c>
      <c r="C69" s="25"/>
      <c r="D69" s="14">
        <v>5</v>
      </c>
      <c r="E69" s="6" t="s">
        <v>4</v>
      </c>
      <c r="F69" s="40">
        <v>0</v>
      </c>
      <c r="G69" s="13">
        <v>0</v>
      </c>
      <c r="H69" s="11">
        <f t="shared" si="13"/>
        <v>0</v>
      </c>
      <c r="I69" s="11">
        <f t="shared" si="14"/>
        <v>0</v>
      </c>
    </row>
    <row r="70" spans="1:9" ht="12.75">
      <c r="A70" s="17"/>
      <c r="B70" s="3" t="s">
        <v>49</v>
      </c>
      <c r="C70" s="25"/>
      <c r="D70" s="14">
        <v>5</v>
      </c>
      <c r="E70" s="6" t="s">
        <v>4</v>
      </c>
      <c r="F70" s="40">
        <v>0</v>
      </c>
      <c r="G70" s="13">
        <v>0</v>
      </c>
      <c r="H70" s="13">
        <v>0</v>
      </c>
      <c r="I70" s="11">
        <v>0</v>
      </c>
    </row>
    <row r="71" spans="1:9" ht="12.75">
      <c r="A71" s="17"/>
      <c r="B71" s="3" t="s">
        <v>55</v>
      </c>
      <c r="D71" s="9">
        <v>4</v>
      </c>
      <c r="E71" s="30" t="s">
        <v>4</v>
      </c>
      <c r="F71" s="40">
        <v>0</v>
      </c>
      <c r="G71" s="13">
        <v>0</v>
      </c>
      <c r="H71" s="32">
        <f aca="true" t="shared" si="15" ref="H71:H77">F71+G71</f>
        <v>0</v>
      </c>
      <c r="I71" s="32">
        <f t="shared" si="14"/>
        <v>0</v>
      </c>
    </row>
    <row r="72" spans="1:9" ht="12.75">
      <c r="A72" s="17"/>
      <c r="B72" s="3" t="s">
        <v>56</v>
      </c>
      <c r="D72" s="9">
        <v>1</v>
      </c>
      <c r="E72" s="30" t="s">
        <v>4</v>
      </c>
      <c r="F72" s="40">
        <v>0</v>
      </c>
      <c r="G72" s="13">
        <v>0</v>
      </c>
      <c r="H72" s="32">
        <f t="shared" si="15"/>
        <v>0</v>
      </c>
      <c r="I72" s="32">
        <f t="shared" si="14"/>
        <v>0</v>
      </c>
    </row>
    <row r="73" spans="1:9" ht="12.75">
      <c r="A73" s="17"/>
      <c r="B73" s="3" t="s">
        <v>60</v>
      </c>
      <c r="D73" s="9">
        <v>4</v>
      </c>
      <c r="E73" s="30" t="s">
        <v>4</v>
      </c>
      <c r="F73" s="40">
        <v>0</v>
      </c>
      <c r="G73" s="13">
        <v>0</v>
      </c>
      <c r="H73" s="32">
        <f t="shared" si="15"/>
        <v>0</v>
      </c>
      <c r="I73" s="32">
        <f t="shared" si="14"/>
        <v>0</v>
      </c>
    </row>
    <row r="74" spans="1:9" ht="12.75">
      <c r="A74" s="17"/>
      <c r="B74" s="33" t="s">
        <v>57</v>
      </c>
      <c r="D74" s="9">
        <v>8</v>
      </c>
      <c r="E74" s="30" t="s">
        <v>4</v>
      </c>
      <c r="F74" s="40">
        <v>0</v>
      </c>
      <c r="G74" s="13">
        <v>0</v>
      </c>
      <c r="H74" s="32">
        <f t="shared" si="15"/>
        <v>0</v>
      </c>
      <c r="I74" s="32">
        <f t="shared" si="14"/>
        <v>0</v>
      </c>
    </row>
    <row r="75" spans="1:9" ht="12.75">
      <c r="A75" s="17"/>
      <c r="B75" s="33" t="s">
        <v>58</v>
      </c>
      <c r="D75" s="9">
        <v>1</v>
      </c>
      <c r="E75" s="30" t="s">
        <v>4</v>
      </c>
      <c r="F75" s="40">
        <v>0</v>
      </c>
      <c r="G75" s="13">
        <v>0</v>
      </c>
      <c r="H75" s="32">
        <f t="shared" si="15"/>
        <v>0</v>
      </c>
      <c r="I75" s="32">
        <f t="shared" si="14"/>
        <v>0</v>
      </c>
    </row>
    <row r="76" spans="1:9" ht="12.75">
      <c r="A76" s="17"/>
      <c r="B76" s="33" t="s">
        <v>59</v>
      </c>
      <c r="D76" s="9">
        <v>9</v>
      </c>
      <c r="E76" s="30" t="s">
        <v>4</v>
      </c>
      <c r="F76" s="40">
        <v>0</v>
      </c>
      <c r="G76" s="13">
        <v>0</v>
      </c>
      <c r="H76" s="32">
        <f t="shared" si="15"/>
        <v>0</v>
      </c>
      <c r="I76" s="32">
        <f t="shared" si="14"/>
        <v>0</v>
      </c>
    </row>
    <row r="77" spans="1:9" ht="12.75">
      <c r="A77" s="17"/>
      <c r="B77" s="3" t="s">
        <v>101</v>
      </c>
      <c r="C77" s="25"/>
      <c r="D77" s="14">
        <v>4</v>
      </c>
      <c r="E77" s="6" t="s">
        <v>4</v>
      </c>
      <c r="F77" s="40">
        <v>0</v>
      </c>
      <c r="G77" s="13">
        <v>0</v>
      </c>
      <c r="H77" s="13">
        <f t="shared" si="15"/>
        <v>0</v>
      </c>
      <c r="I77" s="11">
        <f t="shared" si="14"/>
        <v>0</v>
      </c>
    </row>
    <row r="78" spans="1:9" ht="12.75" customHeight="1">
      <c r="A78" s="17"/>
      <c r="B78" s="33" t="s">
        <v>20</v>
      </c>
      <c r="C78" s="25"/>
      <c r="D78" s="14">
        <v>30</v>
      </c>
      <c r="E78" s="6" t="s">
        <v>4</v>
      </c>
      <c r="F78" s="40">
        <v>0</v>
      </c>
      <c r="G78" s="13">
        <v>0</v>
      </c>
      <c r="H78" s="11">
        <f t="shared" si="13"/>
        <v>0</v>
      </c>
      <c r="I78" s="11">
        <f t="shared" si="14"/>
        <v>0</v>
      </c>
    </row>
    <row r="79" spans="1:9" ht="12.75" customHeight="1">
      <c r="A79" s="17"/>
      <c r="B79" s="33" t="s">
        <v>100</v>
      </c>
      <c r="C79" s="25"/>
      <c r="D79" s="14">
        <v>45</v>
      </c>
      <c r="E79" s="6" t="s">
        <v>4</v>
      </c>
      <c r="F79" s="40">
        <v>0</v>
      </c>
      <c r="G79" s="13">
        <v>0</v>
      </c>
      <c r="H79" s="11">
        <f t="shared" si="13"/>
        <v>0</v>
      </c>
      <c r="I79" s="11">
        <f t="shared" si="14"/>
        <v>0</v>
      </c>
    </row>
    <row r="80" spans="1:9" ht="12.75">
      <c r="A80" s="17"/>
      <c r="B80" s="57" t="s">
        <v>106</v>
      </c>
      <c r="C80" s="58"/>
      <c r="D80" s="59">
        <v>250</v>
      </c>
      <c r="E80" s="6" t="s">
        <v>3</v>
      </c>
      <c r="F80" s="40">
        <v>0</v>
      </c>
      <c r="G80" s="13">
        <v>0</v>
      </c>
      <c r="H80" s="11">
        <f t="shared" si="13"/>
        <v>0</v>
      </c>
      <c r="I80" s="11">
        <f t="shared" si="14"/>
        <v>0</v>
      </c>
    </row>
    <row r="81" spans="1:9" ht="12.75">
      <c r="A81" s="17"/>
      <c r="B81" s="57" t="s">
        <v>107</v>
      </c>
      <c r="C81" s="58"/>
      <c r="D81" s="14">
        <v>750</v>
      </c>
      <c r="E81" s="6" t="s">
        <v>3</v>
      </c>
      <c r="F81" s="40">
        <v>0</v>
      </c>
      <c r="G81" s="13">
        <v>0</v>
      </c>
      <c r="H81" s="11">
        <f t="shared" si="13"/>
        <v>0</v>
      </c>
      <c r="I81" s="11">
        <f t="shared" si="14"/>
        <v>0</v>
      </c>
    </row>
    <row r="82" spans="1:9" ht="12.75">
      <c r="A82" s="17"/>
      <c r="B82" s="57" t="s">
        <v>108</v>
      </c>
      <c r="C82" s="58"/>
      <c r="D82" s="14">
        <v>200</v>
      </c>
      <c r="E82" s="6" t="s">
        <v>3</v>
      </c>
      <c r="F82" s="40">
        <v>0</v>
      </c>
      <c r="G82" s="13">
        <v>0</v>
      </c>
      <c r="H82" s="11">
        <f t="shared" si="13"/>
        <v>0</v>
      </c>
      <c r="I82" s="11">
        <f t="shared" si="14"/>
        <v>0</v>
      </c>
    </row>
    <row r="83" spans="1:9" ht="12.75">
      <c r="A83" s="17"/>
      <c r="B83" s="57" t="s">
        <v>109</v>
      </c>
      <c r="C83" s="58"/>
      <c r="D83" s="14">
        <v>20</v>
      </c>
      <c r="E83" s="6" t="s">
        <v>3</v>
      </c>
      <c r="F83" s="40">
        <v>0</v>
      </c>
      <c r="G83" s="13">
        <v>0</v>
      </c>
      <c r="H83" s="11">
        <f t="shared" si="13"/>
        <v>0</v>
      </c>
      <c r="I83" s="11">
        <f t="shared" si="14"/>
        <v>0</v>
      </c>
    </row>
    <row r="84" spans="1:9" ht="12.75">
      <c r="A84" s="17"/>
      <c r="B84" s="57" t="s">
        <v>110</v>
      </c>
      <c r="C84" s="58"/>
      <c r="D84" s="14">
        <v>30</v>
      </c>
      <c r="E84" s="6" t="s">
        <v>3</v>
      </c>
      <c r="F84" s="40">
        <v>0</v>
      </c>
      <c r="G84" s="13">
        <v>0</v>
      </c>
      <c r="H84" s="11">
        <f t="shared" si="13"/>
        <v>0</v>
      </c>
      <c r="I84" s="11">
        <f t="shared" si="14"/>
        <v>0</v>
      </c>
    </row>
    <row r="85" spans="1:9" ht="12.75">
      <c r="A85" s="17"/>
      <c r="B85" s="57" t="s">
        <v>111</v>
      </c>
      <c r="C85" s="58"/>
      <c r="D85" s="14">
        <v>70</v>
      </c>
      <c r="E85" s="6" t="s">
        <v>3</v>
      </c>
      <c r="F85" s="40">
        <v>0</v>
      </c>
      <c r="G85" s="13">
        <v>0</v>
      </c>
      <c r="H85" s="11">
        <f t="shared" si="13"/>
        <v>0</v>
      </c>
      <c r="I85" s="11">
        <f t="shared" si="14"/>
        <v>0</v>
      </c>
    </row>
    <row r="86" spans="1:9" ht="12.75">
      <c r="A86" s="17"/>
      <c r="B86" s="57" t="s">
        <v>112</v>
      </c>
      <c r="C86" s="58"/>
      <c r="D86" s="14">
        <v>40</v>
      </c>
      <c r="E86" s="6" t="s">
        <v>3</v>
      </c>
      <c r="F86" s="40">
        <v>0</v>
      </c>
      <c r="G86" s="13">
        <v>0</v>
      </c>
      <c r="H86" s="11">
        <f t="shared" si="13"/>
        <v>0</v>
      </c>
      <c r="I86" s="11">
        <f t="shared" si="14"/>
        <v>0</v>
      </c>
    </row>
    <row r="87" spans="1:9" ht="12.75">
      <c r="A87" s="17"/>
      <c r="B87" s="57" t="s">
        <v>115</v>
      </c>
      <c r="C87" s="58"/>
      <c r="D87" s="14">
        <v>150</v>
      </c>
      <c r="E87" s="6" t="s">
        <v>3</v>
      </c>
      <c r="F87" s="40">
        <v>0</v>
      </c>
      <c r="G87" s="13">
        <v>0</v>
      </c>
      <c r="H87" s="11"/>
      <c r="I87" s="11"/>
    </row>
    <row r="88" spans="1:9" ht="12.75">
      <c r="A88" s="2"/>
      <c r="B88" s="3" t="s">
        <v>95</v>
      </c>
      <c r="C88" s="19"/>
      <c r="D88" s="17">
        <v>30</v>
      </c>
      <c r="E88" s="6" t="s">
        <v>3</v>
      </c>
      <c r="F88" s="40">
        <v>0</v>
      </c>
      <c r="G88" s="13">
        <v>0</v>
      </c>
      <c r="H88" s="11">
        <f aca="true" t="shared" si="16" ref="H88:H94">F88+G88</f>
        <v>0</v>
      </c>
      <c r="I88" s="11">
        <f aca="true" t="shared" si="17" ref="I88:I94">H88*D88</f>
        <v>0</v>
      </c>
    </row>
    <row r="89" spans="1:9" ht="12.75">
      <c r="A89" s="2"/>
      <c r="B89" s="3" t="s">
        <v>96</v>
      </c>
      <c r="C89" s="19"/>
      <c r="D89" s="17">
        <v>30</v>
      </c>
      <c r="E89" s="6" t="s">
        <v>3</v>
      </c>
      <c r="F89" s="40">
        <v>0</v>
      </c>
      <c r="G89" s="13">
        <v>0</v>
      </c>
      <c r="H89" s="11">
        <f t="shared" si="16"/>
        <v>0</v>
      </c>
      <c r="I89" s="11">
        <f t="shared" si="17"/>
        <v>0</v>
      </c>
    </row>
    <row r="90" spans="1:9" ht="12.75">
      <c r="A90" s="2"/>
      <c r="B90" s="3" t="s">
        <v>97</v>
      </c>
      <c r="C90" s="19"/>
      <c r="D90" s="17">
        <v>6</v>
      </c>
      <c r="E90" s="6" t="s">
        <v>4</v>
      </c>
      <c r="F90" s="40">
        <v>0</v>
      </c>
      <c r="G90" s="13">
        <v>0</v>
      </c>
      <c r="H90" s="11">
        <f t="shared" si="16"/>
        <v>0</v>
      </c>
      <c r="I90" s="11">
        <f t="shared" si="17"/>
        <v>0</v>
      </c>
    </row>
    <row r="91" spans="1:9" ht="12.75">
      <c r="A91" s="2"/>
      <c r="B91" s="3" t="s">
        <v>98</v>
      </c>
      <c r="C91" s="19"/>
      <c r="D91" s="17">
        <v>60</v>
      </c>
      <c r="E91" s="6" t="s">
        <v>4</v>
      </c>
      <c r="F91" s="40">
        <v>0</v>
      </c>
      <c r="G91" s="13">
        <v>0</v>
      </c>
      <c r="H91" s="11">
        <f t="shared" si="16"/>
        <v>0</v>
      </c>
      <c r="I91" s="11">
        <f t="shared" si="17"/>
        <v>0</v>
      </c>
    </row>
    <row r="92" spans="1:9" ht="12.75">
      <c r="A92" s="2"/>
      <c r="B92" s="3" t="s">
        <v>99</v>
      </c>
      <c r="C92" s="19"/>
      <c r="D92" s="17">
        <v>1</v>
      </c>
      <c r="E92" s="6" t="s">
        <v>5</v>
      </c>
      <c r="F92" s="40">
        <v>0</v>
      </c>
      <c r="G92" s="13">
        <v>0</v>
      </c>
      <c r="H92" s="11">
        <f t="shared" si="16"/>
        <v>0</v>
      </c>
      <c r="I92" s="11">
        <f t="shared" si="17"/>
        <v>0</v>
      </c>
    </row>
    <row r="93" spans="1:9" ht="12.75">
      <c r="A93" s="2"/>
      <c r="B93" s="3" t="s">
        <v>53</v>
      </c>
      <c r="C93" s="19"/>
      <c r="D93" s="17">
        <v>100</v>
      </c>
      <c r="E93" s="6" t="s">
        <v>3</v>
      </c>
      <c r="F93" s="40">
        <v>0</v>
      </c>
      <c r="G93" s="13">
        <v>0</v>
      </c>
      <c r="H93" s="11">
        <f t="shared" si="16"/>
        <v>0</v>
      </c>
      <c r="I93" s="11">
        <f t="shared" si="17"/>
        <v>0</v>
      </c>
    </row>
    <row r="94" spans="1:9" ht="12.75">
      <c r="A94" s="17"/>
      <c r="B94" s="57" t="s">
        <v>105</v>
      </c>
      <c r="C94" s="58"/>
      <c r="D94" s="14">
        <v>90</v>
      </c>
      <c r="E94" s="6" t="s">
        <v>3</v>
      </c>
      <c r="F94" s="40">
        <v>0</v>
      </c>
      <c r="G94" s="13">
        <v>0</v>
      </c>
      <c r="H94" s="11">
        <f t="shared" si="16"/>
        <v>0</v>
      </c>
      <c r="I94" s="11">
        <f t="shared" si="17"/>
        <v>0</v>
      </c>
    </row>
    <row r="95" spans="1:9" ht="12.75">
      <c r="A95" s="17"/>
      <c r="B95" s="57"/>
      <c r="C95" s="58"/>
      <c r="D95" s="14"/>
      <c r="E95" s="6"/>
      <c r="F95" s="40"/>
      <c r="G95" s="13"/>
      <c r="H95" s="11"/>
      <c r="I95" s="11"/>
    </row>
    <row r="96" spans="1:9" ht="12.75">
      <c r="A96" s="17"/>
      <c r="B96" s="57" t="s">
        <v>61</v>
      </c>
      <c r="C96" s="58"/>
      <c r="D96" s="14"/>
      <c r="E96" s="6"/>
      <c r="F96" s="40"/>
      <c r="G96" s="13"/>
      <c r="H96" s="11"/>
      <c r="I96" s="11"/>
    </row>
    <row r="97" spans="1:9" ht="12.75">
      <c r="A97" s="17"/>
      <c r="B97" s="57" t="s">
        <v>70</v>
      </c>
      <c r="C97" s="58"/>
      <c r="D97" s="14">
        <v>22</v>
      </c>
      <c r="E97" s="6" t="s">
        <v>4</v>
      </c>
      <c r="F97" s="40">
        <v>0</v>
      </c>
      <c r="G97" s="13">
        <v>0</v>
      </c>
      <c r="H97" s="11">
        <f aca="true" t="shared" si="18" ref="H97:H102">F97+G97</f>
        <v>0</v>
      </c>
      <c r="I97" s="11">
        <f t="shared" si="14"/>
        <v>0</v>
      </c>
    </row>
    <row r="98" spans="1:9" ht="12.75">
      <c r="A98" s="17"/>
      <c r="B98" s="57" t="s">
        <v>71</v>
      </c>
      <c r="C98" s="58"/>
      <c r="D98" s="14">
        <v>7</v>
      </c>
      <c r="E98" s="6" t="s">
        <v>4</v>
      </c>
      <c r="F98" s="40">
        <v>0</v>
      </c>
      <c r="G98" s="13">
        <v>0</v>
      </c>
      <c r="H98" s="11">
        <f t="shared" si="18"/>
        <v>0</v>
      </c>
      <c r="I98" s="11">
        <f t="shared" si="14"/>
        <v>0</v>
      </c>
    </row>
    <row r="99" spans="1:9" ht="12.75">
      <c r="A99" s="17"/>
      <c r="B99" s="57" t="s">
        <v>102</v>
      </c>
      <c r="C99" s="58"/>
      <c r="D99" s="14">
        <v>2</v>
      </c>
      <c r="E99" s="6" t="s">
        <v>4</v>
      </c>
      <c r="F99" s="40">
        <v>0</v>
      </c>
      <c r="G99" s="13">
        <v>0</v>
      </c>
      <c r="H99" s="11">
        <f t="shared" si="18"/>
        <v>0</v>
      </c>
      <c r="I99" s="11">
        <f t="shared" si="14"/>
        <v>0</v>
      </c>
    </row>
    <row r="100" spans="1:9" ht="12.75">
      <c r="A100" s="17"/>
      <c r="B100" s="57" t="s">
        <v>103</v>
      </c>
      <c r="C100" s="58"/>
      <c r="D100" s="14">
        <v>1</v>
      </c>
      <c r="E100" s="6" t="s">
        <v>4</v>
      </c>
      <c r="F100" s="40">
        <v>0</v>
      </c>
      <c r="G100" s="13">
        <v>0</v>
      </c>
      <c r="H100" s="11">
        <f t="shared" si="18"/>
        <v>0</v>
      </c>
      <c r="I100" s="11">
        <f t="shared" si="14"/>
        <v>0</v>
      </c>
    </row>
    <row r="101" spans="1:9" ht="12.75">
      <c r="A101" s="17"/>
      <c r="B101" s="3" t="s">
        <v>27</v>
      </c>
      <c r="C101" s="25"/>
      <c r="D101" s="14">
        <v>1</v>
      </c>
      <c r="E101" s="6" t="s">
        <v>5</v>
      </c>
      <c r="F101" s="40">
        <v>0</v>
      </c>
      <c r="G101" s="13">
        <v>0</v>
      </c>
      <c r="H101" s="11">
        <f t="shared" si="18"/>
        <v>0</v>
      </c>
      <c r="I101" s="11">
        <f t="shared" si="14"/>
        <v>0</v>
      </c>
    </row>
    <row r="102" spans="1:9" ht="12.75">
      <c r="A102" s="17"/>
      <c r="B102" s="3" t="s">
        <v>6</v>
      </c>
      <c r="C102" s="25"/>
      <c r="D102" s="14">
        <v>1</v>
      </c>
      <c r="E102" s="6" t="s">
        <v>5</v>
      </c>
      <c r="F102" s="40">
        <v>0</v>
      </c>
      <c r="G102" s="13">
        <v>0</v>
      </c>
      <c r="H102" s="11">
        <f t="shared" si="18"/>
        <v>0</v>
      </c>
      <c r="I102" s="11">
        <f t="shared" si="14"/>
        <v>0</v>
      </c>
    </row>
    <row r="103" spans="1:9" ht="13.5" thickBot="1">
      <c r="A103" s="17"/>
      <c r="B103" s="1"/>
      <c r="C103" s="60"/>
      <c r="D103" s="14"/>
      <c r="E103" s="2"/>
      <c r="F103" s="12"/>
      <c r="G103" s="13"/>
      <c r="H103" s="11"/>
      <c r="I103" s="11"/>
    </row>
    <row r="104" spans="1:9" ht="13.5" thickBot="1">
      <c r="A104" s="61"/>
      <c r="B104" s="47" t="s">
        <v>35</v>
      </c>
      <c r="C104" s="48"/>
      <c r="D104" s="62"/>
      <c r="E104" s="50"/>
      <c r="F104" s="51"/>
      <c r="G104" s="51"/>
      <c r="H104" s="51"/>
      <c r="I104" s="52">
        <f>CEILING(SUM(I67:I103),10)</f>
        <v>0</v>
      </c>
    </row>
    <row r="105" spans="1:9" ht="12.75">
      <c r="A105" s="17"/>
      <c r="B105" s="15"/>
      <c r="C105" s="19"/>
      <c r="D105" s="14"/>
      <c r="E105" s="6"/>
      <c r="F105" s="1"/>
      <c r="G105" s="1"/>
      <c r="H105" s="1"/>
      <c r="I105" s="16"/>
    </row>
    <row r="106" spans="1:9" ht="12.75">
      <c r="A106" s="2"/>
      <c r="B106" s="15"/>
      <c r="C106" s="19"/>
      <c r="D106" s="14"/>
      <c r="E106" s="6"/>
      <c r="F106" s="1"/>
      <c r="G106" s="1"/>
      <c r="H106" s="1"/>
      <c r="I106" s="16"/>
    </row>
    <row r="107" spans="1:9" ht="12.75">
      <c r="A107" s="53" t="s">
        <v>30</v>
      </c>
      <c r="B107" s="82" t="s">
        <v>25</v>
      </c>
      <c r="C107" s="54"/>
      <c r="D107" s="83"/>
      <c r="E107" s="5"/>
      <c r="F107" s="55"/>
      <c r="G107" s="84"/>
      <c r="H107" s="84"/>
      <c r="I107" s="84"/>
    </row>
    <row r="108" spans="1:9" ht="26.45" customHeight="1">
      <c r="A108" s="17"/>
      <c r="B108" s="33" t="s">
        <v>39</v>
      </c>
      <c r="C108" s="34"/>
      <c r="D108" s="14">
        <v>1</v>
      </c>
      <c r="E108" s="2" t="s">
        <v>5</v>
      </c>
      <c r="F108" s="12">
        <v>0</v>
      </c>
      <c r="G108" s="13">
        <v>0</v>
      </c>
      <c r="H108" s="11">
        <f aca="true" t="shared" si="19" ref="H108:H117">F108+G108</f>
        <v>0</v>
      </c>
      <c r="I108" s="11">
        <f aca="true" t="shared" si="20" ref="I108:I115">D108*H108</f>
        <v>0</v>
      </c>
    </row>
    <row r="109" spans="1:9" ht="12.75">
      <c r="A109" s="17"/>
      <c r="B109" s="1" t="s">
        <v>28</v>
      </c>
      <c r="C109" s="34"/>
      <c r="D109" s="2">
        <v>1</v>
      </c>
      <c r="E109" s="2" t="s">
        <v>5</v>
      </c>
      <c r="F109" s="12">
        <v>0</v>
      </c>
      <c r="G109" s="13">
        <v>0</v>
      </c>
      <c r="H109" s="11">
        <f t="shared" si="19"/>
        <v>0</v>
      </c>
      <c r="I109" s="11">
        <f t="shared" si="20"/>
        <v>0</v>
      </c>
    </row>
    <row r="110" spans="1:9" ht="12.75">
      <c r="A110" s="17"/>
      <c r="B110" s="1" t="s">
        <v>45</v>
      </c>
      <c r="C110" s="34"/>
      <c r="D110" s="2">
        <v>1</v>
      </c>
      <c r="E110" s="2" t="s">
        <v>5</v>
      </c>
      <c r="F110" s="12">
        <v>0</v>
      </c>
      <c r="G110" s="13">
        <v>0</v>
      </c>
      <c r="H110" s="11">
        <f t="shared" si="19"/>
        <v>0</v>
      </c>
      <c r="I110" s="11">
        <f t="shared" si="20"/>
        <v>0</v>
      </c>
    </row>
    <row r="111" spans="1:9" ht="12.75">
      <c r="A111" s="17"/>
      <c r="B111" s="1" t="s">
        <v>44</v>
      </c>
      <c r="C111" s="34"/>
      <c r="D111" s="2">
        <v>1</v>
      </c>
      <c r="E111" s="2" t="s">
        <v>5</v>
      </c>
      <c r="F111" s="12">
        <v>0</v>
      </c>
      <c r="G111" s="13">
        <v>0</v>
      </c>
      <c r="H111" s="11">
        <f t="shared" si="19"/>
        <v>0</v>
      </c>
      <c r="I111" s="11">
        <f t="shared" si="20"/>
        <v>0</v>
      </c>
    </row>
    <row r="112" spans="1:9" ht="12.75">
      <c r="A112" s="17"/>
      <c r="B112" s="1" t="s">
        <v>42</v>
      </c>
      <c r="C112" s="34"/>
      <c r="D112" s="2">
        <v>1</v>
      </c>
      <c r="E112" s="2" t="s">
        <v>5</v>
      </c>
      <c r="F112" s="12">
        <v>0</v>
      </c>
      <c r="G112" s="13">
        <v>0</v>
      </c>
      <c r="H112" s="11">
        <f t="shared" si="19"/>
        <v>0</v>
      </c>
      <c r="I112" s="11">
        <f t="shared" si="20"/>
        <v>0</v>
      </c>
    </row>
    <row r="113" spans="1:9" ht="14.25" customHeight="1">
      <c r="A113" s="17"/>
      <c r="B113" s="33" t="s">
        <v>21</v>
      </c>
      <c r="C113" s="34"/>
      <c r="D113" s="2">
        <v>1</v>
      </c>
      <c r="E113" s="2" t="s">
        <v>5</v>
      </c>
      <c r="F113" s="12">
        <v>0</v>
      </c>
      <c r="G113" s="13">
        <v>0</v>
      </c>
      <c r="H113" s="11">
        <f t="shared" si="19"/>
        <v>0</v>
      </c>
      <c r="I113" s="11">
        <f t="shared" si="20"/>
        <v>0</v>
      </c>
    </row>
    <row r="114" spans="1:9" ht="12.75">
      <c r="A114" s="17"/>
      <c r="B114" s="1" t="s">
        <v>24</v>
      </c>
      <c r="C114" s="25"/>
      <c r="D114" s="2">
        <v>1</v>
      </c>
      <c r="E114" s="2" t="s">
        <v>5</v>
      </c>
      <c r="F114" s="12">
        <v>0</v>
      </c>
      <c r="G114" s="13">
        <v>0</v>
      </c>
      <c r="H114" s="11">
        <f t="shared" si="19"/>
        <v>0</v>
      </c>
      <c r="I114" s="11">
        <f t="shared" si="20"/>
        <v>0</v>
      </c>
    </row>
    <row r="115" spans="1:9" ht="12.75">
      <c r="A115" s="17"/>
      <c r="B115" s="1" t="s">
        <v>19</v>
      </c>
      <c r="C115" s="34"/>
      <c r="D115" s="2">
        <v>1</v>
      </c>
      <c r="E115" s="2" t="s">
        <v>5</v>
      </c>
      <c r="F115" s="12">
        <v>0</v>
      </c>
      <c r="G115" s="13">
        <v>0</v>
      </c>
      <c r="H115" s="11">
        <f t="shared" si="19"/>
        <v>0</v>
      </c>
      <c r="I115" s="11">
        <f t="shared" si="20"/>
        <v>0</v>
      </c>
    </row>
    <row r="116" spans="1:9" ht="12.75">
      <c r="A116" s="17"/>
      <c r="B116" s="1" t="s">
        <v>12</v>
      </c>
      <c r="C116" s="25"/>
      <c r="D116" s="2">
        <v>24</v>
      </c>
      <c r="E116" s="2" t="s">
        <v>13</v>
      </c>
      <c r="F116" s="12">
        <v>0</v>
      </c>
      <c r="G116" s="13">
        <v>0</v>
      </c>
      <c r="H116" s="11">
        <f t="shared" si="19"/>
        <v>0</v>
      </c>
      <c r="I116" s="11">
        <f>D116*H116</f>
        <v>0</v>
      </c>
    </row>
    <row r="117" spans="1:9" ht="12.75">
      <c r="A117" s="17"/>
      <c r="B117" s="1" t="s">
        <v>34</v>
      </c>
      <c r="C117" s="25"/>
      <c r="D117" s="2">
        <v>36</v>
      </c>
      <c r="E117" s="2" t="s">
        <v>13</v>
      </c>
      <c r="F117" s="12">
        <v>0</v>
      </c>
      <c r="G117" s="13">
        <v>0</v>
      </c>
      <c r="H117" s="11">
        <f t="shared" si="19"/>
        <v>0</v>
      </c>
      <c r="I117" s="11">
        <f>D117*H117</f>
        <v>0</v>
      </c>
    </row>
    <row r="118" spans="1:9" ht="12.75">
      <c r="A118" s="17"/>
      <c r="B118" s="1" t="s">
        <v>54</v>
      </c>
      <c r="C118" s="25"/>
      <c r="D118" s="2">
        <v>1</v>
      </c>
      <c r="E118" s="2" t="s">
        <v>5</v>
      </c>
      <c r="F118" s="12">
        <v>0</v>
      </c>
      <c r="G118" s="13">
        <v>0</v>
      </c>
      <c r="H118" s="11">
        <f aca="true" t="shared" si="21" ref="H118:H121">F118+G118</f>
        <v>0</v>
      </c>
      <c r="I118" s="11">
        <f aca="true" t="shared" si="22" ref="I118:I121">D118*H118</f>
        <v>0</v>
      </c>
    </row>
    <row r="119" spans="1:9" ht="12.75">
      <c r="A119" s="17"/>
      <c r="B119" s="1" t="s">
        <v>22</v>
      </c>
      <c r="C119" s="2"/>
      <c r="D119" s="2">
        <v>1</v>
      </c>
      <c r="E119" s="2" t="s">
        <v>5</v>
      </c>
      <c r="F119" s="12">
        <v>0</v>
      </c>
      <c r="G119" s="13">
        <v>0</v>
      </c>
      <c r="H119" s="11">
        <f t="shared" si="21"/>
        <v>0</v>
      </c>
      <c r="I119" s="11">
        <f t="shared" si="22"/>
        <v>0</v>
      </c>
    </row>
    <row r="120" spans="1:9" ht="12.75">
      <c r="A120" s="17"/>
      <c r="B120" s="1" t="s">
        <v>29</v>
      </c>
      <c r="C120" s="25"/>
      <c r="D120" s="2">
        <v>1</v>
      </c>
      <c r="E120" s="2" t="s">
        <v>5</v>
      </c>
      <c r="F120" s="12">
        <v>0</v>
      </c>
      <c r="G120" s="13">
        <v>0</v>
      </c>
      <c r="H120" s="11">
        <f t="shared" si="21"/>
        <v>0</v>
      </c>
      <c r="I120" s="11">
        <f t="shared" si="22"/>
        <v>0</v>
      </c>
    </row>
    <row r="121" spans="1:9" ht="13.5" thickBot="1">
      <c r="A121" s="17"/>
      <c r="B121" s="1" t="s">
        <v>23</v>
      </c>
      <c r="C121" s="2"/>
      <c r="D121" s="2">
        <v>1</v>
      </c>
      <c r="E121" s="2" t="s">
        <v>5</v>
      </c>
      <c r="F121" s="12">
        <v>0</v>
      </c>
      <c r="G121" s="13">
        <v>0</v>
      </c>
      <c r="H121" s="11">
        <f t="shared" si="21"/>
        <v>0</v>
      </c>
      <c r="I121" s="11">
        <f t="shared" si="22"/>
        <v>0</v>
      </c>
    </row>
    <row r="122" spans="1:9" ht="12.75">
      <c r="A122" s="46"/>
      <c r="B122" s="47" t="s">
        <v>7</v>
      </c>
      <c r="C122" s="48"/>
      <c r="D122" s="62"/>
      <c r="E122" s="50"/>
      <c r="F122" s="51"/>
      <c r="G122" s="51"/>
      <c r="H122" s="51"/>
      <c r="I122" s="52">
        <f>SUM(I108:I121)</f>
        <v>0</v>
      </c>
    </row>
    <row r="123" spans="1:9" ht="13.5" thickBot="1">
      <c r="A123" s="2"/>
      <c r="B123" s="63"/>
      <c r="C123" s="39"/>
      <c r="D123" s="2"/>
      <c r="E123" s="6"/>
      <c r="F123" s="1"/>
      <c r="G123" s="1"/>
      <c r="H123" s="64"/>
      <c r="I123" s="64"/>
    </row>
    <row r="124" spans="1:9" ht="12.75">
      <c r="A124" s="65"/>
      <c r="B124" s="66" t="s">
        <v>32</v>
      </c>
      <c r="C124" s="67"/>
      <c r="D124" s="68"/>
      <c r="E124" s="69"/>
      <c r="F124" s="70"/>
      <c r="G124" s="70"/>
      <c r="H124" s="70"/>
      <c r="I124" s="71">
        <f>ROUND(I11+I36+I49+I63+I104+I122,-2)</f>
        <v>0</v>
      </c>
    </row>
    <row r="125" spans="1:9" ht="12.75">
      <c r="A125" s="72"/>
      <c r="B125" s="15" t="s">
        <v>26</v>
      </c>
      <c r="C125" s="19"/>
      <c r="D125" s="73">
        <v>0.21</v>
      </c>
      <c r="E125" s="6"/>
      <c r="F125" s="1"/>
      <c r="G125" s="1"/>
      <c r="H125" s="1"/>
      <c r="I125" s="74">
        <f>I124*D125</f>
        <v>0</v>
      </c>
    </row>
    <row r="126" spans="1:9" ht="13.5" thickBot="1">
      <c r="A126" s="75"/>
      <c r="B126" s="76" t="s">
        <v>33</v>
      </c>
      <c r="C126" s="77"/>
      <c r="D126" s="78"/>
      <c r="E126" s="79"/>
      <c r="F126" s="80"/>
      <c r="G126" s="80"/>
      <c r="H126" s="80"/>
      <c r="I126" s="81">
        <f>SUM(I124:I125)</f>
        <v>0</v>
      </c>
    </row>
    <row r="128" spans="1:9" ht="12.75">
      <c r="A128" s="88"/>
      <c r="B128" s="88"/>
      <c r="C128" s="88"/>
      <c r="D128" s="88"/>
      <c r="E128" s="88"/>
      <c r="F128" s="88"/>
      <c r="G128" s="88"/>
      <c r="H128" s="88"/>
      <c r="I128" s="88"/>
    </row>
    <row r="129" spans="1:9" ht="12.75">
      <c r="A129" s="88"/>
      <c r="B129" s="88"/>
      <c r="C129" s="88"/>
      <c r="D129" s="88"/>
      <c r="E129" s="88"/>
      <c r="F129" s="88"/>
      <c r="G129" s="88"/>
      <c r="H129" s="88"/>
      <c r="I129" s="88"/>
    </row>
    <row r="130" spans="1:9" ht="12.75">
      <c r="A130" s="88"/>
      <c r="B130" s="88"/>
      <c r="C130" s="88"/>
      <c r="D130" s="88"/>
      <c r="E130" s="88"/>
      <c r="F130" s="88"/>
      <c r="G130" s="88"/>
      <c r="H130" s="88"/>
      <c r="I130" s="88"/>
    </row>
    <row r="131" spans="1:9" ht="12.75">
      <c r="A131" s="88"/>
      <c r="B131" s="88"/>
      <c r="C131" s="88"/>
      <c r="D131" s="88"/>
      <c r="E131" s="88"/>
      <c r="F131" s="88"/>
      <c r="G131" s="88"/>
      <c r="H131" s="88"/>
      <c r="I131" s="88"/>
    </row>
    <row r="132" spans="1:9" ht="12.75">
      <c r="A132" s="88"/>
      <c r="B132" s="88"/>
      <c r="C132" s="88"/>
      <c r="D132" s="88"/>
      <c r="E132" s="88"/>
      <c r="F132" s="88"/>
      <c r="G132" s="88"/>
      <c r="H132" s="88"/>
      <c r="I132" s="88"/>
    </row>
    <row r="133" spans="1:9" ht="12.75">
      <c r="A133" s="88"/>
      <c r="B133" s="88"/>
      <c r="C133" s="88"/>
      <c r="D133" s="88"/>
      <c r="E133" s="88"/>
      <c r="F133" s="88"/>
      <c r="G133" s="88"/>
      <c r="H133" s="88"/>
      <c r="I133" s="88"/>
    </row>
    <row r="134" spans="1:9" ht="12.75">
      <c r="A134" s="88"/>
      <c r="B134" s="88"/>
      <c r="C134" s="88"/>
      <c r="D134" s="88"/>
      <c r="E134" s="88"/>
      <c r="F134" s="88"/>
      <c r="G134" s="88"/>
      <c r="H134" s="88"/>
      <c r="I134" s="88"/>
    </row>
    <row r="135" spans="1:9" ht="12.75">
      <c r="A135" s="88"/>
      <c r="B135" s="88"/>
      <c r="C135" s="88"/>
      <c r="D135" s="88"/>
      <c r="E135" s="88"/>
      <c r="F135" s="88"/>
      <c r="G135" s="88"/>
      <c r="H135" s="88"/>
      <c r="I135" s="88"/>
    </row>
    <row r="136" spans="1:9" ht="12.75">
      <c r="A136" s="88"/>
      <c r="B136" s="88"/>
      <c r="C136" s="88"/>
      <c r="D136" s="88"/>
      <c r="E136" s="88"/>
      <c r="F136" s="88"/>
      <c r="G136" s="88"/>
      <c r="H136" s="88"/>
      <c r="I136" s="88"/>
    </row>
  </sheetData>
  <mergeCells count="4">
    <mergeCell ref="B61:C61"/>
    <mergeCell ref="B16:C16"/>
    <mergeCell ref="B15:C15"/>
    <mergeCell ref="A128:I136"/>
  </mergeCells>
  <printOptions/>
  <pageMargins left="0.3937007874015748" right="0.4330708661417323" top="0.6692913385826772" bottom="0.2755905511811024" header="0.31496062992125984" footer="0.31496062992125984"/>
  <pageSetup fitToHeight="3" horizontalDpi="600" verticalDpi="600" orientation="landscape" paperSize="9" r:id="rId1"/>
  <headerFooter>
    <oddHeader>&amp;CREKONSTRUKCE KUCHYNĚ, CYRILA BOUDY 2953, KLADNO
D.1.4. SILNOPROUDÁ ELEKTROTECHNIKA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Holý, Esiko s.r.o.</dc:creator>
  <cp:keywords/>
  <dc:description/>
  <cp:lastModifiedBy>Marek Vlastimil</cp:lastModifiedBy>
  <cp:lastPrinted>2023-06-02T18:38:13Z</cp:lastPrinted>
  <dcterms:created xsi:type="dcterms:W3CDTF">1998-03-11T23:26:20Z</dcterms:created>
  <dcterms:modified xsi:type="dcterms:W3CDTF">2023-09-19T08:08:38Z</dcterms:modified>
  <cp:category/>
  <cp:version/>
  <cp:contentType/>
  <cp:contentStatus/>
</cp:coreProperties>
</file>