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720" activeTab="0"/>
  </bookViews>
  <sheets>
    <sheet name="Rekapitulace" sheetId="1" r:id="rId1"/>
    <sheet name="rozpočet" sheetId="2" r:id="rId2"/>
  </sheets>
  <definedNames/>
  <calcPr calcId="191029"/>
  <extLst/>
</workbook>
</file>

<file path=xl/sharedStrings.xml><?xml version="1.0" encoding="utf-8"?>
<sst xmlns="http://schemas.openxmlformats.org/spreadsheetml/2006/main" count="151" uniqueCount="101">
  <si>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</si>
  <si>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</si>
  <si>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</si>
  <si>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</si>
  <si>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</si>
  <si>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</si>
  <si>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</si>
  <si>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</si>
  <si>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</si>
  <si>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</si>
  <si>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</si>
  <si>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</si>
  <si>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</si>
  <si>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</si>
  <si>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</si>
  <si>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</si>
  <si>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</si>
  <si>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</si>
  <si>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</si>
  <si>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</si>
  <si>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</si>
  <si>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</si>
  <si>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</si>
  <si>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</si>
  <si>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</si>
  <si>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</si>
  <si>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</si>
  <si>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</si>
  <si>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</si>
  <si>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</si>
  <si>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</si>
  <si>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</si>
  <si>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</si>
  <si>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</si>
  <si>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</si>
  <si>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</si>
  <si>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m3</t>
  </si>
  <si>
    <t>Práce přesčas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</si>
  <si>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</si>
  <si>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</si>
  <si>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</si>
  <si>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</si>
  <si>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</si>
  <si>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</si>
  <si>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</si>
  <si>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</si>
  <si>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</si>
  <si>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Provozní vlivy</t>
  </si>
  <si>
    <t>"M"</t>
  </si>
  <si>
    <t>Ostatní-DIO</t>
  </si>
  <si>
    <t>NUS z rozpočtu</t>
  </si>
  <si>
    <t>Ostatní materiál</t>
  </si>
  <si>
    <t>Přesun hmot a sutí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</si>
  <si>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</si>
  <si>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</si>
  <si>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</si>
  <si>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</si>
  <si>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</si>
  <si>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</si>
  <si>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</si>
  <si>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</si>
  <si>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</si>
  <si>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</si>
  <si>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Objednatel</t>
  </si>
  <si>
    <t>Zhotovitel</t>
  </si>
  <si>
    <t>Datum, razítko a podpis</t>
  </si>
  <si>
    <t>00066001</t>
  </si>
  <si>
    <t>bm</t>
  </si>
  <si>
    <t>ČIŠTĚNÍ VOZOVEK SAMOSBĚREM</t>
  </si>
  <si>
    <t>ŘEZÁNÍ ASFALT. KRYTU</t>
  </si>
  <si>
    <t>ČIŠTĚNÍ KRAJNIC OD NÁNOSU TL. DO 100 MM S ODVOZEM NA SKLÁDKU</t>
  </si>
  <si>
    <t>agregovaná pol.</t>
  </si>
  <si>
    <t>FRÉZOVÁNÍ DRÁŽKY PRŮŘEZU DO 200MM2 V ASFALTOVÉ VOZOVCE</t>
  </si>
  <si>
    <t>TĚSNĚNÍ DILATAČ SPAR ASF ZÁLIVKOU PRŮŘ DO 200MM2</t>
  </si>
  <si>
    <t>SPOJOVACÍ POSTŘIK ZE SIL. EMULZE DO 0,5KG/M2</t>
  </si>
  <si>
    <t>součet</t>
  </si>
  <si>
    <t xml:space="preserve">VODOR DOPRAV ZNAČ PLASTEM STRUKTURÁLNÍ NEHLUČNÉ - DOD A POKLÁDKA - vodící proužek 12,5;  </t>
  </si>
  <si>
    <t>VOZOVKOVÉ VRSTVY ZE ŠTĚRKODRTI ŠDA , tl. 300mm</t>
  </si>
  <si>
    <t xml:space="preserve">OSTATNÍ POŽADAVKY - DIO, GEODETICKÉ ZAMĚŘENÍ SKUTEČNÉHO PROVEDENÍ před a po dokončení včetně zaměření zesílení konstrukce </t>
  </si>
  <si>
    <t>18110</t>
  </si>
  <si>
    <t>ÚPRAVA PLÁNĚ SE ZHUTNĚNÍM V HORNINĚ TŘ. I</t>
  </si>
  <si>
    <t>014102.R</t>
  </si>
  <si>
    <t>ASFALTOVÝ BETON PRO PODKLADNÍ VRSTVY   ACP 16+,  tl.50mm</t>
  </si>
  <si>
    <t>574E46</t>
  </si>
  <si>
    <t>ASFALTOVÝ BETON PRO OBRUSNÉ VRSTVY ACO 11+,  tl. 40 mm</t>
  </si>
  <si>
    <t>574C56</t>
  </si>
  <si>
    <t xml:space="preserve">ODKOP PRO SPOD STAVBU SILNIC A ŽELEZNIC TŘ. I, ODVOZ DO 20KM,  vzdálenost uvedena orientačně, vč. odvozu na skládku, odstranění stávající zeminy (případně konstrukce podkladních vrstev), tl. 300mm  </t>
  </si>
  <si>
    <t xml:space="preserve">VDZ - 12,5 ,   BARVOU, ZÁKLADNÍ  </t>
  </si>
  <si>
    <t>Název akce : III/23739 Řevničov</t>
  </si>
  <si>
    <t xml:space="preserve">staničení silnice III/23739  v km 21,770 - 23,557, délka úseku 1,787km </t>
  </si>
  <si>
    <t xml:space="preserve"> III/23739 Řevničov</t>
  </si>
  <si>
    <t xml:space="preserve">silnice III/23739  v km 21,770 - 23,557, délka úseku 1,787km </t>
  </si>
  <si>
    <t>obnova obrusné vrstvy</t>
  </si>
  <si>
    <t>m6</t>
  </si>
  <si>
    <t>ASFALTOVÝ BETON PRO LOŽNÍ VRSTVY  ACL 16+ , vyrovnávka v prům.tl. 60mm</t>
  </si>
  <si>
    <t>574C06</t>
  </si>
  <si>
    <t>572123</t>
  </si>
  <si>
    <t>INFILTRAČNÍ POSTŘIK Z EMULZE DO 1,0KG/M2</t>
  </si>
  <si>
    <t>FRÉZOVÁNÍ ZPEVNĚNÝCH PLOCH ASFALTOVÝCH, v tl. 30mm + 50mm sanace,  ODVOZ DO 20KM - položka obsahuje odbourání hran frézované plochy v místě napojení -  malé množství bouraného materiálu bude zahrnuto v ceně položky 014102.R</t>
  </si>
  <si>
    <t>ZPEVNĚNÍ KRAJNIC Z RECYKLÁTU DO TL. 100MM   (R-materiál frakce 0-22)</t>
  </si>
  <si>
    <t>ULOŽENÍ ODPADU ZE STAVBY NA SKLÁDKU s oprávněním k opětovnému využití - recyklační středisko - zemina s kamenivem  kód  17 05 04- 3 307,7, asfalt. směsi kod 17 03 02 -0,34t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</si>
</sst>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;\-#,##0.00;\-#"/>
  </numFmts>
  <fonts count="25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  <font>
      <sz val="12"/>
      <color rgb="FFFF0000"/>
      <name val="Arial"/>
      <family val="2"/>
    </font>
    <font>
      <strike/>
      <sz val="12"/>
      <name val="Calibri Light"/>
      <family val="2"/>
    </font>
    <font>
      <strike/>
      <sz val="8"/>
      <name val="Calibri Light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165" fontId="13" fillId="0" borderId="0" xfId="0" applyNumberFormat="1" applyFont="1"/>
    <xf numFmtId="0" fontId="1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/>
    <xf numFmtId="49" fontId="7" fillId="0" borderId="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2" fontId="8" fillId="0" borderId="11" xfId="0" applyNumberFormat="1" applyFont="1" applyBorder="1"/>
    <xf numFmtId="4" fontId="7" fillId="2" borderId="12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1" fillId="0" borderId="15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164" fontId="11" fillId="0" borderId="18" xfId="0" applyNumberFormat="1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49" fontId="17" fillId="0" borderId="19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top"/>
    </xf>
    <xf numFmtId="49" fontId="7" fillId="2" borderId="19" xfId="0" applyNumberFormat="1" applyFont="1" applyFill="1" applyBorder="1" applyAlignment="1">
      <alignment horizontal="left" vertical="center"/>
    </xf>
    <xf numFmtId="0" fontId="4" fillId="0" borderId="22" xfId="0" applyFont="1" applyBorder="1" applyAlignment="1">
      <alignment vertical="top"/>
    </xf>
    <xf numFmtId="49" fontId="4" fillId="0" borderId="23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23" xfId="0" applyFont="1" applyBorder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20" fillId="0" borderId="25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14" fontId="4" fillId="2" borderId="6" xfId="0" applyNumberFormat="1" applyFont="1" applyFill="1" applyBorder="1" applyAlignment="1">
      <alignment horizontal="left"/>
    </xf>
    <xf numFmtId="0" fontId="4" fillId="0" borderId="28" xfId="0" applyFont="1" applyBorder="1" applyAlignment="1">
      <alignment vertical="top"/>
    </xf>
    <xf numFmtId="49" fontId="7" fillId="0" borderId="19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21" fillId="0" borderId="29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vertical="top"/>
    </xf>
    <xf numFmtId="49" fontId="6" fillId="2" borderId="24" xfId="0" applyNumberFormat="1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19" fillId="0" borderId="33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49" fontId="8" fillId="0" borderId="36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49" fontId="19" fillId="0" borderId="36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39" xfId="0" applyFont="1" applyBorder="1" applyAlignment="1">
      <alignment horizontal="left" vertical="top"/>
    </xf>
    <xf numFmtId="0" fontId="4" fillId="0" borderId="28" xfId="0" applyFont="1" applyBorder="1" applyAlignment="1">
      <alignment vertical="top"/>
    </xf>
    <xf numFmtId="0" fontId="11" fillId="0" borderId="40" xfId="0" applyFont="1" applyBorder="1" applyAlignment="1">
      <alignment horizontal="left" vertical="top"/>
    </xf>
    <xf numFmtId="0" fontId="4" fillId="0" borderId="22" xfId="0" applyFont="1" applyBorder="1" applyAlignment="1">
      <alignment vertical="top"/>
    </xf>
    <xf numFmtId="0" fontId="11" fillId="0" borderId="41" xfId="0" applyFont="1" applyBorder="1" applyAlignment="1">
      <alignment horizontal="left" vertical="top"/>
    </xf>
    <xf numFmtId="0" fontId="4" fillId="0" borderId="42" xfId="0" applyFont="1" applyBorder="1" applyAlignment="1">
      <alignment vertical="top"/>
    </xf>
    <xf numFmtId="0" fontId="8" fillId="0" borderId="0" xfId="0" applyFont="1" applyAlignment="1">
      <alignment vertical="top"/>
    </xf>
    <xf numFmtId="49" fontId="23" fillId="0" borderId="19" xfId="0" applyNumberFormat="1" applyFont="1" applyBorder="1" applyAlignment="1">
      <alignment horizontal="left" vertical="center"/>
    </xf>
    <xf numFmtId="0" fontId="24" fillId="0" borderId="12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2</xdr:col>
      <xdr:colOff>866775</xdr:colOff>
      <xdr:row>29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30194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workbookViewId="0" topLeftCell="A1">
      <selection activeCell="A12" sqref="A12:I12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75" t="s">
        <v>0</v>
      </c>
      <c r="B1" s="73"/>
      <c r="C1" s="73"/>
      <c r="D1" s="73"/>
      <c r="E1" s="73"/>
      <c r="F1" s="73"/>
      <c r="G1" s="73"/>
      <c r="H1" s="73"/>
      <c r="I1" s="73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98" t="s">
        <v>1</v>
      </c>
      <c r="B2" s="99"/>
      <c r="C2" s="100" t="s">
        <v>90</v>
      </c>
      <c r="D2" s="101"/>
      <c r="E2" s="77" t="s">
        <v>2</v>
      </c>
      <c r="F2" s="103" t="s">
        <v>3</v>
      </c>
      <c r="G2" s="99"/>
      <c r="H2" s="77" t="s">
        <v>4</v>
      </c>
      <c r="I2" s="78" t="s">
        <v>66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74"/>
      <c r="B3" s="73"/>
      <c r="C3" s="86"/>
      <c r="D3" s="87"/>
      <c r="E3" s="73"/>
      <c r="F3" s="73"/>
      <c r="G3" s="73"/>
      <c r="H3" s="73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2" t="s">
        <v>5</v>
      </c>
      <c r="B4" s="73"/>
      <c r="C4" s="102" t="s">
        <v>92</v>
      </c>
      <c r="D4" s="73"/>
      <c r="E4" s="76" t="s">
        <v>7</v>
      </c>
      <c r="F4" s="76"/>
      <c r="G4" s="73"/>
      <c r="H4" s="76" t="s">
        <v>4</v>
      </c>
      <c r="I4" s="82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4"/>
      <c r="B5" s="73"/>
      <c r="C5" s="73"/>
      <c r="D5" s="73"/>
      <c r="E5" s="73"/>
      <c r="F5" s="73"/>
      <c r="G5" s="73"/>
      <c r="H5" s="73"/>
      <c r="I5" s="83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72" t="s">
        <v>13</v>
      </c>
      <c r="B6" s="73"/>
      <c r="C6" s="84" t="s">
        <v>91</v>
      </c>
      <c r="D6" s="85"/>
      <c r="E6" s="76" t="s">
        <v>18</v>
      </c>
      <c r="F6" s="88"/>
      <c r="G6" s="85"/>
      <c r="H6" s="76" t="s">
        <v>4</v>
      </c>
      <c r="I6" s="82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74"/>
      <c r="B7" s="73"/>
      <c r="C7" s="86"/>
      <c r="D7" s="87"/>
      <c r="E7" s="73"/>
      <c r="F7" s="86"/>
      <c r="G7" s="87"/>
      <c r="H7" s="73"/>
      <c r="I7" s="83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2" t="s">
        <v>20</v>
      </c>
      <c r="B8" s="73"/>
      <c r="C8" s="76"/>
      <c r="D8" s="73"/>
      <c r="E8" s="76" t="s">
        <v>21</v>
      </c>
      <c r="F8" s="76"/>
      <c r="G8" s="73"/>
      <c r="H8" s="76" t="s">
        <v>22</v>
      </c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4"/>
      <c r="B9" s="73"/>
      <c r="C9" s="73"/>
      <c r="D9" s="73"/>
      <c r="E9" s="73"/>
      <c r="F9" s="73"/>
      <c r="G9" s="73"/>
      <c r="H9" s="73"/>
      <c r="I9" s="15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2" t="s">
        <v>23</v>
      </c>
      <c r="B10" s="73"/>
      <c r="C10" s="76" t="s">
        <v>8</v>
      </c>
      <c r="D10" s="73"/>
      <c r="E10" s="76" t="s">
        <v>24</v>
      </c>
      <c r="F10" s="76"/>
      <c r="G10" s="73"/>
      <c r="H10" s="76" t="s">
        <v>25</v>
      </c>
      <c r="I10" s="90"/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80"/>
      <c r="B11" s="81"/>
      <c r="C11" s="81"/>
      <c r="D11" s="81"/>
      <c r="E11" s="81"/>
      <c r="F11" s="81"/>
      <c r="G11" s="81"/>
      <c r="H11" s="81"/>
      <c r="I11" s="91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89" t="s">
        <v>26</v>
      </c>
      <c r="B12" s="73"/>
      <c r="C12" s="73"/>
      <c r="D12" s="73"/>
      <c r="E12" s="73"/>
      <c r="F12" s="73"/>
      <c r="G12" s="73"/>
      <c r="H12" s="73"/>
      <c r="I12" s="73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7" t="s">
        <v>27</v>
      </c>
      <c r="B13" s="67" t="s">
        <v>28</v>
      </c>
      <c r="C13" s="66"/>
      <c r="D13" s="17" t="s">
        <v>30</v>
      </c>
      <c r="E13" s="67" t="s">
        <v>31</v>
      </c>
      <c r="F13" s="66"/>
      <c r="G13" s="17" t="s">
        <v>32</v>
      </c>
      <c r="H13" s="67" t="s">
        <v>33</v>
      </c>
      <c r="I13" s="66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20" t="s">
        <v>34</v>
      </c>
      <c r="B14" s="21" t="s">
        <v>35</v>
      </c>
      <c r="C14" s="22">
        <f>rozpočet!G28</f>
        <v>0</v>
      </c>
      <c r="D14" s="122" t="s">
        <v>37</v>
      </c>
      <c r="E14" s="123"/>
      <c r="F14" s="22"/>
      <c r="G14" s="122" t="s">
        <v>39</v>
      </c>
      <c r="H14" s="123"/>
      <c r="I14" s="2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9.25" customHeight="1">
      <c r="A15" s="23" t="s">
        <v>8</v>
      </c>
      <c r="B15" s="21" t="s">
        <v>41</v>
      </c>
      <c r="C15" s="22">
        <v>0</v>
      </c>
      <c r="D15" s="122" t="s">
        <v>42</v>
      </c>
      <c r="E15" s="123"/>
      <c r="F15" s="22"/>
      <c r="G15" s="122" t="s">
        <v>43</v>
      </c>
      <c r="H15" s="123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0" t="s">
        <v>44</v>
      </c>
      <c r="B16" s="21" t="s">
        <v>35</v>
      </c>
      <c r="C16" s="22">
        <v>0</v>
      </c>
      <c r="D16" s="122" t="s">
        <v>45</v>
      </c>
      <c r="E16" s="123"/>
      <c r="F16" s="22"/>
      <c r="G16" s="122" t="s">
        <v>46</v>
      </c>
      <c r="H16" s="123"/>
      <c r="I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23" t="s">
        <v>8</v>
      </c>
      <c r="B17" s="21" t="s">
        <v>41</v>
      </c>
      <c r="C17" s="22">
        <v>0</v>
      </c>
      <c r="D17" s="65" t="s">
        <v>8</v>
      </c>
      <c r="E17" s="66"/>
      <c r="F17" s="24" t="s">
        <v>8</v>
      </c>
      <c r="G17" s="122" t="s">
        <v>47</v>
      </c>
      <c r="H17" s="123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20" t="s">
        <v>48</v>
      </c>
      <c r="B18" s="21" t="s">
        <v>35</v>
      </c>
      <c r="C18" s="22">
        <v>0</v>
      </c>
      <c r="D18" s="65" t="s">
        <v>8</v>
      </c>
      <c r="E18" s="66"/>
      <c r="F18" s="24" t="s">
        <v>8</v>
      </c>
      <c r="G18" s="122" t="s">
        <v>49</v>
      </c>
      <c r="H18" s="123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23" t="s">
        <v>8</v>
      </c>
      <c r="B19" s="21" t="s">
        <v>41</v>
      </c>
      <c r="C19" s="22">
        <v>0</v>
      </c>
      <c r="D19" s="65" t="s">
        <v>8</v>
      </c>
      <c r="E19" s="66"/>
      <c r="F19" s="24" t="s">
        <v>8</v>
      </c>
      <c r="G19" s="122" t="s">
        <v>50</v>
      </c>
      <c r="H19" s="123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92" t="s">
        <v>51</v>
      </c>
      <c r="B20" s="66"/>
      <c r="C20" s="22">
        <v>0</v>
      </c>
      <c r="D20" s="65" t="s">
        <v>8</v>
      </c>
      <c r="E20" s="66"/>
      <c r="F20" s="24" t="s">
        <v>8</v>
      </c>
      <c r="G20" s="65" t="s">
        <v>8</v>
      </c>
      <c r="H20" s="66"/>
      <c r="I20" s="24" t="s">
        <v>8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93" t="s">
        <v>52</v>
      </c>
      <c r="B21" s="69"/>
      <c r="C21" s="26">
        <v>0</v>
      </c>
      <c r="D21" s="68" t="s">
        <v>8</v>
      </c>
      <c r="E21" s="69"/>
      <c r="F21" s="27" t="s">
        <v>8</v>
      </c>
      <c r="G21" s="68" t="s">
        <v>8</v>
      </c>
      <c r="H21" s="69"/>
      <c r="I21" s="27" t="s">
        <v>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.25" customHeight="1">
      <c r="A22" s="92" t="s">
        <v>53</v>
      </c>
      <c r="B22" s="66"/>
      <c r="C22" s="22">
        <f>SUM(C14:C21)</f>
        <v>0</v>
      </c>
      <c r="D22" s="92" t="s">
        <v>55</v>
      </c>
      <c r="E22" s="66"/>
      <c r="F22" s="22">
        <v>0</v>
      </c>
      <c r="G22" s="92" t="s">
        <v>56</v>
      </c>
      <c r="H22" s="66"/>
      <c r="I22" s="28">
        <f>SUM(I14:I19)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>
      <c r="A24" s="70" t="s">
        <v>57</v>
      </c>
      <c r="B24" s="71"/>
      <c r="C24" s="29">
        <v>0</v>
      </c>
      <c r="D24" s="70" t="s">
        <v>59</v>
      </c>
      <c r="E24" s="71"/>
      <c r="F24" s="29">
        <v>0</v>
      </c>
      <c r="G24" s="70" t="s">
        <v>60</v>
      </c>
      <c r="H24" s="71"/>
      <c r="I24" s="29">
        <f>C25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70" t="s">
        <v>61</v>
      </c>
      <c r="B25" s="71"/>
      <c r="C25" s="29">
        <f>C22+I22</f>
        <v>0</v>
      </c>
      <c r="D25" s="70" t="s">
        <v>54</v>
      </c>
      <c r="E25" s="71"/>
      <c r="F25" s="29">
        <f>(C25*0.21)</f>
        <v>0</v>
      </c>
      <c r="G25" s="70" t="s">
        <v>62</v>
      </c>
      <c r="H25" s="71"/>
      <c r="I25" s="29">
        <f>SUM(C25:F25)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107" t="s">
        <v>8</v>
      </c>
      <c r="B26" s="108"/>
      <c r="C26" s="109"/>
      <c r="D26" s="110" t="s">
        <v>63</v>
      </c>
      <c r="E26" s="108"/>
      <c r="F26" s="109"/>
      <c r="G26" s="107" t="s">
        <v>64</v>
      </c>
      <c r="H26" s="108"/>
      <c r="I26" s="10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111"/>
      <c r="B27" s="73"/>
      <c r="C27" s="112"/>
      <c r="D27" s="94" t="s">
        <v>8</v>
      </c>
      <c r="E27" s="95"/>
      <c r="F27" s="97"/>
      <c r="G27" s="94" t="s">
        <v>8</v>
      </c>
      <c r="H27" s="95"/>
      <c r="I27" s="96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" customHeight="1">
      <c r="A28" s="111"/>
      <c r="B28" s="73"/>
      <c r="C28" s="112"/>
      <c r="D28" s="94" t="s">
        <v>8</v>
      </c>
      <c r="E28" s="95"/>
      <c r="F28" s="97"/>
      <c r="G28" s="94" t="s">
        <v>8</v>
      </c>
      <c r="H28" s="95"/>
      <c r="I28" s="96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" customHeight="1">
      <c r="A29" s="30"/>
      <c r="C29" s="31"/>
      <c r="D29" s="32"/>
      <c r="E29" s="33"/>
      <c r="F29" s="33"/>
      <c r="G29" s="30"/>
      <c r="I29" s="31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04" t="s">
        <v>8</v>
      </c>
      <c r="B30" s="105"/>
      <c r="C30" s="106"/>
      <c r="D30" s="104" t="s">
        <v>65</v>
      </c>
      <c r="E30" s="105"/>
      <c r="F30" s="106"/>
      <c r="G30" s="104" t="s">
        <v>65</v>
      </c>
      <c r="H30" s="105"/>
      <c r="I30" s="106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9"/>
      <c r="B55" s="19"/>
      <c r="C55" s="19"/>
      <c r="D55" s="19"/>
      <c r="E55" s="19"/>
      <c r="F55" s="19"/>
      <c r="G55" s="19"/>
      <c r="H55" s="19"/>
      <c r="I55" s="1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9"/>
      <c r="B59" s="19"/>
      <c r="C59" s="19"/>
      <c r="D59" s="19"/>
      <c r="E59" s="19"/>
      <c r="F59" s="19"/>
      <c r="G59" s="19"/>
      <c r="H59" s="19"/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9"/>
      <c r="B60" s="19"/>
      <c r="C60" s="19"/>
      <c r="D60" s="19"/>
      <c r="E60" s="19"/>
      <c r="F60" s="19"/>
      <c r="G60" s="19"/>
      <c r="H60" s="19"/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9"/>
      <c r="B67" s="19"/>
      <c r="C67" s="19"/>
      <c r="D67" s="19"/>
      <c r="E67" s="19"/>
      <c r="F67" s="19"/>
      <c r="G67" s="19"/>
      <c r="H67" s="19"/>
      <c r="I67" s="1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9"/>
      <c r="B68" s="19"/>
      <c r="C68" s="19"/>
      <c r="D68" s="19"/>
      <c r="E68" s="19"/>
      <c r="F68" s="19"/>
      <c r="G68" s="19"/>
      <c r="H68" s="19"/>
      <c r="I68" s="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A2:B3"/>
    <mergeCell ref="C2:D3"/>
    <mergeCell ref="C4:D5"/>
    <mergeCell ref="E2:E3"/>
    <mergeCell ref="F2:G3"/>
    <mergeCell ref="E4:E5"/>
    <mergeCell ref="G22:H22"/>
    <mergeCell ref="G24:H24"/>
    <mergeCell ref="G25:H25"/>
    <mergeCell ref="G27:I27"/>
    <mergeCell ref="D24:E24"/>
    <mergeCell ref="D25:E25"/>
    <mergeCell ref="D27:F27"/>
    <mergeCell ref="A24:B24"/>
    <mergeCell ref="A20:B20"/>
    <mergeCell ref="A21:B21"/>
    <mergeCell ref="A22:B22"/>
    <mergeCell ref="D22:E22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D18:E18"/>
    <mergeCell ref="D19:E19"/>
    <mergeCell ref="D20:E20"/>
    <mergeCell ref="D21:E21"/>
    <mergeCell ref="G18:H18"/>
    <mergeCell ref="G19:H19"/>
    <mergeCell ref="G20:H20"/>
    <mergeCell ref="G21:H21"/>
    <mergeCell ref="G14:H14"/>
    <mergeCell ref="H13:I13"/>
    <mergeCell ref="G15:H15"/>
    <mergeCell ref="G16:H16"/>
    <mergeCell ref="G17:H17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5"/>
  <sheetViews>
    <sheetView workbookViewId="0" topLeftCell="A10">
      <selection activeCell="E20" sqref="E20"/>
    </sheetView>
  </sheetViews>
  <sheetFormatPr defaultColWidth="16.8515625" defaultRowHeight="15" customHeight="1"/>
  <cols>
    <col min="1" max="1" width="14.28125" style="0" customWidth="1"/>
    <col min="2" max="2" width="15.140625" style="0" customWidth="1"/>
    <col min="3" max="3" width="97.7109375" style="0" customWidth="1"/>
    <col min="4" max="4" width="18.421875" style="0" customWidth="1"/>
    <col min="5" max="5" width="18.421875" style="55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75">
      <c r="A1" s="113" t="s">
        <v>6</v>
      </c>
      <c r="B1" s="73"/>
      <c r="C1" s="73"/>
      <c r="D1" s="73"/>
      <c r="E1" s="73"/>
      <c r="F1" s="73"/>
      <c r="G1" s="7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5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14" t="s">
        <v>88</v>
      </c>
      <c r="B3" s="73"/>
      <c r="C3" s="73"/>
      <c r="D3" s="73"/>
      <c r="E3" s="73"/>
      <c r="F3" s="73"/>
      <c r="G3" s="7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121" t="s">
        <v>89</v>
      </c>
      <c r="B4" s="73"/>
      <c r="C4" s="73"/>
      <c r="D4" s="73"/>
      <c r="E4" s="7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 t="s">
        <v>8</v>
      </c>
      <c r="E5" s="57" t="s">
        <v>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9</v>
      </c>
      <c r="B6" s="4"/>
      <c r="C6" s="4"/>
      <c r="D6" s="4" t="s">
        <v>8</v>
      </c>
      <c r="E6" s="57" t="s">
        <v>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thickBot="1">
      <c r="A7" s="52"/>
      <c r="B7" s="4"/>
      <c r="C7" s="4"/>
      <c r="D7" s="58" t="s">
        <v>8</v>
      </c>
      <c r="E7" s="56" t="s">
        <v>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7.75" customHeight="1" thickBot="1">
      <c r="A8" s="5" t="s">
        <v>10</v>
      </c>
      <c r="B8" s="6" t="s">
        <v>11</v>
      </c>
      <c r="C8" s="8" t="s">
        <v>12</v>
      </c>
      <c r="D8" s="6" t="s">
        <v>14</v>
      </c>
      <c r="E8" s="54" t="s">
        <v>15</v>
      </c>
      <c r="F8" s="6" t="s">
        <v>16</v>
      </c>
      <c r="G8" s="9" t="s">
        <v>17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5" customHeight="1">
      <c r="A9" s="10">
        <v>1</v>
      </c>
      <c r="B9" s="11" t="s">
        <v>71</v>
      </c>
      <c r="C9" s="42" t="s">
        <v>78</v>
      </c>
      <c r="D9" s="59" t="s">
        <v>29</v>
      </c>
      <c r="E9" s="35">
        <v>1</v>
      </c>
      <c r="F9" s="61">
        <v>0</v>
      </c>
      <c r="G9" s="36">
        <f aca="true" t="shared" si="0" ref="G9:G12">SUM(E9*F9)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52.5" customHeight="1">
      <c r="A10" s="16">
        <v>2</v>
      </c>
      <c r="B10" s="18">
        <v>113728</v>
      </c>
      <c r="C10" s="43" t="s">
        <v>98</v>
      </c>
      <c r="D10" s="18" t="s">
        <v>36</v>
      </c>
      <c r="E10" s="51">
        <v>577.95</v>
      </c>
      <c r="F10" s="62">
        <v>0</v>
      </c>
      <c r="G10" s="37">
        <f t="shared" si="0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10">
        <v>3</v>
      </c>
      <c r="B11" s="18">
        <v>919111</v>
      </c>
      <c r="C11" s="43" t="s">
        <v>69</v>
      </c>
      <c r="D11" s="18" t="s">
        <v>67</v>
      </c>
      <c r="E11" s="51">
        <v>55</v>
      </c>
      <c r="F11" s="62">
        <v>0</v>
      </c>
      <c r="G11" s="37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.75" customHeight="1">
      <c r="A12" s="16">
        <v>4</v>
      </c>
      <c r="B12" s="49">
        <v>93818</v>
      </c>
      <c r="C12" s="50" t="s">
        <v>68</v>
      </c>
      <c r="D12" s="18" t="s">
        <v>40</v>
      </c>
      <c r="E12" s="51">
        <v>10365</v>
      </c>
      <c r="F12" s="62">
        <v>0</v>
      </c>
      <c r="G12" s="37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0.5" customHeight="1">
      <c r="A13" s="16">
        <v>5</v>
      </c>
      <c r="B13" s="49">
        <v>123738</v>
      </c>
      <c r="C13" s="50" t="s">
        <v>86</v>
      </c>
      <c r="D13" s="49" t="s">
        <v>36</v>
      </c>
      <c r="E13" s="51">
        <v>1602</v>
      </c>
      <c r="F13" s="62">
        <v>0</v>
      </c>
      <c r="G13" s="37">
        <f aca="true" t="shared" si="1" ref="G13">SUM(E13*F13)</f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 customHeight="1">
      <c r="A14" s="16">
        <v>6</v>
      </c>
      <c r="B14" s="49" t="s">
        <v>79</v>
      </c>
      <c r="C14" s="50" t="s">
        <v>80</v>
      </c>
      <c r="D14" s="49" t="s">
        <v>40</v>
      </c>
      <c r="E14" s="51">
        <v>5340</v>
      </c>
      <c r="F14" s="62">
        <v>0</v>
      </c>
      <c r="G14" s="37">
        <f aca="true" t="shared" si="2" ref="G14">SUM(E14*F14)</f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.75" customHeight="1">
      <c r="A15" s="16">
        <v>7</v>
      </c>
      <c r="B15" s="49">
        <v>56336</v>
      </c>
      <c r="C15" s="50" t="s">
        <v>77</v>
      </c>
      <c r="D15" s="18" t="s">
        <v>40</v>
      </c>
      <c r="E15" s="51">
        <v>5340</v>
      </c>
      <c r="F15" s="62">
        <v>0</v>
      </c>
      <c r="G15" s="37">
        <f aca="true" t="shared" si="3" ref="G15:G27">SUM(E15*F15)</f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.75" customHeight="1">
      <c r="A16" s="10">
        <v>8</v>
      </c>
      <c r="B16" s="49" t="s">
        <v>96</v>
      </c>
      <c r="C16" s="50" t="s">
        <v>97</v>
      </c>
      <c r="D16" s="18" t="s">
        <v>40</v>
      </c>
      <c r="E16" s="51">
        <v>5340</v>
      </c>
      <c r="F16" s="62">
        <v>0</v>
      </c>
      <c r="G16" s="37">
        <f aca="true" t="shared" si="4" ref="G16">SUM(E16*F16)</f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" customHeight="1">
      <c r="A17" s="10">
        <v>9</v>
      </c>
      <c r="B17" s="49">
        <v>572213</v>
      </c>
      <c r="C17" s="50" t="s">
        <v>74</v>
      </c>
      <c r="D17" s="18" t="s">
        <v>40</v>
      </c>
      <c r="E17" s="51">
        <v>20730</v>
      </c>
      <c r="F17" s="62">
        <v>0</v>
      </c>
      <c r="G17" s="37">
        <f t="shared" si="3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16">
        <v>10</v>
      </c>
      <c r="B18" s="60" t="s">
        <v>83</v>
      </c>
      <c r="C18" s="50" t="s">
        <v>82</v>
      </c>
      <c r="D18" s="18" t="s">
        <v>93</v>
      </c>
      <c r="E18" s="51">
        <v>5340</v>
      </c>
      <c r="F18" s="62">
        <v>0</v>
      </c>
      <c r="G18" s="37">
        <f t="shared" si="3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.75" customHeight="1">
      <c r="A19" s="10">
        <v>11</v>
      </c>
      <c r="B19" s="60" t="s">
        <v>85</v>
      </c>
      <c r="C19" s="50" t="s">
        <v>94</v>
      </c>
      <c r="D19" s="18" t="s">
        <v>36</v>
      </c>
      <c r="E19" s="51">
        <v>621.9</v>
      </c>
      <c r="F19" s="62">
        <v>0</v>
      </c>
      <c r="G19" s="37">
        <f aca="true" t="shared" si="5" ref="G19">SUM(E19*F19)</f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16">
        <v>12</v>
      </c>
      <c r="B20" s="49" t="s">
        <v>95</v>
      </c>
      <c r="C20" s="50" t="s">
        <v>84</v>
      </c>
      <c r="D20" s="18" t="s">
        <v>40</v>
      </c>
      <c r="E20" s="51">
        <v>10365</v>
      </c>
      <c r="F20" s="62">
        <v>0</v>
      </c>
      <c r="G20" s="37">
        <f t="shared" si="3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2.5" customHeight="1">
      <c r="A21" s="10">
        <v>13</v>
      </c>
      <c r="B21" s="18">
        <v>113762</v>
      </c>
      <c r="C21" s="43" t="s">
        <v>72</v>
      </c>
      <c r="D21" s="18" t="s">
        <v>38</v>
      </c>
      <c r="E21" s="51">
        <v>55</v>
      </c>
      <c r="F21" s="62">
        <v>0</v>
      </c>
      <c r="G21" s="37">
        <f t="shared" si="3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2.5" customHeight="1">
      <c r="A22" s="10">
        <v>14</v>
      </c>
      <c r="B22" s="18">
        <v>931312</v>
      </c>
      <c r="C22" s="43" t="s">
        <v>73</v>
      </c>
      <c r="D22" s="18" t="s">
        <v>38</v>
      </c>
      <c r="E22" s="51">
        <v>55</v>
      </c>
      <c r="F22" s="62">
        <v>0</v>
      </c>
      <c r="G22" s="37">
        <f t="shared" si="3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16">
        <v>15</v>
      </c>
      <c r="B23" s="34">
        <v>12922</v>
      </c>
      <c r="C23" s="44" t="s">
        <v>70</v>
      </c>
      <c r="D23" s="34" t="s">
        <v>40</v>
      </c>
      <c r="E23" s="38">
        <v>3366</v>
      </c>
      <c r="F23" s="63">
        <v>0</v>
      </c>
      <c r="G23" s="39">
        <f t="shared" si="3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10">
        <v>16</v>
      </c>
      <c r="B24" s="34">
        <v>56962</v>
      </c>
      <c r="C24" s="44" t="s">
        <v>99</v>
      </c>
      <c r="D24" s="34" t="s">
        <v>40</v>
      </c>
      <c r="E24" s="38">
        <v>3366</v>
      </c>
      <c r="F24" s="63">
        <v>0</v>
      </c>
      <c r="G24" s="39">
        <f t="shared" si="3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5.5">
      <c r="A25" s="16">
        <v>17</v>
      </c>
      <c r="B25" s="34" t="s">
        <v>81</v>
      </c>
      <c r="C25" s="44" t="s">
        <v>100</v>
      </c>
      <c r="D25" s="34" t="s">
        <v>19</v>
      </c>
      <c r="E25" s="38">
        <v>3308.04</v>
      </c>
      <c r="F25" s="63">
        <v>0</v>
      </c>
      <c r="G25" s="39">
        <f t="shared" si="3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0">
        <v>18</v>
      </c>
      <c r="B26" s="34">
        <v>915111</v>
      </c>
      <c r="C26" s="44" t="s">
        <v>87</v>
      </c>
      <c r="D26" s="34" t="s">
        <v>40</v>
      </c>
      <c r="E26" s="38">
        <v>433.4</v>
      </c>
      <c r="F26" s="63">
        <v>0</v>
      </c>
      <c r="G26" s="39">
        <f t="shared" si="3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6.25" thickBot="1">
      <c r="A27" s="16">
        <v>19</v>
      </c>
      <c r="B27" s="25">
        <v>915221</v>
      </c>
      <c r="C27" s="45" t="s">
        <v>76</v>
      </c>
      <c r="D27" s="25" t="s">
        <v>40</v>
      </c>
      <c r="E27" s="40">
        <v>433.4</v>
      </c>
      <c r="F27" s="64">
        <v>0</v>
      </c>
      <c r="G27" s="41">
        <f t="shared" si="3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115" t="s">
        <v>75</v>
      </c>
      <c r="D28" s="81"/>
      <c r="E28" s="81"/>
      <c r="F28" s="116"/>
      <c r="G28" s="46">
        <f>SUM(G9:G27)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117" t="s">
        <v>54</v>
      </c>
      <c r="D29" s="118"/>
      <c r="E29" s="71"/>
      <c r="F29" s="66"/>
      <c r="G29" s="47">
        <f>G28*0.21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thickBot="1">
      <c r="A30" s="4"/>
      <c r="B30" s="4"/>
      <c r="C30" s="119" t="s">
        <v>58</v>
      </c>
      <c r="D30" s="120"/>
      <c r="E30" s="120"/>
      <c r="F30" s="69"/>
      <c r="G30" s="48">
        <f>G28+G29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5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5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5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5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5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5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5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5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5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5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5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5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5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5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5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5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5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5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5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5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5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5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5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5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5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5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5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5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5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5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5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5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5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5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5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5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5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5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5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5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5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5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5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5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5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5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5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5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5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5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5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5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5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5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5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5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5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5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5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5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5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5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5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5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5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5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5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5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5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5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5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5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5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5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5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5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5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5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5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5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5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5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5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5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5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5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5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5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5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5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5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5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5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5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5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5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5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5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5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5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5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5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5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5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5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5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5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5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5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5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5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5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5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5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5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5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5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5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5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5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5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5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5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5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5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5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5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5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5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5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5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5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5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5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5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5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5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5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5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5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5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5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5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5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5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5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5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5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5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5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5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5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5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5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5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5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5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5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5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5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5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5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5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5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5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5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5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5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5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5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5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5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5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5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5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5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5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5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5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5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5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5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5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5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5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5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5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5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5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5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5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5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5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5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5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5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5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5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5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5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5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5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5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5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5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5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5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5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5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5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5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5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5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5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5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5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5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5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5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5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5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5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5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5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5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5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5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5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5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5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5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5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5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5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5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5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5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5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5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5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5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5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5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5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5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5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5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5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5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5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5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5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5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5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5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5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5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5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5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5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5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5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5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5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5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5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5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5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5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5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5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5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5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5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5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5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5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5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5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5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5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5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5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5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5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5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5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5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5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5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5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5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5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5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5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5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5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5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5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5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5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5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5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5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5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5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5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5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5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5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5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5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5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5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5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5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5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5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5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5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5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5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5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5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5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5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5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5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5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5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5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5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5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5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5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5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5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5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5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5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5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5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5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5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5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5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5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5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5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5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5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5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5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5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5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5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5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5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5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5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5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5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5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5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5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5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5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5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5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5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5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5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5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5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5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5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5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5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5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5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5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5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5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5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5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5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5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5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5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5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5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5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5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5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5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5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5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5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5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5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5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5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5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5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5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5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5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5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5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5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5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5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5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5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5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5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5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5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5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5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5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5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5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5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5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5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5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5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5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5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5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5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5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5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5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5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5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5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5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5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5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5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5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5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5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5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5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5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5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5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5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5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5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5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5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5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5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5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5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5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5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5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5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5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5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5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5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5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5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5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5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5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5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5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5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5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5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5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5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5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5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5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5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5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5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5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5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5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5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5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5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5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5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5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5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5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5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5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5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5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5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5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5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5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5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5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5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5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5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5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5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5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5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5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5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5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5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5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5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5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5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5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5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5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5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5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5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5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5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5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5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5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5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5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5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5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5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5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5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5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5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5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5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5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5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5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5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5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5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5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5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5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5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5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5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5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5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5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5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5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5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5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5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5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5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5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5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5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5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5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5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5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5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5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5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5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5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5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5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5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5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5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5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5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5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5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5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5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5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5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5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5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5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5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5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5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5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5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5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5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5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5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5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5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5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5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5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5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5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5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5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5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5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5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5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5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5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5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5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5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5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5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5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5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5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5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5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5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5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5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5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5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5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5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5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5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5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5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5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5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5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5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5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5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5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5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5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5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5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5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5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5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5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5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5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5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5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5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5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5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5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5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5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5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5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5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5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5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5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5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5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5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5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5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5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5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5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5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5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5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5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5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5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5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5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5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5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5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5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5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5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5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5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5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5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5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5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5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5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5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5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5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5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5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5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5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5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5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5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5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5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5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5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5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5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5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5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5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5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5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5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5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5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5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5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5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5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5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5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5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5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5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5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5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5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5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5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5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5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5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5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5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5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5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5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5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5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5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5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5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5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5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5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5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5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5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5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5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5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5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5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5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5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5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5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5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5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5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5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5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5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5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5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5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5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5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5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5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5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5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5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5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5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5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5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5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5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5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5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5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5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5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5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5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5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5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5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5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5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5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53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53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53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53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53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53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53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53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53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53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53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53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53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53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53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53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53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53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53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53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53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53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53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53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53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53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53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53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53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53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53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53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53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53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53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53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53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53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53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53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53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53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53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53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53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53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53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53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53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53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53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53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53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53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53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53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53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53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53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53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53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53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53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53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53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53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53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53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53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53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53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53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53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53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53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53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53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53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53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53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53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53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53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53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53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53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53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53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53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53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53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53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53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53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53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53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53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53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53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53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53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53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53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53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53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53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53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53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53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53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53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53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53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53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53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53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53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53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53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53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53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53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53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53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53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53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53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53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53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53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53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53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53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53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53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53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53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53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53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53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53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53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53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53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53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53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53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53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53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53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53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53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53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53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53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53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53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53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53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53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53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53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53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53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53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53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53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53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53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53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53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53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53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53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53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</sheetData>
  <mergeCells count="6">
    <mergeCell ref="A1:G1"/>
    <mergeCell ref="A3:G3"/>
    <mergeCell ref="C28:F28"/>
    <mergeCell ref="C29:F29"/>
    <mergeCell ref="C30:F30"/>
    <mergeCell ref="A4:E4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Josef Raboch</cp:lastModifiedBy>
  <cp:lastPrinted>2023-06-19T18:30:43Z</cp:lastPrinted>
  <dcterms:created xsi:type="dcterms:W3CDTF">2019-06-03T13:28:04Z</dcterms:created>
  <dcterms:modified xsi:type="dcterms:W3CDTF">2024-04-16T06:22:12Z</dcterms:modified>
  <cp:category/>
  <cp:version/>
  <cp:contentType/>
  <cp:contentStatus/>
</cp:coreProperties>
</file>