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tarka\Dropbox\sdileny Gabina\Veřejné zakázky\Dodavky_IT\2024\Vyhodnocení\"/>
    </mc:Choice>
  </mc:AlternateContent>
  <xr:revisionPtr revIDLastSave="0" documentId="13_ncr:1_{881252A8-2801-4EF1-BFC2-AF05ACA5CBAF}" xr6:coauthVersionLast="36" xr6:coauthVersionMax="36" xr10:uidLastSave="{00000000-0000-0000-0000-000000000000}"/>
  <bookViews>
    <workbookView xWindow="0" yWindow="0" windowWidth="28800" windowHeight="14025" xr2:uid="{6BF465E9-2C1D-4544-B861-84E9F326CFE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P9" i="1"/>
  <c r="P8" i="1"/>
  <c r="N10" i="1"/>
  <c r="N9" i="1"/>
  <c r="N8" i="1"/>
  <c r="L10" i="1"/>
  <c r="L9" i="1"/>
  <c r="L8" i="1"/>
  <c r="L14" i="1" s="1"/>
  <c r="J10" i="1"/>
  <c r="J9" i="1"/>
  <c r="J8" i="1"/>
  <c r="H10" i="1"/>
  <c r="H9" i="1"/>
  <c r="H8" i="1"/>
  <c r="F9" i="1"/>
  <c r="F10" i="1"/>
  <c r="F8" i="1"/>
  <c r="P7" i="1"/>
  <c r="P6" i="1"/>
  <c r="P5" i="1"/>
  <c r="P4" i="1"/>
  <c r="P3" i="1"/>
  <c r="N7" i="1"/>
  <c r="N6" i="1"/>
  <c r="N5" i="1"/>
  <c r="N13" i="1" s="1"/>
  <c r="N4" i="1"/>
  <c r="N3" i="1"/>
  <c r="L7" i="1"/>
  <c r="L6" i="1"/>
  <c r="L5" i="1"/>
  <c r="L4" i="1"/>
  <c r="L3" i="1"/>
  <c r="J7" i="1"/>
  <c r="J6" i="1"/>
  <c r="J5" i="1"/>
  <c r="J4" i="1"/>
  <c r="J3" i="1"/>
  <c r="J13" i="1" s="1"/>
  <c r="H4" i="1"/>
  <c r="H5" i="1"/>
  <c r="H6" i="1"/>
  <c r="H7" i="1"/>
  <c r="H3" i="1"/>
  <c r="F4" i="1"/>
  <c r="F5" i="1"/>
  <c r="F6" i="1"/>
  <c r="F13" i="1" s="1"/>
  <c r="F7" i="1"/>
  <c r="F3" i="1"/>
  <c r="J14" i="1" l="1"/>
  <c r="H13" i="1"/>
  <c r="H14" i="1"/>
  <c r="P14" i="1"/>
  <c r="L13" i="1"/>
  <c r="P13" i="1"/>
  <c r="N14" i="1"/>
  <c r="F14" i="1"/>
</calcChain>
</file>

<file path=xl/sharedStrings.xml><?xml version="1.0" encoding="utf-8"?>
<sst xmlns="http://schemas.openxmlformats.org/spreadsheetml/2006/main" count="63" uniqueCount="36">
  <si>
    <t>ano</t>
  </si>
  <si>
    <t>Cena - běžné IT servisní úkony - instalace SW a upgrade PC, instalace HW</t>
  </si>
  <si>
    <t>Cena - mechanické práce - sítě, montáže projektorů, tabulí, instalace infrastruktury, lištování, čištění PC, projektorů a NTB, atd.</t>
  </si>
  <si>
    <t>Cena - specializovaná práce - práva serverů, firewallu, emailového serveru atp.</t>
  </si>
  <si>
    <t>Cena - konzultace osobně u zadavatele</t>
  </si>
  <si>
    <t>Dopravné - cesta technika/ dodávka zboží</t>
  </si>
  <si>
    <t>Dojezdová doba technika a začátek řešení opravy po ohlášení problému na adrese zadavatele - zboží v záruční době (v čase od 8:00 do 17:00 v pracovní dny)</t>
  </si>
  <si>
    <t>Dojezdová doba technika a začátek řešení opravy po ohlášení problému na adrese zadavatele - zboží po záruční době (v čase od 8:00 do 17:00 v pracovní dny)</t>
  </si>
  <si>
    <t>Dodávka zboží ode dne objednání</t>
  </si>
  <si>
    <t>Dodavatel nabízí možnost odebírat zboží v rámci náhradního plnění</t>
  </si>
  <si>
    <t>Jednotka</t>
  </si>
  <si>
    <t>Kč</t>
  </si>
  <si>
    <t xml:space="preserve"> </t>
  </si>
  <si>
    <t>hod</t>
  </si>
  <si>
    <t>den</t>
  </si>
  <si>
    <t>ano/ne</t>
  </si>
  <si>
    <t>Nabídka</t>
  </si>
  <si>
    <t>Kritéria</t>
  </si>
  <si>
    <t>ASYS</t>
  </si>
  <si>
    <t>Váha %</t>
  </si>
  <si>
    <t>Celkem</t>
  </si>
  <si>
    <t>Microshop</t>
  </si>
  <si>
    <t>ne</t>
  </si>
  <si>
    <t>HF-COMP</t>
  </si>
  <si>
    <t>NETFOX</t>
  </si>
  <si>
    <t>Thein</t>
  </si>
  <si>
    <t>Xauritech</t>
  </si>
  <si>
    <t>Cena</t>
  </si>
  <si>
    <t>Čas</t>
  </si>
  <si>
    <t>POŘADÍ</t>
  </si>
  <si>
    <t>4.</t>
  </si>
  <si>
    <t>3.</t>
  </si>
  <si>
    <t>1.</t>
  </si>
  <si>
    <t>5.</t>
  </si>
  <si>
    <t>6.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</si>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</sst>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auto="1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4" fontId="0" fillId="0" borderId="0" xfId="0" applyNumberFormat="1" applyBorder="1"/>
    <xf numFmtId="4" fontId="0" fillId="0" borderId="1" xfId="0" applyNumberFormat="1" applyBorder="1"/>
    <xf numFmtId="4" fontId="0" fillId="0" borderId="0" xfId="0" applyNumberFormat="1"/>
    <xf numFmtId="2" fontId="0" fillId="0" borderId="1" xfId="0" applyNumberFormat="1" applyBorder="1"/>
    <xf numFmtId="2" fontId="0" fillId="0" borderId="0" xfId="0" applyNumberFormat="1"/>
    <xf numFmtId="3" fontId="0" fillId="0" borderId="0" xfId="0" applyNumberFormat="1" applyBorder="1"/>
    <xf numFmtId="3" fontId="0" fillId="0" borderId="0" xfId="0" applyNumberFormat="1"/>
    <xf numFmtId="3" fontId="3" fillId="0" borderId="0" xfId="0" applyNumberFormat="1" applyFont="1" applyFill="1" applyAlignment="1">
      <alignment horizontal="right"/>
    </xf>
    <xf numFmtId="0" fontId="0" fillId="0" borderId="6" xfId="0" applyBorder="1"/>
    <xf numFmtId="0" fontId="0" fillId="0" borderId="5" xfId="0" applyBorder="1" applyAlignment="1">
      <alignment horizontal="center"/>
    </xf>
    <xf numFmtId="4" fontId="0" fillId="0" borderId="6" xfId="0" applyNumberFormat="1" applyBorder="1"/>
    <xf numFmtId="4" fontId="0" fillId="0" borderId="5" xfId="0" applyNumberFormat="1" applyBorder="1"/>
    <xf numFmtId="0" fontId="0" fillId="0" borderId="0" xfId="0" applyFill="1" applyBorder="1"/>
    <xf numFmtId="2" fontId="4" fillId="2" borderId="7" xfId="0" applyNumberFormat="1" applyFont="1" applyFill="1" applyBorder="1"/>
    <xf numFmtId="0" fontId="4" fillId="3" borderId="8" xfId="0" applyFont="1" applyFill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9" xfId="0" applyBorder="1" applyAlignment="1">
      <alignment horizontal="right"/>
    </xf>
    <xf numFmtId="4" fontId="0" fillId="0" borderId="10" xfId="0" applyNumberFormat="1" applyBorder="1"/>
    <xf numFmtId="0" fontId="0" fillId="0" borderId="11" xfId="0" applyBorder="1"/>
    <xf numFmtId="4" fontId="4" fillId="2" borderId="12" xfId="0" applyNumberFormat="1" applyFont="1" applyFill="1" applyBorder="1"/>
    <xf numFmtId="0" fontId="5" fillId="0" borderId="13" xfId="0" quotePrefix="1" applyFont="1" applyBorder="1" applyAlignment="1">
      <alignment horizontal="center"/>
    </xf>
    <xf numFmtId="0" fontId="5" fillId="0" borderId="15" xfId="0" quotePrefix="1" applyFont="1" applyBorder="1" applyAlignment="1">
      <alignment horizontal="center"/>
    </xf>
    <xf numFmtId="0" fontId="5" fillId="0" borderId="14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CC97-6E3B-4FB5-BBDB-4F30F3A3AA28}">
  <sheetPr>
    <pageSetUpPr fitToPage="1"/>
  </sheetPr>
  <dimension ref="A1:P16"/>
  <sheetViews>
    <sheetView tabSelected="1" workbookViewId="0">
      <selection activeCell="K34" sqref="K34"/>
    </sheetView>
  </sheetViews>
  <sheetFormatPr defaultRowHeight="15" x14ac:dyDescent="0.25"/>
  <cols>
    <col min="1" max="1" width="136.5703125" customWidth="1"/>
    <col min="2" max="2" width="2.28515625" customWidth="1"/>
    <col min="3" max="3" width="9" bestFit="1" customWidth="1"/>
    <col min="4" max="4" width="7.140625" style="2" customWidth="1"/>
    <col min="5" max="5" width="10.28515625" customWidth="1"/>
    <col min="6" max="6" width="9.7109375" customWidth="1"/>
    <col min="7" max="7" width="9.42578125" customWidth="1"/>
    <col min="8" max="8" width="8.7109375" customWidth="1"/>
    <col min="9" max="9" width="10.85546875" customWidth="1"/>
    <col min="10" max="10" width="7.42578125" customWidth="1"/>
    <col min="11" max="11" width="9.140625" customWidth="1"/>
    <col min="12" max="12" width="8.140625" customWidth="1"/>
    <col min="13" max="13" width="10.85546875" customWidth="1"/>
    <col min="14" max="14" width="7.85546875" customWidth="1"/>
    <col min="15" max="15" width="10.140625" customWidth="1"/>
    <col min="16" max="16" width="9.5703125" customWidth="1"/>
  </cols>
  <sheetData>
    <row r="1" spans="1:16" ht="27" thickBot="1" x14ac:dyDescent="0.45">
      <c r="A1" s="3" t="s">
        <v>17</v>
      </c>
      <c r="B1" s="3"/>
      <c r="C1" s="8" t="s">
        <v>10</v>
      </c>
      <c r="D1" s="5" t="s">
        <v>19</v>
      </c>
      <c r="E1" s="37" t="s">
        <v>18</v>
      </c>
      <c r="F1" s="38"/>
      <c r="G1" s="37" t="s">
        <v>21</v>
      </c>
      <c r="H1" s="38"/>
      <c r="I1" s="39" t="s">
        <v>23</v>
      </c>
      <c r="J1" s="40"/>
      <c r="K1" s="37" t="s">
        <v>24</v>
      </c>
      <c r="L1" s="38"/>
      <c r="M1" s="37" t="s">
        <v>25</v>
      </c>
      <c r="N1" s="38"/>
      <c r="O1" s="37" t="s">
        <v>26</v>
      </c>
      <c r="P1" s="38"/>
    </row>
    <row r="2" spans="1:16" x14ac:dyDescent="0.25">
      <c r="A2" s="3"/>
      <c r="B2" s="3"/>
      <c r="C2" s="8"/>
      <c r="D2" s="10"/>
      <c r="E2" s="4" t="s">
        <v>16</v>
      </c>
      <c r="F2" s="5" t="s">
        <v>20</v>
      </c>
      <c r="G2" s="4" t="s">
        <v>16</v>
      </c>
      <c r="H2" s="5" t="s">
        <v>20</v>
      </c>
      <c r="I2" s="4" t="s">
        <v>16</v>
      </c>
      <c r="J2" s="5" t="s">
        <v>20</v>
      </c>
      <c r="K2" s="4" t="s">
        <v>16</v>
      </c>
      <c r="L2" s="5" t="s">
        <v>20</v>
      </c>
      <c r="M2" s="4" t="s">
        <v>16</v>
      </c>
      <c r="N2" s="5" t="s">
        <v>20</v>
      </c>
      <c r="O2" s="4" t="s">
        <v>16</v>
      </c>
      <c r="P2" s="5" t="s">
        <v>20</v>
      </c>
    </row>
    <row r="3" spans="1:16" x14ac:dyDescent="0.25">
      <c r="A3" t="s">
        <v>1</v>
      </c>
      <c r="B3" t="s">
        <v>12</v>
      </c>
      <c r="C3" s="6" t="s">
        <v>11</v>
      </c>
      <c r="D3" s="10">
        <v>15</v>
      </c>
      <c r="E3" s="13">
        <v>665</v>
      </c>
      <c r="F3" s="14">
        <f>$D$3*E3/100</f>
        <v>99.75</v>
      </c>
      <c r="G3" s="15">
        <v>500</v>
      </c>
      <c r="H3" s="14">
        <f>$D$3*G3/100</f>
        <v>75</v>
      </c>
      <c r="I3" s="15">
        <v>590</v>
      </c>
      <c r="J3" s="14">
        <f>$D$3*I3/100</f>
        <v>88.5</v>
      </c>
      <c r="K3" s="13">
        <v>540</v>
      </c>
      <c r="L3" s="14">
        <f>$D$3*K3/100</f>
        <v>81</v>
      </c>
      <c r="M3" s="15">
        <v>1210</v>
      </c>
      <c r="N3" s="14">
        <f>$D$3*M3/100</f>
        <v>181.5</v>
      </c>
      <c r="O3" s="15">
        <v>500</v>
      </c>
      <c r="P3" s="14">
        <f>$D$3*O3/100</f>
        <v>75</v>
      </c>
    </row>
    <row r="4" spans="1:16" x14ac:dyDescent="0.25">
      <c r="A4" t="s">
        <v>2</v>
      </c>
      <c r="B4" t="s">
        <v>12</v>
      </c>
      <c r="C4" s="6" t="s">
        <v>11</v>
      </c>
      <c r="D4" s="10">
        <v>15</v>
      </c>
      <c r="E4" s="13">
        <v>605</v>
      </c>
      <c r="F4" s="14">
        <f t="shared" ref="F4:F7" si="0">$D$3*E4/100</f>
        <v>90.75</v>
      </c>
      <c r="G4" s="15">
        <v>500</v>
      </c>
      <c r="H4" s="14">
        <f t="shared" ref="H4:J7" si="1">$D$3*G4/100</f>
        <v>75</v>
      </c>
      <c r="I4" s="15">
        <v>590</v>
      </c>
      <c r="J4" s="14">
        <f t="shared" si="1"/>
        <v>88.5</v>
      </c>
      <c r="K4" s="13">
        <v>540</v>
      </c>
      <c r="L4" s="14">
        <f t="shared" ref="L4" si="2">$D$3*K4/100</f>
        <v>81</v>
      </c>
      <c r="M4" s="15">
        <v>1210</v>
      </c>
      <c r="N4" s="14">
        <f t="shared" ref="N4" si="3">$D$3*M4/100</f>
        <v>181.5</v>
      </c>
      <c r="O4" s="15">
        <v>500</v>
      </c>
      <c r="P4" s="14">
        <f t="shared" ref="P4" si="4">$D$3*O4/100</f>
        <v>75</v>
      </c>
    </row>
    <row r="5" spans="1:16" x14ac:dyDescent="0.25">
      <c r="A5" t="s">
        <v>3</v>
      </c>
      <c r="B5" t="s">
        <v>12</v>
      </c>
      <c r="C5" s="6" t="s">
        <v>11</v>
      </c>
      <c r="D5" s="10">
        <v>10</v>
      </c>
      <c r="E5" s="13">
        <v>726</v>
      </c>
      <c r="F5" s="14">
        <f t="shared" si="0"/>
        <v>108.9</v>
      </c>
      <c r="G5" s="15">
        <v>500</v>
      </c>
      <c r="H5" s="14">
        <f t="shared" si="1"/>
        <v>75</v>
      </c>
      <c r="I5" s="15">
        <v>590</v>
      </c>
      <c r="J5" s="14">
        <f t="shared" si="1"/>
        <v>88.5</v>
      </c>
      <c r="K5" s="13">
        <v>990</v>
      </c>
      <c r="L5" s="14">
        <f t="shared" ref="L5" si="5">$D$3*K5/100</f>
        <v>148.5</v>
      </c>
      <c r="M5" s="15">
        <v>1815</v>
      </c>
      <c r="N5" s="14">
        <f t="shared" ref="N5" si="6">$D$3*M5/100</f>
        <v>272.25</v>
      </c>
      <c r="O5" s="15">
        <v>500</v>
      </c>
      <c r="P5" s="14">
        <f t="shared" ref="P5" si="7">$D$3*O5/100</f>
        <v>75</v>
      </c>
    </row>
    <row r="6" spans="1:16" x14ac:dyDescent="0.25">
      <c r="A6" t="s">
        <v>4</v>
      </c>
      <c r="B6" t="s">
        <v>12</v>
      </c>
      <c r="C6" s="6" t="s">
        <v>11</v>
      </c>
      <c r="D6" s="10">
        <v>5</v>
      </c>
      <c r="E6" s="13">
        <v>605</v>
      </c>
      <c r="F6" s="14">
        <f t="shared" si="0"/>
        <v>90.75</v>
      </c>
      <c r="G6" s="15">
        <v>500</v>
      </c>
      <c r="H6" s="14">
        <f t="shared" si="1"/>
        <v>75</v>
      </c>
      <c r="I6" s="15">
        <v>0</v>
      </c>
      <c r="J6" s="14">
        <f t="shared" si="1"/>
        <v>0</v>
      </c>
      <c r="K6" s="13">
        <v>540</v>
      </c>
      <c r="L6" s="14">
        <f t="shared" ref="L6" si="8">$D$3*K6/100</f>
        <v>81</v>
      </c>
      <c r="M6" s="15">
        <v>1815</v>
      </c>
      <c r="N6" s="14">
        <f t="shared" ref="N6" si="9">$D$3*M6/100</f>
        <v>272.25</v>
      </c>
      <c r="O6" s="15">
        <v>500</v>
      </c>
      <c r="P6" s="14">
        <f t="shared" ref="P6" si="10">$D$3*O6/100</f>
        <v>75</v>
      </c>
    </row>
    <row r="7" spans="1:16" x14ac:dyDescent="0.25">
      <c r="A7" s="21" t="s">
        <v>5</v>
      </c>
      <c r="B7" s="21" t="s">
        <v>12</v>
      </c>
      <c r="C7" s="21" t="s">
        <v>11</v>
      </c>
      <c r="D7" s="22">
        <v>15</v>
      </c>
      <c r="E7" s="23">
        <v>8</v>
      </c>
      <c r="F7" s="24">
        <f t="shared" si="0"/>
        <v>1.2</v>
      </c>
      <c r="G7" s="23">
        <v>10</v>
      </c>
      <c r="H7" s="24">
        <f t="shared" si="1"/>
        <v>1.5</v>
      </c>
      <c r="I7" s="23">
        <v>0</v>
      </c>
      <c r="J7" s="24">
        <f t="shared" si="1"/>
        <v>0</v>
      </c>
      <c r="K7" s="23">
        <v>10</v>
      </c>
      <c r="L7" s="24">
        <f t="shared" ref="L7" si="11">$D$3*K7/100</f>
        <v>1.5</v>
      </c>
      <c r="M7" s="23">
        <v>18.149999999999999</v>
      </c>
      <c r="N7" s="24">
        <f t="shared" ref="N7" si="12">$D$3*M7/100</f>
        <v>2.7225000000000001</v>
      </c>
      <c r="O7" s="23">
        <v>0</v>
      </c>
      <c r="P7" s="24">
        <f t="shared" ref="P7" si="13">$D$3*O7/100</f>
        <v>0</v>
      </c>
    </row>
    <row r="8" spans="1:16" x14ac:dyDescent="0.25">
      <c r="A8" t="s">
        <v>6</v>
      </c>
      <c r="B8" s="25" t="s">
        <v>12</v>
      </c>
      <c r="C8" s="6" t="s">
        <v>13</v>
      </c>
      <c r="D8" s="10">
        <v>15</v>
      </c>
      <c r="E8" s="18">
        <v>2</v>
      </c>
      <c r="F8" s="14">
        <f>$D$8*E8/100</f>
        <v>0.3</v>
      </c>
      <c r="G8" s="19">
        <v>1</v>
      </c>
      <c r="H8" s="14">
        <f>$D$8*G8/100</f>
        <v>0.15</v>
      </c>
      <c r="I8" s="19">
        <v>1</v>
      </c>
      <c r="J8" s="14">
        <f>$D$8*I8/100</f>
        <v>0.15</v>
      </c>
      <c r="K8" s="18">
        <v>3</v>
      </c>
      <c r="L8" s="14">
        <f>$D$8*K8/100</f>
        <v>0.45</v>
      </c>
      <c r="M8" s="19">
        <v>24</v>
      </c>
      <c r="N8" s="14">
        <f>$D$8*M8/100</f>
        <v>3.6</v>
      </c>
      <c r="O8" s="19">
        <v>24</v>
      </c>
      <c r="P8" s="14">
        <f>$D$8*O8/100</f>
        <v>3.6</v>
      </c>
    </row>
    <row r="9" spans="1:16" x14ac:dyDescent="0.25">
      <c r="A9" t="s">
        <v>7</v>
      </c>
      <c r="B9" s="25" t="s">
        <v>12</v>
      </c>
      <c r="C9" s="6" t="s">
        <v>13</v>
      </c>
      <c r="D9" s="10">
        <v>10</v>
      </c>
      <c r="E9" s="18">
        <v>2</v>
      </c>
      <c r="F9" s="14">
        <f t="shared" ref="F9:H10" si="14">$D$8*E9/100</f>
        <v>0.3</v>
      </c>
      <c r="G9" s="19">
        <v>1</v>
      </c>
      <c r="H9" s="14">
        <f t="shared" si="14"/>
        <v>0.15</v>
      </c>
      <c r="I9" s="19">
        <v>2</v>
      </c>
      <c r="J9" s="14">
        <f t="shared" ref="J9" si="15">$D$8*I9/100</f>
        <v>0.3</v>
      </c>
      <c r="K9" s="18">
        <v>3</v>
      </c>
      <c r="L9" s="14">
        <f t="shared" ref="L9" si="16">$D$8*K9/100</f>
        <v>0.45</v>
      </c>
      <c r="M9" s="19">
        <v>24</v>
      </c>
      <c r="N9" s="14">
        <f t="shared" ref="N9" si="17">$D$8*M9/100</f>
        <v>3.6</v>
      </c>
      <c r="O9" s="19">
        <v>24</v>
      </c>
      <c r="P9" s="14">
        <f t="shared" ref="P9" si="18">$D$8*O9/100</f>
        <v>3.6</v>
      </c>
    </row>
    <row r="10" spans="1:16" ht="15.75" thickBot="1" x14ac:dyDescent="0.3">
      <c r="A10" t="s">
        <v>8</v>
      </c>
      <c r="B10" s="25" t="s">
        <v>12</v>
      </c>
      <c r="C10" s="6" t="s">
        <v>14</v>
      </c>
      <c r="D10" s="10">
        <v>5</v>
      </c>
      <c r="E10" s="18">
        <v>1</v>
      </c>
      <c r="F10" s="14">
        <f t="shared" si="14"/>
        <v>0.15</v>
      </c>
      <c r="G10" s="19">
        <v>5</v>
      </c>
      <c r="H10" s="14">
        <f t="shared" si="14"/>
        <v>0.75</v>
      </c>
      <c r="I10" s="20">
        <v>1</v>
      </c>
      <c r="J10" s="14">
        <f t="shared" ref="J10" si="19">$D$8*I10/100</f>
        <v>0.15</v>
      </c>
      <c r="K10" s="18">
        <v>3</v>
      </c>
      <c r="L10" s="14">
        <f t="shared" ref="L10" si="20">$D$8*K10/100</f>
        <v>0.45</v>
      </c>
      <c r="M10" s="19">
        <v>3</v>
      </c>
      <c r="N10" s="14">
        <f t="shared" ref="N10" si="21">$D$8*M10/100</f>
        <v>0.45</v>
      </c>
      <c r="O10" s="19">
        <v>7</v>
      </c>
      <c r="P10" s="14">
        <f t="shared" ref="P10" si="22">$D$8*O10/100</f>
        <v>1.05</v>
      </c>
    </row>
    <row r="11" spans="1:16" ht="15.75" thickBot="1" x14ac:dyDescent="0.3">
      <c r="A11" t="s">
        <v>9</v>
      </c>
      <c r="B11" s="25" t="s">
        <v>12</v>
      </c>
      <c r="C11" s="6" t="s">
        <v>15</v>
      </c>
      <c r="D11" s="10">
        <v>10</v>
      </c>
      <c r="E11" s="12" t="s">
        <v>0</v>
      </c>
      <c r="F11" s="9"/>
      <c r="G11" s="11" t="s">
        <v>22</v>
      </c>
      <c r="H11" s="9"/>
      <c r="I11" s="27" t="s">
        <v>0</v>
      </c>
      <c r="J11" s="9"/>
      <c r="K11" s="11" t="s">
        <v>22</v>
      </c>
      <c r="L11" s="9"/>
      <c r="M11" s="11" t="s">
        <v>0</v>
      </c>
      <c r="N11" s="9"/>
      <c r="O11" s="11" t="s">
        <v>22</v>
      </c>
      <c r="P11" s="9"/>
    </row>
    <row r="12" spans="1:16" x14ac:dyDescent="0.25">
      <c r="D12" s="10"/>
      <c r="E12" s="7"/>
      <c r="F12" s="1"/>
      <c r="H12" s="1"/>
      <c r="J12" s="1"/>
      <c r="L12" s="1"/>
      <c r="N12" s="1"/>
      <c r="P12" s="1"/>
    </row>
    <row r="13" spans="1:16" x14ac:dyDescent="0.25">
      <c r="C13" t="s">
        <v>27</v>
      </c>
      <c r="D13" s="10"/>
      <c r="E13" s="7"/>
      <c r="F13" s="16">
        <f>SUM(F3:F7)</f>
        <v>391.34999999999997</v>
      </c>
      <c r="G13" s="17"/>
      <c r="H13" s="16">
        <f>SUM(H3:H7)</f>
        <v>301.5</v>
      </c>
      <c r="I13" s="17"/>
      <c r="J13" s="26">
        <f>SUM(J3:J7)</f>
        <v>265.5</v>
      </c>
      <c r="K13" s="17"/>
      <c r="L13" s="16">
        <f>SUM(L3:L7)</f>
        <v>393</v>
      </c>
      <c r="M13" s="17"/>
      <c r="N13" s="16">
        <f>SUM(N3:N7)</f>
        <v>910.22249999999997</v>
      </c>
      <c r="O13" s="17"/>
      <c r="P13" s="16">
        <f>SUM(P3:P7)</f>
        <v>300</v>
      </c>
    </row>
    <row r="14" spans="1:16" ht="15.75" thickBot="1" x14ac:dyDescent="0.3">
      <c r="C14" t="s">
        <v>28</v>
      </c>
      <c r="D14" s="10"/>
      <c r="E14" s="30"/>
      <c r="F14" s="31">
        <f>SUM(F8:F10)</f>
        <v>0.75</v>
      </c>
      <c r="G14" s="32"/>
      <c r="H14" s="31">
        <f>SUM(H8:H10)</f>
        <v>1.05</v>
      </c>
      <c r="I14" s="32"/>
      <c r="J14" s="33">
        <f>SUM(J8:J10)</f>
        <v>0.6</v>
      </c>
      <c r="K14" s="32"/>
      <c r="L14" s="31">
        <f>SUM(L8:L10)</f>
        <v>1.35</v>
      </c>
      <c r="M14" s="32"/>
      <c r="N14" s="31">
        <f>SUM(N8:N10)</f>
        <v>7.65</v>
      </c>
      <c r="O14" s="32"/>
      <c r="P14" s="31">
        <f>SUM(P8:P10)</f>
        <v>8.25</v>
      </c>
    </row>
    <row r="15" spans="1:16" ht="20.25" thickTop="1" thickBot="1" x14ac:dyDescent="0.35">
      <c r="A15" s="28" t="s">
        <v>29</v>
      </c>
      <c r="B15" s="28"/>
      <c r="C15" s="28"/>
      <c r="D15" s="29"/>
      <c r="E15" s="34" t="s">
        <v>30</v>
      </c>
      <c r="F15" s="36"/>
      <c r="G15" s="34" t="s">
        <v>31</v>
      </c>
      <c r="H15" s="36"/>
      <c r="I15" s="34" t="s">
        <v>32</v>
      </c>
      <c r="J15" s="36"/>
      <c r="K15" s="34" t="s">
        <v>33</v>
      </c>
      <c r="L15" s="36"/>
      <c r="M15" s="34" t="s">
        <v>34</v>
      </c>
      <c r="N15" s="36"/>
      <c r="O15" s="34" t="s">
        <v>35</v>
      </c>
      <c r="P15" s="35"/>
    </row>
    <row r="16" spans="1:16" ht="15.75" thickTop="1" x14ac:dyDescent="0.25"/>
  </sheetData>
  <mergeCells count="12">
    <mergeCell ref="O1:P1"/>
    <mergeCell ref="E1:F1"/>
    <mergeCell ref="G1:H1"/>
    <mergeCell ref="I1:J1"/>
    <mergeCell ref="K1:L1"/>
    <mergeCell ref="M1:N1"/>
    <mergeCell ref="O15:P15"/>
    <mergeCell ref="E15:F15"/>
    <mergeCell ref="G15:H15"/>
    <mergeCell ref="I15:J15"/>
    <mergeCell ref="K15:L15"/>
    <mergeCell ref="M15:N15"/>
  </mergeCells>
  <pageMargins left="0.7" right="0.7" top="0.78740157499999996" bottom="0.78740157499999996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Oliva</dc:creator>
  <cp:lastModifiedBy>Gabriela Papoušková</cp:lastModifiedBy>
  <cp:lastPrinted>2024-03-27T07:49:44Z</cp:lastPrinted>
  <dcterms:created xsi:type="dcterms:W3CDTF">2024-03-26T07:24:21Z</dcterms:created>
  <dcterms:modified xsi:type="dcterms:W3CDTF">2024-03-28T07:50:35Z</dcterms:modified>
</cp:coreProperties>
</file>