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34-24/"/>
    </mc:Choice>
  </mc:AlternateContent>
  <xr:revisionPtr revIDLastSave="0" documentId="8_{F134CA4F-F573-47A3-8921-A3CCA9ECF9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6" i="1"/>
  <c r="F25" i="3" l="1"/>
  <c r="I22" i="3"/>
  <c r="F22" i="3"/>
  <c r="H21" i="1"/>
  <c r="F23" i="1"/>
  <c r="F22" i="1"/>
  <c r="F21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<sst xmlns="http://schemas.openxmlformats.org/spreadsheetml/2006/main" count="130" uniqueCount="99">
  <si>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</si>
  <si>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</si>
  <si>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</si>
  <si>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</si>
  <si>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</si>
  <si>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</si>
  <si>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</si>
  <si>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</si>
  <si>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</si>
  <si>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</si>
  <si>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</si>
  <si>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</si>
  <si>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</si>
  <si>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</si>
  <si>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</si>
  <si>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</si>
  <si>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</si>
  <si>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</si>
  <si>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</si>
  <si>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</si>
  <si>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</si>
  <si>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</si>
  <si>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</si>
  <si>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</si>
  <si>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</si>
  <si>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</si>
  <si>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</si>
  <si>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</si>
  <si>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</si>
  <si>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</si>
  <si>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</si>
  <si>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</si>
  <si>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</si>
  <si>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</si>
  <si>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</si>
  <si>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</si>
  <si>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</si>
  <si>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</si>
  <si>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</si>
  <si>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</si>
  <si>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</si>
  <si>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</si>
  <si>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</si>
  <si>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</si>
  <si>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</si>
  <si>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</si>
  <si>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</si>
  <si>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</si>
  <si>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</si>
  <si>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</si>
  <si>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</si>
  <si>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</si>
  <si>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</si>
  <si>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</si>
  <si>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</si>
  <si>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</si>
  <si>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</si>
  <si>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</si>
  <si>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</si>
  <si>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</si>
  <si>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</si>
  <si>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</si>
  <si>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</si>
  <si>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</si>
  <si>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</si>
  <si>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</si>
  <si>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</si>
  <si>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</si>
  <si>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</si>
  <si>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</si>
  <si>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</si>
  <si>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</si>
  <si>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</si>
  <si>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</si>
  <si>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</si>
  <si>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</si>
  <si>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</si>
  <si>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</si>
  <si>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</si>
  <si>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</si>
  <si>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</si>
  <si>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</si>
  <si>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</si>
  <si>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</si>
  <si>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</si>
  <si>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</si>
  <si>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</si>
  <si>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</si>
  <si>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014103.R</t>
  </si>
  <si>
    <t>uložení odpadu ze stavby na skládku s oprávněník k opětovnému využití - recyklační středisko</t>
  </si>
  <si>
    <t>oprava povrchu vozovky</t>
  </si>
  <si>
    <t>Stavba: II/281 Dolní Bousov</t>
  </si>
  <si>
    <t xml:space="preserve">Objekt:    sil.    II/281        km 0,000 – 0,559 </t>
  </si>
  <si>
    <r>
      <t>Datum:   4</t>
    </r>
    <r>
      <rPr>
        <sz val="9"/>
        <rFont val="Arial CE"/>
        <charset val="238"/>
      </rPr>
      <t>.3.2024</t>
    </r>
  </si>
  <si>
    <t>II/281 Dolní Bousov</t>
  </si>
  <si>
    <t>staničení km km  0,000 - 0,559</t>
  </si>
  <si>
    <t>výšková úprava poklopů</t>
  </si>
  <si>
    <t>ks</t>
  </si>
  <si>
    <t>výšková úprava  krycích hrnců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</si>
</sst>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0" fontId="11" fillId="0" borderId="4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vertical="top"/>
    </xf>
    <xf numFmtId="39" fontId="10" fillId="4" borderId="45" xfId="0" applyNumberFormat="1" applyFont="1" applyFill="1" applyBorder="1" applyAlignment="1" applyProtection="1">
      <alignment vertical="top"/>
    </xf>
    <xf numFmtId="4" fontId="10" fillId="0" borderId="46" xfId="0" applyNumberFormat="1" applyFont="1" applyBorder="1" applyAlignment="1" applyProtection="1">
      <alignment vertical="top"/>
    </xf>
    <xf numFmtId="0" fontId="32" fillId="0" borderId="0" xfId="0" applyFont="1" applyAlignment="1">
      <alignment horizontal="left" vertical="top" wrapText="1"/>
      <protection locked="0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" zoomScale="130" zoomScaleNormal="130" workbookViewId="0">
      <selection activeCell="K5" sqref="K5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74" t="s">
        <v>18</v>
      </c>
      <c r="B1" s="175"/>
      <c r="C1" s="175"/>
      <c r="D1" s="175"/>
      <c r="E1" s="175"/>
      <c r="F1" s="175"/>
      <c r="G1" s="175"/>
      <c r="H1" s="175"/>
      <c r="I1" s="175"/>
    </row>
    <row r="2" spans="1:11" ht="12.75" customHeight="1" x14ac:dyDescent="0.2">
      <c r="A2" s="176" t="s">
        <v>19</v>
      </c>
      <c r="B2" s="177"/>
      <c r="C2" s="178" t="s">
        <v>94</v>
      </c>
      <c r="D2" s="179"/>
      <c r="E2" s="182" t="s">
        <v>20</v>
      </c>
      <c r="F2" s="183" t="s">
        <v>73</v>
      </c>
      <c r="G2" s="184"/>
      <c r="H2" s="182" t="s">
        <v>21</v>
      </c>
      <c r="I2" s="189"/>
    </row>
    <row r="3" spans="1:11" x14ac:dyDescent="0.2">
      <c r="A3" s="145"/>
      <c r="B3" s="144"/>
      <c r="C3" s="180"/>
      <c r="D3" s="181"/>
      <c r="E3" s="144"/>
      <c r="F3" s="185"/>
      <c r="G3" s="186"/>
      <c r="H3" s="144"/>
      <c r="I3" s="188"/>
    </row>
    <row r="4" spans="1:11" ht="12.75" customHeight="1" x14ac:dyDescent="0.2">
      <c r="A4" s="143" t="s">
        <v>22</v>
      </c>
      <c r="B4" s="144"/>
      <c r="C4" s="190" t="s">
        <v>90</v>
      </c>
      <c r="D4" s="191"/>
      <c r="E4" s="150" t="s">
        <v>23</v>
      </c>
      <c r="F4" s="150"/>
      <c r="G4" s="144"/>
      <c r="H4" s="150" t="s">
        <v>21</v>
      </c>
      <c r="I4" s="194"/>
    </row>
    <row r="5" spans="1:11" ht="12.75" customHeight="1" x14ac:dyDescent="0.2">
      <c r="A5" s="145"/>
      <c r="B5" s="144"/>
      <c r="C5" s="192"/>
      <c r="D5" s="193"/>
      <c r="E5" s="144"/>
      <c r="F5" s="144"/>
      <c r="G5" s="144"/>
      <c r="H5" s="144"/>
      <c r="I5" s="142"/>
    </row>
    <row r="6" spans="1:11" ht="13.2" customHeight="1" x14ac:dyDescent="0.2">
      <c r="A6" s="143" t="s">
        <v>24</v>
      </c>
      <c r="B6" s="144"/>
      <c r="C6" s="159" t="s">
        <v>95</v>
      </c>
      <c r="D6" s="160"/>
      <c r="E6" s="150" t="s">
        <v>25</v>
      </c>
      <c r="F6" s="157"/>
      <c r="G6" s="152"/>
      <c r="H6" s="150" t="s">
        <v>21</v>
      </c>
      <c r="I6" s="187"/>
    </row>
    <row r="7" spans="1:11" x14ac:dyDescent="0.2">
      <c r="A7" s="145"/>
      <c r="B7" s="144"/>
      <c r="C7" s="161"/>
      <c r="D7" s="162"/>
      <c r="E7" s="144"/>
      <c r="F7" s="152"/>
      <c r="G7" s="152"/>
      <c r="H7" s="144"/>
      <c r="I7" s="188"/>
    </row>
    <row r="8" spans="1:11" x14ac:dyDescent="0.2">
      <c r="A8" s="143" t="s">
        <v>74</v>
      </c>
      <c r="B8" s="144"/>
      <c r="C8" s="146"/>
      <c r="D8" s="147"/>
      <c r="E8" s="150" t="s">
        <v>75</v>
      </c>
      <c r="F8" s="151" t="s">
        <v>87</v>
      </c>
      <c r="G8" s="152"/>
      <c r="H8" s="153" t="s">
        <v>76</v>
      </c>
      <c r="I8" s="155"/>
    </row>
    <row r="9" spans="1:11" x14ac:dyDescent="0.2">
      <c r="A9" s="145"/>
      <c r="B9" s="144"/>
      <c r="C9" s="148"/>
      <c r="D9" s="149"/>
      <c r="E9" s="144"/>
      <c r="F9" s="152"/>
      <c r="G9" s="152"/>
      <c r="H9" s="154"/>
      <c r="I9" s="156"/>
    </row>
    <row r="10" spans="1:11" x14ac:dyDescent="0.2">
      <c r="A10" s="143" t="s">
        <v>77</v>
      </c>
      <c r="B10" s="144"/>
      <c r="C10" s="157"/>
      <c r="D10" s="152"/>
      <c r="E10" s="150" t="s">
        <v>26</v>
      </c>
      <c r="F10" s="158" t="s">
        <v>87</v>
      </c>
      <c r="G10" s="152"/>
      <c r="H10" s="150" t="s">
        <v>27</v>
      </c>
      <c r="I10" s="141"/>
    </row>
    <row r="11" spans="1:11" x14ac:dyDescent="0.2">
      <c r="A11" s="145"/>
      <c r="B11" s="144"/>
      <c r="C11" s="152"/>
      <c r="D11" s="152"/>
      <c r="E11" s="144"/>
      <c r="F11" s="152"/>
      <c r="G11" s="152"/>
      <c r="H11" s="144"/>
      <c r="I11" s="142"/>
    </row>
    <row r="12" spans="1:11" ht="23.4" customHeight="1" thickBot="1" x14ac:dyDescent="0.25">
      <c r="A12" s="133" t="s">
        <v>28</v>
      </c>
      <c r="B12" s="134"/>
      <c r="C12" s="134"/>
      <c r="D12" s="134"/>
      <c r="E12" s="134"/>
      <c r="F12" s="134"/>
      <c r="G12" s="134"/>
      <c r="H12" s="134"/>
      <c r="I12" s="135"/>
    </row>
    <row r="13" spans="1:11" ht="26.4" customHeight="1" x14ac:dyDescent="0.2">
      <c r="A13" s="38" t="s">
        <v>29</v>
      </c>
      <c r="B13" s="136" t="s">
        <v>30</v>
      </c>
      <c r="C13" s="137"/>
      <c r="D13" s="39" t="s">
        <v>31</v>
      </c>
      <c r="E13" s="138" t="s">
        <v>32</v>
      </c>
      <c r="F13" s="139"/>
      <c r="G13" s="39" t="s">
        <v>33</v>
      </c>
      <c r="H13" s="138" t="s">
        <v>34</v>
      </c>
      <c r="I13" s="140"/>
    </row>
    <row r="14" spans="1:11" ht="15.15" customHeight="1" x14ac:dyDescent="0.2">
      <c r="A14" s="40" t="s">
        <v>35</v>
      </c>
      <c r="B14" s="41" t="s">
        <v>36</v>
      </c>
      <c r="C14" s="42">
        <f>SUM(rozpočet!F27)</f>
        <v>0</v>
      </c>
      <c r="D14" s="126" t="s">
        <v>37</v>
      </c>
      <c r="E14" s="127"/>
      <c r="F14" s="42">
        <v>0</v>
      </c>
      <c r="G14" s="128" t="s">
        <v>38</v>
      </c>
      <c r="H14" s="129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26" t="s">
        <v>40</v>
      </c>
      <c r="E15" s="127"/>
      <c r="F15" s="42">
        <v>0</v>
      </c>
      <c r="G15" s="128" t="s">
        <v>41</v>
      </c>
      <c r="H15" s="129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26" t="s">
        <v>43</v>
      </c>
      <c r="E16" s="127"/>
      <c r="F16" s="42">
        <v>0</v>
      </c>
      <c r="G16" s="128" t="s">
        <v>44</v>
      </c>
      <c r="H16" s="129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26"/>
      <c r="E17" s="127"/>
      <c r="F17" s="45"/>
      <c r="G17" s="128" t="s">
        <v>45</v>
      </c>
      <c r="H17" s="129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26"/>
      <c r="E18" s="127"/>
      <c r="F18" s="45"/>
      <c r="G18" s="128" t="s">
        <v>47</v>
      </c>
      <c r="H18" s="129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26"/>
      <c r="E19" s="127"/>
      <c r="F19" s="45"/>
      <c r="G19" s="128" t="s">
        <v>48</v>
      </c>
      <c r="H19" s="129"/>
      <c r="I19" s="43">
        <v>0</v>
      </c>
    </row>
    <row r="20" spans="1:9" ht="15.15" customHeight="1" x14ac:dyDescent="0.2">
      <c r="A20" s="124" t="s">
        <v>49</v>
      </c>
      <c r="B20" s="125"/>
      <c r="C20" s="42">
        <v>0</v>
      </c>
      <c r="D20" s="126"/>
      <c r="E20" s="127"/>
      <c r="F20" s="45"/>
      <c r="G20" s="128"/>
      <c r="H20" s="129"/>
      <c r="I20" s="46"/>
    </row>
    <row r="21" spans="1:9" ht="15.15" customHeight="1" x14ac:dyDescent="0.2">
      <c r="A21" s="124" t="s">
        <v>50</v>
      </c>
      <c r="B21" s="125"/>
      <c r="C21" s="42">
        <v>0</v>
      </c>
      <c r="D21" s="126"/>
      <c r="E21" s="127"/>
      <c r="F21" s="45"/>
      <c r="G21" s="128"/>
      <c r="H21" s="129"/>
      <c r="I21" s="46"/>
    </row>
    <row r="22" spans="1:9" ht="16.649999999999999" customHeight="1" x14ac:dyDescent="0.2">
      <c r="A22" s="124" t="s">
        <v>51</v>
      </c>
      <c r="B22" s="125"/>
      <c r="C22" s="42">
        <f>SUM(C14:C21)</f>
        <v>0</v>
      </c>
      <c r="D22" s="130" t="s">
        <v>52</v>
      </c>
      <c r="E22" s="131"/>
      <c r="F22" s="42">
        <f>SUM(F14:F21)</f>
        <v>0</v>
      </c>
      <c r="G22" s="132" t="s">
        <v>53</v>
      </c>
      <c r="H22" s="125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14" t="s">
        <v>54</v>
      </c>
      <c r="B24" s="115"/>
      <c r="C24" s="50">
        <v>0</v>
      </c>
      <c r="I24" s="51"/>
    </row>
    <row r="25" spans="1:9" ht="15.15" customHeight="1" x14ac:dyDescent="0.2">
      <c r="A25" s="114" t="s">
        <v>55</v>
      </c>
      <c r="B25" s="115"/>
      <c r="C25" s="50">
        <v>0</v>
      </c>
      <c r="D25" s="116" t="s">
        <v>56</v>
      </c>
      <c r="E25" s="117"/>
      <c r="F25" s="50">
        <f>ROUND(C25*(14/100),2)</f>
        <v>0</v>
      </c>
      <c r="G25" s="118" t="s">
        <v>13</v>
      </c>
      <c r="H25" s="115"/>
      <c r="I25" s="52">
        <f>SUM(C24:C26)</f>
        <v>0</v>
      </c>
    </row>
    <row r="26" spans="1:9" ht="15.15" customHeight="1" x14ac:dyDescent="0.2">
      <c r="A26" s="114" t="s">
        <v>57</v>
      </c>
      <c r="B26" s="115"/>
      <c r="C26" s="50">
        <f>C22+F22+I22</f>
        <v>0</v>
      </c>
      <c r="D26" s="116" t="s">
        <v>6</v>
      </c>
      <c r="E26" s="117"/>
      <c r="F26" s="50">
        <f>ROUND(C26*(21/100),2)</f>
        <v>0</v>
      </c>
      <c r="G26" s="118" t="s">
        <v>58</v>
      </c>
      <c r="H26" s="115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65"/>
      <c r="B28" s="166"/>
      <c r="C28" s="167"/>
      <c r="D28" s="119"/>
      <c r="E28" s="163"/>
      <c r="F28" s="164"/>
      <c r="G28" s="119" t="s">
        <v>59</v>
      </c>
      <c r="H28" s="120"/>
      <c r="I28" s="121"/>
    </row>
    <row r="29" spans="1:9" ht="26.25" customHeight="1" x14ac:dyDescent="0.2">
      <c r="A29" s="168"/>
      <c r="B29" s="169"/>
      <c r="C29" s="170"/>
      <c r="D29" s="111"/>
      <c r="E29" s="112"/>
      <c r="F29" s="113"/>
      <c r="G29" s="111"/>
      <c r="H29" s="109"/>
      <c r="I29" s="110"/>
    </row>
    <row r="30" spans="1:9" ht="28.5" customHeight="1" x14ac:dyDescent="0.2">
      <c r="A30" s="168"/>
      <c r="B30" s="169"/>
      <c r="C30" s="170"/>
      <c r="D30" s="111"/>
      <c r="E30" s="112"/>
      <c r="F30" s="113"/>
      <c r="G30" s="108"/>
      <c r="H30" s="109"/>
      <c r="I30" s="110"/>
    </row>
    <row r="31" spans="1:9" ht="14.4" customHeight="1" x14ac:dyDescent="0.2">
      <c r="A31" s="168"/>
      <c r="B31" s="169"/>
      <c r="C31" s="170"/>
      <c r="D31" s="111"/>
      <c r="E31" s="112"/>
      <c r="F31" s="113"/>
      <c r="G31" s="111"/>
      <c r="H31" s="109"/>
      <c r="I31" s="110"/>
    </row>
    <row r="32" spans="1:9" ht="12.75" customHeight="1" thickBot="1" x14ac:dyDescent="0.25">
      <c r="A32" s="171"/>
      <c r="B32" s="172"/>
      <c r="C32" s="173"/>
      <c r="D32" s="105"/>
      <c r="E32" s="122"/>
      <c r="F32" s="123"/>
      <c r="G32" s="105"/>
      <c r="H32" s="106"/>
      <c r="I32" s="107"/>
    </row>
    <row r="34" spans="1:5" x14ac:dyDescent="0.2">
      <c r="B34" s="89"/>
      <c r="C34" s="89"/>
      <c r="D34" s="89"/>
      <c r="E34" s="89"/>
    </row>
    <row r="35" spans="1:5" x14ac:dyDescent="0.2">
      <c r="A35" s="90"/>
      <c r="B35" s="89"/>
      <c r="C35" s="89"/>
      <c r="D35" s="89"/>
      <c r="E35" s="89"/>
    </row>
    <row r="36" spans="1:5" x14ac:dyDescent="0.2">
      <c r="A36" s="91"/>
      <c r="B36" s="90"/>
      <c r="C36" s="90"/>
      <c r="D36" s="90"/>
      <c r="E36" s="90"/>
    </row>
    <row r="37" spans="1:5" x14ac:dyDescent="0.2">
      <c r="A37" s="91"/>
      <c r="B37" s="90"/>
      <c r="C37" s="90"/>
      <c r="D37" s="90"/>
      <c r="E37" s="90"/>
    </row>
    <row r="38" spans="1:5" x14ac:dyDescent="0.2">
      <c r="A38" s="91"/>
      <c r="B38" s="90"/>
      <c r="C38" s="90"/>
      <c r="D38" s="90"/>
      <c r="E38" s="90"/>
    </row>
    <row r="39" spans="1:5" x14ac:dyDescent="0.2">
      <c r="A39" s="91"/>
      <c r="B39" s="90"/>
      <c r="C39" s="90"/>
      <c r="D39" s="90"/>
      <c r="E39" s="90"/>
    </row>
    <row r="40" spans="1:5" x14ac:dyDescent="0.2">
      <c r="A40" s="91"/>
      <c r="B40" s="90"/>
      <c r="C40" s="90"/>
      <c r="D40" s="90"/>
      <c r="E40" s="90"/>
    </row>
    <row r="41" spans="1:5" x14ac:dyDescent="0.2">
      <c r="B41" s="89"/>
      <c r="C41" s="89"/>
      <c r="D41" s="89"/>
      <c r="E41" s="89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="120" zoomScaleNormal="120" workbookViewId="0">
      <selection activeCell="E12" sqref="E12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5" t="s">
        <v>5</v>
      </c>
      <c r="B1" s="195"/>
      <c r="C1" s="195"/>
      <c r="D1" s="195"/>
      <c r="E1" s="195"/>
      <c r="F1" s="195"/>
      <c r="G1" s="1"/>
    </row>
    <row r="2" spans="1:10" ht="12.75" customHeight="1" x14ac:dyDescent="0.25">
      <c r="A2" s="18" t="s">
        <v>91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92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86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85</v>
      </c>
      <c r="B8" s="14"/>
      <c r="C8" s="17"/>
      <c r="D8" s="13" t="s">
        <v>93</v>
      </c>
      <c r="E8" s="92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88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6">
        <v>1</v>
      </c>
      <c r="E12" s="93"/>
      <c r="F12" s="77">
        <f t="shared" ref="F12:F26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78">
        <v>301.86</v>
      </c>
      <c r="E13" s="94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8">
        <v>120</v>
      </c>
      <c r="E14" s="94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78">
        <v>6708</v>
      </c>
      <c r="E15" s="94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78</v>
      </c>
      <c r="C16" s="29" t="s">
        <v>63</v>
      </c>
      <c r="D16" s="78">
        <v>134.16</v>
      </c>
      <c r="E16" s="94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2">
      <c r="A17" s="27">
        <v>572223</v>
      </c>
      <c r="B17" s="28" t="s">
        <v>65</v>
      </c>
      <c r="C17" s="29" t="s">
        <v>2</v>
      </c>
      <c r="D17" s="78">
        <v>6708</v>
      </c>
      <c r="E17" s="94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2">
      <c r="A18" s="80" t="s">
        <v>64</v>
      </c>
      <c r="B18" s="81" t="s">
        <v>79</v>
      </c>
      <c r="C18" s="29" t="s">
        <v>2</v>
      </c>
      <c r="D18" s="82">
        <v>3354</v>
      </c>
      <c r="E18" s="95"/>
      <c r="F18" s="83">
        <f t="shared" si="0"/>
        <v>0</v>
      </c>
      <c r="G18" s="70"/>
      <c r="H18" s="73"/>
      <c r="I18" s="72"/>
      <c r="J18" s="56"/>
    </row>
    <row r="19" spans="1:10" s="20" customFormat="1" ht="15" x14ac:dyDescent="0.2">
      <c r="A19" s="27">
        <v>113761</v>
      </c>
      <c r="B19" s="28" t="s">
        <v>80</v>
      </c>
      <c r="C19" s="29" t="s">
        <v>4</v>
      </c>
      <c r="D19" s="78">
        <v>120</v>
      </c>
      <c r="E19" s="94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2">
      <c r="A20" s="27">
        <v>931311</v>
      </c>
      <c r="B20" s="28" t="s">
        <v>81</v>
      </c>
      <c r="C20" s="29" t="s">
        <v>4</v>
      </c>
      <c r="D20" s="78">
        <v>120</v>
      </c>
      <c r="E20" s="94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2">
      <c r="A21" s="27">
        <v>12922</v>
      </c>
      <c r="B21" s="28" t="s">
        <v>82</v>
      </c>
      <c r="C21" s="29" t="s">
        <v>2</v>
      </c>
      <c r="D21" s="78">
        <v>300</v>
      </c>
      <c r="E21" s="96"/>
      <c r="F21" s="79">
        <f t="shared" si="0"/>
        <v>0</v>
      </c>
      <c r="G21" s="70">
        <v>0.126</v>
      </c>
      <c r="H21" s="71">
        <f>D21*G21</f>
        <v>37.799999999999997</v>
      </c>
      <c r="I21" s="72"/>
      <c r="J21" s="56"/>
    </row>
    <row r="22" spans="1:10" s="20" customFormat="1" ht="15" x14ac:dyDescent="0.2">
      <c r="A22" s="27">
        <v>56962</v>
      </c>
      <c r="B22" s="28" t="s">
        <v>83</v>
      </c>
      <c r="C22" s="29" t="s">
        <v>2</v>
      </c>
      <c r="D22" s="78">
        <v>300</v>
      </c>
      <c r="E22" s="96"/>
      <c r="F22" s="79">
        <f t="shared" si="0"/>
        <v>0</v>
      </c>
      <c r="G22" s="70"/>
      <c r="H22" s="73"/>
      <c r="I22" s="72"/>
      <c r="J22" s="56"/>
    </row>
    <row r="23" spans="1:10" s="20" customFormat="1" ht="15.75" customHeight="1" x14ac:dyDescent="0.2">
      <c r="A23" s="84" t="s">
        <v>88</v>
      </c>
      <c r="B23" s="28" t="s">
        <v>89</v>
      </c>
      <c r="C23" s="29" t="s">
        <v>3</v>
      </c>
      <c r="D23" s="78">
        <v>42</v>
      </c>
      <c r="E23" s="96"/>
      <c r="F23" s="79">
        <f t="shared" si="0"/>
        <v>0</v>
      </c>
      <c r="G23" s="70"/>
      <c r="H23" s="73"/>
      <c r="I23" s="72"/>
      <c r="J23" s="56"/>
    </row>
    <row r="24" spans="1:10" s="20" customFormat="1" ht="15.75" customHeight="1" x14ac:dyDescent="0.2">
      <c r="A24" s="27">
        <v>89921</v>
      </c>
      <c r="B24" s="28" t="s">
        <v>96</v>
      </c>
      <c r="C24" s="29" t="s">
        <v>97</v>
      </c>
      <c r="D24" s="78">
        <v>4</v>
      </c>
      <c r="E24" s="94"/>
      <c r="F24" s="79">
        <f t="shared" si="0"/>
        <v>0</v>
      </c>
      <c r="G24" s="70"/>
      <c r="H24" s="73"/>
      <c r="I24" s="72"/>
      <c r="J24" s="56"/>
    </row>
    <row r="25" spans="1:10" s="20" customFormat="1" ht="15" x14ac:dyDescent="0.2">
      <c r="A25" s="27">
        <v>89923</v>
      </c>
      <c r="B25" s="28" t="s">
        <v>98</v>
      </c>
      <c r="C25" s="29" t="s">
        <v>97</v>
      </c>
      <c r="D25" s="78">
        <v>2</v>
      </c>
      <c r="E25" s="94"/>
      <c r="F25" s="79">
        <f t="shared" si="0"/>
        <v>0</v>
      </c>
      <c r="G25" s="70"/>
      <c r="H25" s="73"/>
      <c r="I25" s="72"/>
      <c r="J25" s="56"/>
    </row>
    <row r="26" spans="1:10" s="20" customFormat="1" ht="15.6" thickBot="1" x14ac:dyDescent="0.25">
      <c r="A26" s="98">
        <v>915111</v>
      </c>
      <c r="B26" s="99" t="s">
        <v>84</v>
      </c>
      <c r="C26" s="100" t="s">
        <v>2</v>
      </c>
      <c r="D26" s="101">
        <v>139.75</v>
      </c>
      <c r="E26" s="102"/>
      <c r="F26" s="103">
        <f t="shared" si="0"/>
        <v>0</v>
      </c>
      <c r="G26" s="67"/>
      <c r="H26" s="68"/>
      <c r="I26" s="69"/>
      <c r="J26" s="55"/>
    </row>
    <row r="27" spans="1:10" s="20" customFormat="1" ht="15" x14ac:dyDescent="0.2">
      <c r="A27" s="85"/>
      <c r="B27" s="86" t="s">
        <v>13</v>
      </c>
      <c r="C27" s="86"/>
      <c r="D27" s="86"/>
      <c r="E27" s="87" t="s">
        <v>5</v>
      </c>
      <c r="F27" s="97">
        <f>SUM(F12:F26)</f>
        <v>0</v>
      </c>
      <c r="G27" s="74"/>
      <c r="H27" s="74"/>
      <c r="I27" s="75"/>
    </row>
    <row r="28" spans="1:10" s="20" customFormat="1" ht="15" x14ac:dyDescent="0.2">
      <c r="A28" s="30"/>
      <c r="B28" s="28" t="s">
        <v>6</v>
      </c>
      <c r="C28" s="28"/>
      <c r="D28" s="28"/>
      <c r="E28" s="31" t="s">
        <v>5</v>
      </c>
      <c r="F28" s="32">
        <f>F27*0.21</f>
        <v>0</v>
      </c>
      <c r="G28" s="74"/>
      <c r="H28" s="74"/>
      <c r="I28" s="75"/>
    </row>
    <row r="29" spans="1:10" s="20" customFormat="1" ht="15.6" thickBot="1" x14ac:dyDescent="0.25">
      <c r="A29" s="33"/>
      <c r="B29" s="34" t="s">
        <v>14</v>
      </c>
      <c r="C29" s="34"/>
      <c r="D29" s="34"/>
      <c r="E29" s="35" t="s">
        <v>5</v>
      </c>
      <c r="F29" s="36">
        <f>F28+F27</f>
        <v>0</v>
      </c>
      <c r="G29" s="74"/>
      <c r="H29" s="74"/>
      <c r="I29" s="75"/>
    </row>
    <row r="30" spans="1:10" ht="24" customHeight="1" x14ac:dyDescent="0.2">
      <c r="G30" s="74"/>
      <c r="H30" s="74"/>
      <c r="I30" s="75"/>
      <c r="J30" s="20"/>
    </row>
    <row r="31" spans="1:10" ht="12" customHeight="1" x14ac:dyDescent="0.2">
      <c r="G31" s="74"/>
      <c r="H31" s="74"/>
      <c r="I31" s="75"/>
      <c r="J31" s="20"/>
    </row>
    <row r="32" spans="1:10" ht="12" customHeight="1" x14ac:dyDescent="0.2">
      <c r="B32" s="104"/>
      <c r="G32" s="74"/>
      <c r="H32" s="74"/>
      <c r="I32" s="75"/>
      <c r="J32" s="20"/>
    </row>
    <row r="33" spans="7:10" ht="12" customHeight="1" x14ac:dyDescent="0.2">
      <c r="G33" s="74"/>
      <c r="H33" s="74"/>
      <c r="I33" s="20"/>
      <c r="J33" s="20"/>
    </row>
    <row r="34" spans="7:10" ht="12" customHeight="1" x14ac:dyDescent="0.2">
      <c r="G34" s="74"/>
      <c r="H34" s="74"/>
      <c r="I34" s="20"/>
      <c r="J34" s="20"/>
    </row>
    <row r="35" spans="7:10" ht="12" customHeight="1" x14ac:dyDescent="0.2">
      <c r="G35" s="74"/>
      <c r="H35" s="74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2024-03-14T11:23:41Z</dcterms:modified>
</cp:coreProperties>
</file>