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4"/>
  </bookViews>
  <sheets>
    <sheet name="Krycí list" sheetId="1" r:id="rId1"/>
    <sheet name="Interiér" sheetId="2" r:id="rId2"/>
    <sheet name="Osvětlení" sheetId="3" r:id="rId3"/>
    <sheet name="AV technika" sheetId="4" r:id="rId4"/>
    <sheet name="AV obsahy" sheetId="5" r:id="rId5"/>
  </sheets>
  <definedNames>
    <definedName name="_xlnm.Print_Area" localSheetId="1">'Interiér'!$A$1:$I$106</definedName>
  </definedNames>
  <calcPr fullCalcOnLoad="1"/>
</workbook>
</file>

<file path=xl/sharedStrings.xml><?xml version="1.0" encoding="utf-8"?>
<sst xmlns="http://schemas.openxmlformats.org/spreadsheetml/2006/main" count="602" uniqueCount="394">
  <si>
    <t>P.Č.</t>
  </si>
  <si>
    <t>KCN</t>
  </si>
  <si>
    <t>Kód položky</t>
  </si>
  <si>
    <t>Popis</t>
  </si>
  <si>
    <t>MJ</t>
  </si>
  <si>
    <t>Množství celkem</t>
  </si>
  <si>
    <t>Cena celkem bez DPH</t>
  </si>
  <si>
    <t>kpl</t>
  </si>
  <si>
    <t>ks</t>
  </si>
  <si>
    <t>m2</t>
  </si>
  <si>
    <t>OSTATNÍ</t>
  </si>
  <si>
    <t>Celkem bez DPH</t>
  </si>
  <si>
    <t>DPH 21%</t>
  </si>
  <si>
    <t>Cena celkem včetně DPH</t>
  </si>
  <si>
    <t xml:space="preserve">Rekapitulace </t>
  </si>
  <si>
    <t>Dodávka a montáž interiéru expozice</t>
  </si>
  <si>
    <t>CELKEM bez DPH</t>
  </si>
  <si>
    <t>Cena celkem vč. DPH</t>
  </si>
  <si>
    <t>Cena jednotková      bez DPH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</si>
  <si>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</si>
  <si>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</si>
  <si>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</si>
  <si>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</si>
  <si>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</si>
  <si>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</si>
  <si>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</si>
  <si>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</si>
  <si>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</si>
  <si>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</si>
  <si>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</si>
  <si>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</si>
  <si>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</si>
  <si>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</si>
  <si>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</si>
  <si>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</si>
  <si>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</si>
  <si>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</si>
  <si>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</si>
  <si>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</si>
  <si>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</si>
  <si>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</si>
  <si>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</si>
  <si>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</si>
  <si>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</si>
  <si>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</si>
  <si>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</si>
  <si>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</si>
  <si>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36.</t>
  </si>
  <si>
    <t>37.</t>
  </si>
  <si>
    <t>38.</t>
  </si>
  <si>
    <t>39.</t>
  </si>
  <si>
    <t>Osvětlení</t>
  </si>
  <si>
    <t>AV technika</t>
  </si>
  <si>
    <t>2.NP</t>
  </si>
  <si>
    <t xml:space="preserve"> Položka</t>
  </si>
  <si>
    <t xml:space="preserve">  ks </t>
  </si>
  <si>
    <t>Cena za 1 ks</t>
  </si>
  <si>
    <t>Cena celkem</t>
  </si>
  <si>
    <t>POLOŽKOVÝ ROZPOČET</t>
  </si>
  <si>
    <t>Akce : Nová expozice Muzea Mladoboleslavska</t>
  </si>
  <si>
    <t>Datum: listopad 2023</t>
  </si>
  <si>
    <t>1.NP</t>
  </si>
  <si>
    <t>m.č. 1.01 - 1.02 VSTUP A POKLADNA</t>
  </si>
  <si>
    <t>1.1  POKLADNA</t>
  </si>
  <si>
    <t>kód položky</t>
  </si>
  <si>
    <t>1.1a</t>
  </si>
  <si>
    <t>1.1b</t>
  </si>
  <si>
    <t>1.1c</t>
  </si>
  <si>
    <t>1.2  ZÁZEMÍ POKLADNY</t>
  </si>
  <si>
    <t>1.2a</t>
  </si>
  <si>
    <t>1.2b</t>
  </si>
  <si>
    <t>1.2c</t>
  </si>
  <si>
    <t>1.2d</t>
  </si>
  <si>
    <t>1.3  PANEL S LAVICÍ</t>
  </si>
  <si>
    <t>1.3a</t>
  </si>
  <si>
    <t>1.3b</t>
  </si>
  <si>
    <t>1.3c</t>
  </si>
  <si>
    <t>1.4</t>
  </si>
  <si>
    <t>1.5</t>
  </si>
  <si>
    <t>1.6</t>
  </si>
  <si>
    <t>1.7</t>
  </si>
  <si>
    <t>1.9</t>
  </si>
  <si>
    <t>m.č. 1.03 CHODBA</t>
  </si>
  <si>
    <t>1.10</t>
  </si>
  <si>
    <t>1.11</t>
  </si>
  <si>
    <t>panel k výstavám 2,9x1,4 m</t>
  </si>
  <si>
    <t>m.č. 1.09 DOČASNÉ VÝSTAVY</t>
  </si>
  <si>
    <t>1.12</t>
  </si>
  <si>
    <t>osvětlovací rampa atyp prům. 5 m</t>
  </si>
  <si>
    <t>m.č. 2.04 HISTORIE OSTROHU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</si>
  <si>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</si>
  <si>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</si>
  <si>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</si>
  <si>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</si>
  <si>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</si>
  <si>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</si>
  <si>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</si>
  <si>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</si>
  <si>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</si>
  <si>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m.č. 2.05 HRAD JAKO KASÁRNA</t>
  </si>
  <si>
    <t>28.</t>
  </si>
  <si>
    <t>3.1</t>
  </si>
  <si>
    <t>29.</t>
  </si>
  <si>
    <t>3.2</t>
  </si>
  <si>
    <t>30.</t>
  </si>
  <si>
    <t>3.3</t>
  </si>
  <si>
    <t>31.</t>
  </si>
  <si>
    <t>3.4</t>
  </si>
  <si>
    <t>32.</t>
  </si>
  <si>
    <t>3.5</t>
  </si>
  <si>
    <t>33.</t>
  </si>
  <si>
    <t>3.6</t>
  </si>
  <si>
    <t>34.</t>
  </si>
  <si>
    <t>3.7</t>
  </si>
  <si>
    <t>35.</t>
  </si>
  <si>
    <t>3.8</t>
  </si>
  <si>
    <t>m.č. 2.06 - 2.07 HRAD 1900 - 1951</t>
  </si>
  <si>
    <t>4.1</t>
  </si>
  <si>
    <t>4.2</t>
  </si>
  <si>
    <t>4.3</t>
  </si>
  <si>
    <t>4.4</t>
  </si>
  <si>
    <t>40.</t>
  </si>
  <si>
    <t>4.5</t>
  </si>
  <si>
    <t>41.</t>
  </si>
  <si>
    <t>4.6</t>
  </si>
  <si>
    <t>42.</t>
  </si>
  <si>
    <t>4.7</t>
  </si>
  <si>
    <t>m.č. 2.08 HRAD JAKO HOSPODÁŘSKÁ JEDNOTKA</t>
  </si>
  <si>
    <t>43.</t>
  </si>
  <si>
    <t>5.1</t>
  </si>
  <si>
    <t>44.</t>
  </si>
  <si>
    <t>5.2</t>
  </si>
  <si>
    <t>45.</t>
  </si>
  <si>
    <t>5.3</t>
  </si>
  <si>
    <t>46.</t>
  </si>
  <si>
    <t>5.4</t>
  </si>
  <si>
    <t>47.</t>
  </si>
  <si>
    <t>5.5</t>
  </si>
  <si>
    <t>48.</t>
  </si>
  <si>
    <t>5.6</t>
  </si>
  <si>
    <t>49.</t>
  </si>
  <si>
    <t>5.7</t>
  </si>
  <si>
    <t>50.</t>
  </si>
  <si>
    <t>5.8</t>
  </si>
  <si>
    <t>51.</t>
  </si>
  <si>
    <t>5.9</t>
  </si>
  <si>
    <t>52.</t>
  </si>
  <si>
    <t>5.10</t>
  </si>
  <si>
    <t>53.</t>
  </si>
  <si>
    <t>5.11</t>
  </si>
  <si>
    <t>3.9</t>
  </si>
  <si>
    <t>54.</t>
  </si>
  <si>
    <t>55.</t>
  </si>
  <si>
    <t>5.12</t>
  </si>
  <si>
    <t>56.</t>
  </si>
  <si>
    <t>5.13</t>
  </si>
  <si>
    <t>57.</t>
  </si>
  <si>
    <t>58.</t>
  </si>
  <si>
    <t>5.14</t>
  </si>
  <si>
    <t>5.15</t>
  </si>
  <si>
    <t>59.</t>
  </si>
  <si>
    <t>5.16</t>
  </si>
  <si>
    <t>výmalba stěn a stropů bílá</t>
  </si>
  <si>
    <t>60.</t>
  </si>
  <si>
    <t>61.</t>
  </si>
  <si>
    <t>výmalba stěn a stropů barevná</t>
  </si>
  <si>
    <t>opravy povrchů, štuků</t>
  </si>
  <si>
    <t>62.</t>
  </si>
  <si>
    <t>63.</t>
  </si>
  <si>
    <t>grafické plochy (materiál, výroba, tisk, instalace) - samolepicí fólie, matná, UV filtr</t>
  </si>
  <si>
    <t>64.</t>
  </si>
  <si>
    <t>65.</t>
  </si>
  <si>
    <t>kancelářská židle čalouněná</t>
  </si>
  <si>
    <t>66.</t>
  </si>
  <si>
    <t>6.1</t>
  </si>
  <si>
    <t>6.2</t>
  </si>
  <si>
    <t>stolička vysoká dřevěná</t>
  </si>
  <si>
    <t>stolička nízká dřevěná</t>
  </si>
  <si>
    <t>67.</t>
  </si>
  <si>
    <t>6.3</t>
  </si>
  <si>
    <t>68.</t>
  </si>
  <si>
    <t>exteriér vitríny samostojné</t>
  </si>
  <si>
    <t xml:space="preserve">Akce: </t>
  </si>
  <si>
    <t>Muzeum Mladá Boleslav_ 1NP, 2NP</t>
  </si>
  <si>
    <t>Ozn.</t>
  </si>
  <si>
    <t>1NP</t>
  </si>
  <si>
    <t>S8</t>
  </si>
  <si>
    <t>Lištové svítidlo, 12W, 3K, Dimm, bílé</t>
  </si>
  <si>
    <t>S4</t>
  </si>
  <si>
    <t>Přisazené svítidlo,3K</t>
  </si>
  <si>
    <t>S5</t>
  </si>
  <si>
    <t>Závěsné svítidlo,2,4 m, 3K, DALI</t>
  </si>
  <si>
    <t>S5+</t>
  </si>
  <si>
    <t>spojka</t>
  </si>
  <si>
    <t>závěs</t>
  </si>
  <si>
    <t>koncovka</t>
  </si>
  <si>
    <t>elektrické propojení</t>
  </si>
  <si>
    <t>S6</t>
  </si>
  <si>
    <t>Závěsné svítidlo, 1,2 m, 3K, DALI</t>
  </si>
  <si>
    <t>S6+</t>
  </si>
  <si>
    <t>LSH</t>
  </si>
  <si>
    <t xml:space="preserve">Hi-Trac lišta 3m </t>
  </si>
  <si>
    <t>LS</t>
  </si>
  <si>
    <t>Lištová spojka</t>
  </si>
  <si>
    <t xml:space="preserve">Hi-Trac lištová koncovka </t>
  </si>
  <si>
    <t>Hi-Trac housing</t>
  </si>
  <si>
    <t>Hi-Trac lištový napaječ</t>
  </si>
  <si>
    <t>Ličtový závěs</t>
  </si>
  <si>
    <t>Výbava Hi-track</t>
  </si>
  <si>
    <t>2NP</t>
  </si>
  <si>
    <t>S1</t>
  </si>
  <si>
    <t>Lištové svítidlo, 12 W, 3K, Dimm</t>
  </si>
  <si>
    <t>S2</t>
  </si>
  <si>
    <t>Lištové svítidlo, Narow spot,10 W, 3K, Dimm</t>
  </si>
  <si>
    <t>S3</t>
  </si>
  <si>
    <t>S3+</t>
  </si>
  <si>
    <t>Optické příslušenství Wallwasher</t>
  </si>
  <si>
    <t>S7</t>
  </si>
  <si>
    <t>S7+</t>
  </si>
  <si>
    <t>Optické příslušenství Oval Flood</t>
  </si>
  <si>
    <t>3-okruhová lišta 4m</t>
  </si>
  <si>
    <t>3-okruhová lišta 3m</t>
  </si>
  <si>
    <t>Lištová spojka rohová</t>
  </si>
  <si>
    <t>Lištový napaječ</t>
  </si>
  <si>
    <t xml:space="preserve">Lištová koncovka </t>
  </si>
  <si>
    <t>Lištový závěs</t>
  </si>
  <si>
    <t>Instalace 1NP, 2NP</t>
  </si>
  <si>
    <t>Celkem vč. DPH</t>
  </si>
  <si>
    <t>Doporučujeme instalaci přepěťových ochran dle platných norem a legislativ.</t>
  </si>
  <si>
    <r>
      <t>Příspěvky na recyklaci elektrozařízení  jsou ve specifikaci zahrnuty v ceně. P</t>
    </r>
    <r>
      <rPr>
        <sz val="11"/>
        <color indexed="8"/>
        <rFont val="Arial Narrow"/>
        <family val="2"/>
      </rPr>
      <t>ři prodeji nového elektrozařízení</t>
    </r>
    <r>
      <rPr>
        <sz val="11"/>
        <color indexed="8"/>
        <rFont val="Arial Narrow"/>
        <family val="2"/>
      </rPr>
      <t xml:space="preserve"> musí výrobce na daňový doklad viditelně </t>
    </r>
    <r>
      <rPr>
        <sz val="11"/>
        <color indexed="8"/>
        <rFont val="Arial Narrow"/>
        <family val="2"/>
      </rPr>
      <t>vyčíslit výši recyklačního příspěvku</t>
    </r>
    <r>
      <rPr>
        <sz val="11"/>
        <color indexed="8"/>
        <rFont val="Arial Narrow"/>
        <family val="2"/>
      </rPr>
      <t xml:space="preserve"> dle zákona</t>
    </r>
    <r>
      <rPr>
        <sz val="11"/>
        <color indexed="8"/>
        <rFont val="Arial Narrow"/>
        <family val="2"/>
      </rPr>
      <t xml:space="preserve"> č. 542/2020 Sb</t>
    </r>
    <r>
      <rPr>
        <sz val="11"/>
        <color indexed="8"/>
        <rFont val="Arial Narrow"/>
        <family val="2"/>
      </rPr>
      <t>.</t>
    </r>
  </si>
  <si>
    <t>AV obsahy</t>
  </si>
  <si>
    <t>OSVĚTLENÍ</t>
  </si>
  <si>
    <t>LCD 32"</t>
  </si>
  <si>
    <t>m.č. 2.04</t>
  </si>
  <si>
    <t>PROJEKCE</t>
  </si>
  <si>
    <t>PROJEKCE + LCD 24"</t>
  </si>
  <si>
    <t>LCD 42"</t>
  </si>
  <si>
    <t>m.č. 2.05</t>
  </si>
  <si>
    <t>3a</t>
  </si>
  <si>
    <t>3b</t>
  </si>
  <si>
    <t>4a</t>
  </si>
  <si>
    <t>4b</t>
  </si>
  <si>
    <t>m.č. 2.06 - 2.07</t>
  </si>
  <si>
    <t>m.č. 2.08</t>
  </si>
  <si>
    <t>7a</t>
  </si>
  <si>
    <t>7b</t>
  </si>
  <si>
    <t>zvýšené podium masívní dřevo/ smrk 2x2,2x0,15 m</t>
  </si>
  <si>
    <t>pokladní pult s vitrínou, LTD,  5,8x1,1x0,9 m</t>
  </si>
  <si>
    <t>zásuvkový kontejner LTD  0,5x0,7x0,6 m</t>
  </si>
  <si>
    <t>pozadí pokladny - stěna LTD  pro grafiku 4,5x3 m</t>
  </si>
  <si>
    <t>uzamykatelná skříňka LTD  3,3x1,2x0,4 m</t>
  </si>
  <si>
    <t>police konzolové LTD 2,5x0,3 m</t>
  </si>
  <si>
    <t>skřnka LTD  -police otevřené 1,2x0,7x0,3 m</t>
  </si>
  <si>
    <t>stěna LTD pro grafiku 4,5x3 m</t>
  </si>
  <si>
    <t>lavice LTD 2,6x0,4x0,45 m</t>
  </si>
  <si>
    <t xml:space="preserve">otevřená knihovna LTD 1,7x1,7x0,3 m </t>
  </si>
  <si>
    <t>lavice rohová  LTD 2,5x1,2x0,8 m</t>
  </si>
  <si>
    <t>lavice velká LTD  4,5x0,6x0,8 m</t>
  </si>
  <si>
    <t>panel  LTD pro grafiku 0,9x2 m</t>
  </si>
  <si>
    <t>panel LTD  pro tiskoviny 0,9x1,7m</t>
  </si>
  <si>
    <t>1.8</t>
  </si>
  <si>
    <t>panel  LTD s přípravou pro LCD 0, 9x 2 x0,1</t>
  </si>
  <si>
    <t>stolky kulaté LTD  atypprům. 0,6x0,4 m</t>
  </si>
  <si>
    <t>podhled kruhový s konstrukcí,  prům. 2,6x0,1 m</t>
  </si>
  <si>
    <t>expoziční stěna LTD s vitrínou 5,6x2,5x0,6 m</t>
  </si>
  <si>
    <t>expoziční stěna LTD  s vitrínou 4x2,5x 0,6 m</t>
  </si>
  <si>
    <t>expoziční stěna LTD 1,8x2,4x0,2 m</t>
  </si>
  <si>
    <t>expoziční stěna LTD 2x2,4x0,2 m</t>
  </si>
  <si>
    <t>expoziční stěna  LTD+příprava pro LCD 2,5x2,3x0,2 m</t>
  </si>
  <si>
    <t>pořadové číslo</t>
  </si>
  <si>
    <t>kód v projektu</t>
  </si>
  <si>
    <t>název</t>
  </si>
  <si>
    <t>referenční výrobce</t>
  </si>
  <si>
    <t>referenční typové označení</t>
  </si>
  <si>
    <t>popis - minimální parametry</t>
  </si>
  <si>
    <t>množstevní jednotka</t>
  </si>
  <si>
    <t>Množství</t>
  </si>
  <si>
    <t>Kč/jednotka bez_DPH</t>
  </si>
  <si>
    <t>cena celkem bez DPH</t>
  </si>
  <si>
    <t>Muzeum Mladoboleslavska</t>
  </si>
  <si>
    <t>1.01 - vstup a pokladna</t>
  </si>
  <si>
    <t>Dotykový LCD displej</t>
  </si>
  <si>
    <t>Profesionální dotykový LCD displej úhlopříčky 32", rozlišení 1920x1080, min. 10 současných dotyků. Jas min. 350 cd/m2, vstup HDMI, USB. Určený pro zabudování.</t>
  </si>
  <si>
    <t>Držák a kryt displeje</t>
  </si>
  <si>
    <t>Atypický držák displeje včetně zákrytu displeje a techniky. Velikost dle použitého displeje. Včetně krycího rámečku displeje a zajištění odvětrání displeje a techniky. Barva RAL 7024. Anti vandal provedení, zabraňující jakémukoliv nedbornému přístupu k technice. Kovové provedení s odolnou povrchovou úpravou. Snnadný servisní přístup.</t>
  </si>
  <si>
    <t>Multimediální přehrávač</t>
  </si>
  <si>
    <t>Přehrávač podporující zobrazení max. 4K obrazu, možnost vytvoření více zónového obsahu s videem, obrázky, RSSFeed či HTML, přehrávač bez otočných součásti a s pasivním chlazením, formáty zobrazení H.265, H.264(MPEG-4, Part 10), MPEG-2, MPEG-1, .ts, .mpg, .vob, .mov, .mp4, .m2ts, BMP, JPEG, PNG, MP2, MP3, AAC, and WAV (průchozí AC3), podpora HTML5, uložiště dat microSD karta/nebo SSD disk, součástí dodávky SW pro správu obsahu včetně vzdálené zprávy v lokální sítí, min. konektivita - USB 2.0, GPIO, audio výstup, HDMI 2.0a výstup, Gigabit Ethernet.</t>
  </si>
  <si>
    <t>PC sestava</t>
  </si>
  <si>
    <t>PC - case mini. Rozměry max. rozměrů 200x40x200 mm s min. 45W zdrojem, výkonem CPU min. 3800 bodu dle nezávislého testu cpubenchmark.net, operační paměti min. 8GB DDR3, interní uložiště s kapacitou min. 128GB SSD, Gbit síťovou kartou, WiFi ac (2x2) + BT, obsahuje min. 1x DP podporující rozlišení až 3840 x 2160@60Hz, min. 1xUSB 3.1, 1xUSB 2.0, včetně licence modulární verze operačního systému s podporou dotyků, AD (domény) a SW multimediálního obsahu.</t>
  </si>
  <si>
    <t>Kabeláž a montážní materiál</t>
  </si>
  <si>
    <t>Propojovací kabeláž a drobný montážní materiál.</t>
  </si>
  <si>
    <t>2.04 - expozice</t>
  </si>
  <si>
    <t xml:space="preserve">Profesionální dotykový LCD displej určený pro provoz 24/7. Úhlopříčka 42,5", rozlišení 1920x1080, min. 10 současných dotyků. Jas min. 350 cd/m2, vstup HDMI, USB. Určený pro zabudování. </t>
  </si>
  <si>
    <t>Atypický držák displeje a techniky pro zabudování. Velikost dle použitého displeje. Včetně krycího rámečku displeje v černé barvě. Anti vandal provedení, zabraňující jakémukoliv nedbornému přístupu k technice. Kovové provedení s odolnou povrchovou úpravou. Systém vyjmutí displeje z čelní strany pro přístup k technice uchyceném na držáku za displejem. Přichycení krycího rámečku s displejem na zadní část držáku šrouby.</t>
  </si>
  <si>
    <t>Zesilovač</t>
  </si>
  <si>
    <t>Řiditelný zesilovač, min. parametry: 2x stereo analogový vstup, 2x 20W /4Ω,max. 20 Hz - min. 20 kHz, nastavení výšek a basů, chlazení bez hluku,RS-232</t>
  </si>
  <si>
    <t>Reproduktorová soustava</t>
  </si>
  <si>
    <t>Reprosoustava min. 2,5" s bezrámečkovým designem pro zabudování. Min. parametry 10W RMS, frekvenční rozsah max.125Hz – min. 18kHz. Barva černá.</t>
  </si>
  <si>
    <t>Datový projektor</t>
  </si>
  <si>
    <t>Konferenční datový projektor, možnost promítání směrem od stropu na model. Projekční poměr objektivu 0,8:1. Technologie laser + DLP, rozlišení min. 1920 x 1200,  výkon  min. 5000 ANSI lumenů, obrazové vstupy min. HDMI, řízení RS232 a LAN, hmotnost max. 25 kg, černé provedení</t>
  </si>
  <si>
    <t>Držák projektoru</t>
  </si>
  <si>
    <t>Držák pro projektor a přehrávač, s polohovatelným držákem na strop, uchycení projektoru směrem dolů.</t>
  </si>
  <si>
    <t>AVE03A</t>
  </si>
  <si>
    <t xml:space="preserve">Profesionální dotykový LCD displej určený pro provoz 24/7. Úhlopříčka 22", rozlišení 1920x1080, min. 10 současných dotyků. Jas min. 350 cd/m2, vstup HDMI, USB. Určený pro zabudování. </t>
  </si>
  <si>
    <t>Držák displeje</t>
  </si>
  <si>
    <t>2.05 - expozice</t>
  </si>
  <si>
    <t>2.07 - expozice</t>
  </si>
  <si>
    <t>2.08 - expozice</t>
  </si>
  <si>
    <t>Projektor</t>
  </si>
  <si>
    <t>Projektor s ultrakrátkým objektivem se světelným zdrojem na bázi laseru umožňující instalkaci v pozici "portrait". Životnost světelného zdroje min. 15 000 hod. Projekční poměr max 0,25:1, světelný výkon min. 5 000 Lm, rozlišení WUXGA (1920x1200) s podporou formátu 16:9, Možnost min. 2,5 m šíře obrazu, vstup min. 1x HDMI, řízení RS232, LAN.</t>
  </si>
  <si>
    <t>Držák projektoru s krytem</t>
  </si>
  <si>
    <t>Kryt pro projektor a přehrávač, s polohovatelným držákem na stěnu v pozici "portrait", perforovaný pro zajištění správného odvětrání, se servisním přístupem k technice, anitvandal provedení. Barva RAL dle požadavků architekta expozice.</t>
  </si>
  <si>
    <t>Řiditelné LED osvětlení</t>
  </si>
  <si>
    <t>Řiditelné LED osvětlení pro simulaci změny světla během dne. Komplet - čiditelný LED pásek RGB - 3 metry, rozhraní pro řízení LED pásku a řídicí jednotka ovládaná prostřednictvím řídicího systému expozice. Instalční materiál pro uchycení LED pásku.</t>
  </si>
  <si>
    <t xml:space="preserve">Instalační materiál </t>
  </si>
  <si>
    <t>Instalační materiál - kabeláž, montážní materiál.</t>
  </si>
  <si>
    <t>Řídicí systém expozice</t>
  </si>
  <si>
    <t>Tlačítkový panel</t>
  </si>
  <si>
    <t xml:space="preserve">Tlačítkový panel drátový vestavný, do modulu velikosti 55 x 55 mm nebo instalační krabice KU68, 8x tlačítko s indikační LED ovládanou programově, popis tlačítek pomocí potištěné folie. Komunikace a napájení jedním kabelem. </t>
  </si>
  <si>
    <t>Montážní sada</t>
  </si>
  <si>
    <t>Montážní sada pro tlačítkový panel pro montáž do instalační krabice typu KU68. Obsahuje držák a dekorační rámeček</t>
  </si>
  <si>
    <t>Kontrolér</t>
  </si>
  <si>
    <t xml:space="preserve">Kontrolér řídicího systému. Min. technické parametry kontroléru: CPU, 256MB RAM, 4x RS232, 8x IR, 8x IO, 4x relé, 1x LAN, slot pro SD kartu nebo vestavný SSD (min. 4GB), vestavěný webový server. </t>
  </si>
  <si>
    <t>Rozvody pro řídicí systém</t>
  </si>
  <si>
    <t>Rozvody pro prvky AVT pro řízení expozice ve 2.NP, kabeláž, potřebné přechodové lišty, patch panel v racku, koncové prvky - keystony, zásuvky RJ45, v počtu potřebněm pro plnohodnotné spouštění, ovládání a řízení expozice.</t>
  </si>
  <si>
    <t>Zprovoznění síťové komunikace</t>
  </si>
  <si>
    <t>Zprovoznění síťové komunikace včetně potřebného zařízení umožňující propojení dodávané AV techologie v síti a jejich vzájemnou komunikaci.</t>
  </si>
  <si>
    <t>Komunikační modul</t>
  </si>
  <si>
    <t>Převodník RS-232/485, automatický poloduplexní provoz, indikace směru přenosu, přenosová rychlost: 19200 bitů/s, max. 2 moduly.</t>
  </si>
  <si>
    <t>Reléová jednotka</t>
  </si>
  <si>
    <t>Šestikanálové relé jednotka pro spínání zátěží do 10A, 6 nezávislých bezpotenciálových přepínacích výstupů, řízení po sběrnicia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mm2, max.6 modulů po 17.5 mm</t>
  </si>
  <si>
    <t>Vzdálená správa</t>
  </si>
  <si>
    <t>Zařízení pro vzdálenou správu s přístupem přes veřejný internet s provazbou na řídicí systém expozice.</t>
  </si>
  <si>
    <t>Instalace, rozvody silnoproudu</t>
  </si>
  <si>
    <t>19" rack</t>
  </si>
  <si>
    <t>19" rack volně stojící, včetně vnitřního vybavení.</t>
  </si>
  <si>
    <t>Rozvody silnoproudu včetně rozvaděče</t>
  </si>
  <si>
    <t>Rozvody a koncové prvky (zásuvky) pro napájení prvků AVT, scénického osvětlení a vitrín ve 2.NP, včetně podružného silnoprudého rozvaděče a elektrorevize.</t>
  </si>
  <si>
    <t>Instalace</t>
  </si>
  <si>
    <t>Instalace veškeré AV techniky, tahání kabeláže, konektorování, zapojení, zprovoznění, nastavení. Programování řídicího systému. Doprava, projektový management, systémový test, předání a zaškolení.</t>
  </si>
  <si>
    <t>CENA CELKEM BEZ DPH:</t>
  </si>
  <si>
    <t>replika přilby středověké podle předlohy 1:1 , odolná - určeno pro fotopoint</t>
  </si>
  <si>
    <t>expoziční stěna LTD +příprava pro LCD  2,2x2,5x0,2 m</t>
  </si>
  <si>
    <t>expoziční stěna LTD 1,9x2,2x0,2 m</t>
  </si>
  <si>
    <t>expoziční stěna LTD s vitrínou 4x2,5x0,5 m</t>
  </si>
  <si>
    <t>expoziční stěna LTD s velkou vitrínou 5,5x2,5x0,5 m</t>
  </si>
  <si>
    <t>pečetidlo 3D jako razítko (stylizovaná replika/  pečetidla žida Meira) 1:1</t>
  </si>
  <si>
    <t>expoziční stěna LTD s velkou vitrínou a stolem, vestavěná vitrína a stůl 4,6x2,4x0,9 m</t>
  </si>
  <si>
    <t>expoziční stěna LTD 0,8x2,3x0,6 m</t>
  </si>
  <si>
    <t>expoziční stěna LTD 0,8x2,4x0,6 m</t>
  </si>
  <si>
    <t>expoziční stěna LTD s lavicí 2,5x2,4x0,9 m</t>
  </si>
  <si>
    <t>expoziční stěna LTD  2,5x2,4x0,7 m</t>
  </si>
  <si>
    <t xml:space="preserve">panel  LTD - rohový  pro orientační systém 0,8x0,6x 1,8 m </t>
  </si>
  <si>
    <t>expoziční stěna LTD (+příprava pro LCD) 3,8x2,4x0,3 m</t>
  </si>
  <si>
    <t>expoziční stěna LTD s podstavcem 2,2x2,4x0,5 m</t>
  </si>
  <si>
    <t>expoziční stěna LTD s vitrínou 2,3x2,4x0,4 m</t>
  </si>
  <si>
    <t>expoziční stěna LTD s vitrínou a podstavcem 2,7x2,5x0,7 m</t>
  </si>
  <si>
    <t>expoziční stěna LTD s vitrínou 2,4x2,3x0,5 m</t>
  </si>
  <si>
    <t>expoziční stěna LTD  s vitrínou 5x2,4x0,5 m</t>
  </si>
  <si>
    <t>expoziční stěna LTD  2,1x2,3x0,2 m</t>
  </si>
  <si>
    <t>expoziční stěna LTD  1,8x2,4x0,2 m</t>
  </si>
  <si>
    <t>diorama-  podium , zadní stěna pro projekci , tvarově vyřezávané kulisy  LTD 5x2,9x0, 9 m</t>
  </si>
  <si>
    <t>expoziční stěna  LTD s podstavcem DTD 1,6x2,3x0,5 m</t>
  </si>
  <si>
    <t>model "půdního" profilu (odpadní jímka) prosklený, formát do A3</t>
  </si>
  <si>
    <t>velký stůl se zapuštěnými vitrínami a hracími plochami 6,5x0,9x1,3 m , masiv dub a DTD</t>
  </si>
  <si>
    <t>expoziční stěna LTD s podstavcem DTD 2,2x2,4x0,7 m</t>
  </si>
  <si>
    <t>expoziční stěna LTD 1,9x2,4x0,2 m</t>
  </si>
  <si>
    <t>0.1</t>
  </si>
  <si>
    <t>Všechny ceny zahrnují materiál, výrobu, dopravu, spojovací prvky, povrchovou úpravu, montáž a instalace na místě, režijní náklady, konzultace s AD, dílenskou dokumentaci . Všechny skleněné prvky budou vyrobeny z bezpečnostního skla .´Kódy položek odkazují na výkresovou část projektové dokumentace, kde uchazeč nalezne bližší specifikaci k prvkům a položkám , kterou je povinen se řídit, stejně jako údaji v technické průvodní zprávě</t>
  </si>
  <si>
    <t>malá encyklopedie-  šlechtické rody a významné osobnosti - ozvučení, volba z menu, 3 úrovně zanoření (text, obrazy, kresby)</t>
  </si>
  <si>
    <t>databáze informací - o muzeu, expozicích,  pobočkách muzea, zajímavosti- 3 úrovně (texty, obrázky, fotky)</t>
  </si>
  <si>
    <t xml:space="preserve">VZPOMÍNKY - interaktivní nabídka 3 tematických okruhů v pojetí  " Vzpomínky  veselé i neveselé" - 2 úrovně </t>
  </si>
  <si>
    <t>listovače odolné s kcí, 3 listy</t>
  </si>
  <si>
    <t>listovač odolný - Armáda vtipně, 3 listy</t>
  </si>
  <si>
    <t>překlady textů AJ, PL</t>
  </si>
  <si>
    <t>Zapínání přehrávače s diplejem</t>
  </si>
  <si>
    <t>Zapínání přehrávače a displeje, lokální sepnutí napájení.</t>
  </si>
  <si>
    <t>Dvoupásmová reprosoustava min. 50W/8Ω, 35W/100V, 85dB SPL, rozsah min. 90Hz - 18kHz, velikost max. v200 x š250 x h150 mm, váha max. 3 kg, včetně polohovatelného držáku,černá barva.</t>
  </si>
  <si>
    <t>model Ostrohu s podstavcem, prům.cca 1,9 m x v 0,6 m,+ stojan pro LCD s kcí</t>
  </si>
  <si>
    <t>magnetická skládačka - rekonstrukce středověkého erbu ,  formát cca  50 x30 cm s předlohou</t>
  </si>
  <si>
    <t>model hradu s podstavcem,vestavěnými nikami a vitrínkami (scénkami), kukátky (interaktivní) cca 2,2x2x1,8 m</t>
  </si>
  <si>
    <t xml:space="preserve">napodobenina Napoleonova šátku  - látková s potiskem,cca  0,8x0,8m </t>
  </si>
  <si>
    <t>3D aktivita šití knoflíku - zvětšený interaktivní model 40x40 cm, kus látky v rámu, 2 x velký knoflík prům. 10 cm, 2x  dřevěná jehla s ouškem, nit = provázek</t>
  </si>
  <si>
    <t xml:space="preserve">razítko 36.pluku - frotáž, destička s plastickým povrchem 1:1 </t>
  </si>
  <si>
    <t>mechan. hra poznávací v rámu,  mg. dno, 40 x30 cm  "Poznej  předměty" , 2D obrázky ( vojenské předměty 8ks) na tvrdém plastu  s magnetem  x názvy  na plastu s magnetem, přiřazování/ vyhodnocení,správné řešení pod klapkou</t>
  </si>
  <si>
    <t>poštovní schránka pro vzkazy (historická, stylizovaná) 1:1</t>
  </si>
  <si>
    <t>m.č. 1.01</t>
  </si>
  <si>
    <t xml:space="preserve">historie Ostrohu - animace, mapping na 3D model - proměny, stavební vývoj od 10. století, stopáž 2-3 minuty + interakce s obrazovkou,  SW volba a informace , průvodní info </t>
  </si>
  <si>
    <t>databáze - interaktivní průvodce HRAD JAKO KASÁRNA, časová osa, fungování kasáren, role a činnosti, posádka, vztahy k městu, zajímavosti</t>
  </si>
  <si>
    <t>PC hra - interaktivní, významné osobnosti - slovní  přesmyčky a přiřazování  (10 různých jmen a 10 na výměnu)</t>
  </si>
  <si>
    <t>PC hra na čas NAJDI 5 ROZDÍLŮ (Napoleonský šátek nebo Rakousko -uherský instrukční šátek))</t>
  </si>
  <si>
    <t>PC hry na čas - volba: OBLÉKNI SI SVÉHO VOJÁKA (volba z nabídky podle hodnosti)                                                                                                                                                   CO PATŘÍ DO GULÁŠE (Vaříme dle vojenské kuchařky)</t>
  </si>
  <si>
    <t>komponovaný příběh - leporelo dobových fotek a obrazových materiálů k běžnému dni vojáka v kasárnách</t>
  </si>
  <si>
    <t>projekce - oživení dioramatu obrazem a zvukem "ŽIVOT VOJÁKA", stopáž 2 minuty, animace / mapping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</si>
</sst>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"/>
    <numFmt numFmtId="167" formatCode="#,##0.000"/>
    <numFmt numFmtId="168" formatCode="* _-#,##0.00\ &quot;Kč&quot;;* \-#,##0.00\ &quot;Kč&quot;;* _-&quot;-&quot;??\ &quot;Kč&quot;;@"/>
    <numFmt numFmtId="169" formatCode="_-* #,##0\ &quot;Kč&quot;_-;\-* #,##0\ &quot;Kč&quot;_-;_-* &quot;-&quot;??\ &quot;Kč&quot;_-;_-@_-"/>
    <numFmt numFmtId="170" formatCode="#,##0\ &quot;Kč&quot;"/>
    <numFmt numFmtId="171" formatCode="#,##0\ _K_č"/>
    <numFmt numFmtId="172" formatCode="000\ 00"/>
    <numFmt numFmtId="173" formatCode="0.000%"/>
    <numFmt numFmtId="174" formatCode="0.0000%"/>
    <numFmt numFmtId="175" formatCode="_-* #,##0\ _K_č_-;\-* #,##0\ _K_č_-;_-* &quot;-&quot;??\ _K_č_-;_-@_-"/>
    <numFmt numFmtId="176" formatCode="#,##0\ &quot;Kč&quot;;[Red]#,##0\ &quot;Kč&quot;"/>
    <numFmt numFmtId="177" formatCode="#,##0.00\ &quot;Kč&quot;"/>
    <numFmt numFmtId="178" formatCode="#,##0.00\ _K_č"/>
    <numFmt numFmtId="179" formatCode="[$-405]dddd\ d\.\ mmmm\ yyyy"/>
    <numFmt numFmtId="180" formatCode="_-* #,##0\ [$€-484]_-;\-* #,##0\ [$€-484]_-;_-* &quot;-&quot;\ [$€-484]_-;_-@_-"/>
    <numFmt numFmtId="181" formatCode="_(&quot;Kč&quot;* #,##0.00_);_(&quot;Kč&quot;* \(#,##0.00\);_(&quot;Kč&quot;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8"/>
      <color indexed="20"/>
      <name val="Arial CE"/>
      <family val="2"/>
    </font>
    <font>
      <b/>
      <sz val="12"/>
      <color indexed="20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color indexed="20"/>
      <name val="Arial CE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20"/>
      <name val="Arial CE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2" borderId="6" applyNumberFormat="0" applyAlignment="0" applyProtection="0"/>
    <xf numFmtId="9" fontId="0" fillId="0" borderId="0" applyFill="0" applyBorder="0" applyAlignment="0" applyProtection="0"/>
    <xf numFmtId="9" fontId="8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2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66" fontId="12" fillId="33" borderId="10" xfId="0" applyNumberFormat="1" applyFont="1" applyFill="1" applyBorder="1" applyAlignment="1" applyProtection="1">
      <alignment horizontal="center"/>
      <protection/>
    </xf>
    <xf numFmtId="167" fontId="12" fillId="33" borderId="10" xfId="0" applyNumberFormat="1" applyFont="1" applyFill="1" applyBorder="1" applyAlignment="1" applyProtection="1">
      <alignment horizontal="center"/>
      <protection/>
    </xf>
    <xf numFmtId="4" fontId="12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8" fillId="33" borderId="11" xfId="0" applyNumberFormat="1" applyFont="1" applyFill="1" applyBorder="1" applyAlignment="1" applyProtection="1">
      <alignment horizontal="right" vertical="center"/>
      <protection/>
    </xf>
    <xf numFmtId="166" fontId="8" fillId="33" borderId="12" xfId="0" applyNumberFormat="1" applyFont="1" applyFill="1" applyBorder="1" applyAlignment="1" applyProtection="1">
      <alignment horizontal="center" vertical="center"/>
      <protection/>
    </xf>
    <xf numFmtId="166" fontId="8" fillId="33" borderId="10" xfId="0" applyNumberFormat="1" applyFont="1" applyFill="1" applyBorder="1" applyAlignment="1" applyProtection="1">
      <alignment horizontal="left" vertical="center" wrapText="1"/>
      <protection/>
    </xf>
    <xf numFmtId="166" fontId="8" fillId="33" borderId="10" xfId="0" applyNumberFormat="1" applyFont="1" applyFill="1" applyBorder="1" applyAlignment="1" applyProtection="1">
      <alignment horizontal="center" vertical="center"/>
      <protection/>
    </xf>
    <xf numFmtId="167" fontId="8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/>
    </xf>
    <xf numFmtId="166" fontId="14" fillId="33" borderId="13" xfId="0" applyNumberFormat="1" applyFont="1" applyFill="1" applyBorder="1" applyAlignment="1" applyProtection="1">
      <alignment horizontal="center" vertical="center"/>
      <protection/>
    </xf>
    <xf numFmtId="167" fontId="14" fillId="33" borderId="13" xfId="0" applyNumberFormat="1" applyFont="1" applyFill="1" applyBorder="1" applyAlignment="1" applyProtection="1">
      <alignment horizontal="center" vertical="center"/>
      <protection/>
    </xf>
    <xf numFmtId="4" fontId="14" fillId="33" borderId="13" xfId="0" applyNumberFormat="1" applyFont="1" applyFill="1" applyBorder="1" applyAlignment="1" applyProtection="1">
      <alignment horizontal="right" vertical="center"/>
      <protection/>
    </xf>
    <xf numFmtId="4" fontId="14" fillId="33" borderId="1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166" fontId="14" fillId="33" borderId="14" xfId="0" applyNumberFormat="1" applyFont="1" applyFill="1" applyBorder="1" applyAlignment="1" applyProtection="1">
      <alignment horizontal="center" vertical="top"/>
      <protection/>
    </xf>
    <xf numFmtId="3" fontId="14" fillId="33" borderId="13" xfId="0" applyNumberFormat="1" applyFont="1" applyFill="1" applyBorder="1" applyAlignment="1" applyProtection="1">
      <alignment horizontal="center" vertical="top"/>
      <protection/>
    </xf>
    <xf numFmtId="4" fontId="14" fillId="33" borderId="14" xfId="0" applyNumberFormat="1" applyFont="1" applyFill="1" applyBorder="1" applyAlignment="1" applyProtection="1">
      <alignment horizontal="right" vertical="top"/>
      <protection/>
    </xf>
    <xf numFmtId="4" fontId="14" fillId="33" borderId="15" xfId="0" applyNumberFormat="1" applyFont="1" applyFill="1" applyBorder="1" applyAlignment="1" applyProtection="1">
      <alignment horizontal="right" vertical="top"/>
      <protection/>
    </xf>
    <xf numFmtId="166" fontId="14" fillId="33" borderId="16" xfId="0" applyNumberFormat="1" applyFont="1" applyFill="1" applyBorder="1" applyAlignment="1" applyProtection="1">
      <alignment horizontal="center" vertical="top"/>
      <protection/>
    </xf>
    <xf numFmtId="3" fontId="14" fillId="33" borderId="14" xfId="0" applyNumberFormat="1" applyFont="1" applyFill="1" applyBorder="1" applyAlignment="1" applyProtection="1">
      <alignment horizontal="center" vertical="top"/>
      <protection/>
    </xf>
    <xf numFmtId="4" fontId="14" fillId="33" borderId="16" xfId="0" applyNumberFormat="1" applyFont="1" applyFill="1" applyBorder="1" applyAlignment="1" applyProtection="1">
      <alignment horizontal="right" vertical="top"/>
      <protection/>
    </xf>
    <xf numFmtId="4" fontId="14" fillId="33" borderId="17" xfId="0" applyNumberFormat="1" applyFont="1" applyFill="1" applyBorder="1" applyAlignment="1" applyProtection="1">
      <alignment horizontal="right" vertical="top"/>
      <protection/>
    </xf>
    <xf numFmtId="166" fontId="14" fillId="33" borderId="13" xfId="0" applyNumberFormat="1" applyFont="1" applyFill="1" applyBorder="1" applyAlignment="1" applyProtection="1">
      <alignment horizontal="center" vertical="top"/>
      <protection/>
    </xf>
    <xf numFmtId="4" fontId="14" fillId="33" borderId="13" xfId="0" applyNumberFormat="1" applyFont="1" applyFill="1" applyBorder="1" applyAlignment="1" applyProtection="1">
      <alignment horizontal="right" vertical="top"/>
      <protection/>
    </xf>
    <xf numFmtId="4" fontId="14" fillId="33" borderId="11" xfId="0" applyNumberFormat="1" applyFont="1" applyFill="1" applyBorder="1" applyAlignment="1" applyProtection="1">
      <alignment horizontal="right" vertical="top"/>
      <protection/>
    </xf>
    <xf numFmtId="166" fontId="14" fillId="33" borderId="18" xfId="0" applyNumberFormat="1" applyFont="1" applyFill="1" applyBorder="1" applyAlignment="1" applyProtection="1">
      <alignment horizontal="center" vertical="top"/>
      <protection/>
    </xf>
    <xf numFmtId="166" fontId="14" fillId="33" borderId="19" xfId="0" applyNumberFormat="1" applyFont="1" applyFill="1" applyBorder="1" applyAlignment="1" applyProtection="1">
      <alignment horizontal="center" vertical="top"/>
      <protection/>
    </xf>
    <xf numFmtId="166" fontId="5" fillId="33" borderId="14" xfId="0" applyNumberFormat="1" applyFont="1" applyFill="1" applyBorder="1" applyAlignment="1" applyProtection="1">
      <alignment horizontal="center" vertical="center"/>
      <protection/>
    </xf>
    <xf numFmtId="166" fontId="5" fillId="33" borderId="14" xfId="0" applyNumberFormat="1" applyFont="1" applyFill="1" applyBorder="1" applyAlignment="1" applyProtection="1">
      <alignment horizontal="left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4" fontId="5" fillId="33" borderId="14" xfId="0" applyNumberFormat="1" applyFont="1" applyFill="1" applyBorder="1" applyAlignment="1" applyProtection="1">
      <alignment horizontal="right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166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  <xf numFmtId="4" fontId="5" fillId="33" borderId="11" xfId="0" applyNumberFormat="1" applyFont="1" applyFill="1" applyBorder="1" applyAlignment="1" applyProtection="1">
      <alignment horizontal="right" vertical="top"/>
      <protection/>
    </xf>
    <xf numFmtId="166" fontId="12" fillId="33" borderId="20" xfId="0" applyNumberFormat="1" applyFont="1" applyFill="1" applyBorder="1" applyAlignment="1" applyProtection="1">
      <alignment horizontal="center"/>
      <protection/>
    </xf>
    <xf numFmtId="166" fontId="14" fillId="33" borderId="21" xfId="0" applyNumberFormat="1" applyFont="1" applyFill="1" applyBorder="1" applyAlignment="1" applyProtection="1">
      <alignment horizontal="center" vertical="top"/>
      <protection/>
    </xf>
    <xf numFmtId="166" fontId="5" fillId="33" borderId="18" xfId="0" applyNumberFormat="1" applyFont="1" applyFill="1" applyBorder="1" applyAlignment="1" applyProtection="1">
      <alignment horizontal="center" vertical="center"/>
      <protection/>
    </xf>
    <xf numFmtId="166" fontId="8" fillId="33" borderId="20" xfId="0" applyNumberFormat="1" applyFont="1" applyFill="1" applyBorder="1" applyAlignment="1" applyProtection="1">
      <alignment horizontal="center" vertical="center"/>
      <protection/>
    </xf>
    <xf numFmtId="166" fontId="8" fillId="33" borderId="11" xfId="0" applyNumberFormat="1" applyFont="1" applyFill="1" applyBorder="1" applyAlignment="1" applyProtection="1">
      <alignment horizontal="center" vertical="center"/>
      <protection/>
    </xf>
    <xf numFmtId="166" fontId="14" fillId="33" borderId="19" xfId="0" applyNumberFormat="1" applyFont="1" applyFill="1" applyBorder="1" applyAlignment="1" applyProtection="1">
      <alignment horizontal="center" vertical="center"/>
      <protection/>
    </xf>
    <xf numFmtId="166" fontId="17" fillId="33" borderId="14" xfId="0" applyNumberFormat="1" applyFont="1" applyFill="1" applyBorder="1" applyAlignment="1" applyProtection="1">
      <alignment horizontal="center" vertical="center"/>
      <protection/>
    </xf>
    <xf numFmtId="3" fontId="17" fillId="33" borderId="13" xfId="0" applyNumberFormat="1" applyFont="1" applyFill="1" applyBorder="1" applyAlignment="1" applyProtection="1">
      <alignment horizontal="center" vertical="center"/>
      <protection/>
    </xf>
    <xf numFmtId="4" fontId="17" fillId="33" borderId="14" xfId="0" applyNumberFormat="1" applyFont="1" applyFill="1" applyBorder="1" applyAlignment="1" applyProtection="1">
      <alignment horizontal="right" vertical="center"/>
      <protection/>
    </xf>
    <xf numFmtId="4" fontId="17" fillId="33" borderId="15" xfId="0" applyNumberFormat="1" applyFont="1" applyFill="1" applyBorder="1" applyAlignment="1" applyProtection="1">
      <alignment horizontal="right" vertical="center"/>
      <protection/>
    </xf>
    <xf numFmtId="166" fontId="14" fillId="33" borderId="16" xfId="0" applyNumberFormat="1" applyFont="1" applyFill="1" applyBorder="1" applyAlignment="1" applyProtection="1">
      <alignment horizontal="left" vertical="top" wrapText="1"/>
      <protection/>
    </xf>
    <xf numFmtId="166" fontId="14" fillId="33" borderId="14" xfId="0" applyNumberFormat="1" applyFont="1" applyFill="1" applyBorder="1" applyAlignment="1" applyProtection="1">
      <alignment horizontal="left" vertical="top" wrapText="1"/>
      <protection/>
    </xf>
    <xf numFmtId="166" fontId="14" fillId="33" borderId="13" xfId="0" applyNumberFormat="1" applyFont="1" applyFill="1" applyBorder="1" applyAlignment="1" applyProtection="1">
      <alignment horizontal="left" vertical="top" wrapText="1"/>
      <protection/>
    </xf>
    <xf numFmtId="166" fontId="5" fillId="33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166" fontId="17" fillId="33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Alignment="1">
      <alignment/>
    </xf>
    <xf numFmtId="169" fontId="18" fillId="0" borderId="0" xfId="4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0" fillId="0" borderId="22" xfId="0" applyBorder="1" applyAlignment="1">
      <alignment/>
    </xf>
    <xf numFmtId="0" fontId="15" fillId="0" borderId="23" xfId="0" applyFont="1" applyBorder="1" applyAlignment="1">
      <alignment/>
    </xf>
    <xf numFmtId="0" fontId="14" fillId="0" borderId="24" xfId="0" applyFont="1" applyBorder="1" applyAlignment="1">
      <alignment/>
    </xf>
    <xf numFmtId="169" fontId="14" fillId="0" borderId="25" xfId="4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169" fontId="0" fillId="0" borderId="25" xfId="4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69" fontId="14" fillId="0" borderId="28" xfId="40" applyNumberFormat="1" applyFont="1" applyBorder="1" applyAlignment="1">
      <alignment/>
    </xf>
    <xf numFmtId="0" fontId="0" fillId="0" borderId="26" xfId="0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169" fontId="19" fillId="0" borderId="28" xfId="4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6" fontId="20" fillId="33" borderId="22" xfId="0" applyNumberFormat="1" applyFont="1" applyFill="1" applyBorder="1" applyAlignment="1" applyProtection="1">
      <alignment horizontal="left" wrapText="1"/>
      <protection/>
    </xf>
    <xf numFmtId="166" fontId="14" fillId="33" borderId="31" xfId="0" applyNumberFormat="1" applyFont="1" applyFill="1" applyBorder="1" applyAlignment="1" applyProtection="1">
      <alignment horizontal="center" vertical="top"/>
      <protection/>
    </xf>
    <xf numFmtId="166" fontId="14" fillId="33" borderId="32" xfId="0" applyNumberFormat="1" applyFont="1" applyFill="1" applyBorder="1" applyAlignment="1" applyProtection="1">
      <alignment horizontal="center" vertical="top"/>
      <protection/>
    </xf>
    <xf numFmtId="166" fontId="14" fillId="33" borderId="32" xfId="0" applyNumberFormat="1" applyFont="1" applyFill="1" applyBorder="1" applyAlignment="1" applyProtection="1">
      <alignment horizontal="left" vertical="top" wrapText="1"/>
      <protection/>
    </xf>
    <xf numFmtId="3" fontId="14" fillId="33" borderId="32" xfId="0" applyNumberFormat="1" applyFont="1" applyFill="1" applyBorder="1" applyAlignment="1" applyProtection="1">
      <alignment horizontal="center" vertical="top"/>
      <protection/>
    </xf>
    <xf numFmtId="4" fontId="14" fillId="33" borderId="32" xfId="0" applyNumberFormat="1" applyFont="1" applyFill="1" applyBorder="1" applyAlignment="1" applyProtection="1">
      <alignment horizontal="right" vertical="top"/>
      <protection/>
    </xf>
    <xf numFmtId="4" fontId="14" fillId="33" borderId="33" xfId="0" applyNumberFormat="1" applyFont="1" applyFill="1" applyBorder="1" applyAlignment="1" applyProtection="1">
      <alignment horizontal="right" vertical="top"/>
      <protection/>
    </xf>
    <xf numFmtId="166" fontId="13" fillId="33" borderId="33" xfId="0" applyNumberFormat="1" applyFont="1" applyFill="1" applyBorder="1" applyAlignment="1" applyProtection="1">
      <alignment horizontal="left" wrapText="1"/>
      <protection/>
    </xf>
    <xf numFmtId="0" fontId="9" fillId="12" borderId="34" xfId="0" applyNumberFormat="1" applyFont="1" applyFill="1" applyBorder="1" applyAlignment="1" applyProtection="1">
      <alignment horizontal="center" vertical="center" wrapText="1"/>
      <protection/>
    </xf>
    <xf numFmtId="0" fontId="10" fillId="12" borderId="35" xfId="0" applyFont="1" applyFill="1" applyBorder="1" applyAlignment="1">
      <alignment/>
    </xf>
    <xf numFmtId="169" fontId="9" fillId="12" borderId="36" xfId="40" applyNumberFormat="1" applyFont="1" applyFill="1" applyBorder="1" applyAlignment="1" applyProtection="1">
      <alignment horizontal="center" vertical="center" wrapText="1"/>
      <protection/>
    </xf>
    <xf numFmtId="0" fontId="11" fillId="12" borderId="37" xfId="0" applyNumberFormat="1" applyFont="1" applyFill="1" applyBorder="1" applyAlignment="1" applyProtection="1">
      <alignment horizontal="center" vertical="center" wrapText="1"/>
      <protection/>
    </xf>
    <xf numFmtId="0" fontId="0" fillId="12" borderId="38" xfId="0" applyFill="1" applyBorder="1" applyAlignment="1">
      <alignment horizontal="center"/>
    </xf>
    <xf numFmtId="169" fontId="11" fillId="12" borderId="39" xfId="40" applyNumberFormat="1" applyFont="1" applyFill="1" applyBorder="1" applyAlignment="1" applyProtection="1">
      <alignment horizontal="center" vertical="center" wrapText="1"/>
      <protection/>
    </xf>
    <xf numFmtId="0" fontId="19" fillId="12" borderId="40" xfId="0" applyFont="1" applyFill="1" applyBorder="1" applyAlignment="1">
      <alignment/>
    </xf>
    <xf numFmtId="0" fontId="19" fillId="12" borderId="41" xfId="0" applyFont="1" applyFill="1" applyBorder="1" applyAlignment="1">
      <alignment/>
    </xf>
    <xf numFmtId="169" fontId="19" fillId="12" borderId="42" xfId="40" applyNumberFormat="1" applyFont="1" applyFill="1" applyBorder="1" applyAlignment="1">
      <alignment/>
    </xf>
    <xf numFmtId="0" fontId="3" fillId="34" borderId="0" xfId="0" applyNumberFormat="1" applyFont="1" applyFill="1" applyBorder="1" applyAlignment="1" applyProtection="1">
      <alignment horizontal="left" vertical="center" indent="1"/>
      <protection/>
    </xf>
    <xf numFmtId="0" fontId="4" fillId="34" borderId="0" xfId="0" applyNumberFormat="1" applyFont="1" applyFill="1" applyAlignment="1" applyProtection="1">
      <alignment horizontal="center" vertical="center"/>
      <protection/>
    </xf>
    <xf numFmtId="0" fontId="4" fillId="34" borderId="0" xfId="0" applyNumberFormat="1" applyFont="1" applyFill="1" applyAlignment="1" applyProtection="1">
      <alignment horizontal="left" vertical="center" wrapText="1"/>
      <protection/>
    </xf>
    <xf numFmtId="0" fontId="4" fillId="34" borderId="0" xfId="0" applyNumberFormat="1" applyFont="1" applyFill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left" vertical="center" indent="1"/>
      <protection/>
    </xf>
    <xf numFmtId="0" fontId="6" fillId="34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horizontal="right" vertical="center"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9" fillId="35" borderId="43" xfId="0" applyNumberFormat="1" applyFont="1" applyFill="1" applyBorder="1" applyAlignment="1" applyProtection="1">
      <alignment horizontal="center" vertical="center" wrapText="1"/>
      <protection/>
    </xf>
    <xf numFmtId="0" fontId="9" fillId="35" borderId="44" xfId="0" applyNumberFormat="1" applyFont="1" applyFill="1" applyBorder="1" applyAlignment="1" applyProtection="1">
      <alignment horizontal="center" vertical="center" wrapText="1"/>
      <protection/>
    </xf>
    <xf numFmtId="0" fontId="9" fillId="35" borderId="45" xfId="0" applyNumberFormat="1" applyFont="1" applyFill="1" applyBorder="1" applyAlignment="1" applyProtection="1">
      <alignment horizontal="center" vertical="center" wrapText="1"/>
      <protection/>
    </xf>
    <xf numFmtId="0" fontId="11" fillId="35" borderId="46" xfId="0" applyNumberFormat="1" applyFont="1" applyFill="1" applyBorder="1" applyAlignment="1" applyProtection="1">
      <alignment horizontal="center" vertical="center" wrapText="1"/>
      <protection/>
    </xf>
    <xf numFmtId="0" fontId="11" fillId="35" borderId="47" xfId="0" applyNumberFormat="1" applyFont="1" applyFill="1" applyBorder="1" applyAlignment="1" applyProtection="1">
      <alignment horizontal="center" vertical="center" wrapText="1"/>
      <protection/>
    </xf>
    <xf numFmtId="0" fontId="11" fillId="35" borderId="48" xfId="0" applyNumberFormat="1" applyFont="1" applyFill="1" applyBorder="1" applyAlignment="1" applyProtection="1">
      <alignment horizontal="center" vertical="center" wrapText="1"/>
      <protection/>
    </xf>
    <xf numFmtId="166" fontId="12" fillId="33" borderId="49" xfId="0" applyNumberFormat="1" applyFont="1" applyFill="1" applyBorder="1" applyAlignment="1" applyProtection="1">
      <alignment horizontal="center"/>
      <protection/>
    </xf>
    <xf numFmtId="166" fontId="12" fillId="33" borderId="0" xfId="0" applyNumberFormat="1" applyFont="1" applyFill="1" applyBorder="1" applyAlignment="1" applyProtection="1">
      <alignment horizontal="center"/>
      <protection/>
    </xf>
    <xf numFmtId="4" fontId="12" fillId="33" borderId="0" xfId="0" applyNumberFormat="1" applyFont="1" applyFill="1" applyBorder="1" applyAlignment="1" applyProtection="1">
      <alignment horizontal="right"/>
      <protection/>
    </xf>
    <xf numFmtId="166" fontId="13" fillId="33" borderId="50" xfId="0" applyNumberFormat="1" applyFont="1" applyFill="1" applyBorder="1" applyAlignment="1" applyProtection="1">
      <alignment horizontal="left" wrapText="1"/>
      <protection/>
    </xf>
    <xf numFmtId="166" fontId="14" fillId="33" borderId="10" xfId="0" applyNumberFormat="1" applyFont="1" applyFill="1" applyBorder="1" applyAlignment="1" applyProtection="1">
      <alignment horizontal="center" vertical="center"/>
      <protection/>
    </xf>
    <xf numFmtId="166" fontId="12" fillId="33" borderId="50" xfId="0" applyNumberFormat="1" applyFont="1" applyFill="1" applyBorder="1" applyAlignment="1" applyProtection="1">
      <alignment horizontal="center"/>
      <protection/>
    </xf>
    <xf numFmtId="166" fontId="12" fillId="33" borderId="38" xfId="0" applyNumberFormat="1" applyFont="1" applyFill="1" applyBorder="1" applyAlignment="1" applyProtection="1">
      <alignment horizontal="center"/>
      <protection/>
    </xf>
    <xf numFmtId="166" fontId="12" fillId="33" borderId="51" xfId="0" applyNumberFormat="1" applyFont="1" applyFill="1" applyBorder="1" applyAlignment="1" applyProtection="1">
      <alignment horizontal="center"/>
      <protection/>
    </xf>
    <xf numFmtId="166" fontId="12" fillId="33" borderId="52" xfId="0" applyNumberFormat="1" applyFont="1" applyFill="1" applyBorder="1" applyAlignment="1" applyProtection="1">
      <alignment horizontal="center"/>
      <protection/>
    </xf>
    <xf numFmtId="166" fontId="14" fillId="33" borderId="53" xfId="0" applyNumberFormat="1" applyFont="1" applyFill="1" applyBorder="1" applyAlignment="1" applyProtection="1">
      <alignment horizontal="center" vertical="top"/>
      <protection/>
    </xf>
    <xf numFmtId="166" fontId="14" fillId="33" borderId="54" xfId="0" applyNumberFormat="1" applyFont="1" applyFill="1" applyBorder="1" applyAlignment="1" applyProtection="1">
      <alignment horizontal="left" vertical="top" wrapText="1"/>
      <protection/>
    </xf>
    <xf numFmtId="49" fontId="14" fillId="33" borderId="14" xfId="0" applyNumberFormat="1" applyFont="1" applyFill="1" applyBorder="1" applyAlignment="1" applyProtection="1">
      <alignment horizontal="center" vertical="top"/>
      <protection/>
    </xf>
    <xf numFmtId="166" fontId="12" fillId="33" borderId="55" xfId="0" applyNumberFormat="1" applyFont="1" applyFill="1" applyBorder="1" applyAlignment="1" applyProtection="1">
      <alignment horizontal="center"/>
      <protection/>
    </xf>
    <xf numFmtId="49" fontId="14" fillId="33" borderId="16" xfId="0" applyNumberFormat="1" applyFont="1" applyFill="1" applyBorder="1" applyAlignment="1" applyProtection="1">
      <alignment horizontal="center" vertical="top"/>
      <protection/>
    </xf>
    <xf numFmtId="49" fontId="14" fillId="33" borderId="32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horizontal="center" vertical="top"/>
    </xf>
    <xf numFmtId="0" fontId="15" fillId="0" borderId="56" xfId="0" applyFont="1" applyBorder="1" applyAlignment="1">
      <alignment horizontal="center" vertical="top"/>
    </xf>
    <xf numFmtId="49" fontId="14" fillId="33" borderId="13" xfId="0" applyNumberFormat="1" applyFont="1" applyFill="1" applyBorder="1" applyAlignment="1" applyProtection="1">
      <alignment horizontal="center" vertical="top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21" fillId="36" borderId="57" xfId="0" applyFont="1" applyFill="1" applyBorder="1" applyAlignment="1">
      <alignment horizontal="center" vertical="center"/>
    </xf>
    <xf numFmtId="0" fontId="21" fillId="36" borderId="58" xfId="0" applyFont="1" applyFill="1" applyBorder="1" applyAlignment="1">
      <alignment horizontal="center" vertical="center"/>
    </xf>
    <xf numFmtId="0" fontId="21" fillId="36" borderId="58" xfId="0" applyFont="1" applyFill="1" applyBorder="1" applyAlignment="1">
      <alignment horizontal="center" vertical="center" wrapText="1"/>
    </xf>
    <xf numFmtId="0" fontId="21" fillId="36" borderId="59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left" vertic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/>
    </xf>
    <xf numFmtId="0" fontId="21" fillId="0" borderId="64" xfId="0" applyFont="1" applyBorder="1" applyAlignment="1">
      <alignment horizontal="center"/>
    </xf>
    <xf numFmtId="176" fontId="21" fillId="0" borderId="64" xfId="35" applyNumberFormat="1" applyFont="1" applyBorder="1" applyAlignment="1">
      <alignment horizontal="right"/>
    </xf>
    <xf numFmtId="176" fontId="21" fillId="0" borderId="65" xfId="35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0" fontId="21" fillId="2" borderId="63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/>
    </xf>
    <xf numFmtId="0" fontId="21" fillId="2" borderId="64" xfId="0" applyFont="1" applyFill="1" applyBorder="1" applyAlignment="1">
      <alignment horizontal="center"/>
    </xf>
    <xf numFmtId="176" fontId="21" fillId="2" borderId="64" xfId="35" applyNumberFormat="1" applyFont="1" applyFill="1" applyBorder="1" applyAlignment="1">
      <alignment horizontal="right"/>
    </xf>
    <xf numFmtId="176" fontId="21" fillId="2" borderId="65" xfId="35" applyNumberFormat="1" applyFont="1" applyFill="1" applyBorder="1" applyAlignment="1">
      <alignment horizontal="right" vertical="center"/>
    </xf>
    <xf numFmtId="7" fontId="23" fillId="0" borderId="65" xfId="35" applyNumberFormat="1" applyFont="1" applyBorder="1" applyAlignment="1">
      <alignment horizontal="center" vertical="center"/>
    </xf>
    <xf numFmtId="177" fontId="23" fillId="0" borderId="6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5" fillId="6" borderId="0" xfId="0" applyFont="1" applyFill="1" applyAlignment="1">
      <alignment/>
    </xf>
    <xf numFmtId="0" fontId="8" fillId="34" borderId="0" xfId="0" applyNumberFormat="1" applyFont="1" applyFill="1" applyAlignment="1" applyProtection="1">
      <alignment vertical="center" wrapText="1"/>
      <protection/>
    </xf>
    <xf numFmtId="0" fontId="5" fillId="34" borderId="0" xfId="0" applyNumberFormat="1" applyFont="1" applyFill="1" applyAlignment="1" applyProtection="1">
      <alignment horizontal="left" vertical="center"/>
      <protection/>
    </xf>
    <xf numFmtId="0" fontId="7" fillId="6" borderId="0" xfId="0" applyFont="1" applyFill="1" applyAlignment="1">
      <alignment/>
    </xf>
    <xf numFmtId="166" fontId="8" fillId="33" borderId="16" xfId="0" applyNumberFormat="1" applyFont="1" applyFill="1" applyBorder="1" applyAlignment="1" applyProtection="1">
      <alignment horizontal="center" vertical="top"/>
      <protection/>
    </xf>
    <xf numFmtId="166" fontId="8" fillId="33" borderId="14" xfId="0" applyNumberFormat="1" applyFont="1" applyFill="1" applyBorder="1" applyAlignment="1" applyProtection="1">
      <alignment horizontal="center" vertical="top"/>
      <protection/>
    </xf>
    <xf numFmtId="166" fontId="24" fillId="33" borderId="50" xfId="0" applyNumberFormat="1" applyFont="1" applyFill="1" applyBorder="1" applyAlignment="1" applyProtection="1">
      <alignment horizontal="center"/>
      <protection/>
    </xf>
    <xf numFmtId="49" fontId="8" fillId="33" borderId="14" xfId="0" applyNumberFormat="1" applyFont="1" applyFill="1" applyBorder="1" applyAlignment="1" applyProtection="1">
      <alignment horizontal="center" vertical="top"/>
      <protection/>
    </xf>
    <xf numFmtId="49" fontId="8" fillId="33" borderId="14" xfId="0" applyNumberFormat="1" applyFont="1" applyFill="1" applyBorder="1" applyAlignment="1" applyProtection="1">
      <alignment horizontal="center" vertical="top" wrapText="1"/>
      <protection/>
    </xf>
    <xf numFmtId="3" fontId="14" fillId="33" borderId="67" xfId="0" applyNumberFormat="1" applyFont="1" applyFill="1" applyBorder="1" applyAlignment="1" applyProtection="1">
      <alignment horizontal="center" vertical="top"/>
      <protection/>
    </xf>
    <xf numFmtId="0" fontId="4" fillId="34" borderId="25" xfId="0" applyNumberFormat="1" applyFont="1" applyFill="1" applyBorder="1" applyAlignment="1" applyProtection="1">
      <alignment vertical="center"/>
      <protection/>
    </xf>
    <xf numFmtId="0" fontId="4" fillId="34" borderId="68" xfId="0" applyNumberFormat="1" applyFont="1" applyFill="1" applyBorder="1" applyAlignment="1" applyProtection="1">
      <alignment vertical="center"/>
      <protection/>
    </xf>
    <xf numFmtId="0" fontId="9" fillId="35" borderId="69" xfId="0" applyNumberFormat="1" applyFont="1" applyFill="1" applyBorder="1" applyAlignment="1" applyProtection="1">
      <alignment horizontal="center" vertical="center" wrapText="1"/>
      <protection/>
    </xf>
    <xf numFmtId="0" fontId="11" fillId="35" borderId="70" xfId="0" applyNumberFormat="1" applyFont="1" applyFill="1" applyBorder="1" applyAlignment="1" applyProtection="1">
      <alignment horizontal="center" vertical="center" wrapText="1"/>
      <protection/>
    </xf>
    <xf numFmtId="4" fontId="12" fillId="33" borderId="68" xfId="0" applyNumberFormat="1" applyFont="1" applyFill="1" applyBorder="1" applyAlignment="1" applyProtection="1">
      <alignment horizontal="right"/>
      <protection/>
    </xf>
    <xf numFmtId="4" fontId="14" fillId="33" borderId="71" xfId="0" applyNumberFormat="1" applyFont="1" applyFill="1" applyBorder="1" applyAlignment="1" applyProtection="1">
      <alignment horizontal="right" vertical="top"/>
      <protection/>
    </xf>
    <xf numFmtId="4" fontId="14" fillId="33" borderId="72" xfId="0" applyNumberFormat="1" applyFont="1" applyFill="1" applyBorder="1" applyAlignment="1" applyProtection="1">
      <alignment horizontal="right" vertical="top"/>
      <protection/>
    </xf>
    <xf numFmtId="4" fontId="14" fillId="33" borderId="73" xfId="0" applyNumberFormat="1" applyFont="1" applyFill="1" applyBorder="1" applyAlignment="1" applyProtection="1">
      <alignment horizontal="right" vertical="top"/>
      <protection/>
    </xf>
    <xf numFmtId="4" fontId="14" fillId="33" borderId="74" xfId="0" applyNumberFormat="1" applyFont="1" applyFill="1" applyBorder="1" applyAlignment="1" applyProtection="1">
      <alignment horizontal="right" vertical="top"/>
      <protection/>
    </xf>
    <xf numFmtId="4" fontId="5" fillId="33" borderId="74" xfId="0" applyNumberFormat="1" applyFont="1" applyFill="1" applyBorder="1" applyAlignment="1" applyProtection="1">
      <alignment horizontal="right" vertical="top"/>
      <protection/>
    </xf>
    <xf numFmtId="4" fontId="8" fillId="33" borderId="74" xfId="0" applyNumberFormat="1" applyFont="1" applyFill="1" applyBorder="1" applyAlignment="1" applyProtection="1">
      <alignment horizontal="right" vertical="center"/>
      <protection/>
    </xf>
    <xf numFmtId="166" fontId="5" fillId="37" borderId="18" xfId="0" applyNumberFormat="1" applyFont="1" applyFill="1" applyBorder="1" applyAlignment="1" applyProtection="1">
      <alignment horizontal="center" vertical="center"/>
      <protection/>
    </xf>
    <xf numFmtId="166" fontId="5" fillId="37" borderId="14" xfId="0" applyNumberFormat="1" applyFont="1" applyFill="1" applyBorder="1" applyAlignment="1" applyProtection="1">
      <alignment horizontal="center" vertical="center"/>
      <protection/>
    </xf>
    <xf numFmtId="49" fontId="5" fillId="37" borderId="14" xfId="0" applyNumberFormat="1" applyFont="1" applyFill="1" applyBorder="1" applyAlignment="1" applyProtection="1">
      <alignment horizontal="center" vertical="center"/>
      <protection/>
    </xf>
    <xf numFmtId="166" fontId="5" fillId="37" borderId="14" xfId="0" applyNumberFormat="1" applyFont="1" applyFill="1" applyBorder="1" applyAlignment="1" applyProtection="1">
      <alignment horizontal="left" vertical="center" wrapText="1"/>
      <protection/>
    </xf>
    <xf numFmtId="3" fontId="5" fillId="37" borderId="13" xfId="0" applyNumberFormat="1" applyFont="1" applyFill="1" applyBorder="1" applyAlignment="1" applyProtection="1">
      <alignment horizontal="center" vertical="center"/>
      <protection/>
    </xf>
    <xf numFmtId="4" fontId="5" fillId="37" borderId="14" xfId="0" applyNumberFormat="1" applyFont="1" applyFill="1" applyBorder="1" applyAlignment="1" applyProtection="1">
      <alignment horizontal="right" vertical="center"/>
      <protection/>
    </xf>
    <xf numFmtId="4" fontId="5" fillId="37" borderId="71" xfId="0" applyNumberFormat="1" applyFont="1" applyFill="1" applyBorder="1" applyAlignment="1" applyProtection="1">
      <alignment horizontal="right" vertical="center"/>
      <protection/>
    </xf>
    <xf numFmtId="166" fontId="5" fillId="33" borderId="0" xfId="0" applyNumberFormat="1" applyFont="1" applyFill="1" applyBorder="1" applyAlignment="1" applyProtection="1">
      <alignment horizontal="left" wrapText="1"/>
      <protection/>
    </xf>
    <xf numFmtId="166" fontId="5" fillId="33" borderId="32" xfId="0" applyNumberFormat="1" applyFont="1" applyFill="1" applyBorder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57" xfId="0" applyFont="1" applyBorder="1" applyAlignment="1">
      <alignment horizontal="center" vertical="top" wrapText="1" shrinkToFit="1"/>
    </xf>
    <xf numFmtId="0" fontId="8" fillId="0" borderId="58" xfId="0" applyFont="1" applyBorder="1" applyAlignment="1">
      <alignment horizontal="center" vertical="top" wrapText="1" shrinkToFit="1"/>
    </xf>
    <xf numFmtId="0" fontId="0" fillId="0" borderId="58" xfId="0" applyBorder="1" applyAlignment="1">
      <alignment horizontal="center" vertical="top" wrapText="1" shrinkToFit="1"/>
    </xf>
    <xf numFmtId="0" fontId="0" fillId="0" borderId="58" xfId="0" applyBorder="1" applyAlignment="1" applyProtection="1">
      <alignment horizontal="center" vertical="top" wrapText="1" shrinkToFit="1"/>
      <protection locked="0"/>
    </xf>
    <xf numFmtId="0" fontId="0" fillId="0" borderId="58" xfId="0" applyBorder="1" applyAlignment="1" applyProtection="1">
      <alignment horizontal="center" vertical="top" textRotation="90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8" fillId="0" borderId="59" xfId="0" applyFont="1" applyBorder="1" applyAlignment="1" applyProtection="1">
      <alignment horizontal="center" vertical="top" wrapText="1" shrinkToFit="1"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 horizontal="left" vertical="center"/>
      <protection locked="0"/>
    </xf>
    <xf numFmtId="0" fontId="29" fillId="0" borderId="75" xfId="0" applyFont="1" applyBorder="1" applyAlignment="1" applyProtection="1">
      <alignment horizontal="center" vertical="center"/>
      <protection locked="0"/>
    </xf>
    <xf numFmtId="0" fontId="29" fillId="0" borderId="76" xfId="0" applyFont="1" applyBorder="1" applyAlignment="1" applyProtection="1">
      <alignment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29" fillId="0" borderId="76" xfId="0" applyFont="1" applyBorder="1" applyAlignment="1" applyProtection="1">
      <alignment wrapText="1"/>
      <protection locked="0"/>
    </xf>
    <xf numFmtId="1" fontId="29" fillId="0" borderId="76" xfId="0" applyNumberFormat="1" applyFont="1" applyBorder="1" applyAlignment="1" applyProtection="1">
      <alignment/>
      <protection locked="0"/>
    </xf>
    <xf numFmtId="169" fontId="7" fillId="0" borderId="77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0" fontId="7" fillId="38" borderId="63" xfId="0" applyFont="1" applyFill="1" applyBorder="1" applyAlignment="1" applyProtection="1">
      <alignment horizontal="left" vertical="top" wrapText="1" shrinkToFit="1"/>
      <protection locked="0"/>
    </xf>
    <xf numFmtId="0" fontId="7" fillId="38" borderId="64" xfId="0" applyFont="1" applyFill="1" applyBorder="1" applyAlignment="1" applyProtection="1">
      <alignment horizontal="left" vertical="top" wrapText="1" shrinkToFit="1"/>
      <protection locked="0"/>
    </xf>
    <xf numFmtId="0" fontId="7" fillId="38" borderId="64" xfId="0" applyFont="1" applyFill="1" applyBorder="1" applyAlignment="1" applyProtection="1">
      <alignment horizontal="left" vertical="top"/>
      <protection locked="0"/>
    </xf>
    <xf numFmtId="0" fontId="7" fillId="38" borderId="65" xfId="0" applyFont="1" applyFill="1" applyBorder="1" applyAlignment="1" applyProtection="1">
      <alignment horizontal="left" vertical="top" wrapText="1" shrinkToFit="1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left" vertical="top" wrapText="1" shrinkToFit="1"/>
      <protection locked="0"/>
    </xf>
    <xf numFmtId="0" fontId="7" fillId="0" borderId="78" xfId="0" applyFont="1" applyBorder="1" applyAlignment="1" applyProtection="1">
      <alignment horizontal="left" vertical="top"/>
      <protection locked="0"/>
    </xf>
    <xf numFmtId="0" fontId="7" fillId="0" borderId="79" xfId="0" applyFont="1" applyBorder="1" applyAlignment="1" applyProtection="1">
      <alignment horizontal="left" vertical="top" wrapText="1" shrinkToFit="1"/>
      <protection locked="0"/>
    </xf>
    <xf numFmtId="0" fontId="27" fillId="0" borderId="80" xfId="0" applyFont="1" applyBorder="1" applyAlignment="1" applyProtection="1">
      <alignment horizontal="center" vertical="center" wrapText="1"/>
      <protection locked="0"/>
    </xf>
    <xf numFmtId="0" fontId="7" fillId="38" borderId="40" xfId="0" applyFont="1" applyFill="1" applyBorder="1" applyAlignment="1" applyProtection="1">
      <alignment horizontal="left" vertical="top" wrapText="1" shrinkToFit="1"/>
      <protection locked="0"/>
    </xf>
    <xf numFmtId="0" fontId="7" fillId="38" borderId="50" xfId="0" applyFont="1" applyFill="1" applyBorder="1" applyAlignment="1" applyProtection="1">
      <alignment horizontal="left" vertical="top"/>
      <protection locked="0"/>
    </xf>
    <xf numFmtId="0" fontId="7" fillId="38" borderId="50" xfId="0" applyFont="1" applyFill="1" applyBorder="1" applyAlignment="1" applyProtection="1">
      <alignment horizontal="left" vertical="top" wrapText="1" shrinkToFit="1"/>
      <protection locked="0"/>
    </xf>
    <xf numFmtId="169" fontId="7" fillId="38" borderId="5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38" borderId="81" xfId="0" applyFont="1" applyFill="1" applyBorder="1" applyAlignment="1" applyProtection="1">
      <alignment horizontal="left" vertical="top" wrapText="1" shrinkToFi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54" applyFont="1" applyBorder="1" applyAlignment="1">
      <alignment vertical="center" wrapText="1"/>
      <protection/>
    </xf>
    <xf numFmtId="0" fontId="8" fillId="0" borderId="64" xfId="54" applyFont="1" applyBorder="1" applyAlignment="1">
      <alignment vertical="center" wrapText="1"/>
      <protection/>
    </xf>
    <xf numFmtId="0" fontId="0" fillId="0" borderId="64" xfId="52" applyFont="1" applyBorder="1" applyAlignment="1">
      <alignment vertical="top" wrapText="1"/>
      <protection/>
    </xf>
    <xf numFmtId="0" fontId="0" fillId="0" borderId="64" xfId="0" applyBorder="1" applyAlignment="1" applyProtection="1">
      <alignment horizontal="center" vertical="center" wrapText="1"/>
      <protection locked="0"/>
    </xf>
    <xf numFmtId="169" fontId="8" fillId="0" borderId="64" xfId="40" applyNumberFormat="1" applyFont="1" applyBorder="1" applyAlignment="1" applyProtection="1">
      <alignment horizontal="center" vertical="center"/>
      <protection locked="0"/>
    </xf>
    <xf numFmtId="169" fontId="8" fillId="0" borderId="65" xfId="40" applyNumberFormat="1" applyFont="1" applyBorder="1" applyAlignment="1" applyProtection="1">
      <alignment horizontal="center" vertical="center"/>
      <protection locked="0"/>
    </xf>
    <xf numFmtId="169" fontId="8" fillId="0" borderId="64" xfId="40" applyNumberFormat="1" applyFont="1" applyFill="1" applyBorder="1" applyAlignment="1" applyProtection="1">
      <alignment horizontal="center" vertical="center"/>
      <protection locked="0"/>
    </xf>
    <xf numFmtId="169" fontId="8" fillId="0" borderId="65" xfId="40" applyNumberFormat="1" applyFont="1" applyFill="1" applyBorder="1" applyAlignment="1" applyProtection="1">
      <alignment horizontal="center" vertical="center"/>
      <protection locked="0"/>
    </xf>
    <xf numFmtId="169" fontId="8" fillId="0" borderId="79" xfId="4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top" wrapText="1"/>
    </xf>
    <xf numFmtId="0" fontId="21" fillId="0" borderId="8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3" fillId="0" borderId="63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23" fillId="0" borderId="83" xfId="0" applyFont="1" applyBorder="1" applyAlignment="1">
      <alignment horizontal="left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Hypertextový odkaz 2" xfId="37"/>
    <cellStyle name="Hypertextový odkaz 3" xfId="38"/>
    <cellStyle name="Kontrolní buňka" xfId="39"/>
    <cellStyle name="Currency" xfId="40"/>
    <cellStyle name="Měna 2" xfId="41"/>
    <cellStyle name="Měna 2 2" xfId="42"/>
    <cellStyle name="Měna 3" xfId="43"/>
    <cellStyle name="Měna 4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14" xfId="52"/>
    <cellStyle name="Normální 14 2" xfId="53"/>
    <cellStyle name="Normální 16" xfId="54"/>
    <cellStyle name="Normální 16 2" xfId="55"/>
    <cellStyle name="normální 2" xfId="56"/>
    <cellStyle name="Normální 2 3" xfId="57"/>
    <cellStyle name="Normální 3" xfId="58"/>
    <cellStyle name="Normální 4" xfId="59"/>
    <cellStyle name="Normální 5" xfId="60"/>
    <cellStyle name="Normální 6" xfId="61"/>
    <cellStyle name="Normální 7" xfId="62"/>
    <cellStyle name="Normální 8" xfId="63"/>
    <cellStyle name="Normální 9" xfId="64"/>
    <cellStyle name="Poznámka" xfId="65"/>
    <cellStyle name="Percent" xfId="66"/>
    <cellStyle name="Procenta 2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4.28125" style="0" customWidth="1"/>
    <col min="2" max="2" width="15.8515625" style="0" customWidth="1"/>
    <col min="3" max="3" width="26.421875" style="0" customWidth="1"/>
  </cols>
  <sheetData>
    <row r="2" spans="1:3" ht="21">
      <c r="A2" s="62" t="s">
        <v>58</v>
      </c>
      <c r="B2" s="62"/>
      <c r="C2" s="63"/>
    </row>
    <row r="4" ht="15">
      <c r="A4" s="64" t="s">
        <v>59</v>
      </c>
    </row>
    <row r="5" spans="2:3" ht="12.75">
      <c r="B5" s="65"/>
      <c r="C5" s="66"/>
    </row>
    <row r="6" spans="1:3" ht="12.75">
      <c r="A6" t="s">
        <v>14</v>
      </c>
      <c r="B6" s="65" t="s">
        <v>60</v>
      </c>
      <c r="C6" s="67"/>
    </row>
    <row r="7" ht="12.75">
      <c r="B7" s="68"/>
    </row>
    <row r="8" spans="1:3" ht="12.75">
      <c r="A8" s="94"/>
      <c r="B8" s="95"/>
      <c r="C8" s="96" t="s">
        <v>6</v>
      </c>
    </row>
    <row r="9" spans="1:3" ht="12.75">
      <c r="A9" s="97"/>
      <c r="B9" s="98"/>
      <c r="C9" s="99"/>
    </row>
    <row r="10" spans="1:3" ht="13.5">
      <c r="A10" s="69" t="s">
        <v>15</v>
      </c>
      <c r="B10" s="70"/>
      <c r="C10" s="71">
        <f>Interiér!I100</f>
        <v>0</v>
      </c>
    </row>
    <row r="11" spans="1:3" ht="13.5">
      <c r="A11" s="72" t="s">
        <v>51</v>
      </c>
      <c r="B11" s="73"/>
      <c r="C11" s="71">
        <f>Osvětlení!F46</f>
        <v>0</v>
      </c>
    </row>
    <row r="12" spans="1:3" ht="13.5">
      <c r="A12" s="72" t="s">
        <v>52</v>
      </c>
      <c r="B12" s="73"/>
      <c r="C12" s="71">
        <f>'AV technika'!J60</f>
        <v>0</v>
      </c>
    </row>
    <row r="13" spans="1:3" ht="13.5">
      <c r="A13" s="72" t="s">
        <v>230</v>
      </c>
      <c r="B13" s="73"/>
      <c r="C13" s="71">
        <f>'AV obsahy'!I31</f>
        <v>0</v>
      </c>
    </row>
    <row r="14" spans="1:3" ht="12.75">
      <c r="A14" s="74"/>
      <c r="B14" s="75"/>
      <c r="C14" s="76"/>
    </row>
    <row r="15" spans="1:3" ht="13.5">
      <c r="A15" s="100" t="s">
        <v>16</v>
      </c>
      <c r="B15" s="101"/>
      <c r="C15" s="102">
        <f>SUM(C10:C14)</f>
        <v>0</v>
      </c>
    </row>
    <row r="16" spans="1:3" ht="12.75">
      <c r="A16" s="74"/>
      <c r="B16" s="77"/>
      <c r="C16" s="78"/>
    </row>
    <row r="17" spans="1:3" ht="13.5">
      <c r="A17" s="72" t="s">
        <v>12</v>
      </c>
      <c r="B17" s="73"/>
      <c r="C17" s="79">
        <f>C15*0.21</f>
        <v>0</v>
      </c>
    </row>
    <row r="18" spans="1:3" ht="12.75">
      <c r="A18" s="74"/>
      <c r="B18" s="80"/>
      <c r="C18" s="78"/>
    </row>
    <row r="19" spans="1:3" ht="13.5">
      <c r="A19" s="81" t="s">
        <v>17</v>
      </c>
      <c r="B19" s="82"/>
      <c r="C19" s="83">
        <f>SUM(C15:C18)</f>
        <v>0</v>
      </c>
    </row>
    <row r="20" spans="1:3" ht="12.75">
      <c r="A20" s="84"/>
      <c r="B20" s="68"/>
      <c r="C20" s="8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="85" zoomScaleNormal="85" zoomScaleSheetLayoutView="85" zoomScalePageLayoutView="0" workbookViewId="0" topLeftCell="A87">
      <selection activeCell="P83" sqref="P83"/>
    </sheetView>
  </sheetViews>
  <sheetFormatPr defaultColWidth="9.140625" defaultRowHeight="12.75"/>
  <cols>
    <col min="1" max="1" width="4.7109375" style="1" customWidth="1"/>
    <col min="2" max="3" width="0" style="1" hidden="1" customWidth="1"/>
    <col min="4" max="4" width="7.7109375" style="1" customWidth="1"/>
    <col min="5" max="5" width="97.7109375" style="60" customWidth="1"/>
    <col min="6" max="6" width="7.7109375" style="0" customWidth="1"/>
    <col min="7" max="7" width="10.28125" style="1" customWidth="1"/>
    <col min="8" max="8" width="14.7109375" style="0" customWidth="1"/>
    <col min="9" max="9" width="18.7109375" style="2" customWidth="1"/>
  </cols>
  <sheetData>
    <row r="1" spans="1:9" ht="24.75" customHeight="1">
      <c r="A1" s="103" t="s">
        <v>58</v>
      </c>
      <c r="B1" s="104"/>
      <c r="C1" s="104"/>
      <c r="D1" s="104"/>
      <c r="E1" s="105"/>
      <c r="F1" s="106"/>
      <c r="G1" s="104"/>
      <c r="H1" s="106"/>
      <c r="I1" s="107"/>
    </row>
    <row r="2" spans="1:9" ht="24.75" customHeight="1">
      <c r="A2" s="108"/>
      <c r="B2" s="109"/>
      <c r="C2" s="109"/>
      <c r="D2" s="171" t="s">
        <v>59</v>
      </c>
      <c r="E2" s="110"/>
      <c r="F2" s="111"/>
      <c r="G2" s="109"/>
      <c r="H2" s="111"/>
      <c r="I2" s="107"/>
    </row>
    <row r="3" spans="1:9" ht="24.75" customHeight="1">
      <c r="A3" s="108"/>
      <c r="B3" s="109"/>
      <c r="C3" s="109"/>
      <c r="D3" s="170" t="s">
        <v>15</v>
      </c>
      <c r="E3" s="110"/>
      <c r="F3" s="111"/>
      <c r="G3" s="109"/>
      <c r="H3" s="111"/>
      <c r="I3" s="107"/>
    </row>
    <row r="4" spans="1:9" ht="12.75" customHeight="1">
      <c r="A4" s="112"/>
      <c r="B4" s="109"/>
      <c r="C4" s="109"/>
      <c r="D4" s="109"/>
      <c r="E4" s="169"/>
      <c r="F4" s="114" t="s">
        <v>60</v>
      </c>
      <c r="G4" s="115"/>
      <c r="H4" s="111"/>
      <c r="I4" s="107"/>
    </row>
    <row r="5" spans="1:9" ht="9" customHeight="1">
      <c r="A5" s="116"/>
      <c r="B5" s="109"/>
      <c r="C5" s="109"/>
      <c r="D5" s="109"/>
      <c r="E5" s="113"/>
      <c r="F5" s="111"/>
      <c r="G5" s="109"/>
      <c r="H5" s="111"/>
      <c r="I5" s="117"/>
    </row>
    <row r="6" spans="1:9" s="3" customFormat="1" ht="18.75" customHeight="1">
      <c r="A6" s="118" t="s">
        <v>0</v>
      </c>
      <c r="B6" s="119" t="s">
        <v>1</v>
      </c>
      <c r="C6" s="119" t="s">
        <v>2</v>
      </c>
      <c r="D6" s="119" t="s">
        <v>64</v>
      </c>
      <c r="E6" s="119" t="s">
        <v>3</v>
      </c>
      <c r="F6" s="119" t="s">
        <v>4</v>
      </c>
      <c r="G6" s="119" t="s">
        <v>5</v>
      </c>
      <c r="H6" s="119" t="s">
        <v>18</v>
      </c>
      <c r="I6" s="120" t="s">
        <v>6</v>
      </c>
    </row>
    <row r="7" spans="1:9" s="1" customFormat="1" ht="9" customHeight="1">
      <c r="A7" s="121">
        <v>1</v>
      </c>
      <c r="B7" s="122">
        <v>2</v>
      </c>
      <c r="C7" s="122">
        <v>3</v>
      </c>
      <c r="D7" s="122">
        <v>2</v>
      </c>
      <c r="E7" s="122">
        <v>3</v>
      </c>
      <c r="F7" s="122">
        <v>4</v>
      </c>
      <c r="G7" s="122">
        <v>5</v>
      </c>
      <c r="H7" s="122">
        <v>6</v>
      </c>
      <c r="I7" s="123">
        <v>7</v>
      </c>
    </row>
    <row r="8" spans="1:9" ht="21" customHeight="1">
      <c r="A8" s="44"/>
      <c r="B8" s="4"/>
      <c r="C8" s="4"/>
      <c r="D8" s="130"/>
      <c r="E8" s="86" t="s">
        <v>61</v>
      </c>
      <c r="F8" s="4"/>
      <c r="G8" s="5"/>
      <c r="H8" s="6"/>
      <c r="I8" s="6"/>
    </row>
    <row r="9" spans="1:9" ht="21" customHeight="1">
      <c r="A9" s="44"/>
      <c r="B9" s="4"/>
      <c r="C9" s="4"/>
      <c r="D9" s="131"/>
      <c r="E9" s="127" t="s">
        <v>62</v>
      </c>
      <c r="F9" s="4"/>
      <c r="G9" s="5"/>
      <c r="H9" s="6"/>
      <c r="I9" s="6"/>
    </row>
    <row r="10" spans="1:9" ht="21" customHeight="1">
      <c r="A10" s="124"/>
      <c r="B10" s="125"/>
      <c r="C10" s="125"/>
      <c r="D10" s="132"/>
      <c r="E10" s="196" t="s">
        <v>63</v>
      </c>
      <c r="F10" s="125"/>
      <c r="G10" s="5"/>
      <c r="H10" s="126"/>
      <c r="I10" s="6"/>
    </row>
    <row r="11" spans="1:9" s="14" customFormat="1" ht="21" customHeight="1">
      <c r="A11" s="45" t="s">
        <v>20</v>
      </c>
      <c r="B11" s="25"/>
      <c r="C11" s="25"/>
      <c r="D11" s="25" t="s">
        <v>65</v>
      </c>
      <c r="E11" s="54" t="s">
        <v>247</v>
      </c>
      <c r="F11" s="25" t="s">
        <v>7</v>
      </c>
      <c r="G11" s="26">
        <v>1</v>
      </c>
      <c r="H11" s="27"/>
      <c r="I11" s="24">
        <f aca="true" t="shared" si="0" ref="I11:I19">G11*H11</f>
        <v>0</v>
      </c>
    </row>
    <row r="12" spans="1:9" s="14" customFormat="1" ht="21" customHeight="1">
      <c r="A12" s="32" t="s">
        <v>21</v>
      </c>
      <c r="B12" s="25"/>
      <c r="C12" s="25"/>
      <c r="D12" s="25" t="s">
        <v>66</v>
      </c>
      <c r="E12" s="55" t="s">
        <v>248</v>
      </c>
      <c r="F12" s="21" t="s">
        <v>8</v>
      </c>
      <c r="G12" s="22">
        <v>2</v>
      </c>
      <c r="H12" s="27"/>
      <c r="I12" s="24">
        <f t="shared" si="0"/>
        <v>0</v>
      </c>
    </row>
    <row r="13" spans="1:9" s="14" customFormat="1" ht="21" customHeight="1">
      <c r="A13" s="32" t="s">
        <v>22</v>
      </c>
      <c r="B13" s="21"/>
      <c r="C13" s="21"/>
      <c r="D13" s="21" t="s">
        <v>67</v>
      </c>
      <c r="E13" s="55" t="s">
        <v>246</v>
      </c>
      <c r="F13" s="21" t="s">
        <v>8</v>
      </c>
      <c r="G13" s="22">
        <v>1</v>
      </c>
      <c r="H13" s="23"/>
      <c r="I13" s="24">
        <f t="shared" si="0"/>
        <v>0</v>
      </c>
    </row>
    <row r="14" spans="1:9" s="14" customFormat="1" ht="21" customHeight="1">
      <c r="A14" s="32"/>
      <c r="B14" s="21"/>
      <c r="C14" s="21"/>
      <c r="D14" s="21"/>
      <c r="E14" s="134"/>
      <c r="F14" s="133"/>
      <c r="G14" s="22"/>
      <c r="H14" s="23"/>
      <c r="I14" s="24"/>
    </row>
    <row r="15" spans="1:9" s="14" customFormat="1" ht="21" customHeight="1">
      <c r="A15" s="32"/>
      <c r="B15" s="21"/>
      <c r="C15" s="21"/>
      <c r="D15" s="21"/>
      <c r="E15" s="196" t="s">
        <v>68</v>
      </c>
      <c r="F15" s="21"/>
      <c r="G15" s="22"/>
      <c r="H15" s="23"/>
      <c r="I15" s="24"/>
    </row>
    <row r="16" spans="1:9" s="14" customFormat="1" ht="21" customHeight="1">
      <c r="A16" s="32" t="s">
        <v>23</v>
      </c>
      <c r="B16" s="21"/>
      <c r="C16" s="21"/>
      <c r="D16" s="21" t="s">
        <v>69</v>
      </c>
      <c r="E16" s="55" t="s">
        <v>249</v>
      </c>
      <c r="F16" s="21" t="s">
        <v>8</v>
      </c>
      <c r="G16" s="22">
        <v>1</v>
      </c>
      <c r="H16" s="23"/>
      <c r="I16" s="24">
        <f t="shared" si="0"/>
        <v>0</v>
      </c>
    </row>
    <row r="17" spans="1:9" s="14" customFormat="1" ht="21" customHeight="1">
      <c r="A17" s="32" t="s">
        <v>24</v>
      </c>
      <c r="B17" s="21"/>
      <c r="C17" s="21"/>
      <c r="D17" s="21" t="s">
        <v>70</v>
      </c>
      <c r="E17" s="55" t="s">
        <v>250</v>
      </c>
      <c r="F17" s="21" t="s">
        <v>8</v>
      </c>
      <c r="G17" s="22">
        <v>1</v>
      </c>
      <c r="H17" s="23"/>
      <c r="I17" s="24">
        <f t="shared" si="0"/>
        <v>0</v>
      </c>
    </row>
    <row r="18" spans="1:9" s="14" customFormat="1" ht="21" customHeight="1">
      <c r="A18" s="32" t="s">
        <v>25</v>
      </c>
      <c r="B18" s="21"/>
      <c r="C18" s="21"/>
      <c r="D18" s="21" t="s">
        <v>71</v>
      </c>
      <c r="E18" s="55" t="s">
        <v>251</v>
      </c>
      <c r="F18" s="21" t="s">
        <v>8</v>
      </c>
      <c r="G18" s="22">
        <v>3</v>
      </c>
      <c r="H18" s="23"/>
      <c r="I18" s="24">
        <f t="shared" si="0"/>
        <v>0</v>
      </c>
    </row>
    <row r="19" spans="1:9" s="14" customFormat="1" ht="21" customHeight="1">
      <c r="A19" s="32" t="s">
        <v>26</v>
      </c>
      <c r="B19" s="21"/>
      <c r="C19" s="21"/>
      <c r="D19" s="21" t="s">
        <v>72</v>
      </c>
      <c r="E19" s="55" t="s">
        <v>252</v>
      </c>
      <c r="F19" s="21" t="s">
        <v>7</v>
      </c>
      <c r="G19" s="22">
        <v>1</v>
      </c>
      <c r="H19" s="23"/>
      <c r="I19" s="24">
        <f t="shared" si="0"/>
        <v>0</v>
      </c>
    </row>
    <row r="20" spans="1:9" s="14" customFormat="1" ht="21" customHeight="1">
      <c r="A20" s="32"/>
      <c r="B20" s="21"/>
      <c r="C20" s="21"/>
      <c r="D20" s="21"/>
      <c r="E20" s="55"/>
      <c r="F20" s="21"/>
      <c r="G20" s="22"/>
      <c r="H20" s="23"/>
      <c r="I20" s="24"/>
    </row>
    <row r="21" spans="1:9" s="14" customFormat="1" ht="21" customHeight="1">
      <c r="A21" s="32"/>
      <c r="B21" s="21"/>
      <c r="C21" s="21"/>
      <c r="D21" s="21"/>
      <c r="E21" s="197" t="s">
        <v>73</v>
      </c>
      <c r="F21" s="21"/>
      <c r="G21" s="22"/>
      <c r="H21" s="23"/>
      <c r="I21" s="24"/>
    </row>
    <row r="22" spans="1:9" s="14" customFormat="1" ht="21" customHeight="1">
      <c r="A22" s="32" t="s">
        <v>27</v>
      </c>
      <c r="B22" s="21"/>
      <c r="C22" s="21"/>
      <c r="D22" s="21" t="s">
        <v>74</v>
      </c>
      <c r="E22" s="55" t="s">
        <v>253</v>
      </c>
      <c r="F22" s="21" t="s">
        <v>8</v>
      </c>
      <c r="G22" s="22">
        <v>1</v>
      </c>
      <c r="H22" s="23"/>
      <c r="I22" s="24">
        <f aca="true" t="shared" si="1" ref="I22:I30">G22*H22</f>
        <v>0</v>
      </c>
    </row>
    <row r="23" spans="1:9" s="14" customFormat="1" ht="21" customHeight="1">
      <c r="A23" s="32" t="s">
        <v>28</v>
      </c>
      <c r="B23" s="21"/>
      <c r="C23" s="21"/>
      <c r="D23" s="21" t="s">
        <v>75</v>
      </c>
      <c r="E23" s="55" t="s">
        <v>254</v>
      </c>
      <c r="F23" s="21" t="s">
        <v>8</v>
      </c>
      <c r="G23" s="22">
        <v>1</v>
      </c>
      <c r="H23" s="23"/>
      <c r="I23" s="24">
        <f t="shared" si="1"/>
        <v>0</v>
      </c>
    </row>
    <row r="24" spans="1:9" s="14" customFormat="1" ht="21" customHeight="1">
      <c r="A24" s="32" t="s">
        <v>29</v>
      </c>
      <c r="B24" s="21"/>
      <c r="C24" s="21"/>
      <c r="D24" s="21" t="s">
        <v>76</v>
      </c>
      <c r="E24" s="55" t="s">
        <v>255</v>
      </c>
      <c r="F24" s="21" t="s">
        <v>8</v>
      </c>
      <c r="G24" s="22">
        <v>1</v>
      </c>
      <c r="H24" s="23"/>
      <c r="I24" s="24">
        <f t="shared" si="1"/>
        <v>0</v>
      </c>
    </row>
    <row r="25" spans="1:9" s="14" customFormat="1" ht="21" customHeight="1">
      <c r="A25" s="32" t="s">
        <v>30</v>
      </c>
      <c r="B25" s="21"/>
      <c r="C25" s="21"/>
      <c r="D25" s="135" t="s">
        <v>77</v>
      </c>
      <c r="E25" s="55" t="s">
        <v>256</v>
      </c>
      <c r="F25" s="21" t="s">
        <v>8</v>
      </c>
      <c r="G25" s="22">
        <v>1</v>
      </c>
      <c r="H25" s="23"/>
      <c r="I25" s="24">
        <f t="shared" si="1"/>
        <v>0</v>
      </c>
    </row>
    <row r="26" spans="1:9" s="14" customFormat="1" ht="21" customHeight="1">
      <c r="A26" s="32" t="s">
        <v>31</v>
      </c>
      <c r="B26" s="21"/>
      <c r="C26" s="21"/>
      <c r="D26" s="135" t="s">
        <v>78</v>
      </c>
      <c r="E26" s="55" t="s">
        <v>257</v>
      </c>
      <c r="F26" s="21" t="s">
        <v>8</v>
      </c>
      <c r="G26" s="22">
        <v>1</v>
      </c>
      <c r="H26" s="23"/>
      <c r="I26" s="24">
        <f t="shared" si="1"/>
        <v>0</v>
      </c>
    </row>
    <row r="27" spans="1:9" s="14" customFormat="1" ht="21" customHeight="1">
      <c r="A27" s="32" t="s">
        <v>32</v>
      </c>
      <c r="B27" s="21"/>
      <c r="C27" s="21"/>
      <c r="D27" s="135" t="s">
        <v>79</v>
      </c>
      <c r="E27" s="55" t="s">
        <v>258</v>
      </c>
      <c r="F27" s="21" t="s">
        <v>8</v>
      </c>
      <c r="G27" s="22">
        <v>1</v>
      </c>
      <c r="H27" s="23"/>
      <c r="I27" s="24">
        <f t="shared" si="1"/>
        <v>0</v>
      </c>
    </row>
    <row r="28" spans="1:9" s="14" customFormat="1" ht="21" customHeight="1">
      <c r="A28" s="32" t="s">
        <v>33</v>
      </c>
      <c r="B28" s="21"/>
      <c r="C28" s="21"/>
      <c r="D28" s="135" t="s">
        <v>80</v>
      </c>
      <c r="E28" s="55" t="s">
        <v>259</v>
      </c>
      <c r="F28" s="21" t="s">
        <v>8</v>
      </c>
      <c r="G28" s="22">
        <v>1</v>
      </c>
      <c r="H28" s="23"/>
      <c r="I28" s="24">
        <f t="shared" si="1"/>
        <v>0</v>
      </c>
    </row>
    <row r="29" spans="1:9" s="14" customFormat="1" ht="21" customHeight="1">
      <c r="A29" s="32" t="s">
        <v>34</v>
      </c>
      <c r="B29" s="21"/>
      <c r="C29" s="21"/>
      <c r="D29" s="135" t="s">
        <v>260</v>
      </c>
      <c r="E29" s="55" t="s">
        <v>261</v>
      </c>
      <c r="F29" s="21" t="s">
        <v>7</v>
      </c>
      <c r="G29" s="22">
        <v>1</v>
      </c>
      <c r="H29" s="23"/>
      <c r="I29" s="24">
        <f t="shared" si="1"/>
        <v>0</v>
      </c>
    </row>
    <row r="30" spans="1:9" s="14" customFormat="1" ht="21" customHeight="1">
      <c r="A30" s="32"/>
      <c r="B30" s="21"/>
      <c r="C30" s="21"/>
      <c r="D30" s="135" t="s">
        <v>81</v>
      </c>
      <c r="E30" s="55" t="s">
        <v>262</v>
      </c>
      <c r="F30" s="21" t="s">
        <v>8</v>
      </c>
      <c r="G30" s="22">
        <v>7</v>
      </c>
      <c r="H30" s="23"/>
      <c r="I30" s="28">
        <f t="shared" si="1"/>
        <v>0</v>
      </c>
    </row>
    <row r="31" spans="1:9" s="14" customFormat="1" ht="21" customHeight="1">
      <c r="A31" s="32"/>
      <c r="B31" s="21"/>
      <c r="C31" s="21"/>
      <c r="D31" s="21"/>
      <c r="E31" s="55"/>
      <c r="F31" s="21"/>
      <c r="G31" s="22"/>
      <c r="H31" s="23"/>
      <c r="I31" s="92"/>
    </row>
    <row r="32" spans="1:9" ht="21" customHeight="1">
      <c r="A32" s="44"/>
      <c r="B32" s="4"/>
      <c r="C32" s="4"/>
      <c r="D32" s="131"/>
      <c r="E32" s="127" t="s">
        <v>82</v>
      </c>
      <c r="F32" s="4"/>
      <c r="G32" s="5"/>
      <c r="H32" s="6"/>
      <c r="I32" s="6"/>
    </row>
    <row r="33" spans="1:9" s="14" customFormat="1" ht="21" customHeight="1">
      <c r="A33" s="32" t="s">
        <v>35</v>
      </c>
      <c r="B33" s="21"/>
      <c r="C33" s="21"/>
      <c r="D33" s="135" t="s">
        <v>83</v>
      </c>
      <c r="E33" s="55" t="s">
        <v>352</v>
      </c>
      <c r="F33" s="21" t="s">
        <v>8</v>
      </c>
      <c r="G33" s="22">
        <v>1</v>
      </c>
      <c r="H33" s="23"/>
      <c r="I33" s="24">
        <f>G33*H33</f>
        <v>0</v>
      </c>
    </row>
    <row r="34" spans="1:9" s="14" customFormat="1" ht="21" customHeight="1">
      <c r="A34" s="32" t="s">
        <v>36</v>
      </c>
      <c r="B34" s="21"/>
      <c r="C34" s="21"/>
      <c r="D34" s="135" t="s">
        <v>84</v>
      </c>
      <c r="E34" s="55" t="s">
        <v>85</v>
      </c>
      <c r="F34" s="21" t="s">
        <v>8</v>
      </c>
      <c r="G34" s="22">
        <v>1</v>
      </c>
      <c r="H34" s="23"/>
      <c r="I34" s="24">
        <f>G34*H34</f>
        <v>0</v>
      </c>
    </row>
    <row r="35" spans="1:9" s="14" customFormat="1" ht="21" customHeight="1">
      <c r="A35" s="32"/>
      <c r="B35" s="21"/>
      <c r="C35" s="21"/>
      <c r="D35" s="135"/>
      <c r="E35" s="55"/>
      <c r="F35" s="21"/>
      <c r="G35" s="22"/>
      <c r="H35" s="23"/>
      <c r="I35" s="24"/>
    </row>
    <row r="36" spans="1:9" s="14" customFormat="1" ht="21" customHeight="1">
      <c r="A36" s="32"/>
      <c r="B36" s="21"/>
      <c r="C36" s="21"/>
      <c r="D36" s="135"/>
      <c r="E36" s="127" t="s">
        <v>86</v>
      </c>
      <c r="F36" s="21"/>
      <c r="G36" s="22"/>
      <c r="H36" s="23"/>
      <c r="I36" s="24"/>
    </row>
    <row r="37" spans="1:9" s="14" customFormat="1" ht="21" customHeight="1">
      <c r="A37" s="32" t="s">
        <v>37</v>
      </c>
      <c r="B37" s="21"/>
      <c r="C37" s="21"/>
      <c r="D37" s="135" t="s">
        <v>87</v>
      </c>
      <c r="E37" s="55" t="s">
        <v>88</v>
      </c>
      <c r="F37" s="21" t="s">
        <v>8</v>
      </c>
      <c r="G37" s="22">
        <v>1</v>
      </c>
      <c r="H37" s="23"/>
      <c r="I37" s="24">
        <f>G37*H37</f>
        <v>0</v>
      </c>
    </row>
    <row r="38" spans="1:9" s="14" customFormat="1" ht="21" customHeight="1">
      <c r="A38" s="32"/>
      <c r="B38" s="21"/>
      <c r="C38" s="21"/>
      <c r="D38" s="135"/>
      <c r="E38" s="55"/>
      <c r="F38" s="21"/>
      <c r="G38" s="22"/>
      <c r="H38" s="23"/>
      <c r="I38" s="92"/>
    </row>
    <row r="39" spans="1:9" ht="21" customHeight="1">
      <c r="A39" s="44"/>
      <c r="B39" s="4"/>
      <c r="C39" s="4"/>
      <c r="D39" s="136"/>
      <c r="E39" s="86" t="s">
        <v>53</v>
      </c>
      <c r="F39" s="4"/>
      <c r="G39" s="5"/>
      <c r="H39" s="6"/>
      <c r="I39" s="6"/>
    </row>
    <row r="40" spans="1:9" ht="21" customHeight="1">
      <c r="A40" s="44"/>
      <c r="B40" s="4"/>
      <c r="C40" s="4"/>
      <c r="D40" s="129"/>
      <c r="E40" s="127" t="s">
        <v>89</v>
      </c>
      <c r="F40" s="4"/>
      <c r="G40" s="5"/>
      <c r="H40" s="6"/>
      <c r="I40" s="6"/>
    </row>
    <row r="41" spans="1:9" s="14" customFormat="1" ht="21" customHeight="1">
      <c r="A41" s="32" t="s">
        <v>38</v>
      </c>
      <c r="B41" s="21"/>
      <c r="C41" s="21"/>
      <c r="D41" s="135" t="s">
        <v>90</v>
      </c>
      <c r="E41" s="55" t="s">
        <v>264</v>
      </c>
      <c r="F41" s="21" t="s">
        <v>7</v>
      </c>
      <c r="G41" s="22">
        <v>1</v>
      </c>
      <c r="H41" s="23"/>
      <c r="I41" s="24">
        <f>G41*H41</f>
        <v>0</v>
      </c>
    </row>
    <row r="42" spans="1:9" s="14" customFormat="1" ht="21" customHeight="1">
      <c r="A42" s="32" t="s">
        <v>39</v>
      </c>
      <c r="B42" s="21"/>
      <c r="C42" s="21"/>
      <c r="D42" s="135" t="s">
        <v>91</v>
      </c>
      <c r="E42" s="55" t="s">
        <v>265</v>
      </c>
      <c r="F42" s="21" t="s">
        <v>7</v>
      </c>
      <c r="G42" s="22">
        <v>1</v>
      </c>
      <c r="H42" s="23"/>
      <c r="I42" s="24">
        <f>G42*H42</f>
        <v>0</v>
      </c>
    </row>
    <row r="43" spans="1:9" s="14" customFormat="1" ht="21" customHeight="1">
      <c r="A43" s="32" t="s">
        <v>40</v>
      </c>
      <c r="B43" s="21"/>
      <c r="C43" s="21"/>
      <c r="D43" s="135" t="s">
        <v>92</v>
      </c>
      <c r="E43" s="55" t="s">
        <v>266</v>
      </c>
      <c r="F43" s="21" t="s">
        <v>8</v>
      </c>
      <c r="G43" s="22">
        <v>1</v>
      </c>
      <c r="H43" s="23"/>
      <c r="I43" s="24">
        <f>G43*H43</f>
        <v>0</v>
      </c>
    </row>
    <row r="44" spans="1:9" s="14" customFormat="1" ht="21" customHeight="1">
      <c r="A44" s="45" t="s">
        <v>41</v>
      </c>
      <c r="B44" s="25"/>
      <c r="C44" s="25"/>
      <c r="D44" s="137" t="s">
        <v>93</v>
      </c>
      <c r="E44" s="55" t="s">
        <v>267</v>
      </c>
      <c r="F44" s="25" t="s">
        <v>8</v>
      </c>
      <c r="G44" s="22">
        <v>1</v>
      </c>
      <c r="H44" s="27"/>
      <c r="I44" s="24">
        <f aca="true" t="shared" si="2" ref="I44:I49">G44*H44</f>
        <v>0</v>
      </c>
    </row>
    <row r="45" spans="1:9" s="14" customFormat="1" ht="21" customHeight="1">
      <c r="A45" s="45" t="s">
        <v>42</v>
      </c>
      <c r="B45" s="25"/>
      <c r="C45" s="25"/>
      <c r="D45" s="137" t="s">
        <v>94</v>
      </c>
      <c r="E45" s="54" t="s">
        <v>268</v>
      </c>
      <c r="F45" s="25" t="s">
        <v>7</v>
      </c>
      <c r="G45" s="22">
        <v>1</v>
      </c>
      <c r="H45" s="27"/>
      <c r="I45" s="24">
        <f t="shared" si="2"/>
        <v>0</v>
      </c>
    </row>
    <row r="46" spans="1:9" s="14" customFormat="1" ht="21" customHeight="1">
      <c r="A46" s="45" t="s">
        <v>43</v>
      </c>
      <c r="B46" s="25"/>
      <c r="C46" s="25"/>
      <c r="D46" s="137" t="s">
        <v>95</v>
      </c>
      <c r="E46" s="54" t="s">
        <v>378</v>
      </c>
      <c r="F46" s="25" t="s">
        <v>7</v>
      </c>
      <c r="G46" s="22">
        <v>1</v>
      </c>
      <c r="H46" s="27"/>
      <c r="I46" s="24">
        <f t="shared" si="2"/>
        <v>0</v>
      </c>
    </row>
    <row r="47" spans="1:9" s="14" customFormat="1" ht="21" customHeight="1">
      <c r="A47" s="45" t="s">
        <v>44</v>
      </c>
      <c r="B47" s="25"/>
      <c r="C47" s="25"/>
      <c r="D47" s="137" t="s">
        <v>96</v>
      </c>
      <c r="E47" s="54" t="s">
        <v>263</v>
      </c>
      <c r="F47" s="25" t="s">
        <v>8</v>
      </c>
      <c r="G47" s="22">
        <v>1</v>
      </c>
      <c r="H47" s="27"/>
      <c r="I47" s="24">
        <f t="shared" si="2"/>
        <v>0</v>
      </c>
    </row>
    <row r="48" spans="1:9" s="14" customFormat="1" ht="21" customHeight="1">
      <c r="A48" s="45" t="s">
        <v>45</v>
      </c>
      <c r="B48" s="25"/>
      <c r="C48" s="25"/>
      <c r="D48" s="137" t="s">
        <v>97</v>
      </c>
      <c r="E48" s="54" t="s">
        <v>379</v>
      </c>
      <c r="F48" s="25" t="s">
        <v>8</v>
      </c>
      <c r="G48" s="22">
        <v>1</v>
      </c>
      <c r="H48" s="27"/>
      <c r="I48" s="28">
        <f t="shared" si="2"/>
        <v>0</v>
      </c>
    </row>
    <row r="49" spans="1:9" s="14" customFormat="1" ht="21" customHeight="1">
      <c r="A49" s="45" t="s">
        <v>46</v>
      </c>
      <c r="B49" s="25"/>
      <c r="C49" s="25"/>
      <c r="D49" s="137" t="s">
        <v>98</v>
      </c>
      <c r="E49" s="54" t="s">
        <v>341</v>
      </c>
      <c r="F49" s="25" t="s">
        <v>8</v>
      </c>
      <c r="G49" s="22">
        <v>1</v>
      </c>
      <c r="H49" s="27"/>
      <c r="I49" s="28">
        <f t="shared" si="2"/>
        <v>0</v>
      </c>
    </row>
    <row r="50" spans="1:9" s="14" customFormat="1" ht="21" customHeight="1">
      <c r="A50" s="45"/>
      <c r="B50" s="25"/>
      <c r="C50" s="25"/>
      <c r="D50" s="137"/>
      <c r="E50" s="54"/>
      <c r="F50" s="25"/>
      <c r="G50" s="22"/>
      <c r="H50" s="27"/>
      <c r="I50" s="28"/>
    </row>
    <row r="51" spans="1:9" s="14" customFormat="1" ht="21" customHeight="1">
      <c r="A51" s="45"/>
      <c r="B51" s="25"/>
      <c r="C51" s="25"/>
      <c r="D51" s="137"/>
      <c r="E51" s="127" t="s">
        <v>99</v>
      </c>
      <c r="F51" s="25"/>
      <c r="G51" s="22"/>
      <c r="H51" s="27"/>
      <c r="I51" s="28"/>
    </row>
    <row r="52" spans="1:9" s="14" customFormat="1" ht="21" customHeight="1">
      <c r="A52" s="45" t="s">
        <v>100</v>
      </c>
      <c r="B52" s="25"/>
      <c r="C52" s="25"/>
      <c r="D52" s="137" t="s">
        <v>101</v>
      </c>
      <c r="E52" s="54" t="s">
        <v>342</v>
      </c>
      <c r="F52" s="25" t="s">
        <v>7</v>
      </c>
      <c r="G52" s="26">
        <v>1</v>
      </c>
      <c r="H52" s="27"/>
      <c r="I52" s="28">
        <f>G52*H52</f>
        <v>0</v>
      </c>
    </row>
    <row r="53" spans="1:9" s="14" customFormat="1" ht="21" customHeight="1">
      <c r="A53" s="87" t="s">
        <v>102</v>
      </c>
      <c r="B53" s="88"/>
      <c r="C53" s="88"/>
      <c r="D53" s="138" t="s">
        <v>103</v>
      </c>
      <c r="E53" s="54" t="s">
        <v>343</v>
      </c>
      <c r="F53" s="88" t="s">
        <v>8</v>
      </c>
      <c r="G53" s="90">
        <v>1</v>
      </c>
      <c r="H53" s="91"/>
      <c r="I53" s="28">
        <f>G53*H53</f>
        <v>0</v>
      </c>
    </row>
    <row r="54" spans="1:9" s="14" customFormat="1" ht="21" customHeight="1">
      <c r="A54" s="32" t="s">
        <v>104</v>
      </c>
      <c r="B54" s="21"/>
      <c r="C54" s="21"/>
      <c r="D54" s="135" t="s">
        <v>105</v>
      </c>
      <c r="E54" s="54" t="s">
        <v>366</v>
      </c>
      <c r="F54" s="21" t="s">
        <v>8</v>
      </c>
      <c r="G54" s="22">
        <v>1</v>
      </c>
      <c r="H54" s="23"/>
      <c r="I54" s="24">
        <f aca="true" t="shared" si="3" ref="I54:I83">G54*H54</f>
        <v>0</v>
      </c>
    </row>
    <row r="55" spans="1:9" s="14" customFormat="1" ht="21" customHeight="1">
      <c r="A55" s="32" t="s">
        <v>106</v>
      </c>
      <c r="B55" s="21"/>
      <c r="C55" s="21"/>
      <c r="D55" s="135" t="s">
        <v>107</v>
      </c>
      <c r="E55" s="55" t="s">
        <v>344</v>
      </c>
      <c r="F55" s="21" t="s">
        <v>7</v>
      </c>
      <c r="G55" s="22">
        <v>1</v>
      </c>
      <c r="H55" s="23"/>
      <c r="I55" s="24">
        <f t="shared" si="3"/>
        <v>0</v>
      </c>
    </row>
    <row r="56" spans="1:9" s="14" customFormat="1" ht="21" customHeight="1">
      <c r="A56" s="32" t="s">
        <v>108</v>
      </c>
      <c r="B56" s="21"/>
      <c r="C56" s="21"/>
      <c r="D56" s="135" t="s">
        <v>109</v>
      </c>
      <c r="E56" s="55" t="s">
        <v>345</v>
      </c>
      <c r="F56" s="21" t="s">
        <v>7</v>
      </c>
      <c r="G56" s="22">
        <v>1</v>
      </c>
      <c r="H56" s="23"/>
      <c r="I56" s="24">
        <f t="shared" si="3"/>
        <v>0</v>
      </c>
    </row>
    <row r="57" spans="1:9" s="14" customFormat="1" ht="21" customHeight="1">
      <c r="A57" s="32" t="s">
        <v>110</v>
      </c>
      <c r="B57" s="21"/>
      <c r="C57" s="21"/>
      <c r="D57" s="137" t="s">
        <v>111</v>
      </c>
      <c r="E57" s="54" t="s">
        <v>380</v>
      </c>
      <c r="F57" s="25" t="s">
        <v>7</v>
      </c>
      <c r="G57" s="26">
        <v>1</v>
      </c>
      <c r="H57" s="23"/>
      <c r="I57" s="24">
        <f t="shared" si="3"/>
        <v>0</v>
      </c>
    </row>
    <row r="58" spans="1:9" s="14" customFormat="1" ht="21" customHeight="1">
      <c r="A58" s="87" t="s">
        <v>112</v>
      </c>
      <c r="B58" s="88"/>
      <c r="C58" s="88"/>
      <c r="D58" s="138" t="s">
        <v>113</v>
      </c>
      <c r="E58" s="89" t="s">
        <v>372</v>
      </c>
      <c r="F58" s="88" t="s">
        <v>8</v>
      </c>
      <c r="G58" s="90">
        <v>2</v>
      </c>
      <c r="H58" s="91"/>
      <c r="I58" s="92">
        <f t="shared" si="3"/>
        <v>0</v>
      </c>
    </row>
    <row r="59" spans="1:9" s="14" customFormat="1" ht="21" customHeight="1">
      <c r="A59" s="32" t="s">
        <v>114</v>
      </c>
      <c r="B59" s="21"/>
      <c r="C59" s="21"/>
      <c r="D59" s="135" t="s">
        <v>115</v>
      </c>
      <c r="E59" s="55" t="s">
        <v>346</v>
      </c>
      <c r="F59" s="21" t="s">
        <v>8</v>
      </c>
      <c r="G59" s="22">
        <v>1</v>
      </c>
      <c r="H59" s="23"/>
      <c r="I59" s="24">
        <f t="shared" si="3"/>
        <v>0</v>
      </c>
    </row>
    <row r="60" spans="1:9" s="14" customFormat="1" ht="21" customHeight="1">
      <c r="A60" s="32" t="s">
        <v>47</v>
      </c>
      <c r="B60" s="21"/>
      <c r="C60" s="21"/>
      <c r="D60" s="135" t="s">
        <v>150</v>
      </c>
      <c r="E60" s="55" t="s">
        <v>381</v>
      </c>
      <c r="F60" s="21" t="s">
        <v>8</v>
      </c>
      <c r="G60" s="22">
        <v>1</v>
      </c>
      <c r="H60" s="23"/>
      <c r="I60" s="24">
        <f t="shared" si="3"/>
        <v>0</v>
      </c>
    </row>
    <row r="61" spans="1:9" s="14" customFormat="1" ht="21" customHeight="1">
      <c r="A61" s="32"/>
      <c r="B61" s="21"/>
      <c r="C61" s="21"/>
      <c r="D61" s="135"/>
      <c r="E61" s="55"/>
      <c r="F61" s="21"/>
      <c r="G61" s="22"/>
      <c r="H61" s="23"/>
      <c r="I61" s="28"/>
    </row>
    <row r="62" spans="1:9" s="14" customFormat="1" ht="21" customHeight="1">
      <c r="A62" s="32"/>
      <c r="B62" s="21"/>
      <c r="C62" s="21"/>
      <c r="D62" s="135"/>
      <c r="E62" s="127" t="s">
        <v>116</v>
      </c>
      <c r="F62" s="21"/>
      <c r="G62" s="22"/>
      <c r="H62" s="23"/>
      <c r="I62" s="24"/>
    </row>
    <row r="63" spans="1:9" s="14" customFormat="1" ht="21" customHeight="1">
      <c r="A63" s="32" t="s">
        <v>48</v>
      </c>
      <c r="B63" s="21"/>
      <c r="C63" s="21"/>
      <c r="D63" s="135" t="s">
        <v>117</v>
      </c>
      <c r="E63" s="55" t="s">
        <v>347</v>
      </c>
      <c r="F63" s="21" t="s">
        <v>7</v>
      </c>
      <c r="G63" s="22">
        <v>1</v>
      </c>
      <c r="H63" s="23"/>
      <c r="I63" s="24">
        <f t="shared" si="3"/>
        <v>0</v>
      </c>
    </row>
    <row r="64" spans="1:9" s="14" customFormat="1" ht="21" customHeight="1">
      <c r="A64" s="32" t="s">
        <v>49</v>
      </c>
      <c r="B64" s="21"/>
      <c r="C64" s="21"/>
      <c r="D64" s="135" t="s">
        <v>118</v>
      </c>
      <c r="E64" s="55" t="s">
        <v>348</v>
      </c>
      <c r="F64" s="21" t="s">
        <v>8</v>
      </c>
      <c r="G64" s="22">
        <v>1</v>
      </c>
      <c r="H64" s="23"/>
      <c r="I64" s="24">
        <f t="shared" si="3"/>
        <v>0</v>
      </c>
    </row>
    <row r="65" spans="1:9" s="14" customFormat="1" ht="21" customHeight="1">
      <c r="A65" s="32" t="s">
        <v>50</v>
      </c>
      <c r="B65" s="21"/>
      <c r="C65" s="21"/>
      <c r="D65" s="135" t="s">
        <v>119</v>
      </c>
      <c r="E65" s="55" t="s">
        <v>349</v>
      </c>
      <c r="F65" s="21" t="s">
        <v>8</v>
      </c>
      <c r="G65" s="22">
        <v>1</v>
      </c>
      <c r="H65" s="23"/>
      <c r="I65" s="24">
        <f t="shared" si="3"/>
        <v>0</v>
      </c>
    </row>
    <row r="66" spans="1:9" s="14" customFormat="1" ht="21" customHeight="1">
      <c r="A66" s="32" t="s">
        <v>121</v>
      </c>
      <c r="B66" s="21"/>
      <c r="C66" s="21"/>
      <c r="D66" s="135" t="s">
        <v>120</v>
      </c>
      <c r="E66" s="55" t="s">
        <v>350</v>
      </c>
      <c r="F66" s="21" t="s">
        <v>7</v>
      </c>
      <c r="G66" s="22">
        <v>1</v>
      </c>
      <c r="H66" s="23"/>
      <c r="I66" s="24">
        <f t="shared" si="3"/>
        <v>0</v>
      </c>
    </row>
    <row r="67" spans="1:9" s="14" customFormat="1" ht="21" customHeight="1">
      <c r="A67" s="32" t="s">
        <v>123</v>
      </c>
      <c r="B67" s="21"/>
      <c r="C67" s="21"/>
      <c r="D67" s="135" t="s">
        <v>122</v>
      </c>
      <c r="E67" s="55" t="s">
        <v>351</v>
      </c>
      <c r="F67" s="21" t="s">
        <v>8</v>
      </c>
      <c r="G67" s="22">
        <v>1</v>
      </c>
      <c r="H67" s="23"/>
      <c r="I67" s="24">
        <f t="shared" si="3"/>
        <v>0</v>
      </c>
    </row>
    <row r="68" spans="1:9" s="14" customFormat="1" ht="21" customHeight="1">
      <c r="A68" s="32" t="s">
        <v>125</v>
      </c>
      <c r="B68" s="21"/>
      <c r="C68" s="21"/>
      <c r="D68" s="135" t="s">
        <v>124</v>
      </c>
      <c r="E68" s="54" t="s">
        <v>353</v>
      </c>
      <c r="F68" s="21" t="s">
        <v>8</v>
      </c>
      <c r="G68" s="22">
        <v>1</v>
      </c>
      <c r="H68" s="23"/>
      <c r="I68" s="24">
        <f t="shared" si="3"/>
        <v>0</v>
      </c>
    </row>
    <row r="69" spans="1:9" s="14" customFormat="1" ht="21" customHeight="1">
      <c r="A69" s="32" t="s">
        <v>128</v>
      </c>
      <c r="B69" s="21"/>
      <c r="C69" s="21"/>
      <c r="D69" s="135" t="s">
        <v>126</v>
      </c>
      <c r="E69" s="55" t="s">
        <v>373</v>
      </c>
      <c r="F69" s="21" t="s">
        <v>8</v>
      </c>
      <c r="G69" s="22">
        <v>1</v>
      </c>
      <c r="H69" s="23"/>
      <c r="I69" s="24">
        <f t="shared" si="3"/>
        <v>0</v>
      </c>
    </row>
    <row r="70" spans="1:9" s="14" customFormat="1" ht="21" customHeight="1">
      <c r="A70" s="32"/>
      <c r="B70" s="21"/>
      <c r="C70" s="21"/>
      <c r="D70" s="135"/>
      <c r="E70" s="55"/>
      <c r="F70" s="21"/>
      <c r="G70" s="22"/>
      <c r="H70" s="23"/>
      <c r="I70" s="24"/>
    </row>
    <row r="71" spans="1:9" s="14" customFormat="1" ht="21" customHeight="1">
      <c r="A71" s="32"/>
      <c r="B71" s="21"/>
      <c r="C71" s="21"/>
      <c r="D71" s="135"/>
      <c r="E71" s="127" t="s">
        <v>127</v>
      </c>
      <c r="F71" s="21"/>
      <c r="G71" s="22"/>
      <c r="H71" s="23"/>
      <c r="I71" s="24"/>
    </row>
    <row r="72" spans="1:9" s="14" customFormat="1" ht="21" customHeight="1">
      <c r="A72" s="32" t="s">
        <v>130</v>
      </c>
      <c r="B72" s="21"/>
      <c r="C72" s="21"/>
      <c r="D72" s="135" t="s">
        <v>129</v>
      </c>
      <c r="E72" s="55" t="s">
        <v>354</v>
      </c>
      <c r="F72" s="21" t="s">
        <v>7</v>
      </c>
      <c r="G72" s="22">
        <v>1</v>
      </c>
      <c r="H72" s="23"/>
      <c r="I72" s="24">
        <f t="shared" si="3"/>
        <v>0</v>
      </c>
    </row>
    <row r="73" spans="1:9" s="14" customFormat="1" ht="21" customHeight="1">
      <c r="A73" s="32" t="s">
        <v>132</v>
      </c>
      <c r="B73" s="21"/>
      <c r="C73" s="21"/>
      <c r="D73" s="135" t="s">
        <v>131</v>
      </c>
      <c r="E73" s="55" t="s">
        <v>355</v>
      </c>
      <c r="F73" s="21" t="s">
        <v>7</v>
      </c>
      <c r="G73" s="22">
        <v>1</v>
      </c>
      <c r="H73" s="23"/>
      <c r="I73" s="24">
        <f t="shared" si="3"/>
        <v>0</v>
      </c>
    </row>
    <row r="74" spans="1:9" s="14" customFormat="1" ht="21" customHeight="1">
      <c r="A74" s="32" t="s">
        <v>134</v>
      </c>
      <c r="B74" s="21"/>
      <c r="C74" s="21"/>
      <c r="D74" s="135" t="s">
        <v>133</v>
      </c>
      <c r="E74" s="55" t="s">
        <v>356</v>
      </c>
      <c r="F74" s="21" t="s">
        <v>7</v>
      </c>
      <c r="G74" s="22">
        <v>1</v>
      </c>
      <c r="H74" s="23"/>
      <c r="I74" s="24">
        <f t="shared" si="3"/>
        <v>0</v>
      </c>
    </row>
    <row r="75" spans="1:9" s="14" customFormat="1" ht="21" customHeight="1">
      <c r="A75" s="32" t="s">
        <v>136</v>
      </c>
      <c r="B75" s="21"/>
      <c r="C75" s="21"/>
      <c r="D75" s="135" t="s">
        <v>135</v>
      </c>
      <c r="E75" s="55" t="s">
        <v>357</v>
      </c>
      <c r="F75" s="21" t="s">
        <v>7</v>
      </c>
      <c r="G75" s="22">
        <v>1</v>
      </c>
      <c r="H75" s="23"/>
      <c r="I75" s="24">
        <f t="shared" si="3"/>
        <v>0</v>
      </c>
    </row>
    <row r="76" spans="1:9" s="14" customFormat="1" ht="21" customHeight="1">
      <c r="A76" s="32" t="s">
        <v>138</v>
      </c>
      <c r="B76" s="21"/>
      <c r="C76" s="21"/>
      <c r="D76" s="135" t="s">
        <v>137</v>
      </c>
      <c r="E76" s="55" t="s">
        <v>358</v>
      </c>
      <c r="F76" s="21" t="s">
        <v>7</v>
      </c>
      <c r="G76" s="22">
        <v>1</v>
      </c>
      <c r="H76" s="23"/>
      <c r="I76" s="24">
        <f t="shared" si="3"/>
        <v>0</v>
      </c>
    </row>
    <row r="77" spans="1:9" s="14" customFormat="1" ht="21" customHeight="1">
      <c r="A77" s="32" t="s">
        <v>140</v>
      </c>
      <c r="B77" s="21"/>
      <c r="C77" s="21"/>
      <c r="D77" s="135" t="s">
        <v>139</v>
      </c>
      <c r="E77" s="55" t="s">
        <v>359</v>
      </c>
      <c r="F77" s="21" t="s">
        <v>8</v>
      </c>
      <c r="G77" s="22">
        <v>1</v>
      </c>
      <c r="H77" s="23"/>
      <c r="I77" s="24">
        <f t="shared" si="3"/>
        <v>0</v>
      </c>
    </row>
    <row r="78" spans="1:9" s="14" customFormat="1" ht="21" customHeight="1">
      <c r="A78" s="32" t="s">
        <v>142</v>
      </c>
      <c r="B78" s="21"/>
      <c r="C78" s="21"/>
      <c r="D78" s="135" t="s">
        <v>141</v>
      </c>
      <c r="E78" s="55" t="s">
        <v>365</v>
      </c>
      <c r="F78" s="21" t="s">
        <v>7</v>
      </c>
      <c r="G78" s="22">
        <v>1</v>
      </c>
      <c r="H78" s="23"/>
      <c r="I78" s="24">
        <f t="shared" si="3"/>
        <v>0</v>
      </c>
    </row>
    <row r="79" spans="1:9" s="14" customFormat="1" ht="21" customHeight="1">
      <c r="A79" s="32" t="s">
        <v>144</v>
      </c>
      <c r="B79" s="21"/>
      <c r="C79" s="21"/>
      <c r="D79" s="135" t="s">
        <v>143</v>
      </c>
      <c r="E79" s="55" t="s">
        <v>360</v>
      </c>
      <c r="F79" s="21" t="s">
        <v>8</v>
      </c>
      <c r="G79" s="22">
        <v>1</v>
      </c>
      <c r="H79" s="23"/>
      <c r="I79" s="24">
        <f t="shared" si="3"/>
        <v>0</v>
      </c>
    </row>
    <row r="80" spans="1:9" s="14" customFormat="1" ht="21" customHeight="1">
      <c r="A80" s="32" t="s">
        <v>146</v>
      </c>
      <c r="B80" s="21"/>
      <c r="C80" s="21"/>
      <c r="D80" s="135" t="s">
        <v>145</v>
      </c>
      <c r="E80" s="55" t="s">
        <v>362</v>
      </c>
      <c r="F80" s="21" t="s">
        <v>7</v>
      </c>
      <c r="G80" s="22">
        <v>1</v>
      </c>
      <c r="H80" s="23"/>
      <c r="I80" s="24">
        <f t="shared" si="3"/>
        <v>0</v>
      </c>
    </row>
    <row r="81" spans="1:9" s="14" customFormat="1" ht="21" customHeight="1">
      <c r="A81" s="140" t="s">
        <v>148</v>
      </c>
      <c r="B81" s="21"/>
      <c r="C81" s="21"/>
      <c r="D81" s="137" t="s">
        <v>147</v>
      </c>
      <c r="E81" s="54" t="s">
        <v>361</v>
      </c>
      <c r="F81" s="25" t="s">
        <v>7</v>
      </c>
      <c r="G81" s="26">
        <v>1</v>
      </c>
      <c r="H81" s="23"/>
      <c r="I81" s="24">
        <f t="shared" si="3"/>
        <v>0</v>
      </c>
    </row>
    <row r="82" spans="1:9" s="14" customFormat="1" ht="21" customHeight="1">
      <c r="A82" s="139" t="s">
        <v>151</v>
      </c>
      <c r="B82" s="21"/>
      <c r="C82" s="21"/>
      <c r="D82" s="137" t="s">
        <v>149</v>
      </c>
      <c r="E82" s="54" t="s">
        <v>364</v>
      </c>
      <c r="F82" s="25" t="s">
        <v>7</v>
      </c>
      <c r="G82" s="26">
        <v>1</v>
      </c>
      <c r="H82" s="23"/>
      <c r="I82" s="24">
        <f t="shared" si="3"/>
        <v>0</v>
      </c>
    </row>
    <row r="83" spans="1:9" s="14" customFormat="1" ht="21" customHeight="1">
      <c r="A83" s="32" t="s">
        <v>152</v>
      </c>
      <c r="B83" s="21"/>
      <c r="C83" s="21"/>
      <c r="D83" s="135" t="s">
        <v>153</v>
      </c>
      <c r="E83" s="55" t="s">
        <v>363</v>
      </c>
      <c r="F83" s="21" t="s">
        <v>8</v>
      </c>
      <c r="G83" s="22">
        <v>1</v>
      </c>
      <c r="H83" s="23"/>
      <c r="I83" s="24">
        <f t="shared" si="3"/>
        <v>0</v>
      </c>
    </row>
    <row r="84" spans="1:9" s="14" customFormat="1" ht="34.5" customHeight="1">
      <c r="A84" s="32" t="s">
        <v>154</v>
      </c>
      <c r="B84" s="21"/>
      <c r="C84" s="21"/>
      <c r="D84" s="135" t="s">
        <v>155</v>
      </c>
      <c r="E84" s="55" t="s">
        <v>382</v>
      </c>
      <c r="F84" s="21" t="s">
        <v>7</v>
      </c>
      <c r="G84" s="22">
        <v>1</v>
      </c>
      <c r="H84" s="23"/>
      <c r="I84" s="24">
        <f aca="true" t="shared" si="4" ref="I84:I98">G84*H84</f>
        <v>0</v>
      </c>
    </row>
    <row r="85" spans="1:9" s="14" customFormat="1" ht="21" customHeight="1">
      <c r="A85" s="32" t="s">
        <v>156</v>
      </c>
      <c r="B85" s="21"/>
      <c r="C85" s="21"/>
      <c r="D85" s="135" t="s">
        <v>158</v>
      </c>
      <c r="E85" s="54" t="s">
        <v>383</v>
      </c>
      <c r="F85" s="21" t="s">
        <v>8</v>
      </c>
      <c r="G85" s="22">
        <v>1</v>
      </c>
      <c r="H85" s="23"/>
      <c r="I85" s="24">
        <f t="shared" si="4"/>
        <v>0</v>
      </c>
    </row>
    <row r="86" spans="1:9" s="14" customFormat="1" ht="21" customHeight="1">
      <c r="A86" s="32" t="s">
        <v>157</v>
      </c>
      <c r="B86" s="21"/>
      <c r="C86" s="21"/>
      <c r="D86" s="135" t="s">
        <v>159</v>
      </c>
      <c r="E86" s="54" t="s">
        <v>385</v>
      </c>
      <c r="F86" s="21" t="s">
        <v>8</v>
      </c>
      <c r="G86" s="22">
        <v>1</v>
      </c>
      <c r="H86" s="23"/>
      <c r="I86" s="24">
        <f t="shared" si="4"/>
        <v>0</v>
      </c>
    </row>
    <row r="87" spans="1:9" s="14" customFormat="1" ht="40.5" customHeight="1">
      <c r="A87" s="32" t="s">
        <v>160</v>
      </c>
      <c r="B87" s="21"/>
      <c r="C87" s="21"/>
      <c r="D87" s="135" t="s">
        <v>161</v>
      </c>
      <c r="E87" s="54" t="s">
        <v>384</v>
      </c>
      <c r="F87" s="21" t="s">
        <v>8</v>
      </c>
      <c r="G87" s="22">
        <v>1</v>
      </c>
      <c r="H87" s="23"/>
      <c r="I87" s="24">
        <f t="shared" si="4"/>
        <v>0</v>
      </c>
    </row>
    <row r="88" spans="1:9" s="14" customFormat="1" ht="21" customHeight="1">
      <c r="A88" s="32"/>
      <c r="B88" s="21"/>
      <c r="C88" s="21"/>
      <c r="D88" s="135"/>
      <c r="E88" s="55"/>
      <c r="F88" s="21"/>
      <c r="G88" s="22"/>
      <c r="H88" s="23"/>
      <c r="I88" s="24"/>
    </row>
    <row r="89" spans="1:9" s="14" customFormat="1" ht="21" customHeight="1">
      <c r="A89" s="32"/>
      <c r="B89" s="21"/>
      <c r="C89" s="21"/>
      <c r="D89" s="138"/>
      <c r="E89" s="93" t="s">
        <v>10</v>
      </c>
      <c r="F89" s="4"/>
      <c r="G89" s="5"/>
      <c r="H89" s="6"/>
      <c r="I89" s="24"/>
    </row>
    <row r="90" spans="1:9" s="14" customFormat="1" ht="21" customHeight="1">
      <c r="A90" s="32" t="s">
        <v>163</v>
      </c>
      <c r="B90" s="21"/>
      <c r="C90" s="21"/>
      <c r="D90" s="141"/>
      <c r="E90" s="56" t="s">
        <v>162</v>
      </c>
      <c r="F90" s="29" t="s">
        <v>9</v>
      </c>
      <c r="G90" s="22">
        <v>475</v>
      </c>
      <c r="H90" s="23"/>
      <c r="I90" s="24">
        <f t="shared" si="4"/>
        <v>0</v>
      </c>
    </row>
    <row r="91" spans="1:9" s="14" customFormat="1" ht="21" customHeight="1">
      <c r="A91" s="32" t="s">
        <v>164</v>
      </c>
      <c r="B91" s="21"/>
      <c r="C91" s="21"/>
      <c r="D91" s="141"/>
      <c r="E91" s="56" t="s">
        <v>165</v>
      </c>
      <c r="F91" s="29" t="s">
        <v>9</v>
      </c>
      <c r="G91" s="22">
        <v>360</v>
      </c>
      <c r="H91" s="23"/>
      <c r="I91" s="24">
        <f t="shared" si="4"/>
        <v>0</v>
      </c>
    </row>
    <row r="92" spans="1:9" s="14" customFormat="1" ht="21" customHeight="1">
      <c r="A92" s="32" t="s">
        <v>167</v>
      </c>
      <c r="B92" s="21"/>
      <c r="C92" s="21"/>
      <c r="D92" s="141"/>
      <c r="E92" s="56" t="s">
        <v>166</v>
      </c>
      <c r="F92" s="29" t="s">
        <v>9</v>
      </c>
      <c r="G92" s="22">
        <v>150</v>
      </c>
      <c r="H92" s="23"/>
      <c r="I92" s="24">
        <f t="shared" si="4"/>
        <v>0</v>
      </c>
    </row>
    <row r="93" spans="1:9" s="14" customFormat="1" ht="21" customHeight="1">
      <c r="A93" s="32" t="s">
        <v>168</v>
      </c>
      <c r="B93" s="21"/>
      <c r="C93" s="21"/>
      <c r="D93" s="141"/>
      <c r="E93" s="56" t="s">
        <v>169</v>
      </c>
      <c r="F93" s="29" t="s">
        <v>9</v>
      </c>
      <c r="G93" s="22">
        <v>210</v>
      </c>
      <c r="H93" s="23"/>
      <c r="I93" s="24">
        <f t="shared" si="4"/>
        <v>0</v>
      </c>
    </row>
    <row r="94" spans="1:9" s="14" customFormat="1" ht="21" customHeight="1">
      <c r="A94" s="32" t="s">
        <v>170</v>
      </c>
      <c r="B94" s="21"/>
      <c r="C94" s="21"/>
      <c r="D94" s="141"/>
      <c r="E94" s="56" t="s">
        <v>374</v>
      </c>
      <c r="F94" s="29" t="s">
        <v>19</v>
      </c>
      <c r="G94" s="22">
        <v>200</v>
      </c>
      <c r="H94" s="23"/>
      <c r="I94" s="24">
        <f t="shared" si="4"/>
        <v>0</v>
      </c>
    </row>
    <row r="95" spans="1:9" s="14" customFormat="1" ht="21" customHeight="1">
      <c r="A95" s="32" t="s">
        <v>171</v>
      </c>
      <c r="B95" s="21"/>
      <c r="C95" s="21"/>
      <c r="D95" s="141" t="s">
        <v>174</v>
      </c>
      <c r="E95" s="56" t="s">
        <v>172</v>
      </c>
      <c r="F95" s="29" t="s">
        <v>8</v>
      </c>
      <c r="G95" s="22">
        <v>2</v>
      </c>
      <c r="H95" s="23"/>
      <c r="I95" s="24">
        <f t="shared" si="4"/>
        <v>0</v>
      </c>
    </row>
    <row r="96" spans="1:9" s="14" customFormat="1" ht="21" customHeight="1">
      <c r="A96" s="32" t="s">
        <v>173</v>
      </c>
      <c r="B96" s="21"/>
      <c r="C96" s="21"/>
      <c r="D96" s="141" t="s">
        <v>175</v>
      </c>
      <c r="E96" s="56" t="s">
        <v>176</v>
      </c>
      <c r="F96" s="29" t="s">
        <v>8</v>
      </c>
      <c r="G96" s="22">
        <v>4</v>
      </c>
      <c r="H96" s="23"/>
      <c r="I96" s="24">
        <f t="shared" si="4"/>
        <v>0</v>
      </c>
    </row>
    <row r="97" spans="1:9" s="14" customFormat="1" ht="21" customHeight="1">
      <c r="A97" s="32" t="s">
        <v>178</v>
      </c>
      <c r="B97" s="21"/>
      <c r="C97" s="21"/>
      <c r="D97" s="141" t="s">
        <v>179</v>
      </c>
      <c r="E97" s="56" t="s">
        <v>177</v>
      </c>
      <c r="F97" s="29" t="s">
        <v>8</v>
      </c>
      <c r="G97" s="22">
        <v>4</v>
      </c>
      <c r="H97" s="23"/>
      <c r="I97" s="24">
        <f t="shared" si="4"/>
        <v>0</v>
      </c>
    </row>
    <row r="98" spans="1:9" s="14" customFormat="1" ht="21" customHeight="1">
      <c r="A98" s="32" t="s">
        <v>180</v>
      </c>
      <c r="B98" s="21"/>
      <c r="C98" s="21"/>
      <c r="D98" s="141" t="s">
        <v>367</v>
      </c>
      <c r="E98" s="56" t="s">
        <v>181</v>
      </c>
      <c r="F98" s="29" t="s">
        <v>8</v>
      </c>
      <c r="G98" s="22">
        <v>2</v>
      </c>
      <c r="H98" s="23"/>
      <c r="I98" s="24">
        <f t="shared" si="4"/>
        <v>0</v>
      </c>
    </row>
    <row r="99" spans="1:9" s="14" customFormat="1" ht="21" customHeight="1">
      <c r="A99" s="33"/>
      <c r="B99" s="29"/>
      <c r="C99" s="29"/>
      <c r="D99" s="141"/>
      <c r="E99" s="56"/>
      <c r="F99" s="29"/>
      <c r="G99" s="22"/>
      <c r="H99" s="30"/>
      <c r="I99" s="31"/>
    </row>
    <row r="100" spans="1:9" s="39" customFormat="1" ht="21" customHeight="1">
      <c r="A100" s="46"/>
      <c r="B100" s="34"/>
      <c r="C100" s="34"/>
      <c r="D100" s="142"/>
      <c r="E100" s="35" t="s">
        <v>11</v>
      </c>
      <c r="F100" s="34"/>
      <c r="G100" s="36"/>
      <c r="H100" s="37"/>
      <c r="I100" s="38">
        <f>SUM(I11:I99)</f>
        <v>0</v>
      </c>
    </row>
    <row r="101" spans="1:9" s="14" customFormat="1" ht="21" customHeight="1">
      <c r="A101" s="33"/>
      <c r="B101" s="29"/>
      <c r="C101" s="29"/>
      <c r="D101" s="141"/>
      <c r="E101" s="56"/>
      <c r="F101" s="29"/>
      <c r="G101" s="22"/>
      <c r="H101" s="30"/>
      <c r="I101" s="31"/>
    </row>
    <row r="102" spans="1:9" s="14" customFormat="1" ht="21" customHeight="1">
      <c r="A102" s="33"/>
      <c r="B102" s="29"/>
      <c r="C102" s="29"/>
      <c r="D102" s="141"/>
      <c r="E102" s="56" t="s">
        <v>12</v>
      </c>
      <c r="F102" s="29"/>
      <c r="G102" s="22"/>
      <c r="H102" s="30"/>
      <c r="I102" s="31">
        <f>I100*0.21</f>
        <v>0</v>
      </c>
    </row>
    <row r="103" spans="1:9" s="14" customFormat="1" ht="21" customHeight="1">
      <c r="A103" s="33"/>
      <c r="B103" s="29"/>
      <c r="C103" s="29"/>
      <c r="D103" s="141"/>
      <c r="E103" s="57" t="s">
        <v>13</v>
      </c>
      <c r="F103" s="40"/>
      <c r="G103" s="41"/>
      <c r="H103" s="42"/>
      <c r="I103" s="43">
        <f>SUM(I100:I102)</f>
        <v>0</v>
      </c>
    </row>
    <row r="104" spans="1:10" s="39" customFormat="1" ht="69.75" customHeight="1">
      <c r="A104" s="46"/>
      <c r="B104" s="34"/>
      <c r="C104" s="34"/>
      <c r="D104" s="34"/>
      <c r="E104" s="61" t="s">
        <v>368</v>
      </c>
      <c r="F104" s="50"/>
      <c r="G104" s="51"/>
      <c r="H104" s="52"/>
      <c r="I104" s="53"/>
      <c r="J104" s="3"/>
    </row>
    <row r="105" spans="1:9" s="7" customFormat="1" ht="12.75" customHeight="1">
      <c r="A105" s="47"/>
      <c r="B105" s="9"/>
      <c r="C105" s="48"/>
      <c r="D105" s="11"/>
      <c r="E105" s="10"/>
      <c r="F105" s="11"/>
      <c r="G105" s="12"/>
      <c r="H105" s="13"/>
      <c r="I105" s="8"/>
    </row>
    <row r="106" spans="1:9" s="14" customFormat="1" ht="12.75" customHeight="1">
      <c r="A106" s="49"/>
      <c r="B106" s="15"/>
      <c r="C106" s="15"/>
      <c r="D106" s="128"/>
      <c r="E106" s="58"/>
      <c r="F106" s="15"/>
      <c r="G106" s="16"/>
      <c r="H106" s="17"/>
      <c r="I106" s="18"/>
    </row>
    <row r="107" spans="1:9" s="14" customFormat="1" ht="13.5">
      <c r="A107" s="19"/>
      <c r="B107" s="19"/>
      <c r="C107" s="19"/>
      <c r="D107" s="19"/>
      <c r="E107" s="59"/>
      <c r="G107" s="19"/>
      <c r="I107" s="20"/>
    </row>
  </sheetData>
  <sheetProtection/>
  <printOptions/>
  <pageMargins left="0.7875" right="0.7875" top="0.7875" bottom="1.2993055555555557" header="0.5118055555555556" footer="0.5118055555555556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8515625" style="143" customWidth="1"/>
    <col min="3" max="3" width="46.8515625" style="143" customWidth="1"/>
    <col min="4" max="4" width="5.57421875" style="145" customWidth="1"/>
    <col min="5" max="5" width="12.7109375" style="143" customWidth="1"/>
    <col min="6" max="6" width="20.8515625" style="143" customWidth="1"/>
    <col min="7" max="16384" width="8.8515625" style="143" customWidth="1"/>
  </cols>
  <sheetData>
    <row r="2" ht="18">
      <c r="B2" s="144" t="s">
        <v>231</v>
      </c>
    </row>
    <row r="3" spans="2:3" ht="18">
      <c r="B3" s="144" t="s">
        <v>182</v>
      </c>
      <c r="C3" s="144" t="s">
        <v>183</v>
      </c>
    </row>
    <row r="4" spans="2:3" ht="18" thickBot="1">
      <c r="B4" s="144"/>
      <c r="C4" s="144"/>
    </row>
    <row r="5" spans="2:6" ht="15">
      <c r="B5" s="146" t="s">
        <v>184</v>
      </c>
      <c r="C5" s="147" t="s">
        <v>54</v>
      </c>
      <c r="D5" s="148" t="s">
        <v>55</v>
      </c>
      <c r="E5" s="148" t="s">
        <v>56</v>
      </c>
      <c r="F5" s="149" t="s">
        <v>57</v>
      </c>
    </row>
    <row r="6" spans="2:6" ht="15">
      <c r="B6" s="150"/>
      <c r="C6" s="151" t="s">
        <v>185</v>
      </c>
      <c r="D6" s="152"/>
      <c r="E6" s="152"/>
      <c r="F6" s="153"/>
    </row>
    <row r="7" spans="2:6" ht="15">
      <c r="B7" s="154" t="s">
        <v>186</v>
      </c>
      <c r="C7" s="155" t="s">
        <v>187</v>
      </c>
      <c r="D7" s="156">
        <v>4</v>
      </c>
      <c r="E7" s="157"/>
      <c r="F7" s="158">
        <f aca="true" t="shared" si="0" ref="F7:F44">E7*D7</f>
        <v>0</v>
      </c>
    </row>
    <row r="8" spans="2:6" ht="15">
      <c r="B8" s="154" t="s">
        <v>188</v>
      </c>
      <c r="C8" s="159" t="s">
        <v>189</v>
      </c>
      <c r="D8" s="156">
        <v>2</v>
      </c>
      <c r="E8" s="157"/>
      <c r="F8" s="158">
        <f t="shared" si="0"/>
        <v>0</v>
      </c>
    </row>
    <row r="9" spans="2:6" ht="15">
      <c r="B9" s="154" t="s">
        <v>190</v>
      </c>
      <c r="C9" s="155" t="s">
        <v>191</v>
      </c>
      <c r="D9" s="156">
        <v>2</v>
      </c>
      <c r="E9" s="157"/>
      <c r="F9" s="158">
        <f t="shared" si="0"/>
        <v>0</v>
      </c>
    </row>
    <row r="10" spans="2:6" ht="15">
      <c r="B10" s="154" t="s">
        <v>192</v>
      </c>
      <c r="C10" s="155" t="s">
        <v>193</v>
      </c>
      <c r="D10" s="156">
        <v>1</v>
      </c>
      <c r="E10" s="157"/>
      <c r="F10" s="158">
        <f t="shared" si="0"/>
        <v>0</v>
      </c>
    </row>
    <row r="11" spans="2:6" ht="15">
      <c r="B11" s="154" t="s">
        <v>192</v>
      </c>
      <c r="C11" s="155" t="s">
        <v>194</v>
      </c>
      <c r="D11" s="156">
        <v>4</v>
      </c>
      <c r="E11" s="157"/>
      <c r="F11" s="158">
        <f t="shared" si="0"/>
        <v>0</v>
      </c>
    </row>
    <row r="12" spans="2:6" ht="15">
      <c r="B12" s="154" t="s">
        <v>192</v>
      </c>
      <c r="C12" s="155" t="s">
        <v>195</v>
      </c>
      <c r="D12" s="156">
        <v>2</v>
      </c>
      <c r="E12" s="157"/>
      <c r="F12" s="158">
        <f t="shared" si="0"/>
        <v>0</v>
      </c>
    </row>
    <row r="13" spans="2:6" ht="15">
      <c r="B13" s="154" t="s">
        <v>192</v>
      </c>
      <c r="C13" s="155" t="s">
        <v>196</v>
      </c>
      <c r="D13" s="156">
        <v>1</v>
      </c>
      <c r="E13" s="157"/>
      <c r="F13" s="158">
        <f t="shared" si="0"/>
        <v>0</v>
      </c>
    </row>
    <row r="14" spans="2:6" ht="15">
      <c r="B14" s="154" t="s">
        <v>197</v>
      </c>
      <c r="C14" s="155" t="s">
        <v>198</v>
      </c>
      <c r="D14" s="156">
        <v>3</v>
      </c>
      <c r="E14" s="157"/>
      <c r="F14" s="158">
        <f t="shared" si="0"/>
        <v>0</v>
      </c>
    </row>
    <row r="15" spans="2:6" ht="15">
      <c r="B15" s="154" t="s">
        <v>199</v>
      </c>
      <c r="C15" s="155" t="s">
        <v>193</v>
      </c>
      <c r="D15" s="156">
        <v>2</v>
      </c>
      <c r="E15" s="157"/>
      <c r="F15" s="158">
        <f t="shared" si="0"/>
        <v>0</v>
      </c>
    </row>
    <row r="16" spans="2:6" ht="15">
      <c r="B16" s="154" t="s">
        <v>199</v>
      </c>
      <c r="C16" s="155" t="s">
        <v>194</v>
      </c>
      <c r="D16" s="156">
        <v>6</v>
      </c>
      <c r="E16" s="157"/>
      <c r="F16" s="158">
        <f t="shared" si="0"/>
        <v>0</v>
      </c>
    </row>
    <row r="17" spans="2:6" ht="15">
      <c r="B17" s="154" t="s">
        <v>199</v>
      </c>
      <c r="C17" s="155" t="s">
        <v>195</v>
      </c>
      <c r="D17" s="156">
        <v>2</v>
      </c>
      <c r="E17" s="157"/>
      <c r="F17" s="158">
        <f t="shared" si="0"/>
        <v>0</v>
      </c>
    </row>
    <row r="18" spans="2:6" ht="15">
      <c r="B18" s="154" t="s">
        <v>199</v>
      </c>
      <c r="C18" s="155" t="s">
        <v>196</v>
      </c>
      <c r="D18" s="156">
        <v>2</v>
      </c>
      <c r="E18" s="157"/>
      <c r="F18" s="158">
        <f t="shared" si="0"/>
        <v>0</v>
      </c>
    </row>
    <row r="19" spans="2:6" ht="15">
      <c r="B19" s="154"/>
      <c r="C19" s="155"/>
      <c r="D19" s="156"/>
      <c r="E19" s="157"/>
      <c r="F19" s="158"/>
    </row>
    <row r="20" spans="2:6" ht="15">
      <c r="B20" s="154" t="s">
        <v>200</v>
      </c>
      <c r="C20" s="155" t="s">
        <v>201</v>
      </c>
      <c r="D20" s="156">
        <v>2</v>
      </c>
      <c r="E20" s="157"/>
      <c r="F20" s="158">
        <f t="shared" si="0"/>
        <v>0</v>
      </c>
    </row>
    <row r="21" spans="2:6" ht="15">
      <c r="B21" s="154" t="s">
        <v>202</v>
      </c>
      <c r="C21" s="155" t="s">
        <v>203</v>
      </c>
      <c r="D21" s="156">
        <v>1</v>
      </c>
      <c r="E21" s="157"/>
      <c r="F21" s="158">
        <f t="shared" si="0"/>
        <v>0</v>
      </c>
    </row>
    <row r="22" spans="2:6" ht="15">
      <c r="B22" s="154"/>
      <c r="C22" s="155" t="s">
        <v>204</v>
      </c>
      <c r="D22" s="156">
        <v>1</v>
      </c>
      <c r="E22" s="157"/>
      <c r="F22" s="158">
        <f t="shared" si="0"/>
        <v>0</v>
      </c>
    </row>
    <row r="23" spans="2:6" ht="15">
      <c r="B23" s="154"/>
      <c r="C23" s="155" t="s">
        <v>205</v>
      </c>
      <c r="D23" s="156">
        <v>1</v>
      </c>
      <c r="E23" s="157"/>
      <c r="F23" s="158">
        <f t="shared" si="0"/>
        <v>0</v>
      </c>
    </row>
    <row r="24" spans="2:6" ht="15">
      <c r="B24" s="154"/>
      <c r="C24" s="155" t="s">
        <v>206</v>
      </c>
      <c r="D24" s="156">
        <v>1</v>
      </c>
      <c r="E24" s="157"/>
      <c r="F24" s="158">
        <f t="shared" si="0"/>
        <v>0</v>
      </c>
    </row>
    <row r="25" spans="2:6" ht="15">
      <c r="B25" s="154"/>
      <c r="C25" s="155" t="s">
        <v>207</v>
      </c>
      <c r="D25" s="156">
        <v>4</v>
      </c>
      <c r="E25" s="157"/>
      <c r="F25" s="158">
        <f t="shared" si="0"/>
        <v>0</v>
      </c>
    </row>
    <row r="26" spans="2:6" ht="15">
      <c r="B26" s="154"/>
      <c r="C26" s="155" t="s">
        <v>208</v>
      </c>
      <c r="D26" s="156">
        <v>4</v>
      </c>
      <c r="E26" s="157"/>
      <c r="F26" s="158">
        <f t="shared" si="0"/>
        <v>0</v>
      </c>
    </row>
    <row r="27" spans="2:6" ht="15">
      <c r="B27" s="154"/>
      <c r="C27" s="155"/>
      <c r="D27" s="156"/>
      <c r="E27" s="157"/>
      <c r="F27" s="158"/>
    </row>
    <row r="28" spans="2:6" ht="15">
      <c r="B28" s="160"/>
      <c r="C28" s="161" t="s">
        <v>209</v>
      </c>
      <c r="D28" s="162"/>
      <c r="E28" s="163"/>
      <c r="F28" s="164"/>
    </row>
    <row r="29" spans="2:6" ht="15">
      <c r="B29" s="154" t="s">
        <v>210</v>
      </c>
      <c r="C29" s="155" t="s">
        <v>211</v>
      </c>
      <c r="D29" s="156">
        <v>30</v>
      </c>
      <c r="E29" s="157"/>
      <c r="F29" s="158">
        <f t="shared" si="0"/>
        <v>0</v>
      </c>
    </row>
    <row r="30" spans="2:6" ht="15">
      <c r="B30" s="154" t="s">
        <v>212</v>
      </c>
      <c r="C30" s="155" t="s">
        <v>213</v>
      </c>
      <c r="D30" s="156">
        <v>12</v>
      </c>
      <c r="E30" s="157"/>
      <c r="F30" s="158">
        <f t="shared" si="0"/>
        <v>0</v>
      </c>
    </row>
    <row r="31" spans="2:6" ht="15">
      <c r="B31" s="154" t="s">
        <v>214</v>
      </c>
      <c r="C31" s="155" t="s">
        <v>211</v>
      </c>
      <c r="D31" s="156">
        <v>29</v>
      </c>
      <c r="E31" s="157"/>
      <c r="F31" s="158">
        <f t="shared" si="0"/>
        <v>0</v>
      </c>
    </row>
    <row r="32" spans="2:6" ht="15">
      <c r="B32" s="154" t="s">
        <v>215</v>
      </c>
      <c r="C32" s="155" t="s">
        <v>216</v>
      </c>
      <c r="D32" s="156">
        <v>29</v>
      </c>
      <c r="E32" s="157"/>
      <c r="F32" s="158">
        <f t="shared" si="0"/>
        <v>0</v>
      </c>
    </row>
    <row r="33" spans="2:6" ht="15">
      <c r="B33" s="154" t="s">
        <v>217</v>
      </c>
      <c r="C33" s="155" t="s">
        <v>211</v>
      </c>
      <c r="D33" s="156">
        <v>17</v>
      </c>
      <c r="E33" s="157"/>
      <c r="F33" s="158">
        <f t="shared" si="0"/>
        <v>0</v>
      </c>
    </row>
    <row r="34" spans="2:6" ht="15">
      <c r="B34" s="154" t="s">
        <v>218</v>
      </c>
      <c r="C34" s="155" t="s">
        <v>219</v>
      </c>
      <c r="D34" s="156">
        <v>17</v>
      </c>
      <c r="E34" s="157"/>
      <c r="F34" s="158">
        <f t="shared" si="0"/>
        <v>0</v>
      </c>
    </row>
    <row r="35" spans="2:6" ht="15">
      <c r="B35" s="154"/>
      <c r="C35" s="155"/>
      <c r="D35" s="156"/>
      <c r="E35" s="157"/>
      <c r="F35" s="158"/>
    </row>
    <row r="36" spans="2:6" ht="15">
      <c r="B36" s="154" t="s">
        <v>202</v>
      </c>
      <c r="C36" s="155" t="s">
        <v>220</v>
      </c>
      <c r="D36" s="156">
        <v>10</v>
      </c>
      <c r="E36" s="157"/>
      <c r="F36" s="158">
        <f t="shared" si="0"/>
        <v>0</v>
      </c>
    </row>
    <row r="37" spans="2:6" ht="15">
      <c r="B37" s="154"/>
      <c r="C37" s="155" t="s">
        <v>221</v>
      </c>
      <c r="D37" s="156">
        <v>6</v>
      </c>
      <c r="E37" s="157"/>
      <c r="F37" s="158">
        <f t="shared" si="0"/>
        <v>0</v>
      </c>
    </row>
    <row r="38" spans="2:6" ht="15">
      <c r="B38" s="154"/>
      <c r="C38" s="155" t="s">
        <v>222</v>
      </c>
      <c r="D38" s="156">
        <v>12</v>
      </c>
      <c r="E38" s="157"/>
      <c r="F38" s="158">
        <f t="shared" si="0"/>
        <v>0</v>
      </c>
    </row>
    <row r="39" spans="2:6" ht="15">
      <c r="B39" s="154"/>
      <c r="C39" s="155" t="s">
        <v>223</v>
      </c>
      <c r="D39" s="156">
        <v>2</v>
      </c>
      <c r="E39" s="157"/>
      <c r="F39" s="158">
        <f t="shared" si="0"/>
        <v>0</v>
      </c>
    </row>
    <row r="40" spans="2:6" ht="15">
      <c r="B40" s="154"/>
      <c r="C40" s="155" t="s">
        <v>224</v>
      </c>
      <c r="D40" s="156">
        <v>2</v>
      </c>
      <c r="E40" s="157"/>
      <c r="F40" s="158">
        <f t="shared" si="0"/>
        <v>0</v>
      </c>
    </row>
    <row r="41" spans="2:6" ht="15">
      <c r="B41" s="154"/>
      <c r="C41" s="155" t="s">
        <v>203</v>
      </c>
      <c r="D41" s="156">
        <v>2</v>
      </c>
      <c r="E41" s="157"/>
      <c r="F41" s="158">
        <f t="shared" si="0"/>
        <v>0</v>
      </c>
    </row>
    <row r="42" spans="2:6" ht="15">
      <c r="B42" s="154"/>
      <c r="C42" s="155" t="s">
        <v>225</v>
      </c>
      <c r="D42" s="156">
        <v>58</v>
      </c>
      <c r="E42" s="157"/>
      <c r="F42" s="158">
        <f t="shared" si="0"/>
        <v>0</v>
      </c>
    </row>
    <row r="43" spans="2:6" ht="15">
      <c r="B43" s="154"/>
      <c r="C43" s="155"/>
      <c r="D43" s="156"/>
      <c r="E43" s="157"/>
      <c r="F43" s="158"/>
    </row>
    <row r="44" spans="2:6" ht="15">
      <c r="B44" s="154"/>
      <c r="C44" s="155" t="s">
        <v>226</v>
      </c>
      <c r="D44" s="156">
        <v>1</v>
      </c>
      <c r="E44" s="157"/>
      <c r="F44" s="158">
        <f t="shared" si="0"/>
        <v>0</v>
      </c>
    </row>
    <row r="45" spans="2:6" ht="15">
      <c r="B45" s="246"/>
      <c r="C45" s="247"/>
      <c r="D45" s="247"/>
      <c r="E45" s="247"/>
      <c r="F45" s="248"/>
    </row>
    <row r="46" spans="2:6" ht="15">
      <c r="B46" s="249" t="s">
        <v>11</v>
      </c>
      <c r="C46" s="250"/>
      <c r="D46" s="250"/>
      <c r="E46" s="250"/>
      <c r="F46" s="165">
        <f>SUM(F7:F44)</f>
        <v>0</v>
      </c>
    </row>
    <row r="47" spans="2:6" ht="15.75" thickBot="1">
      <c r="B47" s="251" t="s">
        <v>227</v>
      </c>
      <c r="C47" s="252"/>
      <c r="D47" s="252"/>
      <c r="E47" s="252"/>
      <c r="F47" s="166">
        <f>F46*1.21</f>
        <v>0</v>
      </c>
    </row>
    <row r="49" spans="2:6" ht="16.5" customHeight="1">
      <c r="B49" s="245" t="s">
        <v>228</v>
      </c>
      <c r="C49" s="245"/>
      <c r="D49" s="245"/>
      <c r="E49" s="245"/>
      <c r="F49" s="245"/>
    </row>
    <row r="50" spans="2:6" ht="13.5">
      <c r="B50" s="245"/>
      <c r="C50" s="245"/>
      <c r="D50" s="245"/>
      <c r="E50" s="245"/>
      <c r="F50" s="245"/>
    </row>
    <row r="51" spans="2:6" ht="34.5" customHeight="1">
      <c r="B51" s="245" t="s">
        <v>229</v>
      </c>
      <c r="C51" s="245"/>
      <c r="D51" s="245"/>
      <c r="E51" s="245"/>
      <c r="F51" s="245"/>
    </row>
    <row r="55" spans="2:6" ht="15">
      <c r="B55" s="167"/>
      <c r="C55"/>
      <c r="D55" s="143"/>
      <c r="E55" s="145"/>
      <c r="F55"/>
    </row>
  </sheetData>
  <sheetProtection/>
  <mergeCells count="6">
    <mergeCell ref="B51:F51"/>
    <mergeCell ref="B45:F45"/>
    <mergeCell ref="B46:E46"/>
    <mergeCell ref="B47:E47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8">
      <selection activeCell="A1" sqref="A1:IV16384"/>
    </sheetView>
  </sheetViews>
  <sheetFormatPr defaultColWidth="9.140625" defaultRowHeight="12.75"/>
  <cols>
    <col min="1" max="1" width="9.00390625" style="217" customWidth="1"/>
    <col min="2" max="2" width="13.00390625" style="209" customWidth="1"/>
    <col min="3" max="3" width="21.421875" style="209" customWidth="1"/>
    <col min="4" max="4" width="16.00390625" style="209" bestFit="1" customWidth="1"/>
    <col min="5" max="5" width="20.8515625" style="218" customWidth="1"/>
    <col min="6" max="6" width="51.00390625" style="209" customWidth="1"/>
    <col min="7" max="7" width="8.00390625" style="219" customWidth="1"/>
    <col min="8" max="8" width="6.7109375" style="219" customWidth="1"/>
    <col min="9" max="9" width="18.28125" style="209" customWidth="1"/>
    <col min="10" max="10" width="20.28125" style="209" customWidth="1"/>
    <col min="11" max="16384" width="9.140625" style="209" customWidth="1"/>
  </cols>
  <sheetData>
    <row r="1" spans="1:10" s="199" customFormat="1" ht="29.25" customHeight="1" thickBot="1">
      <c r="A1" s="198"/>
      <c r="C1" s="200"/>
      <c r="D1" s="200"/>
      <c r="E1" s="200"/>
      <c r="F1" s="201"/>
      <c r="G1" s="200"/>
      <c r="H1" s="200"/>
      <c r="I1" s="200"/>
      <c r="J1" s="200"/>
    </row>
    <row r="2" spans="1:10" ht="57.75" customHeight="1">
      <c r="A2" s="202" t="s">
        <v>269</v>
      </c>
      <c r="B2" s="203" t="s">
        <v>270</v>
      </c>
      <c r="C2" s="204" t="s">
        <v>271</v>
      </c>
      <c r="D2" s="205" t="s">
        <v>272</v>
      </c>
      <c r="E2" s="205" t="s">
        <v>273</v>
      </c>
      <c r="F2" s="205" t="s">
        <v>274</v>
      </c>
      <c r="G2" s="206" t="s">
        <v>275</v>
      </c>
      <c r="H2" s="206" t="s">
        <v>276</v>
      </c>
      <c r="I2" s="207" t="s">
        <v>277</v>
      </c>
      <c r="J2" s="208" t="s">
        <v>278</v>
      </c>
    </row>
    <row r="3" spans="1:10" ht="18" customHeight="1">
      <c r="A3" s="220"/>
      <c r="B3" s="221"/>
      <c r="C3" s="222" t="s">
        <v>279</v>
      </c>
      <c r="D3" s="221"/>
      <c r="E3" s="221"/>
      <c r="F3" s="221"/>
      <c r="G3" s="221"/>
      <c r="H3" s="221"/>
      <c r="I3" s="221"/>
      <c r="J3" s="223"/>
    </row>
    <row r="4" spans="1:10" ht="18" customHeight="1">
      <c r="A4" s="224"/>
      <c r="B4" s="225"/>
      <c r="C4" s="226"/>
      <c r="D4" s="225"/>
      <c r="E4" s="225"/>
      <c r="F4" s="225"/>
      <c r="G4" s="225"/>
      <c r="H4" s="225"/>
      <c r="I4" s="225"/>
      <c r="J4" s="227"/>
    </row>
    <row r="5" spans="1:10" ht="18" customHeight="1">
      <c r="A5" s="228">
        <v>1</v>
      </c>
      <c r="B5" s="229"/>
      <c r="C5" s="230" t="s">
        <v>280</v>
      </c>
      <c r="D5" s="231"/>
      <c r="E5" s="231"/>
      <c r="F5" s="232">
        <f>SUM(J6:J10)</f>
        <v>0</v>
      </c>
      <c r="G5" s="231"/>
      <c r="H5" s="231"/>
      <c r="I5" s="231"/>
      <c r="J5" s="233"/>
    </row>
    <row r="6" spans="1:11" ht="39">
      <c r="A6" s="234">
        <v>2</v>
      </c>
      <c r="B6" s="235"/>
      <c r="C6" s="236" t="s">
        <v>281</v>
      </c>
      <c r="D6" s="237"/>
      <c r="E6" s="236"/>
      <c r="F6" s="238" t="s">
        <v>282</v>
      </c>
      <c r="G6" s="239" t="s">
        <v>8</v>
      </c>
      <c r="H6" s="239">
        <v>1</v>
      </c>
      <c r="I6" s="240"/>
      <c r="J6" s="241">
        <f>I6*H6</f>
        <v>0</v>
      </c>
      <c r="K6" s="210"/>
    </row>
    <row r="7" spans="1:11" ht="78.75">
      <c r="A7" s="234">
        <v>3</v>
      </c>
      <c r="B7" s="235"/>
      <c r="C7" s="236" t="s">
        <v>283</v>
      </c>
      <c r="D7" s="237"/>
      <c r="E7" s="236"/>
      <c r="F7" s="238" t="s">
        <v>284</v>
      </c>
      <c r="G7" s="239" t="s">
        <v>8</v>
      </c>
      <c r="H7" s="239">
        <v>1</v>
      </c>
      <c r="I7" s="240"/>
      <c r="J7" s="241">
        <f>I7*H7</f>
        <v>0</v>
      </c>
      <c r="K7" s="210"/>
    </row>
    <row r="8" spans="1:11" ht="144.75">
      <c r="A8" s="228">
        <v>4</v>
      </c>
      <c r="B8" s="235"/>
      <c r="C8" s="236" t="s">
        <v>285</v>
      </c>
      <c r="D8" s="237"/>
      <c r="E8" s="236"/>
      <c r="F8" s="238" t="s">
        <v>286</v>
      </c>
      <c r="G8" s="239" t="s">
        <v>8</v>
      </c>
      <c r="H8" s="239">
        <v>1</v>
      </c>
      <c r="I8" s="242"/>
      <c r="J8" s="243">
        <f>I8*H8</f>
        <v>0</v>
      </c>
      <c r="K8" s="210"/>
    </row>
    <row r="9" spans="1:11" ht="26.25">
      <c r="A9" s="234">
        <v>5</v>
      </c>
      <c r="B9" s="235"/>
      <c r="C9" s="236" t="s">
        <v>375</v>
      </c>
      <c r="D9" s="236"/>
      <c r="E9" s="236"/>
      <c r="F9" s="238" t="s">
        <v>376</v>
      </c>
      <c r="G9" s="239" t="s">
        <v>7</v>
      </c>
      <c r="H9" s="239">
        <v>1</v>
      </c>
      <c r="I9" s="240"/>
      <c r="J9" s="241">
        <f>I9*H9</f>
        <v>0</v>
      </c>
      <c r="K9" s="210"/>
    </row>
    <row r="10" spans="1:11" ht="26.25">
      <c r="A10" s="234">
        <v>6</v>
      </c>
      <c r="B10" s="235"/>
      <c r="C10" s="236" t="s">
        <v>289</v>
      </c>
      <c r="D10" s="237"/>
      <c r="E10" s="236"/>
      <c r="F10" s="238" t="s">
        <v>290</v>
      </c>
      <c r="G10" s="239" t="s">
        <v>7</v>
      </c>
      <c r="H10" s="239">
        <v>1</v>
      </c>
      <c r="I10" s="240"/>
      <c r="J10" s="241">
        <f>I10*H10</f>
        <v>0</v>
      </c>
      <c r="K10" s="210"/>
    </row>
    <row r="11" spans="1:10" ht="18" customHeight="1">
      <c r="A11" s="228">
        <v>7</v>
      </c>
      <c r="B11" s="229"/>
      <c r="C11" s="230" t="s">
        <v>291</v>
      </c>
      <c r="D11" s="231"/>
      <c r="E11" s="231"/>
      <c r="F11" s="232">
        <f>SUM(J12:J23)</f>
        <v>0</v>
      </c>
      <c r="G11" s="231"/>
      <c r="H11" s="231"/>
      <c r="I11" s="231"/>
      <c r="J11" s="233"/>
    </row>
    <row r="12" spans="1:11" ht="52.5">
      <c r="A12" s="234">
        <v>8</v>
      </c>
      <c r="B12" s="235"/>
      <c r="C12" s="236" t="s">
        <v>281</v>
      </c>
      <c r="D12" s="237"/>
      <c r="E12" s="236"/>
      <c r="F12" s="238" t="s">
        <v>292</v>
      </c>
      <c r="G12" s="239" t="s">
        <v>8</v>
      </c>
      <c r="H12" s="239">
        <v>1</v>
      </c>
      <c r="I12" s="240"/>
      <c r="J12" s="241">
        <f aca="true" t="shared" si="0" ref="J12:J23">I12*H12</f>
        <v>0</v>
      </c>
      <c r="K12" s="210"/>
    </row>
    <row r="13" spans="1:11" ht="105">
      <c r="A13" s="234">
        <v>9</v>
      </c>
      <c r="B13" s="235"/>
      <c r="C13" s="236" t="s">
        <v>283</v>
      </c>
      <c r="D13" s="237"/>
      <c r="E13" s="236"/>
      <c r="F13" s="238" t="s">
        <v>293</v>
      </c>
      <c r="G13" s="239" t="s">
        <v>8</v>
      </c>
      <c r="H13" s="239">
        <v>1</v>
      </c>
      <c r="I13" s="240"/>
      <c r="J13" s="241">
        <f t="shared" si="0"/>
        <v>0</v>
      </c>
      <c r="K13" s="210"/>
    </row>
    <row r="14" spans="1:11" ht="118.5">
      <c r="A14" s="228">
        <v>10</v>
      </c>
      <c r="B14" s="235"/>
      <c r="C14" s="236" t="s">
        <v>287</v>
      </c>
      <c r="D14" s="237"/>
      <c r="E14" s="236"/>
      <c r="F14" s="238" t="s">
        <v>288</v>
      </c>
      <c r="G14" s="239" t="s">
        <v>8</v>
      </c>
      <c r="H14" s="239">
        <v>1</v>
      </c>
      <c r="I14" s="240"/>
      <c r="J14" s="241">
        <f t="shared" si="0"/>
        <v>0</v>
      </c>
      <c r="K14" s="210"/>
    </row>
    <row r="15" spans="1:11" ht="39">
      <c r="A15" s="234">
        <v>11</v>
      </c>
      <c r="B15" s="235"/>
      <c r="C15" s="236" t="s">
        <v>294</v>
      </c>
      <c r="D15" s="237"/>
      <c r="E15" s="236"/>
      <c r="F15" s="238" t="s">
        <v>295</v>
      </c>
      <c r="G15" s="239" t="s">
        <v>8</v>
      </c>
      <c r="H15" s="239">
        <v>1</v>
      </c>
      <c r="I15" s="240"/>
      <c r="J15" s="241">
        <f t="shared" si="0"/>
        <v>0</v>
      </c>
      <c r="K15" s="210"/>
    </row>
    <row r="16" spans="1:11" ht="39">
      <c r="A16" s="234">
        <v>12</v>
      </c>
      <c r="B16" s="235"/>
      <c r="C16" s="236" t="s">
        <v>296</v>
      </c>
      <c r="D16" s="237"/>
      <c r="E16" s="236"/>
      <c r="F16" s="238" t="s">
        <v>297</v>
      </c>
      <c r="G16" s="239" t="s">
        <v>8</v>
      </c>
      <c r="H16" s="239">
        <v>1</v>
      </c>
      <c r="I16" s="240"/>
      <c r="J16" s="241">
        <f t="shared" si="0"/>
        <v>0</v>
      </c>
      <c r="K16" s="210"/>
    </row>
    <row r="17" spans="1:11" ht="66">
      <c r="A17" s="228">
        <v>13</v>
      </c>
      <c r="B17" s="235"/>
      <c r="C17" s="236" t="s">
        <v>298</v>
      </c>
      <c r="D17" s="237"/>
      <c r="E17" s="236"/>
      <c r="F17" s="238" t="s">
        <v>299</v>
      </c>
      <c r="G17" s="239" t="s">
        <v>8</v>
      </c>
      <c r="H17" s="239">
        <v>1</v>
      </c>
      <c r="I17" s="240"/>
      <c r="J17" s="241">
        <f t="shared" si="0"/>
        <v>0</v>
      </c>
      <c r="K17" s="210"/>
    </row>
    <row r="18" spans="1:11" ht="144.75">
      <c r="A18" s="234">
        <v>14</v>
      </c>
      <c r="B18" s="235"/>
      <c r="C18" s="236" t="s">
        <v>285</v>
      </c>
      <c r="D18" s="237"/>
      <c r="E18" s="236"/>
      <c r="F18" s="238" t="s">
        <v>286</v>
      </c>
      <c r="G18" s="239" t="s">
        <v>8</v>
      </c>
      <c r="H18" s="239">
        <v>1</v>
      </c>
      <c r="I18" s="242"/>
      <c r="J18" s="243">
        <f t="shared" si="0"/>
        <v>0</v>
      </c>
      <c r="K18" s="210"/>
    </row>
    <row r="19" spans="1:11" ht="26.25">
      <c r="A19" s="234">
        <v>15</v>
      </c>
      <c r="B19" s="235"/>
      <c r="C19" s="236" t="s">
        <v>300</v>
      </c>
      <c r="D19" s="237"/>
      <c r="E19" s="236"/>
      <c r="F19" s="238" t="s">
        <v>301</v>
      </c>
      <c r="G19" s="239" t="s">
        <v>8</v>
      </c>
      <c r="H19" s="239">
        <v>1</v>
      </c>
      <c r="I19" s="240"/>
      <c r="J19" s="241">
        <f t="shared" si="0"/>
        <v>0</v>
      </c>
      <c r="K19" s="210"/>
    </row>
    <row r="20" spans="1:11" ht="52.5">
      <c r="A20" s="228">
        <v>16</v>
      </c>
      <c r="B20" s="235" t="s">
        <v>302</v>
      </c>
      <c r="C20" s="236" t="s">
        <v>281</v>
      </c>
      <c r="D20" s="237"/>
      <c r="E20" s="236"/>
      <c r="F20" s="238" t="s">
        <v>303</v>
      </c>
      <c r="G20" s="239" t="s">
        <v>8</v>
      </c>
      <c r="H20" s="239">
        <v>1</v>
      </c>
      <c r="I20" s="240"/>
      <c r="J20" s="241">
        <f t="shared" si="0"/>
        <v>0</v>
      </c>
      <c r="K20" s="210"/>
    </row>
    <row r="21" spans="1:11" ht="105">
      <c r="A21" s="234">
        <v>17</v>
      </c>
      <c r="B21" s="235" t="s">
        <v>302</v>
      </c>
      <c r="C21" s="236" t="s">
        <v>304</v>
      </c>
      <c r="D21" s="237"/>
      <c r="E21" s="236"/>
      <c r="F21" s="238" t="s">
        <v>293</v>
      </c>
      <c r="G21" s="239" t="s">
        <v>8</v>
      </c>
      <c r="H21" s="239">
        <v>1</v>
      </c>
      <c r="I21" s="240"/>
      <c r="J21" s="241">
        <f t="shared" si="0"/>
        <v>0</v>
      </c>
      <c r="K21" s="210"/>
    </row>
    <row r="22" spans="1:11" ht="118.5">
      <c r="A22" s="234">
        <v>18</v>
      </c>
      <c r="B22" s="235"/>
      <c r="C22" s="236" t="s">
        <v>287</v>
      </c>
      <c r="D22" s="237"/>
      <c r="E22" s="236"/>
      <c r="F22" s="238" t="s">
        <v>288</v>
      </c>
      <c r="G22" s="239" t="s">
        <v>8</v>
      </c>
      <c r="H22" s="239">
        <v>1</v>
      </c>
      <c r="I22" s="242"/>
      <c r="J22" s="243">
        <f t="shared" si="0"/>
        <v>0</v>
      </c>
      <c r="K22" s="210"/>
    </row>
    <row r="23" spans="1:11" ht="26.25">
      <c r="A23" s="228">
        <v>19</v>
      </c>
      <c r="B23" s="235"/>
      <c r="C23" s="236" t="s">
        <v>289</v>
      </c>
      <c r="D23" s="237"/>
      <c r="E23" s="236"/>
      <c r="F23" s="238" t="s">
        <v>290</v>
      </c>
      <c r="G23" s="239" t="s">
        <v>8</v>
      </c>
      <c r="H23" s="239">
        <v>3</v>
      </c>
      <c r="I23" s="240"/>
      <c r="J23" s="241">
        <f t="shared" si="0"/>
        <v>0</v>
      </c>
      <c r="K23" s="210"/>
    </row>
    <row r="24" spans="1:10" ht="18" customHeight="1">
      <c r="A24" s="234">
        <v>20</v>
      </c>
      <c r="B24" s="229"/>
      <c r="C24" s="230" t="s">
        <v>305</v>
      </c>
      <c r="D24" s="231"/>
      <c r="E24" s="231"/>
      <c r="F24" s="232">
        <f>SUM(J25:J28)</f>
        <v>0</v>
      </c>
      <c r="G24" s="231"/>
      <c r="H24" s="231"/>
      <c r="I24" s="231"/>
      <c r="J24" s="233"/>
    </row>
    <row r="25" spans="1:11" ht="39">
      <c r="A25" s="234">
        <v>21</v>
      </c>
      <c r="B25" s="235"/>
      <c r="C25" s="236" t="s">
        <v>281</v>
      </c>
      <c r="D25" s="237"/>
      <c r="E25" s="236"/>
      <c r="F25" s="238" t="s">
        <v>282</v>
      </c>
      <c r="G25" s="239" t="s">
        <v>8</v>
      </c>
      <c r="H25" s="239">
        <v>1</v>
      </c>
      <c r="I25" s="240"/>
      <c r="J25" s="241">
        <f>I25*H25</f>
        <v>0</v>
      </c>
      <c r="K25" s="210"/>
    </row>
    <row r="26" spans="1:11" ht="105">
      <c r="A26" s="228">
        <v>22</v>
      </c>
      <c r="B26" s="235"/>
      <c r="C26" s="236" t="s">
        <v>283</v>
      </c>
      <c r="D26" s="237"/>
      <c r="E26" s="236"/>
      <c r="F26" s="238" t="s">
        <v>293</v>
      </c>
      <c r="G26" s="239" t="s">
        <v>8</v>
      </c>
      <c r="H26" s="239">
        <v>1</v>
      </c>
      <c r="I26" s="240"/>
      <c r="J26" s="241">
        <f>I26*H26</f>
        <v>0</v>
      </c>
      <c r="K26" s="210"/>
    </row>
    <row r="27" spans="1:11" ht="118.5">
      <c r="A27" s="234">
        <v>23</v>
      </c>
      <c r="B27" s="235"/>
      <c r="C27" s="236" t="s">
        <v>287</v>
      </c>
      <c r="D27" s="237"/>
      <c r="E27" s="236"/>
      <c r="F27" s="238" t="s">
        <v>288</v>
      </c>
      <c r="G27" s="239" t="s">
        <v>8</v>
      </c>
      <c r="H27" s="239">
        <v>1</v>
      </c>
      <c r="I27" s="242"/>
      <c r="J27" s="243">
        <f>I27*H27</f>
        <v>0</v>
      </c>
      <c r="K27" s="210"/>
    </row>
    <row r="28" spans="1:11" ht="26.25">
      <c r="A28" s="234">
        <v>24</v>
      </c>
      <c r="B28" s="235"/>
      <c r="C28" s="236" t="s">
        <v>289</v>
      </c>
      <c r="D28" s="237"/>
      <c r="E28" s="236"/>
      <c r="F28" s="238" t="s">
        <v>290</v>
      </c>
      <c r="G28" s="239" t="s">
        <v>7</v>
      </c>
      <c r="H28" s="239">
        <v>1</v>
      </c>
      <c r="I28" s="240"/>
      <c r="J28" s="241">
        <f>I28*H28</f>
        <v>0</v>
      </c>
      <c r="K28" s="210"/>
    </row>
    <row r="29" spans="1:10" ht="18" customHeight="1">
      <c r="A29" s="228">
        <v>25</v>
      </c>
      <c r="B29" s="229"/>
      <c r="C29" s="230" t="s">
        <v>306</v>
      </c>
      <c r="D29" s="231"/>
      <c r="E29" s="231"/>
      <c r="F29" s="232">
        <f>SUM(J30:J35)</f>
        <v>0</v>
      </c>
      <c r="G29" s="231"/>
      <c r="H29" s="231"/>
      <c r="I29" s="231"/>
      <c r="J29" s="233"/>
    </row>
    <row r="30" spans="1:11" ht="52.5">
      <c r="A30" s="234">
        <v>26</v>
      </c>
      <c r="B30" s="235"/>
      <c r="C30" s="236" t="s">
        <v>281</v>
      </c>
      <c r="D30" s="237"/>
      <c r="E30" s="236"/>
      <c r="F30" s="238" t="s">
        <v>292</v>
      </c>
      <c r="G30" s="239" t="s">
        <v>8</v>
      </c>
      <c r="H30" s="239">
        <v>1</v>
      </c>
      <c r="I30" s="240"/>
      <c r="J30" s="241">
        <f aca="true" t="shared" si="1" ref="J30:J35">I30*H30</f>
        <v>0</v>
      </c>
      <c r="K30" s="210"/>
    </row>
    <row r="31" spans="1:11" ht="105">
      <c r="A31" s="234">
        <v>27</v>
      </c>
      <c r="B31" s="235"/>
      <c r="C31" s="236" t="s">
        <v>283</v>
      </c>
      <c r="D31" s="237"/>
      <c r="E31" s="236"/>
      <c r="F31" s="238" t="s">
        <v>293</v>
      </c>
      <c r="G31" s="239" t="s">
        <v>8</v>
      </c>
      <c r="H31" s="239">
        <v>1</v>
      </c>
      <c r="I31" s="240"/>
      <c r="J31" s="241">
        <f t="shared" si="1"/>
        <v>0</v>
      </c>
      <c r="K31" s="210"/>
    </row>
    <row r="32" spans="1:11" ht="118.5">
      <c r="A32" s="228">
        <v>28</v>
      </c>
      <c r="B32" s="235"/>
      <c r="C32" s="236" t="s">
        <v>287</v>
      </c>
      <c r="D32" s="237"/>
      <c r="E32" s="236"/>
      <c r="F32" s="238" t="s">
        <v>288</v>
      </c>
      <c r="G32" s="239" t="s">
        <v>8</v>
      </c>
      <c r="H32" s="239">
        <v>1</v>
      </c>
      <c r="I32" s="240"/>
      <c r="J32" s="241">
        <f t="shared" si="1"/>
        <v>0</v>
      </c>
      <c r="K32" s="210"/>
    </row>
    <row r="33" spans="1:11" ht="39">
      <c r="A33" s="234">
        <v>29</v>
      </c>
      <c r="B33" s="235"/>
      <c r="C33" s="236" t="s">
        <v>294</v>
      </c>
      <c r="D33" s="237"/>
      <c r="E33" s="236"/>
      <c r="F33" s="238" t="s">
        <v>295</v>
      </c>
      <c r="G33" s="239" t="s">
        <v>8</v>
      </c>
      <c r="H33" s="239">
        <v>1</v>
      </c>
      <c r="I33" s="240"/>
      <c r="J33" s="241">
        <f t="shared" si="1"/>
        <v>0</v>
      </c>
      <c r="K33" s="210"/>
    </row>
    <row r="34" spans="1:11" ht="39">
      <c r="A34" s="234">
        <v>30</v>
      </c>
      <c r="B34" s="235"/>
      <c r="C34" s="236" t="s">
        <v>296</v>
      </c>
      <c r="D34" s="237"/>
      <c r="E34" s="236"/>
      <c r="F34" s="238" t="s">
        <v>297</v>
      </c>
      <c r="G34" s="239" t="s">
        <v>8</v>
      </c>
      <c r="H34" s="239">
        <v>2</v>
      </c>
      <c r="I34" s="240"/>
      <c r="J34" s="241">
        <f t="shared" si="1"/>
        <v>0</v>
      </c>
      <c r="K34" s="210"/>
    </row>
    <row r="35" spans="1:11" ht="26.25">
      <c r="A35" s="228">
        <v>31</v>
      </c>
      <c r="B35" s="235"/>
      <c r="C35" s="236" t="s">
        <v>289</v>
      </c>
      <c r="D35" s="237"/>
      <c r="E35" s="236"/>
      <c r="F35" s="238" t="s">
        <v>290</v>
      </c>
      <c r="G35" s="239" t="s">
        <v>7</v>
      </c>
      <c r="H35" s="239">
        <v>1</v>
      </c>
      <c r="I35" s="240"/>
      <c r="J35" s="241">
        <f t="shared" si="1"/>
        <v>0</v>
      </c>
      <c r="K35" s="210"/>
    </row>
    <row r="36" spans="1:10" ht="18" customHeight="1">
      <c r="A36" s="234">
        <v>32</v>
      </c>
      <c r="B36" s="229"/>
      <c r="C36" s="230" t="s">
        <v>307</v>
      </c>
      <c r="D36" s="231"/>
      <c r="E36" s="231"/>
      <c r="F36" s="232">
        <f>SUM(J37:J46)</f>
        <v>0</v>
      </c>
      <c r="G36" s="231"/>
      <c r="H36" s="231"/>
      <c r="I36" s="231"/>
      <c r="J36" s="233"/>
    </row>
    <row r="37" spans="1:11" ht="39">
      <c r="A37" s="234">
        <v>33</v>
      </c>
      <c r="B37" s="235"/>
      <c r="C37" s="236" t="s">
        <v>281</v>
      </c>
      <c r="D37" s="237"/>
      <c r="E37" s="236"/>
      <c r="F37" s="238" t="s">
        <v>282</v>
      </c>
      <c r="G37" s="239" t="s">
        <v>8</v>
      </c>
      <c r="H37" s="239">
        <v>1</v>
      </c>
      <c r="I37" s="240"/>
      <c r="J37" s="241">
        <f aca="true" t="shared" si="2" ref="J37:J46">I37*H37</f>
        <v>0</v>
      </c>
      <c r="K37" s="210"/>
    </row>
    <row r="38" spans="1:11" ht="105">
      <c r="A38" s="228">
        <v>34</v>
      </c>
      <c r="B38" s="235"/>
      <c r="C38" s="236" t="s">
        <v>283</v>
      </c>
      <c r="D38" s="237"/>
      <c r="E38" s="236"/>
      <c r="F38" s="238" t="s">
        <v>293</v>
      </c>
      <c r="G38" s="239" t="s">
        <v>8</v>
      </c>
      <c r="H38" s="239">
        <v>1</v>
      </c>
      <c r="I38" s="240"/>
      <c r="J38" s="241">
        <f t="shared" si="2"/>
        <v>0</v>
      </c>
      <c r="K38" s="210"/>
    </row>
    <row r="39" spans="1:11" ht="118.5">
      <c r="A39" s="234">
        <v>35</v>
      </c>
      <c r="B39" s="235"/>
      <c r="C39" s="236" t="s">
        <v>287</v>
      </c>
      <c r="D39" s="237"/>
      <c r="E39" s="236"/>
      <c r="F39" s="238" t="s">
        <v>288</v>
      </c>
      <c r="G39" s="239" t="s">
        <v>8</v>
      </c>
      <c r="H39" s="239">
        <v>1</v>
      </c>
      <c r="I39" s="240"/>
      <c r="J39" s="241">
        <f t="shared" si="2"/>
        <v>0</v>
      </c>
      <c r="K39" s="210"/>
    </row>
    <row r="40" spans="1:11" ht="78.75">
      <c r="A40" s="234">
        <v>36</v>
      </c>
      <c r="B40" s="235"/>
      <c r="C40" s="236" t="s">
        <v>308</v>
      </c>
      <c r="D40" s="237"/>
      <c r="E40" s="236"/>
      <c r="F40" s="238" t="s">
        <v>309</v>
      </c>
      <c r="G40" s="239" t="s">
        <v>8</v>
      </c>
      <c r="H40" s="239">
        <v>1</v>
      </c>
      <c r="I40" s="240"/>
      <c r="J40" s="241">
        <f t="shared" si="2"/>
        <v>0</v>
      </c>
      <c r="K40" s="210"/>
    </row>
    <row r="41" spans="1:11" ht="144.75">
      <c r="A41" s="228">
        <v>37</v>
      </c>
      <c r="B41" s="235"/>
      <c r="C41" s="236" t="s">
        <v>285</v>
      </c>
      <c r="D41" s="237"/>
      <c r="E41" s="236"/>
      <c r="F41" s="238" t="s">
        <v>286</v>
      </c>
      <c r="G41" s="239" t="s">
        <v>8</v>
      </c>
      <c r="H41" s="239">
        <v>1</v>
      </c>
      <c r="I41" s="240"/>
      <c r="J41" s="241">
        <f t="shared" si="2"/>
        <v>0</v>
      </c>
      <c r="K41" s="210"/>
    </row>
    <row r="42" spans="1:11" ht="66">
      <c r="A42" s="234">
        <v>38</v>
      </c>
      <c r="B42" s="235"/>
      <c r="C42" s="236" t="s">
        <v>310</v>
      </c>
      <c r="D42" s="237"/>
      <c r="E42" s="236"/>
      <c r="F42" s="238" t="s">
        <v>311</v>
      </c>
      <c r="G42" s="239" t="s">
        <v>8</v>
      </c>
      <c r="H42" s="239">
        <v>1</v>
      </c>
      <c r="I42" s="240"/>
      <c r="J42" s="241">
        <f t="shared" si="2"/>
        <v>0</v>
      </c>
      <c r="K42" s="210"/>
    </row>
    <row r="43" spans="1:11" ht="39">
      <c r="A43" s="234">
        <v>39</v>
      </c>
      <c r="B43" s="235"/>
      <c r="C43" s="236" t="s">
        <v>294</v>
      </c>
      <c r="D43" s="237"/>
      <c r="E43" s="236"/>
      <c r="F43" s="238" t="s">
        <v>295</v>
      </c>
      <c r="G43" s="239" t="s">
        <v>8</v>
      </c>
      <c r="H43" s="239">
        <v>1</v>
      </c>
      <c r="I43" s="240"/>
      <c r="J43" s="241">
        <f t="shared" si="2"/>
        <v>0</v>
      </c>
      <c r="K43" s="210"/>
    </row>
    <row r="44" spans="1:11" ht="52.5">
      <c r="A44" s="228">
        <v>40</v>
      </c>
      <c r="B44" s="235"/>
      <c r="C44" s="236" t="s">
        <v>296</v>
      </c>
      <c r="D44" s="237"/>
      <c r="E44" s="236"/>
      <c r="F44" s="238" t="s">
        <v>377</v>
      </c>
      <c r="G44" s="239" t="s">
        <v>8</v>
      </c>
      <c r="H44" s="239">
        <v>1</v>
      </c>
      <c r="I44" s="240"/>
      <c r="J44" s="241">
        <f t="shared" si="2"/>
        <v>0</v>
      </c>
      <c r="K44" s="210"/>
    </row>
    <row r="45" spans="1:11" ht="66">
      <c r="A45" s="234">
        <v>41</v>
      </c>
      <c r="B45" s="235"/>
      <c r="C45" s="236" t="s">
        <v>312</v>
      </c>
      <c r="D45" s="237"/>
      <c r="E45" s="236"/>
      <c r="F45" s="238" t="s">
        <v>313</v>
      </c>
      <c r="G45" s="239" t="s">
        <v>8</v>
      </c>
      <c r="H45" s="239">
        <v>1</v>
      </c>
      <c r="I45" s="240"/>
      <c r="J45" s="241">
        <f t="shared" si="2"/>
        <v>0</v>
      </c>
      <c r="K45" s="210"/>
    </row>
    <row r="46" spans="1:11" ht="12.75">
      <c r="A46" s="234">
        <v>42</v>
      </c>
      <c r="B46" s="235"/>
      <c r="C46" s="236" t="s">
        <v>314</v>
      </c>
      <c r="D46" s="237"/>
      <c r="E46" s="236"/>
      <c r="F46" s="238" t="s">
        <v>315</v>
      </c>
      <c r="G46" s="239" t="s">
        <v>7</v>
      </c>
      <c r="H46" s="239">
        <v>2</v>
      </c>
      <c r="I46" s="240"/>
      <c r="J46" s="241">
        <f t="shared" si="2"/>
        <v>0</v>
      </c>
      <c r="K46" s="210"/>
    </row>
    <row r="47" spans="1:10" ht="18" customHeight="1">
      <c r="A47" s="228">
        <v>43</v>
      </c>
      <c r="B47" s="229"/>
      <c r="C47" s="230" t="s">
        <v>316</v>
      </c>
      <c r="D47" s="231"/>
      <c r="E47" s="231"/>
      <c r="F47" s="232">
        <f>SUM(J48:J55)</f>
        <v>0</v>
      </c>
      <c r="G47" s="231"/>
      <c r="H47" s="231"/>
      <c r="I47" s="231"/>
      <c r="J47" s="233"/>
    </row>
    <row r="48" spans="1:11" ht="52.5">
      <c r="A48" s="234">
        <v>44</v>
      </c>
      <c r="B48" s="235"/>
      <c r="C48" s="236" t="s">
        <v>317</v>
      </c>
      <c r="D48" s="237"/>
      <c r="E48" s="236"/>
      <c r="F48" s="238" t="s">
        <v>318</v>
      </c>
      <c r="G48" s="239" t="s">
        <v>8</v>
      </c>
      <c r="H48" s="239">
        <v>1</v>
      </c>
      <c r="I48" s="240"/>
      <c r="J48" s="241">
        <f aca="true" t="shared" si="3" ref="J48:J55">I48*H48</f>
        <v>0</v>
      </c>
      <c r="K48" s="210"/>
    </row>
    <row r="49" spans="1:11" ht="26.25">
      <c r="A49" s="234">
        <v>45</v>
      </c>
      <c r="B49" s="235"/>
      <c r="C49" s="236" t="s">
        <v>319</v>
      </c>
      <c r="D49" s="237"/>
      <c r="E49" s="236"/>
      <c r="F49" s="238" t="s">
        <v>320</v>
      </c>
      <c r="G49" s="239" t="s">
        <v>8</v>
      </c>
      <c r="H49" s="239">
        <v>1</v>
      </c>
      <c r="I49" s="240"/>
      <c r="J49" s="241">
        <f t="shared" si="3"/>
        <v>0</v>
      </c>
      <c r="K49" s="210"/>
    </row>
    <row r="50" spans="1:11" ht="52.5">
      <c r="A50" s="228">
        <v>46</v>
      </c>
      <c r="B50" s="235"/>
      <c r="C50" s="236" t="s">
        <v>321</v>
      </c>
      <c r="D50" s="237"/>
      <c r="E50" s="236"/>
      <c r="F50" s="238" t="s">
        <v>322</v>
      </c>
      <c r="G50" s="239" t="s">
        <v>8</v>
      </c>
      <c r="H50" s="239">
        <v>1</v>
      </c>
      <c r="I50" s="240"/>
      <c r="J50" s="241">
        <f t="shared" si="3"/>
        <v>0</v>
      </c>
      <c r="K50" s="210"/>
    </row>
    <row r="51" spans="1:11" ht="52.5">
      <c r="A51" s="234">
        <v>47</v>
      </c>
      <c r="B51" s="235"/>
      <c r="C51" s="236" t="s">
        <v>323</v>
      </c>
      <c r="D51" s="237"/>
      <c r="E51" s="236"/>
      <c r="F51" s="238" t="s">
        <v>324</v>
      </c>
      <c r="G51" s="239" t="s">
        <v>7</v>
      </c>
      <c r="H51" s="239">
        <v>1</v>
      </c>
      <c r="I51" s="240"/>
      <c r="J51" s="241">
        <f t="shared" si="3"/>
        <v>0</v>
      </c>
      <c r="K51" s="210"/>
    </row>
    <row r="52" spans="1:11" ht="39">
      <c r="A52" s="234">
        <v>48</v>
      </c>
      <c r="B52" s="235"/>
      <c r="C52" s="236" t="s">
        <v>325</v>
      </c>
      <c r="D52" s="237"/>
      <c r="E52" s="236"/>
      <c r="F52" s="238" t="s">
        <v>326</v>
      </c>
      <c r="G52" s="239" t="s">
        <v>8</v>
      </c>
      <c r="H52" s="239">
        <v>1</v>
      </c>
      <c r="I52" s="240"/>
      <c r="J52" s="241">
        <f t="shared" si="3"/>
        <v>0</v>
      </c>
      <c r="K52" s="210"/>
    </row>
    <row r="53" spans="1:11" ht="39">
      <c r="A53" s="228">
        <v>49</v>
      </c>
      <c r="B53" s="235"/>
      <c r="C53" s="236" t="s">
        <v>327</v>
      </c>
      <c r="D53" s="237"/>
      <c r="E53" s="236"/>
      <c r="F53" s="238" t="s">
        <v>328</v>
      </c>
      <c r="G53" s="239" t="s">
        <v>8</v>
      </c>
      <c r="H53" s="239">
        <v>1</v>
      </c>
      <c r="I53" s="240"/>
      <c r="J53" s="241">
        <f t="shared" si="3"/>
        <v>0</v>
      </c>
      <c r="K53" s="210"/>
    </row>
    <row r="54" spans="1:11" ht="132">
      <c r="A54" s="234">
        <v>50</v>
      </c>
      <c r="B54" s="235"/>
      <c r="C54" s="236" t="s">
        <v>329</v>
      </c>
      <c r="D54" s="237"/>
      <c r="E54" s="236"/>
      <c r="F54" s="238" t="s">
        <v>330</v>
      </c>
      <c r="G54" s="239" t="s">
        <v>8</v>
      </c>
      <c r="H54" s="239">
        <v>3</v>
      </c>
      <c r="I54" s="240"/>
      <c r="J54" s="241">
        <f t="shared" si="3"/>
        <v>0</v>
      </c>
      <c r="K54" s="210"/>
    </row>
    <row r="55" spans="1:11" ht="26.25">
      <c r="A55" s="234">
        <v>51</v>
      </c>
      <c r="B55" s="235"/>
      <c r="C55" s="236" t="s">
        <v>331</v>
      </c>
      <c r="D55" s="237"/>
      <c r="E55" s="236"/>
      <c r="F55" s="238" t="s">
        <v>332</v>
      </c>
      <c r="G55" s="239" t="s">
        <v>8</v>
      </c>
      <c r="H55" s="239">
        <v>1</v>
      </c>
      <c r="I55" s="240"/>
      <c r="J55" s="241">
        <f t="shared" si="3"/>
        <v>0</v>
      </c>
      <c r="K55" s="210"/>
    </row>
    <row r="56" spans="1:10" ht="18" customHeight="1">
      <c r="A56" s="228">
        <v>52</v>
      </c>
      <c r="B56" s="229"/>
      <c r="C56" s="230" t="s">
        <v>333</v>
      </c>
      <c r="D56" s="231"/>
      <c r="E56" s="231"/>
      <c r="F56" s="232">
        <f>SUM(J57:J59)</f>
        <v>0</v>
      </c>
      <c r="G56" s="231"/>
      <c r="H56" s="231"/>
      <c r="I56" s="231"/>
      <c r="J56" s="233"/>
    </row>
    <row r="57" spans="1:11" ht="12.75">
      <c r="A57" s="234">
        <v>53</v>
      </c>
      <c r="B57" s="235"/>
      <c r="C57" s="236" t="s">
        <v>334</v>
      </c>
      <c r="D57" s="237"/>
      <c r="E57" s="236"/>
      <c r="F57" s="238" t="s">
        <v>335</v>
      </c>
      <c r="G57" s="239" t="s">
        <v>7</v>
      </c>
      <c r="H57" s="239">
        <v>1</v>
      </c>
      <c r="I57" s="240"/>
      <c r="J57" s="241">
        <f>I57*H57</f>
        <v>0</v>
      </c>
      <c r="K57" s="210"/>
    </row>
    <row r="58" spans="1:11" ht="39">
      <c r="A58" s="234">
        <v>54</v>
      </c>
      <c r="B58" s="235"/>
      <c r="C58" s="236" t="s">
        <v>336</v>
      </c>
      <c r="D58" s="237"/>
      <c r="E58" s="236"/>
      <c r="F58" s="238" t="s">
        <v>337</v>
      </c>
      <c r="G58" s="239" t="s">
        <v>7</v>
      </c>
      <c r="H58" s="239">
        <v>1</v>
      </c>
      <c r="I58" s="240"/>
      <c r="J58" s="241">
        <f>I58*H58</f>
        <v>0</v>
      </c>
      <c r="K58" s="210"/>
    </row>
    <row r="59" spans="1:11" ht="53.25" thickBot="1">
      <c r="A59" s="228">
        <v>55</v>
      </c>
      <c r="B59" s="235"/>
      <c r="C59" s="236" t="s">
        <v>338</v>
      </c>
      <c r="D59" s="237"/>
      <c r="E59" s="236"/>
      <c r="F59" s="238" t="s">
        <v>339</v>
      </c>
      <c r="G59" s="239" t="s">
        <v>7</v>
      </c>
      <c r="H59" s="239">
        <v>1</v>
      </c>
      <c r="I59" s="240"/>
      <c r="J59" s="244">
        <f>I59*H59</f>
        <v>0</v>
      </c>
      <c r="K59" s="210"/>
    </row>
    <row r="60" spans="1:10" ht="23.25" customHeight="1" thickBot="1">
      <c r="A60" s="211"/>
      <c r="B60" s="212"/>
      <c r="C60" s="213" t="s">
        <v>340</v>
      </c>
      <c r="D60" s="212"/>
      <c r="E60" s="214"/>
      <c r="F60" s="212"/>
      <c r="G60" s="215"/>
      <c r="H60" s="215"/>
      <c r="I60" s="212"/>
      <c r="J60" s="216">
        <f>SUM(J6:J59)</f>
        <v>0</v>
      </c>
    </row>
    <row r="62" ht="24.75" customHeight="1"/>
    <row r="63" spans="2:10" s="217" customFormat="1" ht="24.75" customHeight="1">
      <c r="B63" s="209"/>
      <c r="C63" s="209"/>
      <c r="D63" s="209"/>
      <c r="E63" s="218"/>
      <c r="F63" s="209"/>
      <c r="G63" s="219"/>
      <c r="H63" s="219"/>
      <c r="I63" s="209"/>
      <c r="J63" s="209"/>
    </row>
    <row r="64" spans="2:10" s="217" customFormat="1" ht="24.75" customHeight="1">
      <c r="B64" s="209"/>
      <c r="C64" s="209"/>
      <c r="D64" s="209"/>
      <c r="E64" s="218"/>
      <c r="F64" s="209"/>
      <c r="G64" s="219"/>
      <c r="H64" s="219"/>
      <c r="I64" s="209"/>
      <c r="J64" s="209"/>
    </row>
    <row r="65" spans="2:10" s="217" customFormat="1" ht="24.75" customHeight="1">
      <c r="B65" s="209"/>
      <c r="C65" s="209"/>
      <c r="D65" s="209"/>
      <c r="E65" s="218"/>
      <c r="F65" s="209"/>
      <c r="G65" s="219"/>
      <c r="H65" s="219"/>
      <c r="I65" s="209"/>
      <c r="J65" s="209"/>
    </row>
    <row r="66" spans="2:10" s="217" customFormat="1" ht="24.75" customHeight="1">
      <c r="B66" s="209"/>
      <c r="C66" s="209"/>
      <c r="D66" s="209"/>
      <c r="E66" s="218"/>
      <c r="F66" s="209"/>
      <c r="G66" s="219"/>
      <c r="H66" s="219"/>
      <c r="I66" s="209"/>
      <c r="J66" s="209"/>
    </row>
    <row r="67" spans="2:10" s="217" customFormat="1" ht="24.75" customHeight="1">
      <c r="B67" s="209"/>
      <c r="C67" s="209"/>
      <c r="D67" s="209"/>
      <c r="E67" s="218"/>
      <c r="F67" s="209"/>
      <c r="G67" s="219"/>
      <c r="H67" s="219"/>
      <c r="I67" s="209"/>
      <c r="J67" s="209"/>
    </row>
    <row r="68" spans="2:10" s="217" customFormat="1" ht="24.75" customHeight="1">
      <c r="B68" s="209"/>
      <c r="C68" s="209"/>
      <c r="D68" s="209"/>
      <c r="E68" s="218"/>
      <c r="F68" s="209"/>
      <c r="G68" s="219"/>
      <c r="H68" s="219"/>
      <c r="I68" s="209"/>
      <c r="J68" s="209"/>
    </row>
    <row r="69" spans="2:10" s="217" customFormat="1" ht="24.75" customHeight="1">
      <c r="B69" s="209"/>
      <c r="C69" s="209"/>
      <c r="D69" s="209"/>
      <c r="E69" s="218"/>
      <c r="F69" s="209"/>
      <c r="G69" s="219"/>
      <c r="H69" s="219"/>
      <c r="I69" s="209"/>
      <c r="J69" s="209"/>
    </row>
    <row r="70" spans="2:10" s="217" customFormat="1" ht="24.75" customHeight="1">
      <c r="B70" s="209"/>
      <c r="C70" s="209"/>
      <c r="D70" s="209"/>
      <c r="E70" s="218"/>
      <c r="F70" s="209"/>
      <c r="G70" s="219"/>
      <c r="H70" s="219"/>
      <c r="I70" s="209"/>
      <c r="J70" s="209"/>
    </row>
    <row r="71" spans="2:10" s="217" customFormat="1" ht="24.75" customHeight="1">
      <c r="B71" s="209"/>
      <c r="C71" s="209"/>
      <c r="D71" s="209"/>
      <c r="E71" s="218"/>
      <c r="F71" s="209"/>
      <c r="G71" s="219"/>
      <c r="H71" s="219"/>
      <c r="I71" s="209"/>
      <c r="J71" s="209"/>
    </row>
    <row r="72" spans="2:10" s="217" customFormat="1" ht="15" customHeight="1">
      <c r="B72" s="209"/>
      <c r="C72" s="209"/>
      <c r="D72" s="209"/>
      <c r="E72" s="218"/>
      <c r="F72" s="209"/>
      <c r="G72" s="219"/>
      <c r="H72" s="219"/>
      <c r="I72" s="209"/>
      <c r="J72" s="209"/>
    </row>
    <row r="73" spans="2:10" s="217" customFormat="1" ht="24.75" customHeight="1">
      <c r="B73" s="209"/>
      <c r="C73" s="209"/>
      <c r="D73" s="209"/>
      <c r="E73" s="218"/>
      <c r="F73" s="209"/>
      <c r="G73" s="219"/>
      <c r="H73" s="219"/>
      <c r="I73" s="209"/>
      <c r="J73" s="209"/>
    </row>
    <row r="74" spans="2:10" s="217" customFormat="1" ht="18" customHeight="1">
      <c r="B74" s="209"/>
      <c r="C74" s="209"/>
      <c r="D74" s="209"/>
      <c r="E74" s="218"/>
      <c r="F74" s="209"/>
      <c r="G74" s="219"/>
      <c r="H74" s="219"/>
      <c r="I74" s="209"/>
      <c r="J74" s="209"/>
    </row>
    <row r="75" spans="2:10" s="217" customFormat="1" ht="24.75" customHeight="1">
      <c r="B75" s="209"/>
      <c r="C75" s="209"/>
      <c r="D75" s="209"/>
      <c r="E75" s="218"/>
      <c r="F75" s="209"/>
      <c r="G75" s="219"/>
      <c r="H75" s="219"/>
      <c r="I75" s="209"/>
      <c r="J75" s="209"/>
    </row>
    <row r="76" spans="2:10" s="217" customFormat="1" ht="24.75" customHeight="1">
      <c r="B76" s="209"/>
      <c r="C76" s="209"/>
      <c r="D76" s="209"/>
      <c r="E76" s="218"/>
      <c r="F76" s="209"/>
      <c r="G76" s="219"/>
      <c r="H76" s="219"/>
      <c r="I76" s="209"/>
      <c r="J76" s="209"/>
    </row>
  </sheetData>
  <sheetProtection/>
  <printOptions/>
  <pageMargins left="0.7" right="0.7" top="0.787401575" bottom="0.7874015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1">
      <selection activeCell="H28" sqref="H28"/>
    </sheetView>
  </sheetViews>
  <sheetFormatPr defaultColWidth="9.140625" defaultRowHeight="12.75"/>
  <cols>
    <col min="1" max="1" width="4.7109375" style="1" customWidth="1"/>
    <col min="2" max="3" width="0" style="1" hidden="1" customWidth="1"/>
    <col min="4" max="4" width="10.7109375" style="1" customWidth="1"/>
    <col min="5" max="5" width="97.7109375" style="60" customWidth="1"/>
    <col min="6" max="6" width="7.7109375" style="0" customWidth="1"/>
    <col min="7" max="7" width="10.28125" style="1" customWidth="1"/>
    <col min="8" max="8" width="14.7109375" style="0" customWidth="1"/>
    <col min="9" max="9" width="18.7109375" style="2" customWidth="1"/>
  </cols>
  <sheetData>
    <row r="1" spans="1:9" ht="24.75" customHeight="1">
      <c r="A1" s="103" t="s">
        <v>58</v>
      </c>
      <c r="B1" s="104"/>
      <c r="C1" s="104"/>
      <c r="D1" s="104"/>
      <c r="E1" s="105"/>
      <c r="F1" s="106"/>
      <c r="G1" s="104"/>
      <c r="H1" s="106"/>
      <c r="I1" s="178"/>
    </row>
    <row r="2" spans="1:9" ht="12.75" customHeight="1">
      <c r="A2" s="108"/>
      <c r="B2" s="109"/>
      <c r="C2" s="109"/>
      <c r="D2" s="168" t="s">
        <v>59</v>
      </c>
      <c r="E2" s="110"/>
      <c r="F2" s="111"/>
      <c r="G2" s="109"/>
      <c r="H2" s="111"/>
      <c r="I2" s="178"/>
    </row>
    <row r="3" spans="1:9" ht="15">
      <c r="A3" s="112"/>
      <c r="B3" s="109"/>
      <c r="C3" s="109"/>
      <c r="D3" s="170" t="s">
        <v>230</v>
      </c>
      <c r="E3" s="169"/>
      <c r="F3" s="114"/>
      <c r="G3" s="115"/>
      <c r="H3" s="111"/>
      <c r="I3" s="178"/>
    </row>
    <row r="4" spans="1:9" ht="12.75">
      <c r="A4" s="112"/>
      <c r="B4" s="109"/>
      <c r="C4" s="109"/>
      <c r="D4" s="109"/>
      <c r="E4" s="169"/>
      <c r="F4" s="114"/>
      <c r="G4" s="115"/>
      <c r="H4" s="111"/>
      <c r="I4" s="178"/>
    </row>
    <row r="5" spans="1:9" ht="12.75" customHeight="1">
      <c r="A5" s="112"/>
      <c r="B5" s="109"/>
      <c r="C5" s="109"/>
      <c r="D5" s="109"/>
      <c r="E5" s="113"/>
      <c r="F5" s="114" t="s">
        <v>60</v>
      </c>
      <c r="G5" s="115"/>
      <c r="H5" s="111"/>
      <c r="I5" s="178"/>
    </row>
    <row r="6" spans="1:9" ht="9" customHeight="1">
      <c r="A6" s="116"/>
      <c r="B6" s="109"/>
      <c r="C6" s="109"/>
      <c r="D6" s="109"/>
      <c r="E6" s="113"/>
      <c r="F6" s="111"/>
      <c r="G6" s="109"/>
      <c r="H6" s="111"/>
      <c r="I6" s="179"/>
    </row>
    <row r="7" spans="1:9" s="3" customFormat="1" ht="18.75" customHeight="1">
      <c r="A7" s="118" t="s">
        <v>0</v>
      </c>
      <c r="B7" s="119" t="s">
        <v>1</v>
      </c>
      <c r="C7" s="119" t="s">
        <v>2</v>
      </c>
      <c r="D7" s="119" t="s">
        <v>64</v>
      </c>
      <c r="E7" s="119" t="s">
        <v>3</v>
      </c>
      <c r="F7" s="119" t="s">
        <v>4</v>
      </c>
      <c r="G7" s="119" t="s">
        <v>5</v>
      </c>
      <c r="H7" s="119" t="s">
        <v>18</v>
      </c>
      <c r="I7" s="180" t="s">
        <v>6</v>
      </c>
    </row>
    <row r="8" spans="1:9" s="1" customFormat="1" ht="9" customHeight="1">
      <c r="A8" s="121">
        <v>1</v>
      </c>
      <c r="B8" s="122">
        <v>2</v>
      </c>
      <c r="C8" s="122">
        <v>3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81">
        <v>7</v>
      </c>
    </row>
    <row r="9" spans="1:9" ht="21" customHeight="1">
      <c r="A9" s="44"/>
      <c r="B9" s="4"/>
      <c r="C9" s="4"/>
      <c r="D9" s="174"/>
      <c r="E9" s="127" t="s">
        <v>386</v>
      </c>
      <c r="F9" s="4"/>
      <c r="G9" s="5"/>
      <c r="H9" s="6"/>
      <c r="I9" s="182"/>
    </row>
    <row r="10" spans="1:9" s="14" customFormat="1" ht="30" customHeight="1">
      <c r="A10" s="45" t="s">
        <v>20</v>
      </c>
      <c r="B10" s="25"/>
      <c r="C10" s="25"/>
      <c r="D10" s="172" t="s">
        <v>232</v>
      </c>
      <c r="E10" s="54" t="s">
        <v>370</v>
      </c>
      <c r="F10" s="25" t="s">
        <v>7</v>
      </c>
      <c r="G10" s="26">
        <v>1</v>
      </c>
      <c r="H10" s="27"/>
      <c r="I10" s="183">
        <f>G10*H10</f>
        <v>0</v>
      </c>
    </row>
    <row r="11" spans="1:9" s="14" customFormat="1" ht="21" customHeight="1">
      <c r="A11" s="32"/>
      <c r="B11" s="21"/>
      <c r="C11" s="21"/>
      <c r="D11" s="173"/>
      <c r="E11" s="134"/>
      <c r="F11" s="133"/>
      <c r="G11" s="22"/>
      <c r="H11" s="23"/>
      <c r="I11" s="183"/>
    </row>
    <row r="12" spans="1:9" ht="21" customHeight="1">
      <c r="A12" s="44"/>
      <c r="B12" s="4"/>
      <c r="C12" s="4"/>
      <c r="D12" s="174"/>
      <c r="E12" s="127" t="s">
        <v>233</v>
      </c>
      <c r="F12" s="4"/>
      <c r="G12" s="5"/>
      <c r="H12" s="6"/>
      <c r="I12" s="182"/>
    </row>
    <row r="13" spans="1:9" s="14" customFormat="1" ht="34.5" customHeight="1">
      <c r="A13" s="32" t="s">
        <v>21</v>
      </c>
      <c r="B13" s="21"/>
      <c r="C13" s="21"/>
      <c r="D13" s="176" t="s">
        <v>235</v>
      </c>
      <c r="E13" s="55" t="s">
        <v>387</v>
      </c>
      <c r="F13" s="21" t="s">
        <v>7</v>
      </c>
      <c r="G13" s="22">
        <v>1</v>
      </c>
      <c r="H13" s="23"/>
      <c r="I13" s="183">
        <f>G13*H13</f>
        <v>0</v>
      </c>
    </row>
    <row r="14" spans="1:9" s="14" customFormat="1" ht="34.5" customHeight="1">
      <c r="A14" s="32" t="s">
        <v>238</v>
      </c>
      <c r="B14" s="21"/>
      <c r="C14" s="21"/>
      <c r="D14" s="176" t="s">
        <v>236</v>
      </c>
      <c r="E14" s="55" t="s">
        <v>369</v>
      </c>
      <c r="F14" s="21" t="s">
        <v>7</v>
      </c>
      <c r="G14" s="22">
        <v>1</v>
      </c>
      <c r="H14" s="23"/>
      <c r="I14" s="183">
        <f>G14*H14</f>
        <v>0</v>
      </c>
    </row>
    <row r="15" spans="1:9" s="14" customFormat="1" ht="34.5" customHeight="1">
      <c r="A15" s="45" t="s">
        <v>239</v>
      </c>
      <c r="B15" s="25"/>
      <c r="C15" s="25"/>
      <c r="D15" s="176" t="s">
        <v>236</v>
      </c>
      <c r="E15" s="54" t="s">
        <v>389</v>
      </c>
      <c r="F15" s="25" t="s">
        <v>7</v>
      </c>
      <c r="G15" s="177">
        <v>1</v>
      </c>
      <c r="H15" s="27"/>
      <c r="I15" s="183">
        <f>G15*H15</f>
        <v>0</v>
      </c>
    </row>
    <row r="16" spans="1:9" s="14" customFormat="1" ht="21" customHeight="1">
      <c r="A16" s="87"/>
      <c r="B16" s="25"/>
      <c r="C16" s="25"/>
      <c r="D16" s="137"/>
      <c r="E16" s="54"/>
      <c r="F16" s="88"/>
      <c r="G16" s="90"/>
      <c r="H16" s="91"/>
      <c r="I16" s="184"/>
    </row>
    <row r="17" spans="1:9" s="14" customFormat="1" ht="21" customHeight="1">
      <c r="A17" s="44"/>
      <c r="B17" s="4"/>
      <c r="C17" s="4"/>
      <c r="D17" s="174"/>
      <c r="E17" s="127" t="s">
        <v>237</v>
      </c>
      <c r="F17" s="4"/>
      <c r="G17" s="5"/>
      <c r="H17" s="6"/>
      <c r="I17" s="182"/>
    </row>
    <row r="18" spans="1:9" s="14" customFormat="1" ht="34.5" customHeight="1">
      <c r="A18" s="45" t="s">
        <v>240</v>
      </c>
      <c r="B18" s="25"/>
      <c r="C18" s="25"/>
      <c r="D18" s="137" t="s">
        <v>232</v>
      </c>
      <c r="E18" s="54" t="s">
        <v>388</v>
      </c>
      <c r="F18" s="25" t="s">
        <v>7</v>
      </c>
      <c r="G18" s="26">
        <v>1</v>
      </c>
      <c r="H18" s="27"/>
      <c r="I18" s="185">
        <f>G18*H18</f>
        <v>0</v>
      </c>
    </row>
    <row r="19" spans="1:9" s="14" customFormat="1" ht="21" customHeight="1">
      <c r="A19" s="87" t="s">
        <v>241</v>
      </c>
      <c r="B19" s="88"/>
      <c r="C19" s="88"/>
      <c r="D19" s="138"/>
      <c r="E19" s="54" t="s">
        <v>390</v>
      </c>
      <c r="F19" s="88" t="s">
        <v>7</v>
      </c>
      <c r="G19" s="90">
        <v>1</v>
      </c>
      <c r="H19" s="91"/>
      <c r="I19" s="185"/>
    </row>
    <row r="20" spans="1:9" s="14" customFormat="1" ht="21" customHeight="1">
      <c r="A20" s="32"/>
      <c r="B20" s="21"/>
      <c r="C20" s="21"/>
      <c r="D20" s="135"/>
      <c r="E20" s="54"/>
      <c r="F20" s="21"/>
      <c r="G20" s="22"/>
      <c r="H20" s="23"/>
      <c r="I20" s="183"/>
    </row>
    <row r="21" spans="1:9" s="14" customFormat="1" ht="21" customHeight="1">
      <c r="A21" s="32"/>
      <c r="B21" s="21"/>
      <c r="C21" s="21"/>
      <c r="D21" s="135"/>
      <c r="E21" s="55"/>
      <c r="F21" s="21"/>
      <c r="G21" s="22"/>
      <c r="H21" s="23"/>
      <c r="I21" s="183"/>
    </row>
    <row r="22" spans="1:9" s="14" customFormat="1" ht="21" customHeight="1">
      <c r="A22" s="32"/>
      <c r="B22" s="21"/>
      <c r="C22" s="21"/>
      <c r="D22" s="135"/>
      <c r="E22" s="127" t="s">
        <v>242</v>
      </c>
      <c r="F22" s="21"/>
      <c r="G22" s="22"/>
      <c r="H22" s="23"/>
      <c r="I22" s="183"/>
    </row>
    <row r="23" spans="1:9" s="14" customFormat="1" ht="21" customHeight="1">
      <c r="A23" s="32">
        <v>5</v>
      </c>
      <c r="B23" s="21"/>
      <c r="C23" s="21"/>
      <c r="D23" s="135" t="s">
        <v>236</v>
      </c>
      <c r="E23" s="55" t="s">
        <v>371</v>
      </c>
      <c r="F23" s="21" t="s">
        <v>7</v>
      </c>
      <c r="G23" s="22">
        <v>1</v>
      </c>
      <c r="H23" s="23"/>
      <c r="I23" s="183">
        <f aca="true" t="shared" si="0" ref="I23:I29">G23*H23</f>
        <v>0</v>
      </c>
    </row>
    <row r="24" spans="1:9" s="14" customFormat="1" ht="21" customHeight="1">
      <c r="A24" s="32"/>
      <c r="B24" s="21"/>
      <c r="C24" s="21"/>
      <c r="D24" s="135"/>
      <c r="E24" s="55"/>
      <c r="F24" s="21"/>
      <c r="G24" s="22"/>
      <c r="H24" s="23"/>
      <c r="I24" s="183"/>
    </row>
    <row r="25" spans="1:9" s="14" customFormat="1" ht="21" customHeight="1">
      <c r="A25" s="32"/>
      <c r="B25" s="21"/>
      <c r="C25" s="21"/>
      <c r="D25" s="135"/>
      <c r="E25" s="55"/>
      <c r="F25" s="21"/>
      <c r="G25" s="22"/>
      <c r="H25" s="23"/>
      <c r="I25" s="183"/>
    </row>
    <row r="26" spans="1:9" s="14" customFormat="1" ht="21" customHeight="1">
      <c r="A26" s="32"/>
      <c r="B26" s="21"/>
      <c r="C26" s="21"/>
      <c r="D26" s="135"/>
      <c r="E26" s="127" t="s">
        <v>243</v>
      </c>
      <c r="F26" s="21"/>
      <c r="G26" s="22"/>
      <c r="H26" s="23"/>
      <c r="I26" s="183"/>
    </row>
    <row r="27" spans="1:9" s="14" customFormat="1" ht="21" customHeight="1">
      <c r="A27" s="32">
        <v>6</v>
      </c>
      <c r="B27" s="21"/>
      <c r="C27" s="21"/>
      <c r="D27" s="175" t="s">
        <v>234</v>
      </c>
      <c r="E27" s="55" t="s">
        <v>393</v>
      </c>
      <c r="F27" s="21" t="s">
        <v>7</v>
      </c>
      <c r="G27" s="22">
        <v>1</v>
      </c>
      <c r="H27" s="23"/>
      <c r="I27" s="183">
        <f t="shared" si="0"/>
        <v>0</v>
      </c>
    </row>
    <row r="28" spans="1:9" s="14" customFormat="1" ht="34.5" customHeight="1">
      <c r="A28" s="32" t="s">
        <v>244</v>
      </c>
      <c r="B28" s="21"/>
      <c r="C28" s="21"/>
      <c r="D28" s="135" t="s">
        <v>232</v>
      </c>
      <c r="E28" s="55" t="s">
        <v>392</v>
      </c>
      <c r="F28" s="21" t="s">
        <v>7</v>
      </c>
      <c r="G28" s="22">
        <v>1</v>
      </c>
      <c r="H28" s="23"/>
      <c r="I28" s="183">
        <f t="shared" si="0"/>
        <v>0</v>
      </c>
    </row>
    <row r="29" spans="1:9" s="14" customFormat="1" ht="34.5" customHeight="1">
      <c r="A29" s="32" t="s">
        <v>245</v>
      </c>
      <c r="B29" s="21"/>
      <c r="C29" s="21"/>
      <c r="D29" s="135"/>
      <c r="E29" s="55" t="s">
        <v>391</v>
      </c>
      <c r="F29" s="21" t="s">
        <v>7</v>
      </c>
      <c r="G29" s="22">
        <v>2</v>
      </c>
      <c r="H29" s="23"/>
      <c r="I29" s="183">
        <f t="shared" si="0"/>
        <v>0</v>
      </c>
    </row>
    <row r="30" spans="1:9" s="14" customFormat="1" ht="21" customHeight="1">
      <c r="A30" s="33"/>
      <c r="B30" s="29"/>
      <c r="C30" s="29"/>
      <c r="D30" s="141"/>
      <c r="E30" s="56"/>
      <c r="F30" s="29"/>
      <c r="G30" s="22"/>
      <c r="H30" s="30"/>
      <c r="I30" s="186"/>
    </row>
    <row r="31" spans="1:9" s="39" customFormat="1" ht="21" customHeight="1">
      <c r="A31" s="189"/>
      <c r="B31" s="190"/>
      <c r="C31" s="190"/>
      <c r="D31" s="191"/>
      <c r="E31" s="192" t="s">
        <v>11</v>
      </c>
      <c r="F31" s="190"/>
      <c r="G31" s="193"/>
      <c r="H31" s="194"/>
      <c r="I31" s="195">
        <f>SUM(I10:I30)</f>
        <v>0</v>
      </c>
    </row>
    <row r="32" spans="1:9" s="14" customFormat="1" ht="21" customHeight="1">
      <c r="A32" s="33"/>
      <c r="B32" s="29"/>
      <c r="C32" s="29"/>
      <c r="D32" s="141"/>
      <c r="E32" s="56"/>
      <c r="F32" s="29"/>
      <c r="G32" s="22"/>
      <c r="H32" s="30"/>
      <c r="I32" s="186"/>
    </row>
    <row r="33" spans="1:9" s="14" customFormat="1" ht="21" customHeight="1">
      <c r="A33" s="33"/>
      <c r="B33" s="29"/>
      <c r="C33" s="29"/>
      <c r="D33" s="141"/>
      <c r="E33" s="56" t="s">
        <v>12</v>
      </c>
      <c r="F33" s="29"/>
      <c r="G33" s="22"/>
      <c r="H33" s="30"/>
      <c r="I33" s="186">
        <f>I31*0.21</f>
        <v>0</v>
      </c>
    </row>
    <row r="34" spans="1:9" s="14" customFormat="1" ht="21" customHeight="1">
      <c r="A34" s="33"/>
      <c r="B34" s="29"/>
      <c r="C34" s="29"/>
      <c r="D34" s="141"/>
      <c r="E34" s="57" t="s">
        <v>13</v>
      </c>
      <c r="F34" s="40"/>
      <c r="G34" s="41"/>
      <c r="H34" s="42"/>
      <c r="I34" s="187">
        <f>SUM(I31:I33)</f>
        <v>0</v>
      </c>
    </row>
    <row r="35" spans="1:9" s="7" customFormat="1" ht="12.75" customHeight="1">
      <c r="A35" s="47"/>
      <c r="B35" s="9"/>
      <c r="C35" s="48"/>
      <c r="D35" s="11"/>
      <c r="E35" s="10"/>
      <c r="F35" s="11"/>
      <c r="G35" s="12"/>
      <c r="H35" s="13"/>
      <c r="I35" s="188"/>
    </row>
    <row r="36" spans="1:9" s="14" customFormat="1" ht="13.5">
      <c r="A36" s="19"/>
      <c r="B36" s="19"/>
      <c r="C36" s="19"/>
      <c r="D36" s="19"/>
      <c r="E36" s="59"/>
      <c r="G36" s="19"/>
      <c r="I36" s="2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Dolínková</dc:creator>
  <cp:keywords/>
  <dc:description/>
  <cp:lastModifiedBy>Kateřina Soukupová</cp:lastModifiedBy>
  <cp:lastPrinted>2023-12-14T15:57:37Z</cp:lastPrinted>
  <dcterms:created xsi:type="dcterms:W3CDTF">2009-12-11T11:15:13Z</dcterms:created>
  <dcterms:modified xsi:type="dcterms:W3CDTF">2023-12-20T17:16:53Z</dcterms:modified>
  <cp:category/>
  <cp:version/>
  <cp:contentType/>
  <cp:contentStatus/>
</cp:coreProperties>
</file>