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PJ\Documents\AKCE\ROZPOCTY\2023_ESTICON\19_429_00_breznice\04_odevzdani\odevzdani_2024_02_12\soupis\"/>
    </mc:Choice>
  </mc:AlternateContent>
  <bookViews>
    <workbookView xWindow="0" yWindow="0" windowWidth="0" windowHeight="0"/>
  </bookViews>
  <sheets>
    <sheet name="Rekapitulace" sheetId="6" r:id="rId1"/>
    <sheet name="SO 000SO 000" sheetId="2" r:id="rId2"/>
    <sheet name="SO 181SO 181" sheetId="3" r:id="rId3"/>
    <sheet name="SO 201" sheetId="4" r:id="rId4"/>
    <sheet name="SO 341SO 341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70"/>
  <c r="O74"/>
  <c r="I74"/>
  <c r="O71"/>
  <c r="I71"/>
  <c r="I36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I32"/>
  <c r="O33"/>
  <c r="I33"/>
  <c r="I13"/>
  <c r="O29"/>
  <c r="I29"/>
  <c r="O26"/>
  <c r="I26"/>
  <c r="O23"/>
  <c r="I23"/>
  <c r="O20"/>
  <c r="I20"/>
  <c r="O17"/>
  <c r="I17"/>
  <c r="O14"/>
  <c r="I14"/>
  <c r="I9"/>
  <c r="O10"/>
  <c r="I10"/>
  <c i="4" r="I3"/>
  <c r="I257"/>
  <c r="O336"/>
  <c r="I336"/>
  <c r="O333"/>
  <c r="I333"/>
  <c r="O330"/>
  <c r="I330"/>
  <c r="O327"/>
  <c r="I327"/>
  <c r="O324"/>
  <c r="I324"/>
  <c r="O321"/>
  <c r="I321"/>
  <c r="O318"/>
  <c r="I318"/>
  <c r="O315"/>
  <c r="I315"/>
  <c r="O312"/>
  <c r="I312"/>
  <c r="O309"/>
  <c r="I309"/>
  <c r="O306"/>
  <c r="I306"/>
  <c r="O303"/>
  <c r="I303"/>
  <c r="O300"/>
  <c r="I300"/>
  <c r="O297"/>
  <c r="I297"/>
  <c r="O294"/>
  <c r="I294"/>
  <c r="O291"/>
  <c r="I291"/>
  <c r="O288"/>
  <c r="I288"/>
  <c r="O285"/>
  <c r="I285"/>
  <c r="O282"/>
  <c r="I282"/>
  <c r="O279"/>
  <c r="I279"/>
  <c r="O276"/>
  <c r="I276"/>
  <c r="O273"/>
  <c r="I273"/>
  <c r="O270"/>
  <c r="I270"/>
  <c r="O267"/>
  <c r="I267"/>
  <c r="O264"/>
  <c r="I264"/>
  <c r="O261"/>
  <c r="I261"/>
  <c r="O258"/>
  <c r="I258"/>
  <c r="I250"/>
  <c r="O254"/>
  <c r="I254"/>
  <c r="O251"/>
  <c r="I251"/>
  <c r="I237"/>
  <c r="O247"/>
  <c r="I247"/>
  <c r="O244"/>
  <c r="I244"/>
  <c r="O241"/>
  <c r="I241"/>
  <c r="O238"/>
  <c r="I238"/>
  <c r="I230"/>
  <c r="O234"/>
  <c r="I234"/>
  <c r="O231"/>
  <c r="I231"/>
  <c r="I199"/>
  <c r="O227"/>
  <c r="I227"/>
  <c r="O224"/>
  <c r="I224"/>
  <c r="O221"/>
  <c r="I221"/>
  <c r="O218"/>
  <c r="I218"/>
  <c r="O215"/>
  <c r="I215"/>
  <c r="O212"/>
  <c r="I212"/>
  <c r="O209"/>
  <c r="I209"/>
  <c r="O206"/>
  <c r="I206"/>
  <c r="O203"/>
  <c r="I203"/>
  <c r="O200"/>
  <c r="I200"/>
  <c r="I153"/>
  <c r="O196"/>
  <c r="I196"/>
  <c r="O193"/>
  <c r="I193"/>
  <c r="O190"/>
  <c r="I190"/>
  <c r="O187"/>
  <c r="I187"/>
  <c r="O184"/>
  <c r="I184"/>
  <c r="O181"/>
  <c r="I181"/>
  <c r="O178"/>
  <c r="I178"/>
  <c r="O175"/>
  <c r="I175"/>
  <c r="O172"/>
  <c r="I172"/>
  <c r="O169"/>
  <c r="I169"/>
  <c r="O166"/>
  <c r="I166"/>
  <c r="O163"/>
  <c r="I163"/>
  <c r="O160"/>
  <c r="I160"/>
  <c r="O157"/>
  <c r="I157"/>
  <c r="O154"/>
  <c r="I154"/>
  <c r="I137"/>
  <c r="O150"/>
  <c r="I150"/>
  <c r="O147"/>
  <c r="I147"/>
  <c r="O144"/>
  <c r="I144"/>
  <c r="O141"/>
  <c r="I141"/>
  <c r="O138"/>
  <c r="I138"/>
  <c r="I121"/>
  <c r="O134"/>
  <c r="I134"/>
  <c r="O131"/>
  <c r="I131"/>
  <c r="O128"/>
  <c r="I128"/>
  <c r="O125"/>
  <c r="I125"/>
  <c r="O122"/>
  <c r="I122"/>
  <c r="I36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I8"/>
  <c r="O33"/>
  <c r="I33"/>
  <c r="O30"/>
  <c r="I30"/>
  <c r="O27"/>
  <c r="I27"/>
  <c r="O24"/>
  <c r="I24"/>
  <c r="O21"/>
  <c r="I21"/>
  <c r="O18"/>
  <c r="I18"/>
  <c r="O15"/>
  <c r="I15"/>
  <c r="O12"/>
  <c r="I12"/>
  <c r="O9"/>
  <c r="I9"/>
  <c i="3" r="I3"/>
  <c r="I9"/>
  <c r="O13"/>
  <c r="I13"/>
  <c r="O10"/>
  <c r="I10"/>
  <c i="2" r="I3"/>
  <c r="I9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<sst xmlns="http://schemas.openxmlformats.org/spreadsheetml/2006/main">
  <si>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</si>
  <si>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</si>
  <si>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</si>
  <si>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18 429 00 - II/174 Březnice most ev.č. 174 - 006 - PD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</si>
  <si>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</si>
  <si>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</si>
  <si>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</si>
  <si>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</si>
  <si>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</si>
  <si>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</si>
  <si>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</si>
  <si>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</si>
  <si>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</si>
  <si>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181</t>
  </si>
  <si>
    <t>Dopravně inženýrská opatření</t>
  </si>
  <si>
    <t>SO 201</t>
  </si>
  <si>
    <t>MOST</t>
  </si>
  <si>
    <t>SO 341</t>
  </si>
  <si>
    <t>Přeložka vodovodu VaK Beroun</t>
  </si>
  <si>
    <t>Soupis prací objektu</t>
  </si>
  <si>
    <t>S</t>
  </si>
  <si>
    <t>Stavba:</t>
  </si>
  <si>
    <t>18 429 00</t>
  </si>
  <si>
    <t>II/174 Březnice most ev.č. 174 - 006 - PD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</si>
  <si>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</si>
  <si>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</si>
  <si>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</si>
  <si>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</si>
  <si>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</si>
  <si>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</si>
  <si>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</si>
  <si>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</si>
  <si>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</si>
  <si>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</si>
  <si>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</si>
  <si>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</si>
  <si>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</si>
  <si>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</si>
  <si>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</si>
  <si>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</si>
  <si>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</si>
  <si>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</si>
  <si>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</si>
  <si>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00410R</t>
  </si>
  <si>
    <t/>
  </si>
  <si>
    <t>Vedlejší náklady</t>
  </si>
  <si>
    <t>KPL</t>
  </si>
  <si>
    <t>OTSKP_2022 ~ 2022</t>
  </si>
  <si>
    <t>PP</t>
  </si>
  <si>
    <t>obsahují zejména náklady na:
- ztížené výrobní podmínky související s umístěním stavby, provozními nebo
dopravními omezeními
- uvedení stavbou dotčených ploch a staveništní dopravou dotčených komunikací
do původního nebo projektovaného stavu
- zajištění bezpečnosti při provádění stavby ve smyslu bezpečnosti práce a
ochrany životního prostředí
- likvidace přebytečného stavebního materiálu odpovídajícím způsobem
- péče o nepředané objekty a konstrukce stavby, jejich ošetřování
- nutný rozsah stavebního pojištění budovaného díla na předmětné stavbě a
pojištění odpovědnosti za škodu způsobenou dodavatelem třetí osobě
- zajištění bankovních garancí
- všechny další nutné náklady k řádnému a úplnému zhotovení předmětu díla
zřejmé ze zadávací dokumentace nebo místních podmínek</t>
  </si>
  <si>
    <t>VV</t>
  </si>
  <si>
    <t>1 = 1,000 [A]_x000d_
Celkové množství = 1,000</t>
  </si>
  <si>
    <t>00420R</t>
  </si>
  <si>
    <t>Ostatní náklady</t>
  </si>
  <si>
    <t>obsahují zejména náklady na:
- úpravu příslušné dokumentace dle technologických postupů zhotovitele a dle při
provádění díla zjištěných skutečností
- zpracování Plánu havarijních opatření zařízení staveniště a mechanizace
- zpracování Plánu bezpečnosti a ochrany zdraví při práci na staveništi (dle § 15,
odst. 2 zákona č. 309/2006 Sb., kterým se upravují další požadavky BOZP)
- zpracování technologických postupů a plánů kontrol
- pasportizace stavbou dotčených ploch a objektů
- všechny další nutné činnosti k řádnému a úplnému zhotovení předmětu díla
zřejmé ze zadávací dokumentace nebo místních podmínek</t>
  </si>
  <si>
    <t>02520</t>
  </si>
  <si>
    <t>ZKOUŠENÍ MATERIÁLŮ NEZÁVISLOU ZKUŠEBNOU</t>
  </si>
  <si>
    <t>dle TKP, ZTKP</t>
  </si>
  <si>
    <t>02620</t>
  </si>
  <si>
    <t>ZKOUŠENÍ KONSTRUKCÍ A PRACÍ NEZÁVISLOU ZKUŠEBNOU</t>
  </si>
  <si>
    <t>dle TKP, včetně zkoušení obsahu aromatických uhlovodíků a zatřídění dle vyhlášky č. 130/2019 sb. v aktuálním znění vč.vrtů a odběru vzorků</t>
  </si>
  <si>
    <t>02710R</t>
  </si>
  <si>
    <t>A</t>
  </si>
  <si>
    <t>PASPORTIZACE OBJEKTŮ V OKOLÍ STAVBY</t>
  </si>
  <si>
    <t>pasportizace objektů v majetku subjektů, ketré nejsou v majektu investora_x000d_
vč. fotodokumentace</t>
  </si>
  <si>
    <t>02730</t>
  </si>
  <si>
    <t>POMOC PRÁCE ZŘÍZ NEBO ZAJIŠŤ OCHRANU INŽENÝRSKÝCH SÍTÍ</t>
  </si>
  <si>
    <t>kompletní zajištění ochrany všech stávajících vedení sítí po dobu stavby_x000d_
celkový výčet inženýrských sítí nutno čerpat z koordinačních příloh stavby_x000d_
- zejména zvýšená ochrana silového kabelu CETIN - odhalení, vyvěšení, zpěrné uložení a zasypání_x000d_
- vč. zahrnuje přerušení a zaslepení nepoužívaných kabelů v povodní římse dle TZ_x000d_
- ochrana stožáru v.o.</t>
  </si>
  <si>
    <t>02851</t>
  </si>
  <si>
    <t>PRŮZKUMNÉ PRÁCE DIAGNOSTIKY KONSTRUKCÍ NA POVRCHU</t>
  </si>
  <si>
    <t xml:space="preserve">doplňkový diagnostický průzkum po odbourání a otryskání, </t>
  </si>
  <si>
    <t>02910</t>
  </si>
  <si>
    <t>OSTATNÍ POŽADAVKY - ZEMĚMĚŘIČSKÁ MĚŘENÍ</t>
  </si>
  <si>
    <t>vytyčení stávajících IS</t>
  </si>
  <si>
    <t>B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</si>
  <si>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</si>
  <si>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</si>
  <si>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</si>
  <si>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</si>
  <si>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</si>
  <si>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 xml:space="preserve">zaměř.NK po odbourání, </t>
  </si>
  <si>
    <t>02940</t>
  </si>
  <si>
    <t>OSTATNÍ POŽADAVKY - VYPRACOVÁNÍ DOKUMENTACE</t>
  </si>
  <si>
    <t>technické předpisy (betonáž, izolace, sanace, PKO, tryskání apod.)</t>
  </si>
  <si>
    <t xml:space="preserve">
VTD podskružení NK</t>
  </si>
  <si>
    <t>C</t>
  </si>
  <si>
    <t>plán sledování a údržby mostu</t>
  </si>
  <si>
    <t>029412</t>
  </si>
  <si>
    <t>OSTATNÍ POŽADAVKY - VYPRACOVÁNÍ MOSTNÍHO LISTU</t>
  </si>
  <si>
    <t>vč. zápisu do centrální evidence mostů</t>
  </si>
  <si>
    <t>02943</t>
  </si>
  <si>
    <t>OSTATNÍ POŽADAVKY - VYPRACOVÁNÍ RDS</t>
  </si>
  <si>
    <t>RDS-Z-PDS - pro celou stavbu</t>
  </si>
  <si>
    <t>1.000000 = 1,000 [A]_x000d_
Celkové množství = 1,000</t>
  </si>
  <si>
    <t>02944</t>
  </si>
  <si>
    <t>OSTAT POŽADAVKY - DOKUMENTACE SKUTEČ PROVEDENÍ V DIGIT FORMĚ</t>
  </si>
  <si>
    <t>skutečného provedení stavby</t>
  </si>
  <si>
    <t>02953</t>
  </si>
  <si>
    <t>OSTATNÍ POŽADAVKY - HLAVNÍ MOSTNÍ PROHLÍDKA</t>
  </si>
  <si>
    <t>1. HMP vč.zpřístupnění</t>
  </si>
  <si>
    <t>02991</t>
  </si>
  <si>
    <t>OSTATNÍ POŽADAVKY - INFORMAČNÍ TABULE</t>
  </si>
  <si>
    <t>Označení stavby dle směrnic investora</t>
  </si>
  <si>
    <t>2+2 = 4,000 [A]_x000d_
Celkové množství = 4,000</t>
  </si>
  <si>
    <t>03100</t>
  </si>
  <si>
    <t>ZAŘÍZENÍ STAVENIŠTĚ - ZŘÍZENÍ, PROVOZ, DEMONTÁŽ</t>
  </si>
  <si>
    <t>vč.oplocení staveniště, proviz.zábradlí a pod.
Vč. případného nájmu pozemku, vč. provizorních komunikací a případných záborů
vč. buňkoviště, toalet a dalšího zařízení nezbytného pro provoz a řízení stavby po
celou dobu její výstavby</t>
  </si>
  <si>
    <t>PASPORTIZACE OBJÍZDNÝCH TRAS</t>
  </si>
  <si>
    <t>pasportizace technického stavu komunikací objízdných trasách_x000d_
pasportizace dopravního značení na objízdných trasách</t>
  </si>
  <si>
    <t>02720</t>
  </si>
  <si>
    <t>POMOC PRÁCE ZŘÍZ NEBO ZAJIŠŤ REGULACI A OCHRANU DOPRAVY</t>
  </si>
  <si>
    <t>předp. délka provozu DIO - 22týdnů_x000d_
3 - objízdné trasy_x000d_
položka zahrnuje dopravně inženýrská opatření v průběhu celé stavby (dle
schváleného plánu ZOV a vyjádření DI PČR), zahrnuje osazení, přesuny a odvoz
provizorního dopravního značení. Zahrnuje dočasné dopravní značení, dopravní zařízení (např. zvětšené
i základní svislé značky, vodorovné značení z fólie,
citybloky, provizorní betonová a ocelová svodidla, ochranná zábradlí, světelné
výstražné zařízení atd.- viz příloha TZ), oplocení a všechny související práce po
dobu trvání
stavby Součástí položky je i údržba a péče o dopravně inženýrská opatření v
průběhu celé stavby._x000d_
Součástí položky je vyřízení DIR včetně jeho projednání.</t>
  </si>
  <si>
    <t>014101</t>
  </si>
  <si>
    <t>POPLATKY ZA SKLÁDKU</t>
  </si>
  <si>
    <t>M3</t>
  </si>
  <si>
    <t>poplatky za nákup ornice_x000d_
objemová hmotnost 2000 kg/m3</t>
  </si>
  <si>
    <t>nákup ornice 2,0*0,2*151,84 = 60,736 [A]_x000d_
Celkové množství = 60,736</t>
  </si>
  <si>
    <t>015111</t>
  </si>
  <si>
    <t xml:space="preserve">POPLATKY ZA LIKVIDACI ODPADŮ NEKONTAMINOVANÝCH - 17 05 04  VYTĚŽENÉ ZEMINY A HORNINY -  I. TŘÍDA TĚŽITELNOSTI</t>
  </si>
  <si>
    <t>T</t>
  </si>
  <si>
    <t>zemina_x000d_
objemová hmotnost 2000 kg/m3</t>
  </si>
  <si>
    <t>dle pol.131838.A+B 2*(191,814+386,06) = 1155,748 [A]_x000d_
dle pol.11130 2,0*0,20*151,840 = 60,736 [B]_x000d_
Celkové množství = 1216,484</t>
  </si>
  <si>
    <t>015130</t>
  </si>
  <si>
    <t xml:space="preserve">POPLATKY ZA LIKVIDACI ODPADŮ NEKONTAMINOVANÝCH - 17 03 02  VYBOURANÝ ASFALTOVÝ BETON BEZ DEHTU</t>
  </si>
  <si>
    <t xml:space="preserve">objemová hmotnost 2400 kg/m3
stávající komunikace -  na základě zkoušek PAU
předpoklad 80% vybouraného materiálu bez obsahu nebezpečných látek</t>
  </si>
  <si>
    <t>dle pol.113338 2,40*(11,212+101,68)*0,80 = 216,753 [A]_x000d_
Celkové množství = 216,753</t>
  </si>
  <si>
    <t>015140</t>
  </si>
  <si>
    <t xml:space="preserve">POPLATKY ZA LIKVIDACI ODPADŮ NEKONTAMINOVANÝCH - 17 01 01  BETON Z DEMOLIC OBJEKTŮ, ZÁKLADŮ TV</t>
  </si>
  <si>
    <t xml:space="preserve">beton
objemová hmotnost 2300 kg/m3
</t>
  </si>
  <si>
    <t>dle pol.113148 2,30*(60,879+51,862) = 259,304 [A]_x000d_
Celkové množství = 259,304</t>
  </si>
  <si>
    <t xml:space="preserve">beton
objemová hmotnost 2300 kg/m3_x000d_
položku čerpat jen s výhradním souhlasem TDI_x000d_
odpad z bourání stávající vyrovnávací desky v případě špatného stevbně technického stavu
</t>
  </si>
  <si>
    <t>dle pol.966158 2,30*(52,622) = 121,031 [A]_x000d_
Celkové množství = 121,031</t>
  </si>
  <si>
    <t>015330</t>
  </si>
  <si>
    <t xml:space="preserve">POPLATKY ZA LIKVIDACI ODPADŮ NEKONTAMINOVANÝCH - 17 05 04  KAMENNÁ SUŤ</t>
  </si>
  <si>
    <t>kámen, kamenivo_x000d_
sypké vrstvy - objemová hmotnost 1900 kg/m3_x000d_
kámen - objemová hmotnost 2600 kg/m3</t>
  </si>
  <si>
    <t>pol. 113328 1,90*55,283 = 105,038 [A]_x000d_
pol.113534 (20%) 2,6*0,20*0,20*85,25*0,20 = 1,773 [B]_x000d_
Celkové množství = 106,811</t>
  </si>
  <si>
    <t>015340</t>
  </si>
  <si>
    <t xml:space="preserve">POPLATKY ZA LIKVIDACI ODPADŮ NEKONTAMINOVANÝCH - 02 01 03  PAŘEZY</t>
  </si>
  <si>
    <t>pařezy_x000d_
objemová hmotnost 700 kg/m3</t>
  </si>
  <si>
    <t>pol. 112038 - odhad 0,7*1,50 = 1,050 [A]_x000d_
Celkové množství = 1,050</t>
  </si>
  <si>
    <t>015760</t>
  </si>
  <si>
    <t xml:space="preserve">POPLATKY ZA LIKVIDACI ODPADU NEBEZPECNÝCH - 17 06 03*  IZOLACNÍ MATERIÁLY OBSAHUJÍCÍ NEBEZPECNÉ LÁTKY</t>
  </si>
  <si>
    <t xml:space="preserve">živice s obsahem nebezpečných látek 
objemová hmotnost 2400 kg/m3
stávající komunikace -  na základě zkoušek PAU
předpoklad 20% vybouraného materiálu s obsahem nebezpečných látek
</t>
  </si>
  <si>
    <t>dle pol.113338 2,40*(11,212+104,68)*0,20 = 55,628 [A]_x000d_
Celkové množství = 55,628</t>
  </si>
  <si>
    <t xml:space="preserve">POPLATKY ZA LIKVIDACI ODPADŮ NEBEZPEČNÝCH - 17 06 03*  IZOLAČNÍ MATERIÁLY OBSAHUJÍCÍ NEBEZPEČNÉ LÁTKY</t>
  </si>
  <si>
    <t>izolace
objemová hmotnost 2600 kg/m3</t>
  </si>
  <si>
    <t>dle pol. 97817 302,738*0,025*2,60 = 19,678 [A]_x000d_
Celkové množství = 19,678</t>
  </si>
  <si>
    <t>1</t>
  </si>
  <si>
    <t>Zemní práce</t>
  </si>
  <si>
    <t>11130</t>
  </si>
  <si>
    <t>SEJMUTÍ DRNU</t>
  </si>
  <si>
    <t>M2</t>
  </si>
  <si>
    <t xml:space="preserve">v minimálním rozsahu </t>
  </si>
  <si>
    <t>OP 01 - před navazujícími zdmi 1,5*30,40+2,50*25,55+2*2,0 = 113,475 [A]_x000d_
OP 02 - před navazujícími zdmi 1,5*(11,20+11,71)+2*2,0 = 38,365 [B]_x000d_
Celkové množství = 151,840</t>
  </si>
  <si>
    <t>112038</t>
  </si>
  <si>
    <t>KÁCENÍ STROMŮ D KMENE PŘES 0,9M S ODSTR PAŘEZŮ, ODVOZ DO 20KM</t>
  </si>
  <si>
    <t>kácení vzrostlého stromu - oblast OP 04_x000d_
větve štěpkovány, dřevo předáno investorovi k dalšímu využití_x000d_
pařezy - odvoz na skádku_x000d_
dle TZ</t>
  </si>
  <si>
    <t>113148</t>
  </si>
  <si>
    <t>ODSTRANĚNÍ KRYTU ZPEVNĚNÝCH PLOCH S CEMENT POJIVEM, ODVOZ DO 20KM</t>
  </si>
  <si>
    <t>NA MOSTĚ_x000d_
odstranění podkladních vozovkových vrstev - rozpadlá betonová vrstva nebo cementem zpevněná - tl.140-200 mm_x000d_
předp. na celou šířku mezi poprsními zdmi</t>
  </si>
  <si>
    <t>na mostě - na délku mezi podstavci 41,45*7,36*(0,14+0,20)/2 = 51,862 [A]_x000d_
Celkové množství = 51,862</t>
  </si>
  <si>
    <t xml:space="preserve">NA PŘEDMOSTÍCH _x000d_
podkladní vozovkové vrstvy na přemostích_x000d_
kamenivo zpevněné cementem - tl.150 mm_x000d_
</t>
  </si>
  <si>
    <t>předmostí směr náměstí (286,86-(3*0,50*10,20+3*1,0*7,15))*0,150 = 37,517 [A]_x000d_
předmostí směr zámek (192,78-(3*0,5*7,95+3*1,0*8,37))*0,15 = 23,362 [B]_x000d_
Celkové množství = 60,879</t>
  </si>
  <si>
    <t>113294</t>
  </si>
  <si>
    <t>ODSTRANĚNÍ ZPEVNĚNÝCH PLOCH, PŘÍKOPŮ A RIGOLŮ Z LOMOVÉHO KAMENE, ODVOZ DO 5KM</t>
  </si>
  <si>
    <t>rozebrání odláždění před lícem opěr a zdí_x000d_
vč. odvozu a uložení na dočasnou skládku - bude zpětně odlážděno_x000d_
(bez poplatku)</t>
  </si>
  <si>
    <t>před OP 01 (1,10*0,20)*(10,20+2,51+2,05+2*1,0) = 3,687 [A]_x000d_
před OP 02 (2,0*0,20)*(10,85+2,0) = 5,140 [B]_x000d_
Celkové množství = 8,827</t>
  </si>
  <si>
    <t>113328</t>
  </si>
  <si>
    <t>ODSTRAN PODKL ZPEVNĚNÝCH PLOCH Z KAMENIVA NESTMEL, ODVOZ DO 20KM</t>
  </si>
  <si>
    <t>NA PŘEDMOSTÍCH _x000d_
podkladní vozovkové vrstvy na předmostích</t>
  </si>
  <si>
    <t>předmostí směr náměstí (286,86-(4*0,50*10,20+4*1,0*7,15))*0,145 = 34,490 [A]_x000d_
předmostí směr zámek (192,78-(4*0,5*7,95+4*1,0*8,37))*0,145 = 20,793 [B]_x000d_
Celkové množství = 55,283</t>
  </si>
  <si>
    <t>113338</t>
  </si>
  <si>
    <t>ODSTRAN PODKL ZPEVNENÝCH PLOCH S ASFALT POJIVEM, ODVOZ DO 20KM</t>
  </si>
  <si>
    <t xml:space="preserve">VOZOVKA_x000d_
odstranění podkladnách živičných vrstev vozovky
dle sondy ložná a podkladní vrstva - předp. 150mm
vyjma 1,0m, resp 2,0 mna ZÚ a KÚ z důvodu odsupňovaného napojení vozovky
</t>
  </si>
  <si>
    <t xml:space="preserve">1.vrstva  (707,510-(1*0,50*10,20+1*1,0*7,15+1*0,5*7,08+1*0,50*7,95))*0,075 = 51,581 [A]_x000d_
2.vrstva (707,510-(2*0,50*10,20+2*1,0*7,15+2*0,5*7,08+2*0,50*7,95))*0,075_x000d_
 = 50,099 [B]_x000d_
Celkové množství = 101,680</t>
  </si>
  <si>
    <t>ODSTRAN PODKL ZPEVNĚNÝCH PLOCH S ASFALT POJIVEM, ODVOZ DO 20KM</t>
  </si>
  <si>
    <t>CHODNÍKY_x000d_
odstranění živičného souvrsvtí na chodních_x000d_
předp. 60 mm</t>
  </si>
  <si>
    <t>chodník na protivodní straně 62,55 m2*0,06 m = 3,753 [A]_x000d_
chodník na povodní straně 58,50 m*1,30 m*0,06+25,40 m*1,90m*0,06 m = 7,459 [B]_x000d_
Celkové množství = 11,212</t>
  </si>
  <si>
    <t>113534</t>
  </si>
  <si>
    <t>ODSTRANĚNÍ CHODNÍKOVÝCH KAMENNÝCH OBRUBNÍKŮ, ODVOZ DO 5KM</t>
  </si>
  <si>
    <t>M</t>
  </si>
  <si>
    <t>vč. odvozu na meziskládku_x000d_
bude zpětně použito na stavbě - 80% zpětné použití (bez skládkovného)_x000d_
odhad cca 20% poškozeno - odvoz na skládku (skládkovné pol.015330)</t>
  </si>
  <si>
    <t>podél protivodního chodníku 51,45 = 51,450 [A]_x000d_
podél povodního chodníku 85,25 = 85,250 [B]_x000d_
Celkové množství = 85,250</t>
  </si>
  <si>
    <t>1135340R</t>
  </si>
  <si>
    <t>ODSTRANĚNÍ CHODNÍKOVÝCH KAMENNÝCH DESEK, ODVOZ DO 5KM</t>
  </si>
  <si>
    <t xml:space="preserve">sejmutí chodníkových kamenných desek, dočasné uložení_x000d_
bude zpětně osazeno </t>
  </si>
  <si>
    <t>odhad 24,0*0,50 = 12,000 [A]_x000d_
Celkové množství = 12,000</t>
  </si>
  <si>
    <t>11372</t>
  </si>
  <si>
    <t>FRÉZOVÁNÍ ZPEVNENÝCH PLOCH ASFALTOVÝCH</t>
  </si>
  <si>
    <t>frézování obrusné vrstvy _x000d_
- obrusná vrstva dle sondy předp. 60 mm
předp. bez obsahu nebezpečných látek
povinný odkup zhotovitele</t>
  </si>
  <si>
    <t>most a předpolí 707,51*0,06 = 42,451 [A]_x000d_
Celkové množství = 42,451</t>
  </si>
  <si>
    <t>113765</t>
  </si>
  <si>
    <t>FRÉZOVÁNÍ DRÁŽKY PRUREZU DO 600MM2 V ASFALTOVÉ VOZOVCE</t>
  </si>
  <si>
    <t>frézvání drážky ve vozovky v místě napojení nové vozovky na stávající stav</t>
  </si>
  <si>
    <t>napojení na stav. stav 10,20+7,15+7,95+7,08 = 32,380 [A]_x000d_
Celkové množství = 32,380</t>
  </si>
  <si>
    <t>1152600R</t>
  </si>
  <si>
    <t xml:space="preserve">PROVEDENÍ VODY STAVBOU </t>
  </si>
  <si>
    <t xml:space="preserve">komplet provedení vody stavbou dle možností a zkušeností zhotovitele (např. hrázkování, přededení potrubím atd.)- zřízení a odstranění _x000d_
vč. výkopu a zásypu, úpravy nátoku a výtoku a zřízení těsnících hrázek z nepropustné zeminy (nákup, odtěžení a uložení na skládku)_x000d_
vč.zajištění výkopu proti vodě_x000d_
vč. likvidace veškerých odpadů a skládkovného </t>
  </si>
  <si>
    <t>125738</t>
  </si>
  <si>
    <t>VYKOPÁVKY ZE ZEMNÍKU A SKLÁDEK TR. I, ODVOZ DO 20KM</t>
  </si>
  <si>
    <t>vykopávka ornice ze skládky ornice
vykopávka zeminy pro zpětný zásyp</t>
  </si>
  <si>
    <t>dle pol. 17411 326,343 = 326,343 [A]_x000d_
dle pol. 18223 0,20*151,84 = 30,368 [C]_x000d_
Celkové množství = 356,711</t>
  </si>
  <si>
    <t>12980</t>
  </si>
  <si>
    <t>ČIŠTĚNÍ ULIČNÍCH VPUSTÍ</t>
  </si>
  <si>
    <t>čištění uliční vpusti na předmostí směr náměstí_x000d_
vč. likvidace vzniklých odpadů a skládkovného</t>
  </si>
  <si>
    <t>131834</t>
  </si>
  <si>
    <t>HLOUBENÍ JAM ZAPAŽ I NEPAŽ TŘ. II, ODVOZ DO 5KM</t>
  </si>
  <si>
    <t>výkop zeminy pro zpětný zásyp_x000d_
odvoz na meziskládku</t>
  </si>
  <si>
    <t>dle pol. 17411 314,700 = 314,700 [A]_x000d_
Celkové množství = 314,700</t>
  </si>
  <si>
    <t>131838</t>
  </si>
  <si>
    <t>HLOUBENÍ JAM ZAPAŽ I NEPAŽ TR. II, ODVOZ DO 20KM</t>
  </si>
  <si>
    <t>ZÁSYP KLENBY - jílovitý písek_x000d_
odvoz na skládku_x000d_
(nebude zpětně uloženo na stavbě)</t>
  </si>
  <si>
    <t>výkop zásypu klenby (plocha v podélném řezu x šířka mezi poprsními zdmi) 22,70*7,40 = 167,980 [A]_x000d_
výkop rozšíření mocnosti násypu pod chodníky 2*0,50*(0,70+0,45)/2*41,45 = 23,834 [B]_x000d_
Celkové množství = 191,814</t>
  </si>
  <si>
    <t>HLOUBENÍ JAM ZAPAŽ I NEPAŽ TŘ. II, ODVOZ DO 20KM</t>
  </si>
  <si>
    <t xml:space="preserve">výkopy za rubem opěr a zdí_x000d_
odvoz na skládku_x000d_
(přebytečná zemina  - nebude zpětně uloženo na stavbě)</t>
  </si>
  <si>
    <t xml:space="preserve">za OP 01  (1,0+6,35)/2*4,70*((8,50+14,3)/2+2,5) = 240,088 [A]_x000d_
OP 01 za navazující zdí (0,80+2,80)/2*11,30*(1,60+2,50)/2+(0,80+3,95)/2*6,0*(2,80+3,35)/2 = 85,516 [B]_x000d_
před OP 01  (0,60+1,1)/2*(0,50-0,20)*(10,20+2,51+2,05+2*1,0) = 4,274 [C]_x000d_
OP 01 před navazujícími zdmi (0,60+1,10)/2*0,50*30,40+(0,60+1,85)/2*1,05*25,55 = 45,784 [D]_x000d_
za OP 04 a podél opěry (1,0+6,40)/2*4,70*((8,50+17,0)/2+2*2,50) = 308,673 [E]_x000d_
před OP 04  (0,80+1,95)/2*(1,15-0,20)*(10,85+2*2,0) = 19,398 [F]_x000d_
OP 04 před navazující zdí (0,6+1,10)/2*0,50*(8,69+11,71) = 8,670 [G]_x000d_
odpočet zeminy pro zpětný zásyp pol. 131834 -326,343 = -326,343 [H]_x000d_
Celkové množství = 386,060</t>
  </si>
  <si>
    <t xml:space="preserve">prohloubení výkopu pod opěrnou zdí u OP 01_x000d_
pro sanaci podloží_x000d_
položku možno čerpat jen s výhradním souhlasem TDI_x000d_
položka zahrnuje je uložení na skládku a skládkovné_x000d_
</t>
  </si>
  <si>
    <t>pod samostatnou zdí (0+0,68)/2*5,55*(3,90+4,5)/2 = 7,925 [A]_x000d_
Celkové množství = 7,925</t>
  </si>
  <si>
    <t>17120</t>
  </si>
  <si>
    <t>ULOŽENÍ SYPANINY DO NÁSYPU A NA SKLÁDKY BEZ ZHUTNENÍ</t>
  </si>
  <si>
    <t>uložení zeminy na meziskládku - bude zpětně použita do výkopů</t>
  </si>
  <si>
    <t>na skládku - pol. 131838 A 191,814 = 191,814 [A]_x000d_
na skládku - pol. 131838 B 394,703 = 394,703 [B]_x000d_
na meziskládku - pol. 131834 314,70 = 314,700 [C]_x000d_
Celkové množství = 901,217</t>
  </si>
  <si>
    <t>17411</t>
  </si>
  <si>
    <t>ZÁSYP JAM A RÝH ZEMINOU SE ZHUTNĚNÍM</t>
  </si>
  <si>
    <t>zpětný zásyp</t>
  </si>
  <si>
    <t xml:space="preserve">zásyp za OP 01 do úrovně drenáže (1,0+4,65)/2*2,75*((8,50+12,70)/2+2,0) = 97,886 [A]_x000d_
OP 01 za navazující zdí (0,80+2,30)/2*11,30*1,50+(0,80+3,00)/2*8,50*1,70 = 53,728 [B]_x000d_
před OP 01  (0,60+1,1)/2*(0,50-0,20)*(10,20+2,15+2,05+2*1,0) = 4,182 [C]_x000d_
za OP 04 a podél boků opěry (1,0+4,95)/2*3,07*((8,50+14,70)/2+2*2,0) = 142,479 [D]_x000d_
před OP 04  (0,80+1,95)/2*(1,15-0,20)*(10,85+2*2,0) = 19,398 [E]_x000d_
OP 04 před navazující zdí (0,6+1,1)/2*0,50*(8,69+11,71) = 8,670 [F]_x000d_
Celkové množství = 326,343</t>
  </si>
  <si>
    <t>17481</t>
  </si>
  <si>
    <t>ZÁSYP JAM A RÝH Z NAKUPOVANÝCH MATERIÁLŮ</t>
  </si>
  <si>
    <t>zásyp výkopu za rubem zdi</t>
  </si>
  <si>
    <t>za rubem zdi navazující na OP 01 nad těsnící vrstvou (2,60+3,75)/2*6,0*(1,70+2,00)/2 = 35,243 [A]_x000d_
Celkové množství = 35,243</t>
  </si>
  <si>
    <t>18223</t>
  </si>
  <si>
    <t>ROZPROSTŘENÍ ORNICE VE SVAHU V TL DO 0,20M</t>
  </si>
  <si>
    <t>ve svahu a v rovině_x000d_
v místech dotčených stavbou_x000d_
v rozsahu sejmutého drnu</t>
  </si>
  <si>
    <t>dle pol.11130 151,84 = 151,840 [A]_x000d_
Celkové množství = 151,840</t>
  </si>
  <si>
    <t>18242</t>
  </si>
  <si>
    <t>ZALOŽENÍ TRÁVNÍKU HYDROOSEVEM NA ORNICI</t>
  </si>
  <si>
    <t>na ohumosaovaných plochách</t>
  </si>
  <si>
    <t>dle pol. 18242 151,84 = 151,840 [A]_x000d_
Celkové množství = 151,840</t>
  </si>
  <si>
    <t>18247</t>
  </si>
  <si>
    <t>OŠETŘOVÁNÍ TRÁVNÍKU</t>
  </si>
  <si>
    <t>4x</t>
  </si>
  <si>
    <t>dle pol. 18242 4*151,84 = 607,360 [A]_x000d_
Celkové množství = 607,360</t>
  </si>
  <si>
    <t>18472</t>
  </si>
  <si>
    <t>OŠETŘENÍ DŘEVIN SOLITERNÍCH</t>
  </si>
  <si>
    <t>4*2 = 8,000 [A]_x000d_
Celkové množství = 8,000</t>
  </si>
  <si>
    <t>184810R</t>
  </si>
  <si>
    <t>OCHRANA SOCHAŘSKÉ VÝZDOBY BEDNĚNÍM</t>
  </si>
  <si>
    <t>ochrana sochařské výzdoby_x000d_
koordinováno s NPÚ</t>
  </si>
  <si>
    <t>4 = 4,000 [A]_x000d_
Celkové množství = 4,000</t>
  </si>
  <si>
    <t>184B17</t>
  </si>
  <si>
    <t>VYSAZOVÁNÍ STROMŮ LISTNATÝCH S BALEM OBVOD KMENE DO 20CM, PODCHOZÍ VÝŠ MIN 2,4M</t>
  </si>
  <si>
    <t>náhradní výsadba_x000d_
vysazeno na pozemek p.č. 595 k.ú. Březnice</t>
  </si>
  <si>
    <t>jírovec 2 = 2,000 [A]_x000d_
Celkové množství = 2,000</t>
  </si>
  <si>
    <t>2</t>
  </si>
  <si>
    <t>Základy</t>
  </si>
  <si>
    <t>21331</t>
  </si>
  <si>
    <t>DRENÁŽNÍ VRSTVY Z BETONU MEZEROVITÉHO (DRENÁŽNÍHO)</t>
  </si>
  <si>
    <t>drenážní beton okolo drenážního potrubí</t>
  </si>
  <si>
    <t>OP 01 za rubem opěry 10,50*0,80*0,30 = 2,520 [A]_x000d_
OP 01 za rubem opěrné zdi 25,25*0,30*0,30 = 2,273 [B]_x000d_
OP 04 za rubem opěry 10,95*0,80*0,30 = 2,628 [C]_x000d_
Celkové množství = 7,421</t>
  </si>
  <si>
    <t>21341</t>
  </si>
  <si>
    <t>DRENÁŽNÍ VRSTVY Z PLASTBETONU (PLASTMALTY)</t>
  </si>
  <si>
    <t>proužek drenážního polymer betonu v úžlabí</t>
  </si>
  <si>
    <t>2*0,15*0,04*41,45 = 0,497 [A]_x000d_
Celkové množství = 0,497</t>
  </si>
  <si>
    <t>272325</t>
  </si>
  <si>
    <t>ZÁKLADY ZE ŽELEZOBETONU DO C30/37</t>
  </si>
  <si>
    <t>základ opěrné zdi</t>
  </si>
  <si>
    <t>díl 1 2,30*0,80*5,53 = 10,175 [A]_x000d_
díl 2 2,30*0,80*6,0 = 11,040 [B]_x000d_
díl 3 1,80*0,80*6,0 = 8,640 [C]_x000d_
díl 4 1,80*0,80*6,26 = 9,014 [D]_x000d_
Celkové množství = 38,869</t>
  </si>
  <si>
    <t>272365</t>
  </si>
  <si>
    <t>VÝZTUŽ ZÁKLADŮ Z OCELI 10505, B500B</t>
  </si>
  <si>
    <t xml:space="preserve">vyztužení_x000d_
180 kg/m3 </t>
  </si>
  <si>
    <t>0,18*38,869 = 6,996 [A]_x000d_
Celkové množství = 6,996</t>
  </si>
  <si>
    <t>28999</t>
  </si>
  <si>
    <t>OPLÁŠTĚNÍ (ZPEVNĚNÍ) Z FÓLIE</t>
  </si>
  <si>
    <t>těsnící fólie za rubem opěr</t>
  </si>
  <si>
    <t>za OP 01 4,65*11,10 = 51,615 [A]_x000d_
OP 01 - za opěrnou zd (3,10+2,75)/2*(11,30+5,95) = 50,456 [B]_x000d_
za OP 04 4,95*14,70 = 72,765 [C]_x000d_
Celkové množství = 174,836</t>
  </si>
  <si>
    <t>3</t>
  </si>
  <si>
    <t>Svislé konstrukce</t>
  </si>
  <si>
    <t>327212</t>
  </si>
  <si>
    <t>ZDI OPĚRNÉ, ZÁRUBNÍ, NÁBŘEŽNÍ Z LOMOVÉHO KAMENE NA MC</t>
  </si>
  <si>
    <t>nová kamenná zídka u OP 04 - navazuje na stávající přezděnou zídku (pol. 3332150R)_x000d_
požadavky na pojivo a spárovací hmoty viz TZ</t>
  </si>
  <si>
    <t>samostatná zídka u OP 04 0,80*(2,0-1,0)*1,0+1,50*(1,25+1,41)/2*0,50 = 1,798 [A]_x000d_
Celkové množství = 1,798</t>
  </si>
  <si>
    <t>327325</t>
  </si>
  <si>
    <t>ZDI OPĚRNÉ, ZÁRUBNÍ, NÁBŘEŽNÍ ZE ŽELEZOVÉHO BETONU DO C30/37</t>
  </si>
  <si>
    <t xml:space="preserve">samostatná opěrná zeď navazující na OP 01_x000d_
vč. pemrlování římsy v koruně zdi_x000d_
vč. úpravy dilatačních spar, smršťovacích spar, pracovních spar_x000d_
vč. přelepení spar a zatěsnění - dle VL a  přílohy detaily</t>
  </si>
  <si>
    <t>díl 1 (3,28*0,60+0,50*0,30)*5,53 = 11,713 [A]_x000d_
díl 2 (2,98*0,60+0,50*0,30)*6,0 = 11,628 [B]_x000d_
díl 3 (1,15*0,60+0,50*0,30)*6,0 = 5,040 [C]_x000d_
díl 4 (1,15*0,60+0,50*0,30)*6,26 = 5,258 [D]_x000d_
Celkové množství = 33,639</t>
  </si>
  <si>
    <t>327365</t>
  </si>
  <si>
    <t>VÝZTUŽ ZDÍ OPĚRNÝCH, ZÁRUBNÍCH, NÁBŘEŽNÍCH Z OCELI 10505, B500B</t>
  </si>
  <si>
    <t>vyztužení _x000d_
180 kg/m3</t>
  </si>
  <si>
    <t>0,18*33,64 = 6,055 [A]_x000d_
Celkové množství = 6,055</t>
  </si>
  <si>
    <t>333213</t>
  </si>
  <si>
    <t>OBKLAD MOST OPĚR A KŘÍDEL Z LOM KAMENE</t>
  </si>
  <si>
    <t>obklad samostatné opěrná zeď navazující na OP 01_x000d_
bude použit sejmutý očíslovaný kámen z pol. 9661340R - ztížené podmínky_x000d_
poškozené kameny budou nahrazeny azeny novým kamenem stejného druhu_x000d_
vč. kotvení k žlb zdi_x000d_
požadavky na pojivo a spárovací hmoty viz TZ_x000d_
podléhá schválení NPÚ</t>
  </si>
  <si>
    <t>díl 1 (3,28-0,30)*5,53*0,50 = 8,240 [A]_x000d_
díl 2 (2,98-0,30)*6,0*0,50 = 8,040 [B]_x000d_
díl 3 (1,15-0,30)*6,0*0,50 = 2,550 [C]_x000d_
díl 4 (1,15-0,30)*6,26*0,50 = 2,661 [D]_x000d_
Celkové množství = 21,491</t>
  </si>
  <si>
    <t>3332150R</t>
  </si>
  <si>
    <t>PŘEZDĚNÍ OPĚR A KŘÍDEL Z KAMENNÉHO ZDIVA - atyp.</t>
  </si>
  <si>
    <t>přezdění opěrné zídky u OP 04_x000d_
rozebrání kamenných zdí dle požadavku památkové péče:_x000d_
vč. předčištění zdiva _x000d_
vč. pasporizace, fotodokumentace a očíslování kamenů_x000d_
vč. očištění kamene od pojiva_x000d_
poškozené kameny budou nahrazeny novým kamenem stejného druhu_x000d_
vč. kotvení k žlb zdi_x000d_
požadavky na pojivo a spárovací hmoy viz TZ _x000d_
(na přezděnou zídku navazuje nová zeď - viz sam pol. 327212)_x000d_
podléhá schválení NPÚ</t>
  </si>
  <si>
    <t>zídka u op 04 (1,0*0,87+1,55*1,40+2,05*1,0)*(1,0+0,50)/2 = 3,818 [A]_x000d_
Celkové množství = 3,818</t>
  </si>
  <si>
    <t>4</t>
  </si>
  <si>
    <t>Vodorovné konstrukce</t>
  </si>
  <si>
    <t>420324</t>
  </si>
  <si>
    <t>PŘECHODOVÉ DESKY MOSTNÍCH OPĚR ZE ŽELEZOBETONU C25/30</t>
  </si>
  <si>
    <t>přechodová deska - v šířce roznášecí desky_x000d_
navazuje na roznášecí desku</t>
  </si>
  <si>
    <t>přechodová deska 2*3,0*0,30*7,40 = 13,320 [A]_x000d_
Celkové množství = 13,320</t>
  </si>
  <si>
    <t>420365</t>
  </si>
  <si>
    <t>VÝZTUŽ PŘECHODOVÝCH DESEK MOSTNÍCH OPĚR Z OCELI 10505, B500B</t>
  </si>
  <si>
    <t>vyztužení 80kg/m3</t>
  </si>
  <si>
    <t>0,08*13,32 = 1,066 [A]_x000d_
Celkové množství = 1,066</t>
  </si>
  <si>
    <t>420366</t>
  </si>
  <si>
    <t>VÝZTUŽ PŘECHOD DESEK MOSTNÍCH OPĚR Z KARI SÍTÍ</t>
  </si>
  <si>
    <t>výztuž přechodových desek z Kari sítě 7,90kg/m2</t>
  </si>
  <si>
    <t>7,30*3,0*2*7,90/1000 = 0,346 [A]_x000d_
Celkové množství = 0,346</t>
  </si>
  <si>
    <t>421324</t>
  </si>
  <si>
    <t>MOSTNÍ NOSNÉ DESKOVÉ KONSTR ZE ŽELEZOBETONU DO C25/30</t>
  </si>
  <si>
    <t>žlb roznášecí deska_x000d_
vč. separace od poprsních zídek_x000d_
vč. veškerých dilatačních a smršťovacích spar (vč. řezů v desce)_x000d_
C25/30</t>
  </si>
  <si>
    <t>1,80*(47,45-3,00*2) = 74,610 [A]_x000d_
Celkové množství = 74,610</t>
  </si>
  <si>
    <t>421365</t>
  </si>
  <si>
    <t>VÝZTUŽ MOSTNÍ DESKOVÉ KONSTRUKCE Z OCELI 10505, B500B</t>
  </si>
  <si>
    <t>vyztužení 100 kg/m3</t>
  </si>
  <si>
    <t>0,10*74,61 = 7,461 [A]_x000d_
Celkové množství = 7,461</t>
  </si>
  <si>
    <t>421366</t>
  </si>
  <si>
    <t>VÝZTUŽ MOSTNÍ DESKOVÉ KONSTRUKCE Z KARI SÍTÍ</t>
  </si>
  <si>
    <t>výztuž mostní deskové konstrukce_x000d_
7,90 kg/m2</t>
  </si>
  <si>
    <t>7,30*41,45/1000 = 0,303 [A]_x000d_
Celkové množství = 0,303</t>
  </si>
  <si>
    <t>451311</t>
  </si>
  <si>
    <t>PODKL A VÝPLŇ VRSTVY Z PROST BET DO C8/10</t>
  </si>
  <si>
    <t xml:space="preserve">podkladní beton </t>
  </si>
  <si>
    <t>OP 01 za rubem opěr pod drenážní trubku (0,30*1,90+(0,85+0,35)/2*0,95)*10,35 = 11,799 [A]_x000d_
OP 01 - pod opěrnou zdí 0,20*2,20*(6,26+6,0)+0,20*2,7*(6,0+5,53) = 11,621 [B]_x000d_
OP 01 - opěrná zeď - pod rubovou drenáží 0,55*0,30*23,80 = 3,927 [C]_x000d_
OP 04 a rubem opěr pod drenážní trubku (0,30*1,90+(0,85+0,35)/2*0,95)*10,95 = 12,483 [D]_x000d_
Celkové množství = 39,830</t>
  </si>
  <si>
    <t>výměna pozákladí pod samostatnou opěrnou zdí_x000d_
pol. možno čerpat jen s výhradním souhlasem TDI</t>
  </si>
  <si>
    <t>451314</t>
  </si>
  <si>
    <t>PODKLADNÍ A VÝPLŇOVÉ VRSTVY Z PROSTÉHO BETONU C25/30</t>
  </si>
  <si>
    <t>nová vyrovnávací deska na rubu klenby_x000d_
provedeno jen s výslovným souhlasem TDI v případě zastižení špatného stavebně technického stavu stávajícíhc konstrukcí_x000d_
položka zahrnuje přípravu povrchu rubu kamenné klenby před provedením betonáže</t>
  </si>
  <si>
    <t>vyrovnávací deska na rubu klenby 0,20*(7,35+2*3,85)/2*39,60 = 59,598 [A]_x000d_
Celkové množství = 59,598</t>
  </si>
  <si>
    <t>45131A</t>
  </si>
  <si>
    <t>PODKLADNÍ A VÝPLŇOVÉ VRSTVY Z PROSTÉHO BETONU C20/25</t>
  </si>
  <si>
    <t>lože pod dlažbu _x000d_
tl.0,15 m</t>
  </si>
  <si>
    <t>dle pol. 465512 11,377/0,20*0,15 = 8,533 [A]_x000d_
dle pol.467212 1,695/0,20*0,15 = 1,271 [B]_x000d_
prahy pod pol. 467212 0,5*0,25*0,60+0,50*0,80*0,5 = 0,275 [C]_x000d_
Celkové množství = 10,079</t>
  </si>
  <si>
    <t>45157</t>
  </si>
  <si>
    <t>PODKLADNÍ A VÝPLŇOVÉ VRSTVY Z KAMENIVA TĚŽENÉHO</t>
  </si>
  <si>
    <t>obsyp 2*0,15 okolo těsnící fólie</t>
  </si>
  <si>
    <t>výměra dle pol. 28999 2*0,15*174,836 = 52,451 [A]_x000d_
Celkové množství = 52,451</t>
  </si>
  <si>
    <t>45860</t>
  </si>
  <si>
    <t>VÝPLŇ ZA OPĚRAMI A ZDMI Z MEZEROVITÉHO BETONU</t>
  </si>
  <si>
    <t xml:space="preserve">- výplň kleneb mezi poprsními zídkami - mezi vyrovnávcím betonem a žlb deskou_x000d_
- výplň přechodových oblastí nad úrovní drenáže_x000d_
 </t>
  </si>
  <si>
    <t>výplň kleneb mezi poprsními zídkami (22,672-0,20*41,45)*7,40 = 106,427 [A]_x000d_
OP 01 výplň přechodové oblasti (4,60+6,35)/2*2,18*(12,70+14,3)/2 = 161,129 [B]_x000d_
OP 04 výplň přechodové oblasti (4,85+6,40)/2*2,0*(12,75+16,52)/2 = 164,644 [C]_x000d_
Celkové množství = 432,200</t>
  </si>
  <si>
    <t>465512</t>
  </si>
  <si>
    <t>DLAŽBY Z LOMOVÉHO KAMENE NA MC</t>
  </si>
  <si>
    <t xml:space="preserve">odláždění s  částečným využitím materiálu z pol. 113294_x000d_
</t>
  </si>
  <si>
    <t>podél zdi za OP 01 0,50*0,20*25,50 = 2,550 [A]_x000d_
před OP 01 (1,10*0,20)*(10,20+2,51+2,05+2*1,0) = 3,687 [B]_x000d_
před OP 04 (2,0*0,20)*(10,85+2,0) = 5,140 [C]_x000d_
Celkové množství = 11,377</t>
  </si>
  <si>
    <t>465513</t>
  </si>
  <si>
    <t>PŘEDLÁŽDĚNÍ DLAŽBY Z LOMOVÉHO KAMENE</t>
  </si>
  <si>
    <t>předláždění rozebrané dlažby _x000d_
s doplněním kamene a vyspárováním</t>
  </si>
  <si>
    <t>odhad 2*20,0*0,20 = 8,000 [A]_x000d_
Celkové množství = 8,000</t>
  </si>
  <si>
    <t>467212</t>
  </si>
  <si>
    <t>STUPNĚ A PRAHY VOD KORYT ZDĚNÉ Z LOM KAM NA MC</t>
  </si>
  <si>
    <t>dlážděný skluz s retardéry - 0,20m_x000d_
vč. vyčnívajících kamenů_x000d_
vč. nátoku</t>
  </si>
  <si>
    <t>skluz s retardéry (1,20*0,60*10,80+(1,55+0,60)/2*0,65)*0,20 = 1,695 [A]_x000d_
Celkové množství = 1,695</t>
  </si>
  <si>
    <t>5</t>
  </si>
  <si>
    <t>Komunikace</t>
  </si>
  <si>
    <t>562141</t>
  </si>
  <si>
    <t>VOZOVKOVÉ VRSTVY Z MATERIÁLŮ STABIL CEMENTEM TŘ I TL DO 200MM</t>
  </si>
  <si>
    <t>cementová stabilizace SC 8/10 - 150mm</t>
  </si>
  <si>
    <t>předmostí směr náměstí 286,90-3*0,50*10,20-3*0,50*7,15 = 260,875 [A]_x000d_
předmostí směr zámek 192,80-3*0,50*7,95-3*0,50*7,08 = 170,255 [B]_x000d_
Celkové množství = 431,130</t>
  </si>
  <si>
    <t>56334</t>
  </si>
  <si>
    <t>VOZOVKOVÉ VRSTVY ZE ŠTĚRKODRTI TL. DO 200MM</t>
  </si>
  <si>
    <t>VOZOVKA _x000d_
předmostí směr náměstí 286,90-4*0,50*10,20-4*0,50*7,15 = 252,200 [A]_x000d_
předmostí směr zámek 192,80-4*0,50*7,95-4*0,50*7,08 = 162,740 [B]_x000d_
CHODNÍKY _x000d_
dle pol. 582311 186,86 = 186,860 [E]_x000d_
Celkové množství = 601,800</t>
  </si>
  <si>
    <t>572111</t>
  </si>
  <si>
    <t>INFILTRAČNÍ POSTŘIK ASFALTOVÝ DO 0,5KG/M2</t>
  </si>
  <si>
    <t>dle pol. 574F56 447,320 = 447,320 [A]_x000d_
Celkové množství = 447,320</t>
  </si>
  <si>
    <t>572213</t>
  </si>
  <si>
    <t>SPOJOVACÍ POSTŘIK Z EMULZE DO 0,5KG/M2</t>
  </si>
  <si>
    <t>dle pol. 574J54 707,510 = 707,510 [A]_x000d_
dle pol. 574D46 687,745 = 687,745 [B]_x000d_
Celkové množství = 1395,255</t>
  </si>
  <si>
    <t>574D46</t>
  </si>
  <si>
    <t>ASFALTOVÝ BETON PRO LOŽNÍ VRSTVY MODIFIK ACL 16+, 16S TL. 50MM</t>
  </si>
  <si>
    <t>(707,510-(1*0,50*10,20+1*1,0*7,15+1*0,5*7,08+1*0,50*7,95)) = 687,745 [A]</t>
  </si>
  <si>
    <t>574F56</t>
  </si>
  <si>
    <t>ASFALTOVÝ BETON PRO PODKLADNÍ VRSTVY MODIFIK ACP 16+, 16S TL. 60MM</t>
  </si>
  <si>
    <t>Podkladní vrstva ACP 16+ modif</t>
  </si>
  <si>
    <t>předmostí směr náměstí 286,90-2*0,50*10,20-2*0,50*7,15 = 269,550 [A]_x000d_
předmostí směr zámek 192,80-2*0,50*7,95-2*0,50*7,08 = 177,770 [B]_x000d_
Celkové množství = 447,320</t>
  </si>
  <si>
    <t>574J54</t>
  </si>
  <si>
    <t>ASFALTOVÝ KOBEREC MASTIXOVÝ MODIFIK SMA 11+, 11S TL. 40MM</t>
  </si>
  <si>
    <t>obrusná vrstva SMA 11S modif. 40mm</t>
  </si>
  <si>
    <t>707,51 = 707,510 [A]_x000d_
Celkové množství = 707,510</t>
  </si>
  <si>
    <t>575F55</t>
  </si>
  <si>
    <t>LITÝ ASFALT MA IV (OCHRANA MOSTNÍ IZOLACE) 16 TL. 40MM MODIFIK</t>
  </si>
  <si>
    <t>ochrana izolace MA 16IV 40mm</t>
  </si>
  <si>
    <t>na spřahující desce 227,801+2*3,0*5,50 = 260,801 [A]_x000d_
Celkové množství = 260,801</t>
  </si>
  <si>
    <t>57641</t>
  </si>
  <si>
    <t>POSYP KAMENIVEM OBALOVANÝM 5KG/M2</t>
  </si>
  <si>
    <t>posyp předobalenou drtí frakce 4/8 - 2-4 kg/m2</t>
  </si>
  <si>
    <t>dle pol. 575F55 260,801 = 260,801 [A]_x000d_
Celkové množství = 260,801</t>
  </si>
  <si>
    <t>582311</t>
  </si>
  <si>
    <t>DLÁŽDĚNÉ KRYTY Z MOZAIK KOSTEK JEDNOBAREVNÝCH DO LOŽE Z KAMENIVA</t>
  </si>
  <si>
    <t>kamenné kostky 60/60 mm do pískového lože 4-8 tl. 40 mm</t>
  </si>
  <si>
    <t>protivodní chodník 62,55 = 62,550 [A]_x000d_
povodní chodník 58,50 m*1,30 m+25,40 m*1,90m = 124,310 [B]_x000d_
Celkové množství = 186,860</t>
  </si>
  <si>
    <t>6</t>
  </si>
  <si>
    <t>Úpravy povrchů, podlahy, výplně otvorů</t>
  </si>
  <si>
    <t>62663</t>
  </si>
  <si>
    <t>INJEKTÁŽ TRHLIN SILOVĚ SPOJUJÍCÍ</t>
  </si>
  <si>
    <t xml:space="preserve">injektáž trhlin v kamenném zdivu_x000d_
rozsah bude upřesněn dle skutečnosti_x000d_
podléhá schválení NPÚ_x000d_
</t>
  </si>
  <si>
    <t>odhad 35,0 = 35,000 [A]_x000d_
Celkové množství = 35,000</t>
  </si>
  <si>
    <t>62745</t>
  </si>
  <si>
    <t>SPÁROVÁNÍ STARÉHO ZDIVA CEMENTOVOU MALTOU</t>
  </si>
  <si>
    <t xml:space="preserve">spárování starého zdiva do hloubky 100 mm_x000d_
požadavky na spárovací hmotu - viz TZ_x000d_
podléhá schválení NPÚ_x000d_
</t>
  </si>
  <si>
    <t>výměra dle pol.938443 1054,42 = 1054,420 [A]_x000d_
Celkové množství = 1054,420</t>
  </si>
  <si>
    <t>7</t>
  </si>
  <si>
    <t>Přidružená stavební výroba</t>
  </si>
  <si>
    <t>711415</t>
  </si>
  <si>
    <t>IZOLACE MOSTOVEK CELOPLOŠ POLYMERNÍ</t>
  </si>
  <si>
    <t xml:space="preserve">stěrková izolace _x000d_
provedena na vyrovnávacím betonu (dle zastiženého stavu buď stávající nebo nově provedený), izolace provedena i na svislých poprsních zdech a vodorovné plochy pod chodník _x000d_
provedení dle TZ_x000d_
</t>
  </si>
  <si>
    <t>na vyrovnávací desce (7,36+2*3,85)/2*47,45 = 357,299 [A]_x000d_
na rubu poprsních zdí 2*70,9 = 141,800 [B]_x000d_
na vodorovných plochách poprsních zdí pod k-cí chodníku 2*0,3*47,45 = 28,470 [C]_x000d_
Celkové množství = 527,569</t>
  </si>
  <si>
    <t>711442</t>
  </si>
  <si>
    <t>IZOLACE MOSTOVEK CELOPLOŠNÁ ASFALTOVÝMI PÁSY S PEČETÍCÍ VRSTVOU</t>
  </si>
  <si>
    <t xml:space="preserve">nová hydroizolace, provedení dle TZ_x000d_
provedeno pod vozovkovým souvrstvím_x000d_
přetaženo přes přechodové desky
</t>
  </si>
  <si>
    <t>izolace na žlb roznášecí desce (1,15+2,50*2+4,65+0,215+0,58)*47,45 = 550,183 [A]_x000d_
Celkové množství = 550,183</t>
  </si>
  <si>
    <t>711502</t>
  </si>
  <si>
    <t>OCHRANA IZOLACE NA POVRCHU ASFALTOVÝMI PÁSY</t>
  </si>
  <si>
    <t>ochrana izolace pod chodníky - s kovovou vložkou</t>
  </si>
  <si>
    <t>2*(1,25+0,15)*41,45 = 116,060 [A]_x000d_
Celkové množství = 116,060</t>
  </si>
  <si>
    <t>78381</t>
  </si>
  <si>
    <t>NÁTĚRY BETON KONSTR TYP S1 (OS-A)</t>
  </si>
  <si>
    <t>hydrofobní a ochranný nátěr kamenného zdiva</t>
  </si>
  <si>
    <t>dle pol. 938441 1054,419 = 1054,419 [A]_x000d_
dle pol. 938442 22,40 = 22,400 [B]_x000d_
Celkové množství = 1076,819</t>
  </si>
  <si>
    <t>8</t>
  </si>
  <si>
    <t>Potrubí</t>
  </si>
  <si>
    <t>875332</t>
  </si>
  <si>
    <t>POTRUBÍ DREN Z TRUB PLAST DN DO 150MM DĚROVANÝCH</t>
  </si>
  <si>
    <t>drenáž za rubem opěr vč. vyýstění skrz konstrukci_x000d_
vč. vyústění dle PD</t>
  </si>
  <si>
    <t>OP 01 za rubem opěr do úrovně drenážní trubky 10,35+2*2,0 = 14,350 [A]_x000d_
OP 01 - pod opěrnou zdí 23,80+2*2,0 = 27,800 [B]_x000d_
OP 04 za rubem opěr do úrovně drenážní trubky 10,95+2*2,0 = 14,950 [C]_x000d_
Celkové množství = 57,100</t>
  </si>
  <si>
    <t>899210R</t>
  </si>
  <si>
    <t>VÝŠKOVÁ ÚPRAVA, UROVNÁNÍ A OCHRANA ULIČNÍ VPUSTI</t>
  </si>
  <si>
    <t>9</t>
  </si>
  <si>
    <t>Ostatní konstrukce a práce</t>
  </si>
  <si>
    <t>9112B10R</t>
  </si>
  <si>
    <t>ZÁBRADLÍ MOSTNÍ SE SVISLOU VÝPLNÍ - DODÁVKA A MONTÁŽ - kamenné</t>
  </si>
  <si>
    <t xml:space="preserve">atipické historizující kamenné zábradlí_x000d_
kamnné sloupky + ocelový panel se svislou výplní_x000d_
vč. kotvení_x000d_
</t>
  </si>
  <si>
    <t>18,26+5,53 = 23,790 [A]</t>
  </si>
  <si>
    <t>91355</t>
  </si>
  <si>
    <t>EVIDENČNÍ ČÍSLO MOSTU</t>
  </si>
  <si>
    <t>vč. kotvení</t>
  </si>
  <si>
    <t>2 = 2,000 [A]_x000d_
Mezisoučet = 2,000 [B]</t>
  </si>
  <si>
    <t>914133</t>
  </si>
  <si>
    <t>DOPRAVNÍ ZNAČKY ZÁKLADNÍ VELIKOSTI OCELOVÉ FÓLIE TŘ 2 - DEMONTÁŽ</t>
  </si>
  <si>
    <t>demotáž stávajícího značení omezující zatížitelnosti vč. dodatkových tabulek_x000d_
uložení dle pokynu investra</t>
  </si>
  <si>
    <t>2 = 2,000 [A]</t>
  </si>
  <si>
    <t>915111</t>
  </si>
  <si>
    <t>VODOROVNÉ DOPRAVNÍ ZNAČENÍ BARVOU HLADKÉ - DODÁVKA A POKLÁDKA</t>
  </si>
  <si>
    <t>předznačení_x000d_
obnova stávajícího přechodu pro chodce</t>
  </si>
  <si>
    <t>14*0,50*3,0 = 21,000 [A]_x000d_
Mezisoučet = 21,000 [B]</t>
  </si>
  <si>
    <t>915211</t>
  </si>
  <si>
    <t>VODOROVNÉ DOPRAVNÍ ZNAČENÍ PLASTEM HLADKÉ - DODÁVKA A POKLÁDKA</t>
  </si>
  <si>
    <t>definitivní dopravní značení</t>
  </si>
  <si>
    <t>dle pol. 915111 21,0 = 21,000 [A]_x000d_
Celkové množství = 21,000</t>
  </si>
  <si>
    <t>917424</t>
  </si>
  <si>
    <t>CHODNÍKOVÉ OBRUBY Z KAMENNÝCH OBRUBNÍKŮ ŠÍŘ 150MM</t>
  </si>
  <si>
    <t xml:space="preserve">obruby záhonové kamenné _x000d_
vč. kotvení_x000d_
</t>
  </si>
  <si>
    <t>zakončení chodníku na protivodní straně 1,60+1,20 = 2,800 [A]_x000d_
Celkové množství = 2,800</t>
  </si>
  <si>
    <t>917425</t>
  </si>
  <si>
    <t>CHODNÍKOVÉ OBRUBY Z KAMENNÝCH OBRUBNÍKŮ ŠÍŘ 200MM</t>
  </si>
  <si>
    <t>chodníkové obruby_x000d_
výška nášlapu 180 mm_x000d_
vč. kotvení_x000d_
vč. uložení do beton lože a opěrek_x000d_
budou využity stávající sejmuté obruby s doplněním nového materiálu</t>
  </si>
  <si>
    <t>podél protivodního chodníku 51,45 = 51,450 [A]_x000d_
podél povodního chodníku 98,45 = 98,450 [B]_x000d_
Celkové množství = 149,900</t>
  </si>
  <si>
    <t>9174250R</t>
  </si>
  <si>
    <t>CHODNÍKOVÉ DESKY - DOPRAVA Z MEZIKLÁDKY A MONTÁŽ, ČÁSTEČNÁ DODÁVKA</t>
  </si>
  <si>
    <t>zpětné osazení kamenných chodníkových desek_x000d_
stávající a dodávka nových _x000d_
náhrada poškozených částí</t>
  </si>
  <si>
    <t>stávající 24*0,50 = 12,000 [A]_x000d_
nové 4*(2+3)*0,5 = 10,000 [B]_x000d_
Celkové množství = 22,000</t>
  </si>
  <si>
    <t>931325</t>
  </si>
  <si>
    <t>TĚSNĚNÍ DILATAČ SPAR ASF ZÁLIVKOU MODIFIK PRŮŘ DO 600MM2</t>
  </si>
  <si>
    <t>těsnící zálivka ve vozovce</t>
  </si>
  <si>
    <t>podél obrub v obrusné vrstvě 98,45+41,45 = 139,900 [A]_x000d_
v místě napojení na stávající stav 10,20+7,15+7,95+7,08 = 32,380 [B]_x000d_
Celkové množství = 172,280</t>
  </si>
  <si>
    <t>936541</t>
  </si>
  <si>
    <t>MOSTNÍ ODVODŇOVACÍ TRUBKA (POVRCHŮ IZOLACE) Z NEREZ OCELI</t>
  </si>
  <si>
    <t>náhrada stájících trubek odvodnění v patě prostřední klenby_x000d_
bude použito stávajících prostupů ve zdivu_x000d_
trubicky prodloužené délky cca 1,50 m</t>
  </si>
  <si>
    <t>9365410R</t>
  </si>
  <si>
    <t>PROSTUP ODVODNĚNÍ</t>
  </si>
  <si>
    <t>kpl</t>
  </si>
  <si>
    <t>prostupy odvodnění rubu opěr a zdí_x000d_
dle vl 4</t>
  </si>
  <si>
    <t>OP 01+zeď 4 = 4,000 [A]_x000d_
OP 04 2 = 2,000 [B]_x000d_
Celkové množství = 6,000</t>
  </si>
  <si>
    <t>93831</t>
  </si>
  <si>
    <t>OČIŠTĚNÍ DLAŽEB UMYTÍM VODOU</t>
  </si>
  <si>
    <t xml:space="preserve">očištění stávajícího odláždění pod mostem_x000d_
vč. likvidace vzniklých odpadů a skládkovné_x000d_
</t>
  </si>
  <si>
    <t>odhad 2*50,0 = 100,000 [A]_x000d_
Celkové množství = 100,000</t>
  </si>
  <si>
    <t>938441</t>
  </si>
  <si>
    <t>OČIŠTĚNÍ ZDIVA OTRYSKÁNÍM TLAKOVOU VODOU DO 200 BARŮ</t>
  </si>
  <si>
    <t>KAMENNÉ ZDIVO_x000d_
předčištění kamenného zdiva_x000d_
(opěrná zed navazující na OP 01 - viz pol. 9661340R)</t>
  </si>
  <si>
    <t xml:space="preserve">OP 01 - rub opěry (4,0+1,0)*9,70 = 48,500 [A]_x000d_
OP 01 - líc a boky opěry  (1,50+1,65)/2*(8,60)+(1,65+3,65)/2*(2*2,0+2*0,70+2*1,65)+(2*1,15*1,65) = 40,395 [B]_x000d_
OP 01 - navazující zeď kolmá 30,40*(3,65+1,50)/2 = 78,280 [C]_x000d_
OP 04 - rub opěry (4,0+1,0)*9,70 = 48,500 [D]_x000d_
OP 04 - líc a boky opěry  (2,90+3,0)/2*(8,60)+(3,95+3,50)/2*(2*2,0+2*0,70+2*1,65)+(2*1,15*1,65) = 61,573 [E]_x000d_
OP 04 - navazující zeď kolmá (3,40+0,50)/2*22,30 = 43,485 [F]_x000d_
OP 04 - terasa na protivodní straně 3,0*(0,70+1,20)/2 = 2,850 [K]_x000d_
pilíře 2*22,50*(1,5+0,50) = 90,000 [G]_x000d_
poprsní zídky líc + boční líc oblouků kleneb 2*107,0 = 214,000 [H]_x000d_
poprsní zídky rub a horní povrch 2*70,90+38,50*0,30*2 = 164,900 [I]_x000d_
vnější líc klenby 3*10,20*8,56 = 261,936 [J]_x000d_
Celkové množství = 1054,419</t>
  </si>
  <si>
    <t>938442</t>
  </si>
  <si>
    <t>OČIŠTĚNÍ ZDIVA OTRYSKÁNÍM TLAKOVOU VODOU DO 500 BARŮ</t>
  </si>
  <si>
    <t>očištění soklů pod sousoším_x000d_
podléhá schválení NPÚ</t>
  </si>
  <si>
    <t>sokly pod sochami 4*(1,60*1,0*2+1,20*1,0*2) = 22,400 [A]_x000d_
Mezisoučet = 22,400 [B]</t>
  </si>
  <si>
    <t>očištění schodiště _x000d_
vč. likvidace vzniklých odpadů a skládkovného</t>
  </si>
  <si>
    <t>schodiště 5*(1,50*0,5+1,50*0,30) = 6,000 [A]_x000d_
Celkové množství = 6,000</t>
  </si>
  <si>
    <t>938443</t>
  </si>
  <si>
    <t>OČIŠTĚNÍ ZDIVA OTRYSKÁNÍM TLAKOVOU VODOU DO 1000 BARŮ</t>
  </si>
  <si>
    <t xml:space="preserve">KAMENNÉ ZDIVO_x000d_
očištění kamenného zdiva_x000d_
vč. stanovení tlaku tryskacím pokusem na referenční ploše_x000d_
</t>
  </si>
  <si>
    <t>výměra dle pol. 938541 1054,419 = 1054,419 [A]_x000d_
Celkové množství = 1054,419</t>
  </si>
  <si>
    <t>938541</t>
  </si>
  <si>
    <t>OČIŠTĚNÍ BETON KONSTR OTRYSKÁNÍM TLAK VODOU DO 200 BARŮ</t>
  </si>
  <si>
    <t>BETONOVÉ KONSTRUKCE_x000d_
předčištění rubu klenby_x000d_
v případě odbourání betonové k-ce bude provedeno předčištění rubu kamenné _x000d_
klenby - do kalkulace ceny této položku zahrnout i možnost změny materiálu otryskáváné k-ce (místo betonu kamenné zdivo)_x000d_
vč. likvidace vzniklých odpadů</t>
  </si>
  <si>
    <t>rub klenby 40,20*(7,36+2*3,85)/2 = 302,706 [A]_x000d_
Celkové množství = 302,706</t>
  </si>
  <si>
    <t>938543</t>
  </si>
  <si>
    <t>OČIŠTĚNÍ BETON KONSTR OTRYSKÁNÍM TLAK VODOU DO 1000 BARŮ</t>
  </si>
  <si>
    <t xml:space="preserve">očištění betonové desky na rubu klenby před aplikací  stěrkové izolace_x000d_
vč. stanovení tlaku tryskacím pokusem na referenční ploše_x000d_
v případě odbourání betonové k-ce bude provedeno čištění rubu kamenné _x000d_
klenby - do kalkulace ceny této položku zahrnout i možnost změny materiálu otryskáváné k-ce (místo betonu kamenné zdivo)_x000d_
vč. likvidace vzniklých odpadů_x000d_
_x000d_
</t>
  </si>
  <si>
    <t>výměra dle pol. 938541 302,706 = 302,706 [A]_x000d_
Celkové množství = 302,706</t>
  </si>
  <si>
    <t>94490</t>
  </si>
  <si>
    <t>OCHRANNÁ KONSTRUKCE</t>
  </si>
  <si>
    <t>ochranná konstrukce proti odletu během tryskání_x000d_
vykázáno komplet pro celý most na půdorysný průmět mostu_x000d_
zahrnuje i tryskání spodní staby</t>
  </si>
  <si>
    <t>půdorysný průmět mostu 41,45*(8,52+8,59)/2 = 354,605 [A]_x000d_
Celkové množství = 354,605</t>
  </si>
  <si>
    <t>94890R</t>
  </si>
  <si>
    <t>PODPŮRNÁ SKRUŽ</t>
  </si>
  <si>
    <t>Podůrná skruž pro statické zajištění kamenných oblouků po odstranění zásypů kleneb
komplet 3 pole</t>
  </si>
  <si>
    <t>94891R</t>
  </si>
  <si>
    <t>ZPŘÍSTUPNĚNÍ KONSTRUKCÍ</t>
  </si>
  <si>
    <t xml:space="preserve">zpřístupnění opěr a navazujících zdí  (veškeré zdi)
kompletní provedení - úprava podloží, zřízení, nájem, odstranění, uvedení terénu do původního stavu
</t>
  </si>
  <si>
    <t>opěra 01 a 04 1 = 1,000 [A]_x000d_
Celkové množství = 1,000</t>
  </si>
  <si>
    <t xml:space="preserve">zpřístupnění pilířů ve vodním toku_x000d_
provedeno dle možností a zkušeností zhotovitele_x000d_
kompletní provedení - úprava podloží, zřízení, nájem, odstranění, uvedení terénu do původního stavu_x000d_
kompletní provedení
</t>
  </si>
  <si>
    <t>PILÍŘ 02 A 03 1 = 1,000 [A]_x000d_
Celkové množství = 1,000</t>
  </si>
  <si>
    <t xml:space="preserve">PODHLED NOSNÉ KONSTRUKCE_x000d_
skruž viz samostatná pol.
kompletní provedení - úprava podloží, zřízení, nájem, odstranění, uvedení terénu do původního stavu
</t>
  </si>
  <si>
    <t>PODHLED NK 1 = 1,000 [A]_x000d_
Celkové množství = 1,000</t>
  </si>
  <si>
    <t>9661340R</t>
  </si>
  <si>
    <t>ROZEBRÁNÍ KONSTRUKCÍ Z KAMENE NA MC S ODVOZEM DO 5KM - atyp.</t>
  </si>
  <si>
    <t>rozebrání kamenných zdí dle požadavku památkové péče:_x000d_
vč. předčištění zdiva _x000d_
vč. pasporizace, fotodokumentace a očíslování kamenů_x000d_
vč. očištění kamene od pojiva_x000d_
vč. uskladnění_x000d_
(kameny budou následně použity k výstavbě nové zdi dle očíslování)_x000d_
podléhá schválení NPÚ</t>
  </si>
  <si>
    <t>zeď navazující na OP 01, vedená podél komunikace (3,45+1,30)*(1,0+2,0)/2*25,25 = 179,906 [A]_x000d_
Mezisoučet = 179,906 [B]</t>
  </si>
  <si>
    <t>966158</t>
  </si>
  <si>
    <t>BOURÁNÍ KONSTRUKCÍ Z PROST BETONU S ODVOZEM DO 20KM</t>
  </si>
  <si>
    <t>bourání betonové desky nad rubem klenby_x000d_
předp. tl. 100 -250mm_x000d_
pol. možno čerpat až po odsouhlaseni TDI v případě zastižení špatného stavebně-technického stavu</t>
  </si>
  <si>
    <t>stávající beton. deska na rubu klenby (0,10+0,25)/2*(7,36+2*3,80)/2*40,20 = 52,622 [A]_x000d_
Celkové množství = 52,622</t>
  </si>
  <si>
    <t>96687</t>
  </si>
  <si>
    <t>VYBOURÁNÍ ULIČNÍCH VPUSTÍ KOMPLETNÍCH</t>
  </si>
  <si>
    <t>šetrné vybourání odvodňovacích trubiček v patách střední klenby nad pilíři_x000d_
vč. likvidace vzniklých odpadů a skládkovné_x000d_
vč. úpravy prosyupů pro protažení nových trubiček (pol. 936541)</t>
  </si>
  <si>
    <t>odvodňovací trubičky 2 = 2,000 [A]_x000d_
Celkové množství = 2,000</t>
  </si>
  <si>
    <t>97817</t>
  </si>
  <si>
    <t>ODSTRANĚNÍ MOSTNÍ IZOLACE</t>
  </si>
  <si>
    <t>skládkovné viz položka 015760.a_x000d_
odstranění předp. asfaltové izolace uložené na rubu klenby</t>
  </si>
  <si>
    <t>40,50*(7,35+7,60)/2 = 302,738 [A]_x000d_
Celkové množství = 302,738</t>
  </si>
  <si>
    <t>Přeložka vodovodu VaK</t>
  </si>
  <si>
    <t>dle pol. 132828 37,0*2,0 = 74,000 [A]_x000d_
Celkové množství = 74,000</t>
  </si>
  <si>
    <t>125834</t>
  </si>
  <si>
    <t>VYKOPÁVKY ZE ZEMNÍKŮ A SKLÁDEK TŘ. II, ODVOZ DO 5KM</t>
  </si>
  <si>
    <t>vyopávka zeminy pro zpětný zásyp</t>
  </si>
  <si>
    <t>64,0+12 = 76,000 [A]_x000d_
Celkové množství = 76,000</t>
  </si>
  <si>
    <t>132834</t>
  </si>
  <si>
    <t>HLOUBENÍ RÝH ŠÍŘ DO 2M PAŽ I NEPAŽ TŘ. II, ODVOZ DO 5KM</t>
  </si>
  <si>
    <t>odvoz na meziskládku_x000d_
vč. příloženého pažení v délce 65,0 bm - zřízení, odstranění, nájem</t>
  </si>
  <si>
    <t>zemina pro zpětný zásyp 64 = 64,000 [B]_x000d_
zemina pro zpětný zásyp - přepojení 12 = 12,000 [A]_x000d_
Celkové množství = 76,000</t>
  </si>
  <si>
    <t>132838</t>
  </si>
  <si>
    <t>HLOUBENÍ RÝH ŠÍŘ DO 2M PAŽ I NEPAŽ TŘ. II, ODVOZ DO 20KM</t>
  </si>
  <si>
    <t>odvoz na skládku</t>
  </si>
  <si>
    <t>hloubení rýh 95,0 = 95,000 [A]_x000d_
odpočet zeminy pro zpětný zásyp -64,0 = -64,000 [B]_x000d_
výkop - přepojení stývajícího vodovodu pod mostem 12*1*1,50 = 18,000 [C]_x000d_
odpočet zeminy pro zpětný zásyp -12,0 = -12,000 [D]_x000d_
Celkové množství = 37,000</t>
  </si>
  <si>
    <t>ULOŽENÍ SYPANINY DO NÁSYPŮ A NA SKLÁDKY BEZ ZHUTNĚNÍ</t>
  </si>
  <si>
    <t>uložení na skládku a meziskládku</t>
  </si>
  <si>
    <t>dle pol. 132834 76 = 76,000 [A]_x000d_
dle pol. 132838 37 = 37,000 [B]_x000d_
Celkové množství = 113,000</t>
  </si>
  <si>
    <t xml:space="preserve">zpětný zásyp rýhy </t>
  </si>
  <si>
    <t>64,0 = 64,000 [A]_x000d_
zásyp - přepojení 12,0 = 12,000 [B]_x000d_
Celkové množství = 76,000</t>
  </si>
  <si>
    <t>17581</t>
  </si>
  <si>
    <t>OBSYP POTRUBÍ A OBJEKTŮ Z NAKUPOVANÝCH MATERIÁLŮ</t>
  </si>
  <si>
    <t>písek pro hutněný obsyp potrubí</t>
  </si>
  <si>
    <t>31,0 = 31,000 [A]_x000d_
obsyp - přepojení 12*1,0*0,5 = 6,000 [B]_x000d_
Celkové množství = 37,000</t>
  </si>
  <si>
    <t>272314</t>
  </si>
  <si>
    <t>ZÁKLADY Z PROSTÉHO BETONU DO C25/30</t>
  </si>
  <si>
    <t>betonové bloky na potrubí</t>
  </si>
  <si>
    <t>2,0 = 2,000 [A]_x000d_
Celkové množství = 2,000</t>
  </si>
  <si>
    <t>873270R</t>
  </si>
  <si>
    <t>POTRUBÍ Z TRUB PLASTOVÝCH TLAKOVÝCH SVAŘOVANÝCH DN DO 100MM - předizolované</t>
  </si>
  <si>
    <t xml:space="preserve">provizorní  položka_x000d_
potrubí z lPE 90 s izolací</t>
  </si>
  <si>
    <t>90,0 = 90,000 [A]_x000d_
přepojka 12,0 = 12,000 [B]_x000d_
Celkové množství = 102,000</t>
  </si>
  <si>
    <t>87333</t>
  </si>
  <si>
    <t>POTRUBÍ Z TRUB PLASTOVÝCH TLAKOVÝCH SVAŘOVANÝCH DN DO 150MM</t>
  </si>
  <si>
    <t>Přeložka vodovodu je navržena z potrubí lPE 110, SDR 11</t>
  </si>
  <si>
    <t>25,0 = 25,000 [A]_x000d_
Celkové množství = 25,000</t>
  </si>
  <si>
    <t>873330R</t>
  </si>
  <si>
    <t>POTRUBÍ Z TRUB PLASTOVÝCH TLAKOVÝCH SVAŘOVANÝCH DN DO 150MM - předizolované</t>
  </si>
  <si>
    <t xml:space="preserve">předizolované potrubí PE110 2x54m_x000d_
vč._x000d_
- T100/80      …………………………………………………………………….…3 ks_x000d_
- koleno 15° lPE110 ……………………………..…………………………..….2 ks_x000d_
- koleno 30° lPE110…………………………………………..………………....2 ks_x000d_
- koleno 45° lPE110…………………………………………..………………....2 ks</t>
  </si>
  <si>
    <t>2*54,0 = 108,000 [A]_x000d_
Celkové množství = 108,000</t>
  </si>
  <si>
    <t>891126</t>
  </si>
  <si>
    <t>ŠOUPÁTKA DN DO 80MM</t>
  </si>
  <si>
    <t>šoupě se zemní zákopovou soupravou Š80</t>
  </si>
  <si>
    <t>891127</t>
  </si>
  <si>
    <t>ŠOUPÁTKA DN DO 100MM</t>
  </si>
  <si>
    <t>šoupě se zemní zákopovou soupravou Š100</t>
  </si>
  <si>
    <t>3 = 3,000 [A]_x000d_
Celkové množství = 3,000</t>
  </si>
  <si>
    <t>899309</t>
  </si>
  <si>
    <t>DOPLŇKY NA POTRUBÍ - VÝSTRAŽNÁ FÓLIE</t>
  </si>
  <si>
    <t>sinalizační folie na potrubí</t>
  </si>
  <si>
    <t>25,0+108,0 = 133,000 [A]_x000d_
Celkové množství = 133,000</t>
  </si>
  <si>
    <t>899621</t>
  </si>
  <si>
    <t>TLAKOVÉ ZKOUŠKY POTRUBÍ DN DO 100MM</t>
  </si>
  <si>
    <t>provizorní přeložka</t>
  </si>
  <si>
    <t>102 = 102,000 [A]_x000d_
Celkové množství = 102,000</t>
  </si>
  <si>
    <t>899631</t>
  </si>
  <si>
    <t>TLAKOVÉ ZKOUŠKY POTRUBÍ DN DO 150MM</t>
  </si>
  <si>
    <t>108+25 = 133,000 [A]_x000d_
Celkové množství = 133,000</t>
  </si>
  <si>
    <t>89972</t>
  </si>
  <si>
    <t>PROPLACH A DEZINFEKCE VODOVODNÍHO POTRUBÍ DN DO 100MM</t>
  </si>
  <si>
    <t>89973</t>
  </si>
  <si>
    <t>PROPLACH A DEZINFEKCE VODOVODNÍHO POTRUBÍ DN DO 150MM</t>
  </si>
  <si>
    <t>899901</t>
  </si>
  <si>
    <t>PŘEPOJENÍ PŘÍPOJEK</t>
  </si>
  <si>
    <t>přepojení přeložky na stávající potrubí</t>
  </si>
  <si>
    <t>2 = 2,000 [A]_x000d_
Celkové množství = 2,000</t>
  </si>
  <si>
    <t>936500R</t>
  </si>
  <si>
    <t>DROBNÉ DOPLŇK KONSTR KOVOVÉ - podpěrná ocelová konstrukce</t>
  </si>
  <si>
    <t>m</t>
  </si>
  <si>
    <t>podpěrná ocelová konstrukce - provizorní_x000d_
vč. _x000d_
- přichycení vodovodu na podpěrnou konstrukci pomocí objímek…….20 ks_x000d_
- montáž objímek na potrubí a konstrukci …………………………………..…. ......5 ks_x000d_
montáž, demontáž_x000d_
likvidace vzniklých odpadů a skládkovné, odvoz do kovošrotu</t>
  </si>
  <si>
    <t>40,0 = 40,000 [A]_x000d_
Celkové množství = 40,000</t>
  </si>
  <si>
    <t>969133</t>
  </si>
  <si>
    <t>VYBOURÁNÍ POTRUBÍ DN DO 150MM VODOVODNÍCH</t>
  </si>
  <si>
    <t>demontáž vodovodního potrubí - stávající a provizorní_x000d_
vč. likvidace vzniklých odpadů a skládkovného</t>
  </si>
  <si>
    <t>demontáž stávajícího vodovodního potrubí 91,0 = 91,000 [A]_x000d_
demontáž provizorní přeložky včetně podpěrné konstruk 90,0 = 90,000 [B]_x000d_
Celkové množství = 181,000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</si>
</sst>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000SO 000'!I3</f>
        <v>0</v>
      </c>
      <c r="D10" s="9">
        <f>SUMIFS('SO 000SO 000'!O:O,'SO 000SO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181SO 181'!I3</f>
        <v>0</v>
      </c>
      <c r="D11" s="9">
        <f>SUMIFS('SO 181SO 181'!O:O,'SO 181SO 181'!A:A,"P")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201'!I3</f>
        <v>0</v>
      </c>
      <c r="D12" s="9">
        <f>SUMIFS('SO 201'!O:O,'SO 201'!A:A,"P")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341SO 341'!I3</f>
        <v>0</v>
      </c>
      <c r="D13" s="9">
        <f>SUMIFS('SO 341SO 341'!O:O,'SO 341SO 341'!A:A,"P")</f>
        <v>0</v>
      </c>
      <c r="E13" s="9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11</v>
      </c>
      <c r="I3" s="23">
        <f>SUMIFS(I9:I69,A9:A69,"SD")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26</v>
      </c>
      <c r="B5" s="18" t="s">
        <v>27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28</v>
      </c>
      <c r="B6" s="25" t="s">
        <v>29</v>
      </c>
      <c r="C6" s="7" t="s">
        <v>30</v>
      </c>
      <c r="D6" s="7" t="s">
        <v>31</v>
      </c>
      <c r="E6" s="7" t="s">
        <v>32</v>
      </c>
      <c r="F6" s="7" t="s">
        <v>33</v>
      </c>
      <c r="G6" s="7" t="s">
        <v>34</v>
      </c>
      <c r="H6" s="7" t="s">
        <v>35</v>
      </c>
      <c r="I6" s="7"/>
      <c r="J6" s="26" t="s">
        <v>36</v>
      </c>
    </row>
    <row r="7">
      <c r="A7" s="24"/>
      <c r="B7" s="25"/>
      <c r="C7" s="7"/>
      <c r="D7" s="7"/>
      <c r="E7" s="7"/>
      <c r="F7" s="7"/>
      <c r="G7" s="7"/>
      <c r="H7" s="7" t="s">
        <v>37</v>
      </c>
      <c r="I7" s="7" t="s">
        <v>38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39</v>
      </c>
      <c r="B9" s="30"/>
      <c r="C9" s="31" t="s">
        <v>40</v>
      </c>
      <c r="D9" s="32"/>
      <c r="E9" s="29" t="s">
        <v>41</v>
      </c>
      <c r="F9" s="32"/>
      <c r="G9" s="32"/>
      <c r="H9" s="32"/>
      <c r="I9" s="33">
        <f>SUMIFS(I10:I69,A10:A69,"P")</f>
        <v>0</v>
      </c>
      <c r="J9" s="34"/>
    </row>
    <row r="10">
      <c r="A10" s="35" t="s">
        <v>42</v>
      </c>
      <c r="B10" s="35">
        <v>1</v>
      </c>
      <c r="C10" s="36" t="s">
        <v>43</v>
      </c>
      <c r="D10" s="35" t="s">
        <v>44</v>
      </c>
      <c r="E10" s="37" t="s">
        <v>45</v>
      </c>
      <c r="F10" s="38" t="s">
        <v>46</v>
      </c>
      <c r="G10" s="39">
        <v>1</v>
      </c>
      <c r="H10" s="40">
        <v>0</v>
      </c>
      <c r="I10" s="40">
        <f>ROUND(G10*H10,P4)</f>
        <v>0</v>
      </c>
      <c r="J10" s="38" t="s">
        <v>47</v>
      </c>
      <c r="O10" s="41">
        <f>I10*0.21</f>
        <v>0</v>
      </c>
      <c r="P10">
        <v>3</v>
      </c>
    </row>
    <row r="11" ht="285">
      <c r="A11" s="35" t="s">
        <v>48</v>
      </c>
      <c r="B11" s="42"/>
      <c r="C11" s="43"/>
      <c r="D11" s="43"/>
      <c r="E11" s="37" t="s">
        <v>49</v>
      </c>
      <c r="F11" s="43"/>
      <c r="G11" s="43"/>
      <c r="H11" s="43"/>
      <c r="I11" s="43"/>
      <c r="J11" s="44"/>
    </row>
    <row r="12" ht="30">
      <c r="A12" s="35" t="s">
        <v>50</v>
      </c>
      <c r="B12" s="42"/>
      <c r="C12" s="43"/>
      <c r="D12" s="43"/>
      <c r="E12" s="45" t="s">
        <v>51</v>
      </c>
      <c r="F12" s="43"/>
      <c r="G12" s="43"/>
      <c r="H12" s="43"/>
      <c r="I12" s="43"/>
      <c r="J12" s="44"/>
    </row>
    <row r="13">
      <c r="A13" s="35" t="s">
        <v>42</v>
      </c>
      <c r="B13" s="35">
        <v>2</v>
      </c>
      <c r="C13" s="36" t="s">
        <v>52</v>
      </c>
      <c r="D13" s="35" t="s">
        <v>44</v>
      </c>
      <c r="E13" s="37" t="s">
        <v>53</v>
      </c>
      <c r="F13" s="38" t="s">
        <v>46</v>
      </c>
      <c r="G13" s="39">
        <v>1</v>
      </c>
      <c r="H13" s="40">
        <v>0</v>
      </c>
      <c r="I13" s="40">
        <f>ROUND(G13*H13,P4)</f>
        <v>0</v>
      </c>
      <c r="J13" s="38" t="s">
        <v>47</v>
      </c>
      <c r="O13" s="41">
        <f>I13*0.21</f>
        <v>0</v>
      </c>
      <c r="P13">
        <v>3</v>
      </c>
    </row>
    <row r="14" ht="195">
      <c r="A14" s="35" t="s">
        <v>48</v>
      </c>
      <c r="B14" s="42"/>
      <c r="C14" s="43"/>
      <c r="D14" s="43"/>
      <c r="E14" s="37" t="s">
        <v>54</v>
      </c>
      <c r="F14" s="43"/>
      <c r="G14" s="43"/>
      <c r="H14" s="43"/>
      <c r="I14" s="43"/>
      <c r="J14" s="44"/>
    </row>
    <row r="15" ht="30">
      <c r="A15" s="35" t="s">
        <v>50</v>
      </c>
      <c r="B15" s="42"/>
      <c r="C15" s="43"/>
      <c r="D15" s="43"/>
      <c r="E15" s="45" t="s">
        <v>51</v>
      </c>
      <c r="F15" s="43"/>
      <c r="G15" s="43"/>
      <c r="H15" s="43"/>
      <c r="I15" s="43"/>
      <c r="J15" s="44"/>
    </row>
    <row r="16">
      <c r="A16" s="35" t="s">
        <v>42</v>
      </c>
      <c r="B16" s="35">
        <v>3</v>
      </c>
      <c r="C16" s="36" t="s">
        <v>55</v>
      </c>
      <c r="D16" s="35" t="s">
        <v>44</v>
      </c>
      <c r="E16" s="37" t="s">
        <v>56</v>
      </c>
      <c r="F16" s="38" t="s">
        <v>46</v>
      </c>
      <c r="G16" s="39">
        <v>1</v>
      </c>
      <c r="H16" s="40">
        <v>0</v>
      </c>
      <c r="I16" s="40">
        <f>ROUND(G16*H16,P4)</f>
        <v>0</v>
      </c>
      <c r="J16" s="38" t="s">
        <v>47</v>
      </c>
      <c r="O16" s="41">
        <f>I16*0.21</f>
        <v>0</v>
      </c>
      <c r="P16">
        <v>3</v>
      </c>
    </row>
    <row r="17">
      <c r="A17" s="35" t="s">
        <v>48</v>
      </c>
      <c r="B17" s="42"/>
      <c r="C17" s="43"/>
      <c r="D17" s="43"/>
      <c r="E17" s="37" t="s">
        <v>57</v>
      </c>
      <c r="F17" s="43"/>
      <c r="G17" s="43"/>
      <c r="H17" s="43"/>
      <c r="I17" s="43"/>
      <c r="J17" s="44"/>
    </row>
    <row r="18" ht="30">
      <c r="A18" s="35" t="s">
        <v>50</v>
      </c>
      <c r="B18" s="42"/>
      <c r="C18" s="43"/>
      <c r="D18" s="43"/>
      <c r="E18" s="45" t="s">
        <v>51</v>
      </c>
      <c r="F18" s="43"/>
      <c r="G18" s="43"/>
      <c r="H18" s="43"/>
      <c r="I18" s="43"/>
      <c r="J18" s="44"/>
    </row>
    <row r="19">
      <c r="A19" s="35" t="s">
        <v>42</v>
      </c>
      <c r="B19" s="35">
        <v>4</v>
      </c>
      <c r="C19" s="36" t="s">
        <v>58</v>
      </c>
      <c r="D19" s="35" t="s">
        <v>44</v>
      </c>
      <c r="E19" s="37" t="s">
        <v>59</v>
      </c>
      <c r="F19" s="38" t="s">
        <v>46</v>
      </c>
      <c r="G19" s="39">
        <v>1</v>
      </c>
      <c r="H19" s="40">
        <v>0</v>
      </c>
      <c r="I19" s="40">
        <f>ROUND(G19*H19,P4)</f>
        <v>0</v>
      </c>
      <c r="J19" s="38" t="s">
        <v>47</v>
      </c>
      <c r="O19" s="41">
        <f>I19*0.21</f>
        <v>0</v>
      </c>
      <c r="P19">
        <v>3</v>
      </c>
    </row>
    <row r="20" ht="30">
      <c r="A20" s="35" t="s">
        <v>48</v>
      </c>
      <c r="B20" s="42"/>
      <c r="C20" s="43"/>
      <c r="D20" s="43"/>
      <c r="E20" s="37" t="s">
        <v>60</v>
      </c>
      <c r="F20" s="43"/>
      <c r="G20" s="43"/>
      <c r="H20" s="43"/>
      <c r="I20" s="43"/>
      <c r="J20" s="44"/>
    </row>
    <row r="21" ht="30">
      <c r="A21" s="35" t="s">
        <v>50</v>
      </c>
      <c r="B21" s="42"/>
      <c r="C21" s="43"/>
      <c r="D21" s="43"/>
      <c r="E21" s="45" t="s">
        <v>51</v>
      </c>
      <c r="F21" s="43"/>
      <c r="G21" s="43"/>
      <c r="H21" s="43"/>
      <c r="I21" s="43"/>
      <c r="J21" s="44"/>
    </row>
    <row r="22">
      <c r="A22" s="35" t="s">
        <v>42</v>
      </c>
      <c r="B22" s="35">
        <v>5</v>
      </c>
      <c r="C22" s="36" t="s">
        <v>61</v>
      </c>
      <c r="D22" s="35" t="s">
        <v>62</v>
      </c>
      <c r="E22" s="37" t="s">
        <v>63</v>
      </c>
      <c r="F22" s="38" t="s">
        <v>46</v>
      </c>
      <c r="G22" s="39">
        <v>1</v>
      </c>
      <c r="H22" s="40">
        <v>0</v>
      </c>
      <c r="I22" s="40">
        <f>ROUND(G22*H22,P4)</f>
        <v>0</v>
      </c>
      <c r="J22" s="38" t="s">
        <v>47</v>
      </c>
      <c r="O22" s="41">
        <f>I22*0.21</f>
        <v>0</v>
      </c>
      <c r="P22">
        <v>3</v>
      </c>
    </row>
    <row r="23" ht="45">
      <c r="A23" s="35" t="s">
        <v>48</v>
      </c>
      <c r="B23" s="42"/>
      <c r="C23" s="43"/>
      <c r="D23" s="43"/>
      <c r="E23" s="37" t="s">
        <v>64</v>
      </c>
      <c r="F23" s="43"/>
      <c r="G23" s="43"/>
      <c r="H23" s="43"/>
      <c r="I23" s="43"/>
      <c r="J23" s="44"/>
    </row>
    <row r="24" ht="30">
      <c r="A24" s="35" t="s">
        <v>50</v>
      </c>
      <c r="B24" s="42"/>
      <c r="C24" s="43"/>
      <c r="D24" s="43"/>
      <c r="E24" s="45" t="s">
        <v>51</v>
      </c>
      <c r="F24" s="43"/>
      <c r="G24" s="43"/>
      <c r="H24" s="43"/>
      <c r="I24" s="43"/>
      <c r="J24" s="44"/>
    </row>
    <row r="25">
      <c r="A25" s="35" t="s">
        <v>42</v>
      </c>
      <c r="B25" s="35">
        <v>6</v>
      </c>
      <c r="C25" s="36" t="s">
        <v>65</v>
      </c>
      <c r="D25" s="35" t="s">
        <v>44</v>
      </c>
      <c r="E25" s="37" t="s">
        <v>66</v>
      </c>
      <c r="F25" s="38" t="s">
        <v>46</v>
      </c>
      <c r="G25" s="39">
        <v>1</v>
      </c>
      <c r="H25" s="40">
        <v>0</v>
      </c>
      <c r="I25" s="40">
        <f>ROUND(G25*H25,P4)</f>
        <v>0</v>
      </c>
      <c r="J25" s="38" t="s">
        <v>47</v>
      </c>
      <c r="O25" s="41">
        <f>I25*0.21</f>
        <v>0</v>
      </c>
      <c r="P25">
        <v>3</v>
      </c>
    </row>
    <row r="26" ht="120">
      <c r="A26" s="35" t="s">
        <v>48</v>
      </c>
      <c r="B26" s="42"/>
      <c r="C26" s="43"/>
      <c r="D26" s="43"/>
      <c r="E26" s="37" t="s">
        <v>67</v>
      </c>
      <c r="F26" s="43"/>
      <c r="G26" s="43"/>
      <c r="H26" s="43"/>
      <c r="I26" s="43"/>
      <c r="J26" s="44"/>
    </row>
    <row r="27" ht="30">
      <c r="A27" s="35" t="s">
        <v>50</v>
      </c>
      <c r="B27" s="42"/>
      <c r="C27" s="43"/>
      <c r="D27" s="43"/>
      <c r="E27" s="45" t="s">
        <v>51</v>
      </c>
      <c r="F27" s="43"/>
      <c r="G27" s="43"/>
      <c r="H27" s="43"/>
      <c r="I27" s="43"/>
      <c r="J27" s="44"/>
    </row>
    <row r="28">
      <c r="A28" s="35" t="s">
        <v>42</v>
      </c>
      <c r="B28" s="35">
        <v>7</v>
      </c>
      <c r="C28" s="36" t="s">
        <v>68</v>
      </c>
      <c r="D28" s="35" t="s">
        <v>62</v>
      </c>
      <c r="E28" s="37" t="s">
        <v>69</v>
      </c>
      <c r="F28" s="38" t="s">
        <v>46</v>
      </c>
      <c r="G28" s="39">
        <v>1</v>
      </c>
      <c r="H28" s="40">
        <v>0</v>
      </c>
      <c r="I28" s="40">
        <f>ROUND(G28*H28,P4)</f>
        <v>0</v>
      </c>
      <c r="J28" s="38" t="s">
        <v>47</v>
      </c>
      <c r="O28" s="41">
        <f>I28*0.21</f>
        <v>0</v>
      </c>
      <c r="P28">
        <v>3</v>
      </c>
    </row>
    <row r="29">
      <c r="A29" s="35" t="s">
        <v>48</v>
      </c>
      <c r="B29" s="42"/>
      <c r="C29" s="43"/>
      <c r="D29" s="43"/>
      <c r="E29" s="37" t="s">
        <v>70</v>
      </c>
      <c r="F29" s="43"/>
      <c r="G29" s="43"/>
      <c r="H29" s="43"/>
      <c r="I29" s="43"/>
      <c r="J29" s="44"/>
    </row>
    <row r="30" ht="30">
      <c r="A30" s="35" t="s">
        <v>50</v>
      </c>
      <c r="B30" s="42"/>
      <c r="C30" s="43"/>
      <c r="D30" s="43"/>
      <c r="E30" s="45" t="s">
        <v>51</v>
      </c>
      <c r="F30" s="43"/>
      <c r="G30" s="43"/>
      <c r="H30" s="43"/>
      <c r="I30" s="43"/>
      <c r="J30" s="44"/>
    </row>
    <row r="31">
      <c r="A31" s="35" t="s">
        <v>42</v>
      </c>
      <c r="B31" s="35">
        <v>8</v>
      </c>
      <c r="C31" s="36" t="s">
        <v>71</v>
      </c>
      <c r="D31" s="35" t="s">
        <v>62</v>
      </c>
      <c r="E31" s="37" t="s">
        <v>72</v>
      </c>
      <c r="F31" s="38" t="s">
        <v>46</v>
      </c>
      <c r="G31" s="39">
        <v>1</v>
      </c>
      <c r="H31" s="40">
        <v>0</v>
      </c>
      <c r="I31" s="40">
        <f>ROUND(G31*H31,P4)</f>
        <v>0</v>
      </c>
      <c r="J31" s="38" t="s">
        <v>47</v>
      </c>
      <c r="O31" s="41">
        <f>I31*0.21</f>
        <v>0</v>
      </c>
      <c r="P31">
        <v>3</v>
      </c>
    </row>
    <row r="32">
      <c r="A32" s="35" t="s">
        <v>48</v>
      </c>
      <c r="B32" s="42"/>
      <c r="C32" s="43"/>
      <c r="D32" s="43"/>
      <c r="E32" s="37" t="s">
        <v>73</v>
      </c>
      <c r="F32" s="43"/>
      <c r="G32" s="43"/>
      <c r="H32" s="43"/>
      <c r="I32" s="43"/>
      <c r="J32" s="44"/>
    </row>
    <row r="33" ht="30">
      <c r="A33" s="35" t="s">
        <v>50</v>
      </c>
      <c r="B33" s="42"/>
      <c r="C33" s="43"/>
      <c r="D33" s="43"/>
      <c r="E33" s="45" t="s">
        <v>51</v>
      </c>
      <c r="F33" s="43"/>
      <c r="G33" s="43"/>
      <c r="H33" s="43"/>
      <c r="I33" s="43"/>
      <c r="J33" s="44"/>
    </row>
    <row r="34">
      <c r="A34" s="35" t="s">
        <v>42</v>
      </c>
      <c r="B34" s="35">
        <v>9</v>
      </c>
      <c r="C34" s="36" t="s">
        <v>71</v>
      </c>
      <c r="D34" s="35" t="s">
        <v>74</v>
      </c>
      <c r="E34" s="37" t="s">
        <v>72</v>
      </c>
      <c r="F34" s="38" t="s">
        <v>46</v>
      </c>
      <c r="G34" s="39">
        <v>1</v>
      </c>
      <c r="H34" s="40">
        <v>0</v>
      </c>
      <c r="I34" s="40">
        <f>ROUND(G34*H34,P4)</f>
        <v>0</v>
      </c>
      <c r="J34" s="38" t="s">
        <v>47</v>
      </c>
      <c r="O34" s="41">
        <f>I34*0.21</f>
        <v>0</v>
      </c>
      <c r="P34">
        <v>3</v>
      </c>
    </row>
    <row r="35" ht="30">
      <c r="A35" s="35" t="s">
        <v>48</v>
      </c>
      <c r="B35" s="42"/>
      <c r="C35" s="43"/>
      <c r="D35" s="43"/>
      <c r="E35" s="37" t="s">
        <v>75</v>
      </c>
      <c r="F35" s="43"/>
      <c r="G35" s="43"/>
      <c r="H35" s="43"/>
      <c r="I35" s="43"/>
      <c r="J35" s="44"/>
    </row>
    <row r="36" ht="30">
      <c r="A36" s="35" t="s">
        <v>50</v>
      </c>
      <c r="B36" s="42"/>
      <c r="C36" s="43"/>
      <c r="D36" s="43"/>
      <c r="E36" s="45" t="s">
        <v>51</v>
      </c>
      <c r="F36" s="43"/>
      <c r="G36" s="43"/>
      <c r="H36" s="43"/>
      <c r="I36" s="43"/>
      <c r="J36" s="44"/>
    </row>
    <row r="37">
      <c r="A37" s="35" t="s">
        <v>42</v>
      </c>
      <c r="B37" s="35">
        <v>10</v>
      </c>
      <c r="C37" s="36" t="s">
        <v>76</v>
      </c>
      <c r="D37" s="35" t="s">
        <v>62</v>
      </c>
      <c r="E37" s="37" t="s">
        <v>77</v>
      </c>
      <c r="F37" s="38" t="s">
        <v>78</v>
      </c>
      <c r="G37" s="39">
        <v>1</v>
      </c>
      <c r="H37" s="40">
        <v>0</v>
      </c>
      <c r="I37" s="40">
        <f>ROUND(G37*H37,P4)</f>
        <v>0</v>
      </c>
      <c r="J37" s="38" t="s">
        <v>47</v>
      </c>
      <c r="O37" s="41">
        <f>I37*0.21</f>
        <v>0</v>
      </c>
      <c r="P37">
        <v>3</v>
      </c>
    </row>
    <row r="38" ht="30">
      <c r="A38" s="35" t="s">
        <v>48</v>
      </c>
      <c r="B38" s="42"/>
      <c r="C38" s="43"/>
      <c r="D38" s="43"/>
      <c r="E38" s="37" t="s">
        <v>79</v>
      </c>
      <c r="F38" s="43"/>
      <c r="G38" s="43"/>
      <c r="H38" s="43"/>
      <c r="I38" s="43"/>
      <c r="J38" s="44"/>
    </row>
    <row r="39" ht="30">
      <c r="A39" s="35" t="s">
        <v>50</v>
      </c>
      <c r="B39" s="42"/>
      <c r="C39" s="43"/>
      <c r="D39" s="43"/>
      <c r="E39" s="45" t="s">
        <v>51</v>
      </c>
      <c r="F39" s="43"/>
      <c r="G39" s="43"/>
      <c r="H39" s="43"/>
      <c r="I39" s="43"/>
      <c r="J39" s="44"/>
    </row>
    <row r="40">
      <c r="A40" s="35" t="s">
        <v>42</v>
      </c>
      <c r="B40" s="35">
        <v>11</v>
      </c>
      <c r="C40" s="36" t="s">
        <v>76</v>
      </c>
      <c r="D40" s="35" t="s">
        <v>74</v>
      </c>
      <c r="E40" s="37" t="s">
        <v>77</v>
      </c>
      <c r="F40" s="38" t="s">
        <v>78</v>
      </c>
      <c r="G40" s="39">
        <v>1</v>
      </c>
      <c r="H40" s="40">
        <v>0</v>
      </c>
      <c r="I40" s="40">
        <f>ROUND(G40*H40,P4)</f>
        <v>0</v>
      </c>
      <c r="J40" s="38" t="s">
        <v>47</v>
      </c>
      <c r="O40" s="41">
        <f>I40*0.21</f>
        <v>0</v>
      </c>
      <c r="P40">
        <v>3</v>
      </c>
    </row>
    <row r="41">
      <c r="A41" s="35" t="s">
        <v>48</v>
      </c>
      <c r="B41" s="42"/>
      <c r="C41" s="43"/>
      <c r="D41" s="43"/>
      <c r="E41" s="37" t="s">
        <v>80</v>
      </c>
      <c r="F41" s="43"/>
      <c r="G41" s="43"/>
      <c r="H41" s="43"/>
      <c r="I41" s="43"/>
      <c r="J41" s="44"/>
    </row>
    <row r="42" ht="30">
      <c r="A42" s="35" t="s">
        <v>50</v>
      </c>
      <c r="B42" s="42"/>
      <c r="C42" s="43"/>
      <c r="D42" s="43"/>
      <c r="E42" s="45" t="s">
        <v>51</v>
      </c>
      <c r="F42" s="43"/>
      <c r="G42" s="43"/>
      <c r="H42" s="43"/>
      <c r="I42" s="43"/>
      <c r="J42" s="44"/>
    </row>
    <row r="43">
      <c r="A43" s="35" t="s">
        <v>42</v>
      </c>
      <c r="B43" s="35">
        <v>12</v>
      </c>
      <c r="C43" s="36" t="s">
        <v>81</v>
      </c>
      <c r="D43" s="35" t="s">
        <v>62</v>
      </c>
      <c r="E43" s="37" t="s">
        <v>82</v>
      </c>
      <c r="F43" s="38" t="s">
        <v>46</v>
      </c>
      <c r="G43" s="39">
        <v>1</v>
      </c>
      <c r="H43" s="40">
        <v>0</v>
      </c>
      <c r="I43" s="40">
        <f>ROUND(G43*H43,P4)</f>
        <v>0</v>
      </c>
      <c r="J43" s="38" t="s">
        <v>47</v>
      </c>
      <c r="O43" s="41">
        <f>I43*0.21</f>
        <v>0</v>
      </c>
      <c r="P43">
        <v>3</v>
      </c>
    </row>
    <row r="44">
      <c r="A44" s="35" t="s">
        <v>48</v>
      </c>
      <c r="B44" s="42"/>
      <c r="C44" s="43"/>
      <c r="D44" s="43"/>
      <c r="E44" s="37" t="s">
        <v>83</v>
      </c>
      <c r="F44" s="43"/>
      <c r="G44" s="43"/>
      <c r="H44" s="43"/>
      <c r="I44" s="43"/>
      <c r="J44" s="44"/>
    </row>
    <row r="45" ht="30">
      <c r="A45" s="35" t="s">
        <v>50</v>
      </c>
      <c r="B45" s="42"/>
      <c r="C45" s="43"/>
      <c r="D45" s="43"/>
      <c r="E45" s="45" t="s">
        <v>51</v>
      </c>
      <c r="F45" s="43"/>
      <c r="G45" s="43"/>
      <c r="H45" s="43"/>
      <c r="I45" s="43"/>
      <c r="J45" s="44"/>
    </row>
    <row r="46">
      <c r="A46" s="35" t="s">
        <v>42</v>
      </c>
      <c r="B46" s="35">
        <v>13</v>
      </c>
      <c r="C46" s="36" t="s">
        <v>81</v>
      </c>
      <c r="D46" s="35" t="s">
        <v>74</v>
      </c>
      <c r="E46" s="37" t="s">
        <v>82</v>
      </c>
      <c r="F46" s="38" t="s">
        <v>46</v>
      </c>
      <c r="G46" s="39">
        <v>1</v>
      </c>
      <c r="H46" s="40">
        <v>0</v>
      </c>
      <c r="I46" s="40">
        <f>ROUND(G46*H46,P4)</f>
        <v>0</v>
      </c>
      <c r="J46" s="38" t="s">
        <v>47</v>
      </c>
      <c r="O46" s="41">
        <f>I46*0.21</f>
        <v>0</v>
      </c>
      <c r="P46">
        <v>3</v>
      </c>
    </row>
    <row r="47" ht="30">
      <c r="A47" s="35" t="s">
        <v>48</v>
      </c>
      <c r="B47" s="42"/>
      <c r="C47" s="43"/>
      <c r="D47" s="43"/>
      <c r="E47" s="37" t="s">
        <v>84</v>
      </c>
      <c r="F47" s="43"/>
      <c r="G47" s="43"/>
      <c r="H47" s="43"/>
      <c r="I47" s="43"/>
      <c r="J47" s="44"/>
    </row>
    <row r="48" ht="30">
      <c r="A48" s="35" t="s">
        <v>50</v>
      </c>
      <c r="B48" s="42"/>
      <c r="C48" s="43"/>
      <c r="D48" s="43"/>
      <c r="E48" s="45" t="s">
        <v>51</v>
      </c>
      <c r="F48" s="43"/>
      <c r="G48" s="43"/>
      <c r="H48" s="43"/>
      <c r="I48" s="43"/>
      <c r="J48" s="44"/>
    </row>
    <row r="49">
      <c r="A49" s="35" t="s">
        <v>42</v>
      </c>
      <c r="B49" s="35">
        <v>14</v>
      </c>
      <c r="C49" s="36" t="s">
        <v>81</v>
      </c>
      <c r="D49" s="35" t="s">
        <v>85</v>
      </c>
      <c r="E49" s="37" t="s">
        <v>82</v>
      </c>
      <c r="F49" s="38" t="s">
        <v>46</v>
      </c>
      <c r="G49" s="39">
        <v>1</v>
      </c>
      <c r="H49" s="40">
        <v>0</v>
      </c>
      <c r="I49" s="40">
        <f>ROUND(G49*H49,P4)</f>
        <v>0</v>
      </c>
      <c r="J49" s="38" t="s">
        <v>47</v>
      </c>
      <c r="O49" s="41">
        <f>I49*0.21</f>
        <v>0</v>
      </c>
      <c r="P49">
        <v>3</v>
      </c>
    </row>
    <row r="50">
      <c r="A50" s="35" t="s">
        <v>48</v>
      </c>
      <c r="B50" s="42"/>
      <c r="C50" s="43"/>
      <c r="D50" s="43"/>
      <c r="E50" s="37" t="s">
        <v>86</v>
      </c>
      <c r="F50" s="43"/>
      <c r="G50" s="43"/>
      <c r="H50" s="43"/>
      <c r="I50" s="43"/>
      <c r="J50" s="44"/>
    </row>
    <row r="51" ht="30">
      <c r="A51" s="35" t="s">
        <v>50</v>
      </c>
      <c r="B51" s="42"/>
      <c r="C51" s="43"/>
      <c r="D51" s="43"/>
      <c r="E51" s="45" t="s">
        <v>51</v>
      </c>
      <c r="F51" s="43"/>
      <c r="G51" s="43"/>
      <c r="H51" s="43"/>
      <c r="I51" s="43"/>
      <c r="J51" s="44"/>
    </row>
    <row r="52">
      <c r="A52" s="35" t="s">
        <v>42</v>
      </c>
      <c r="B52" s="35">
        <v>15</v>
      </c>
      <c r="C52" s="36" t="s">
        <v>87</v>
      </c>
      <c r="D52" s="35" t="s">
        <v>44</v>
      </c>
      <c r="E52" s="37" t="s">
        <v>88</v>
      </c>
      <c r="F52" s="38" t="s">
        <v>78</v>
      </c>
      <c r="G52" s="39">
        <v>1</v>
      </c>
      <c r="H52" s="40">
        <v>0</v>
      </c>
      <c r="I52" s="40">
        <f>ROUND(G52*H52,P4)</f>
        <v>0</v>
      </c>
      <c r="J52" s="38" t="s">
        <v>47</v>
      </c>
      <c r="O52" s="41">
        <f>I52*0.21</f>
        <v>0</v>
      </c>
      <c r="P52">
        <v>3</v>
      </c>
    </row>
    <row r="53">
      <c r="A53" s="35" t="s">
        <v>48</v>
      </c>
      <c r="B53" s="42"/>
      <c r="C53" s="43"/>
      <c r="D53" s="43"/>
      <c r="E53" s="37" t="s">
        <v>89</v>
      </c>
      <c r="F53" s="43"/>
      <c r="G53" s="43"/>
      <c r="H53" s="43"/>
      <c r="I53" s="43"/>
      <c r="J53" s="44"/>
    </row>
    <row r="54" ht="30">
      <c r="A54" s="35" t="s">
        <v>50</v>
      </c>
      <c r="B54" s="42"/>
      <c r="C54" s="43"/>
      <c r="D54" s="43"/>
      <c r="E54" s="45" t="s">
        <v>51</v>
      </c>
      <c r="F54" s="43"/>
      <c r="G54" s="43"/>
      <c r="H54" s="43"/>
      <c r="I54" s="43"/>
      <c r="J54" s="44"/>
    </row>
    <row r="55">
      <c r="A55" s="35" t="s">
        <v>42</v>
      </c>
      <c r="B55" s="35">
        <v>16</v>
      </c>
      <c r="C55" s="36" t="s">
        <v>90</v>
      </c>
      <c r="D55" s="35" t="s">
        <v>44</v>
      </c>
      <c r="E55" s="37" t="s">
        <v>91</v>
      </c>
      <c r="F55" s="38" t="s">
        <v>46</v>
      </c>
      <c r="G55" s="39">
        <v>1</v>
      </c>
      <c r="H55" s="40">
        <v>0</v>
      </c>
      <c r="I55" s="40">
        <f>ROUND(G55*H55,P4)</f>
        <v>0</v>
      </c>
      <c r="J55" s="38" t="s">
        <v>47</v>
      </c>
      <c r="O55" s="41">
        <f>I55*0.21</f>
        <v>0</v>
      </c>
      <c r="P55">
        <v>3</v>
      </c>
    </row>
    <row r="56">
      <c r="A56" s="35" t="s">
        <v>48</v>
      </c>
      <c r="B56" s="42"/>
      <c r="C56" s="43"/>
      <c r="D56" s="43"/>
      <c r="E56" s="37" t="s">
        <v>92</v>
      </c>
      <c r="F56" s="43"/>
      <c r="G56" s="43"/>
      <c r="H56" s="43"/>
      <c r="I56" s="43"/>
      <c r="J56" s="44"/>
    </row>
    <row r="57" ht="30">
      <c r="A57" s="35" t="s">
        <v>50</v>
      </c>
      <c r="B57" s="42"/>
      <c r="C57" s="43"/>
      <c r="D57" s="43"/>
      <c r="E57" s="45" t="s">
        <v>93</v>
      </c>
      <c r="F57" s="43"/>
      <c r="G57" s="43"/>
      <c r="H57" s="43"/>
      <c r="I57" s="43"/>
      <c r="J57" s="44"/>
    </row>
    <row r="58">
      <c r="A58" s="35" t="s">
        <v>42</v>
      </c>
      <c r="B58" s="35">
        <v>17</v>
      </c>
      <c r="C58" s="36" t="s">
        <v>94</v>
      </c>
      <c r="D58" s="35" t="s">
        <v>44</v>
      </c>
      <c r="E58" s="37" t="s">
        <v>95</v>
      </c>
      <c r="F58" s="38" t="s">
        <v>46</v>
      </c>
      <c r="G58" s="39">
        <v>1</v>
      </c>
      <c r="H58" s="40">
        <v>0</v>
      </c>
      <c r="I58" s="40">
        <f>ROUND(G58*H58,P4)</f>
        <v>0</v>
      </c>
      <c r="J58" s="38" t="s">
        <v>47</v>
      </c>
      <c r="O58" s="41">
        <f>I58*0.21</f>
        <v>0</v>
      </c>
      <c r="P58">
        <v>3</v>
      </c>
    </row>
    <row r="59">
      <c r="A59" s="35" t="s">
        <v>48</v>
      </c>
      <c r="B59" s="42"/>
      <c r="C59" s="43"/>
      <c r="D59" s="43"/>
      <c r="E59" s="37" t="s">
        <v>96</v>
      </c>
      <c r="F59" s="43"/>
      <c r="G59" s="43"/>
      <c r="H59" s="43"/>
      <c r="I59" s="43"/>
      <c r="J59" s="44"/>
    </row>
    <row r="60" ht="30">
      <c r="A60" s="35" t="s">
        <v>50</v>
      </c>
      <c r="B60" s="42"/>
      <c r="C60" s="43"/>
      <c r="D60" s="43"/>
      <c r="E60" s="45" t="s">
        <v>93</v>
      </c>
      <c r="F60" s="43"/>
      <c r="G60" s="43"/>
      <c r="H60" s="43"/>
      <c r="I60" s="43"/>
      <c r="J60" s="44"/>
    </row>
    <row r="61">
      <c r="A61" s="35" t="s">
        <v>42</v>
      </c>
      <c r="B61" s="35">
        <v>18</v>
      </c>
      <c r="C61" s="36" t="s">
        <v>97</v>
      </c>
      <c r="D61" s="35" t="s">
        <v>44</v>
      </c>
      <c r="E61" s="37" t="s">
        <v>98</v>
      </c>
      <c r="F61" s="38" t="s">
        <v>78</v>
      </c>
      <c r="G61" s="39">
        <v>1</v>
      </c>
      <c r="H61" s="40">
        <v>0</v>
      </c>
      <c r="I61" s="40">
        <f>ROUND(G61*H61,P4)</f>
        <v>0</v>
      </c>
      <c r="J61" s="38" t="s">
        <v>47</v>
      </c>
      <c r="O61" s="41">
        <f>I61*0.21</f>
        <v>0</v>
      </c>
      <c r="P61">
        <v>3</v>
      </c>
    </row>
    <row r="62">
      <c r="A62" s="35" t="s">
        <v>48</v>
      </c>
      <c r="B62" s="42"/>
      <c r="C62" s="43"/>
      <c r="D62" s="43"/>
      <c r="E62" s="37" t="s">
        <v>99</v>
      </c>
      <c r="F62" s="43"/>
      <c r="G62" s="43"/>
      <c r="H62" s="43"/>
      <c r="I62" s="43"/>
      <c r="J62" s="44"/>
    </row>
    <row r="63" ht="30">
      <c r="A63" s="35" t="s">
        <v>50</v>
      </c>
      <c r="B63" s="42"/>
      <c r="C63" s="43"/>
      <c r="D63" s="43"/>
      <c r="E63" s="45" t="s">
        <v>51</v>
      </c>
      <c r="F63" s="43"/>
      <c r="G63" s="43"/>
      <c r="H63" s="43"/>
      <c r="I63" s="43"/>
      <c r="J63" s="44"/>
    </row>
    <row r="64">
      <c r="A64" s="35" t="s">
        <v>42</v>
      </c>
      <c r="B64" s="35">
        <v>19</v>
      </c>
      <c r="C64" s="36" t="s">
        <v>100</v>
      </c>
      <c r="D64" s="35" t="s">
        <v>44</v>
      </c>
      <c r="E64" s="37" t="s">
        <v>101</v>
      </c>
      <c r="F64" s="38" t="s">
        <v>78</v>
      </c>
      <c r="G64" s="39">
        <v>4</v>
      </c>
      <c r="H64" s="40">
        <v>0</v>
      </c>
      <c r="I64" s="40">
        <f>ROUND(G64*H64,P4)</f>
        <v>0</v>
      </c>
      <c r="J64" s="38" t="s">
        <v>47</v>
      </c>
      <c r="O64" s="41">
        <f>I64*0.21</f>
        <v>0</v>
      </c>
      <c r="P64">
        <v>3</v>
      </c>
    </row>
    <row r="65">
      <c r="A65" s="35" t="s">
        <v>48</v>
      </c>
      <c r="B65" s="42"/>
      <c r="C65" s="43"/>
      <c r="D65" s="43"/>
      <c r="E65" s="37" t="s">
        <v>102</v>
      </c>
      <c r="F65" s="43"/>
      <c r="G65" s="43"/>
      <c r="H65" s="43"/>
      <c r="I65" s="43"/>
      <c r="J65" s="44"/>
    </row>
    <row r="66" ht="30">
      <c r="A66" s="35" t="s">
        <v>50</v>
      </c>
      <c r="B66" s="42"/>
      <c r="C66" s="43"/>
      <c r="D66" s="43"/>
      <c r="E66" s="45" t="s">
        <v>103</v>
      </c>
      <c r="F66" s="43"/>
      <c r="G66" s="43"/>
      <c r="H66" s="43"/>
      <c r="I66" s="43"/>
      <c r="J66" s="44"/>
    </row>
    <row r="67">
      <c r="A67" s="35" t="s">
        <v>42</v>
      </c>
      <c r="B67" s="35">
        <v>20</v>
      </c>
      <c r="C67" s="36" t="s">
        <v>104</v>
      </c>
      <c r="D67" s="35" t="s">
        <v>44</v>
      </c>
      <c r="E67" s="37" t="s">
        <v>105</v>
      </c>
      <c r="F67" s="38" t="s">
        <v>46</v>
      </c>
      <c r="G67" s="39">
        <v>1</v>
      </c>
      <c r="H67" s="40">
        <v>0</v>
      </c>
      <c r="I67" s="40">
        <f>ROUND(G67*H67,P4)</f>
        <v>0</v>
      </c>
      <c r="J67" s="38" t="s">
        <v>47</v>
      </c>
      <c r="O67" s="41">
        <f>I67*0.21</f>
        <v>0</v>
      </c>
      <c r="P67">
        <v>3</v>
      </c>
    </row>
    <row r="68" ht="90">
      <c r="A68" s="35" t="s">
        <v>48</v>
      </c>
      <c r="B68" s="42"/>
      <c r="C68" s="43"/>
      <c r="D68" s="43"/>
      <c r="E68" s="37" t="s">
        <v>106</v>
      </c>
      <c r="F68" s="43"/>
      <c r="G68" s="43"/>
      <c r="H68" s="43"/>
      <c r="I68" s="43"/>
      <c r="J68" s="44"/>
    </row>
    <row r="69" ht="30">
      <c r="A69" s="35" t="s">
        <v>50</v>
      </c>
      <c r="B69" s="46"/>
      <c r="C69" s="47"/>
      <c r="D69" s="47"/>
      <c r="E69" s="45" t="s">
        <v>51</v>
      </c>
      <c r="F69" s="47"/>
      <c r="G69" s="47"/>
      <c r="H69" s="47"/>
      <c r="I69" s="47"/>
      <c r="J69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13</v>
      </c>
      <c r="I3" s="23">
        <f>SUMIFS(I9:I15,A9:A15,"SD")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26</v>
      </c>
      <c r="B5" s="18" t="s">
        <v>27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28</v>
      </c>
      <c r="B6" s="25" t="s">
        <v>29</v>
      </c>
      <c r="C6" s="7" t="s">
        <v>30</v>
      </c>
      <c r="D6" s="7" t="s">
        <v>31</v>
      </c>
      <c r="E6" s="7" t="s">
        <v>32</v>
      </c>
      <c r="F6" s="7" t="s">
        <v>33</v>
      </c>
      <c r="G6" s="7" t="s">
        <v>34</v>
      </c>
      <c r="H6" s="7" t="s">
        <v>35</v>
      </c>
      <c r="I6" s="7"/>
      <c r="J6" s="26" t="s">
        <v>36</v>
      </c>
    </row>
    <row r="7">
      <c r="A7" s="24"/>
      <c r="B7" s="25"/>
      <c r="C7" s="7"/>
      <c r="D7" s="7"/>
      <c r="E7" s="7"/>
      <c r="F7" s="7"/>
      <c r="G7" s="7"/>
      <c r="H7" s="7" t="s">
        <v>37</v>
      </c>
      <c r="I7" s="7" t="s">
        <v>38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39</v>
      </c>
      <c r="B9" s="30"/>
      <c r="C9" s="31" t="s">
        <v>40</v>
      </c>
      <c r="D9" s="32"/>
      <c r="E9" s="29" t="s">
        <v>41</v>
      </c>
      <c r="F9" s="32"/>
      <c r="G9" s="32"/>
      <c r="H9" s="32"/>
      <c r="I9" s="33">
        <f>SUMIFS(I10:I15,A10:A15,"P")</f>
        <v>0</v>
      </c>
      <c r="J9" s="34"/>
    </row>
    <row r="10">
      <c r="A10" s="35" t="s">
        <v>42</v>
      </c>
      <c r="B10" s="35">
        <v>1</v>
      </c>
      <c r="C10" s="36" t="s">
        <v>61</v>
      </c>
      <c r="D10" s="35"/>
      <c r="E10" s="37" t="s">
        <v>107</v>
      </c>
      <c r="F10" s="38" t="s">
        <v>46</v>
      </c>
      <c r="G10" s="39">
        <v>1</v>
      </c>
      <c r="H10" s="40">
        <v>0</v>
      </c>
      <c r="I10" s="40">
        <f>ROUND(G10*H10,P4)</f>
        <v>0</v>
      </c>
      <c r="J10" s="38" t="s">
        <v>47</v>
      </c>
      <c r="O10" s="41">
        <f>I10*0.21</f>
        <v>0</v>
      </c>
      <c r="P10">
        <v>3</v>
      </c>
    </row>
    <row r="11" ht="30">
      <c r="A11" s="35" t="s">
        <v>48</v>
      </c>
      <c r="B11" s="42"/>
      <c r="C11" s="43"/>
      <c r="D11" s="43"/>
      <c r="E11" s="37" t="s">
        <v>108</v>
      </c>
      <c r="F11" s="43"/>
      <c r="G11" s="43"/>
      <c r="H11" s="43"/>
      <c r="I11" s="43"/>
      <c r="J11" s="44"/>
    </row>
    <row r="12" ht="30">
      <c r="A12" s="35" t="s">
        <v>50</v>
      </c>
      <c r="B12" s="42"/>
      <c r="C12" s="43"/>
      <c r="D12" s="43"/>
      <c r="E12" s="45" t="s">
        <v>51</v>
      </c>
      <c r="F12" s="43"/>
      <c r="G12" s="43"/>
      <c r="H12" s="43"/>
      <c r="I12" s="43"/>
      <c r="J12" s="44"/>
    </row>
    <row r="13">
      <c r="A13" s="35" t="s">
        <v>42</v>
      </c>
      <c r="B13" s="35">
        <v>2</v>
      </c>
      <c r="C13" s="36" t="s">
        <v>109</v>
      </c>
      <c r="D13" s="35"/>
      <c r="E13" s="37" t="s">
        <v>110</v>
      </c>
      <c r="F13" s="38" t="s">
        <v>46</v>
      </c>
      <c r="G13" s="39">
        <v>1</v>
      </c>
      <c r="H13" s="40">
        <v>0</v>
      </c>
      <c r="I13" s="40">
        <f>ROUND(G13*H13,P4)</f>
        <v>0</v>
      </c>
      <c r="J13" s="38" t="s">
        <v>47</v>
      </c>
      <c r="O13" s="41">
        <f>I13*0.21</f>
        <v>0</v>
      </c>
      <c r="P13">
        <v>3</v>
      </c>
    </row>
    <row r="14" ht="270">
      <c r="A14" s="35" t="s">
        <v>48</v>
      </c>
      <c r="B14" s="42"/>
      <c r="C14" s="43"/>
      <c r="D14" s="43"/>
      <c r="E14" s="37" t="s">
        <v>111</v>
      </c>
      <c r="F14" s="43"/>
      <c r="G14" s="43"/>
      <c r="H14" s="43"/>
      <c r="I14" s="43"/>
      <c r="J14" s="44"/>
    </row>
    <row r="15" ht="30">
      <c r="A15" s="35" t="s">
        <v>50</v>
      </c>
      <c r="B15" s="46"/>
      <c r="C15" s="47"/>
      <c r="D15" s="47"/>
      <c r="E15" s="45" t="s">
        <v>51</v>
      </c>
      <c r="F15" s="47"/>
      <c r="G15" s="47"/>
      <c r="H15" s="47"/>
      <c r="I15" s="47"/>
      <c r="J15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15</v>
      </c>
      <c r="I3" s="23">
        <f>SUMIFS(I8:I338,A8:A338,"SD")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27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SUMIFS(I9:I35,A9:A35,"P")</f>
        <v>0</v>
      </c>
      <c r="J8" s="34"/>
    </row>
    <row r="9">
      <c r="A9" s="35" t="s">
        <v>42</v>
      </c>
      <c r="B9" s="35">
        <v>1</v>
      </c>
      <c r="C9" s="36" t="s">
        <v>112</v>
      </c>
      <c r="D9" s="35" t="s">
        <v>44</v>
      </c>
      <c r="E9" s="37" t="s">
        <v>113</v>
      </c>
      <c r="F9" s="38" t="s">
        <v>114</v>
      </c>
      <c r="G9" s="39">
        <v>60.735999999999997</v>
      </c>
      <c r="H9" s="40">
        <v>0</v>
      </c>
      <c r="I9" s="40">
        <f>ROUND(G9*H9,P4)</f>
        <v>0</v>
      </c>
      <c r="J9" s="38" t="s">
        <v>47</v>
      </c>
      <c r="O9" s="41">
        <f>I9*0.21</f>
        <v>0</v>
      </c>
      <c r="P9">
        <v>3</v>
      </c>
    </row>
    <row r="10" ht="30">
      <c r="A10" s="35" t="s">
        <v>48</v>
      </c>
      <c r="B10" s="42"/>
      <c r="C10" s="43"/>
      <c r="D10" s="43"/>
      <c r="E10" s="37" t="s">
        <v>115</v>
      </c>
      <c r="F10" s="43"/>
      <c r="G10" s="43"/>
      <c r="H10" s="43"/>
      <c r="I10" s="43"/>
      <c r="J10" s="44"/>
    </row>
    <row r="11" ht="30">
      <c r="A11" s="35" t="s">
        <v>50</v>
      </c>
      <c r="B11" s="42"/>
      <c r="C11" s="43"/>
      <c r="D11" s="43"/>
      <c r="E11" s="45" t="s">
        <v>116</v>
      </c>
      <c r="F11" s="43"/>
      <c r="G11" s="43"/>
      <c r="H11" s="43"/>
      <c r="I11" s="43"/>
      <c r="J11" s="44"/>
    </row>
    <row r="12" ht="30">
      <c r="A12" s="35" t="s">
        <v>42</v>
      </c>
      <c r="B12" s="35">
        <v>2</v>
      </c>
      <c r="C12" s="36" t="s">
        <v>117</v>
      </c>
      <c r="D12" s="35" t="s">
        <v>44</v>
      </c>
      <c r="E12" s="37" t="s">
        <v>118</v>
      </c>
      <c r="F12" s="38" t="s">
        <v>119</v>
      </c>
      <c r="G12" s="39">
        <v>1216.4839999999999</v>
      </c>
      <c r="H12" s="40">
        <v>0</v>
      </c>
      <c r="I12" s="40">
        <f>ROUND(G12*H12,P4)</f>
        <v>0</v>
      </c>
      <c r="J12" s="38" t="s">
        <v>47</v>
      </c>
      <c r="O12" s="41">
        <f>I12*0.21</f>
        <v>0</v>
      </c>
      <c r="P12">
        <v>3</v>
      </c>
    </row>
    <row r="13" ht="30">
      <c r="A13" s="35" t="s">
        <v>48</v>
      </c>
      <c r="B13" s="42"/>
      <c r="C13" s="43"/>
      <c r="D13" s="43"/>
      <c r="E13" s="37" t="s">
        <v>120</v>
      </c>
      <c r="F13" s="43"/>
      <c r="G13" s="43"/>
      <c r="H13" s="43"/>
      <c r="I13" s="43"/>
      <c r="J13" s="44"/>
    </row>
    <row r="14" ht="45">
      <c r="A14" s="35" t="s">
        <v>50</v>
      </c>
      <c r="B14" s="42"/>
      <c r="C14" s="43"/>
      <c r="D14" s="43"/>
      <c r="E14" s="45" t="s">
        <v>121</v>
      </c>
      <c r="F14" s="43"/>
      <c r="G14" s="43"/>
      <c r="H14" s="43"/>
      <c r="I14" s="43"/>
      <c r="J14" s="44"/>
    </row>
    <row r="15" ht="30">
      <c r="A15" s="35" t="s">
        <v>42</v>
      </c>
      <c r="B15" s="35">
        <v>3</v>
      </c>
      <c r="C15" s="36" t="s">
        <v>122</v>
      </c>
      <c r="D15" s="35" t="s">
        <v>44</v>
      </c>
      <c r="E15" s="37" t="s">
        <v>123</v>
      </c>
      <c r="F15" s="38" t="s">
        <v>119</v>
      </c>
      <c r="G15" s="39">
        <v>216.75299999999999</v>
      </c>
      <c r="H15" s="40">
        <v>0</v>
      </c>
      <c r="I15" s="40">
        <f>ROUND(G15*H15,P4)</f>
        <v>0</v>
      </c>
      <c r="J15" s="38" t="s">
        <v>47</v>
      </c>
      <c r="O15" s="41">
        <f>I15*0.21</f>
        <v>0</v>
      </c>
      <c r="P15">
        <v>3</v>
      </c>
    </row>
    <row r="16" ht="45">
      <c r="A16" s="35" t="s">
        <v>48</v>
      </c>
      <c r="B16" s="42"/>
      <c r="C16" s="43"/>
      <c r="D16" s="43"/>
      <c r="E16" s="37" t="s">
        <v>124</v>
      </c>
      <c r="F16" s="43"/>
      <c r="G16" s="43"/>
      <c r="H16" s="43"/>
      <c r="I16" s="43"/>
      <c r="J16" s="44"/>
    </row>
    <row r="17" ht="30">
      <c r="A17" s="35" t="s">
        <v>50</v>
      </c>
      <c r="B17" s="42"/>
      <c r="C17" s="43"/>
      <c r="D17" s="43"/>
      <c r="E17" s="45" t="s">
        <v>125</v>
      </c>
      <c r="F17" s="43"/>
      <c r="G17" s="43"/>
      <c r="H17" s="43"/>
      <c r="I17" s="43"/>
      <c r="J17" s="44"/>
    </row>
    <row r="18" ht="30">
      <c r="A18" s="35" t="s">
        <v>42</v>
      </c>
      <c r="B18" s="35">
        <v>4</v>
      </c>
      <c r="C18" s="36" t="s">
        <v>126</v>
      </c>
      <c r="D18" s="35" t="s">
        <v>44</v>
      </c>
      <c r="E18" s="37" t="s">
        <v>127</v>
      </c>
      <c r="F18" s="38" t="s">
        <v>119</v>
      </c>
      <c r="G18" s="39">
        <v>259.30399999999997</v>
      </c>
      <c r="H18" s="40">
        <v>0</v>
      </c>
      <c r="I18" s="40">
        <f>ROUND(G18*H18,P4)</f>
        <v>0</v>
      </c>
      <c r="J18" s="38" t="s">
        <v>47</v>
      </c>
      <c r="O18" s="41">
        <f>I18*0.21</f>
        <v>0</v>
      </c>
      <c r="P18">
        <v>3</v>
      </c>
    </row>
    <row r="19" ht="45">
      <c r="A19" s="35" t="s">
        <v>48</v>
      </c>
      <c r="B19" s="42"/>
      <c r="C19" s="43"/>
      <c r="D19" s="43"/>
      <c r="E19" s="37" t="s">
        <v>128</v>
      </c>
      <c r="F19" s="43"/>
      <c r="G19" s="43"/>
      <c r="H19" s="43"/>
      <c r="I19" s="43"/>
      <c r="J19" s="44"/>
    </row>
    <row r="20" ht="30">
      <c r="A20" s="35" t="s">
        <v>50</v>
      </c>
      <c r="B20" s="42"/>
      <c r="C20" s="43"/>
      <c r="D20" s="43"/>
      <c r="E20" s="45" t="s">
        <v>129</v>
      </c>
      <c r="F20" s="43"/>
      <c r="G20" s="43"/>
      <c r="H20" s="43"/>
      <c r="I20" s="43"/>
      <c r="J20" s="44"/>
    </row>
    <row r="21" ht="30">
      <c r="A21" s="35" t="s">
        <v>42</v>
      </c>
      <c r="B21" s="35">
        <v>5</v>
      </c>
      <c r="C21" s="36" t="s">
        <v>126</v>
      </c>
      <c r="D21" s="35" t="s">
        <v>74</v>
      </c>
      <c r="E21" s="37" t="s">
        <v>127</v>
      </c>
      <c r="F21" s="38" t="s">
        <v>119</v>
      </c>
      <c r="G21" s="39">
        <v>121.03100000000001</v>
      </c>
      <c r="H21" s="40">
        <v>0</v>
      </c>
      <c r="I21" s="40">
        <f>ROUND(G21*H21,P4)</f>
        <v>0</v>
      </c>
      <c r="J21" s="38" t="s">
        <v>47</v>
      </c>
      <c r="O21" s="41">
        <f>I21*0.21</f>
        <v>0</v>
      </c>
      <c r="P21">
        <v>3</v>
      </c>
    </row>
    <row r="22" ht="90">
      <c r="A22" s="35" t="s">
        <v>48</v>
      </c>
      <c r="B22" s="42"/>
      <c r="C22" s="43"/>
      <c r="D22" s="43"/>
      <c r="E22" s="37" t="s">
        <v>130</v>
      </c>
      <c r="F22" s="43"/>
      <c r="G22" s="43"/>
      <c r="H22" s="43"/>
      <c r="I22" s="43"/>
      <c r="J22" s="44"/>
    </row>
    <row r="23" ht="30">
      <c r="A23" s="35" t="s">
        <v>50</v>
      </c>
      <c r="B23" s="42"/>
      <c r="C23" s="43"/>
      <c r="D23" s="43"/>
      <c r="E23" s="45" t="s">
        <v>131</v>
      </c>
      <c r="F23" s="43"/>
      <c r="G23" s="43"/>
      <c r="H23" s="43"/>
      <c r="I23" s="43"/>
      <c r="J23" s="44"/>
    </row>
    <row r="24" ht="30">
      <c r="A24" s="35" t="s">
        <v>42</v>
      </c>
      <c r="B24" s="35">
        <v>6</v>
      </c>
      <c r="C24" s="36" t="s">
        <v>132</v>
      </c>
      <c r="D24" s="35" t="s">
        <v>44</v>
      </c>
      <c r="E24" s="37" t="s">
        <v>133</v>
      </c>
      <c r="F24" s="38" t="s">
        <v>119</v>
      </c>
      <c r="G24" s="39">
        <v>106.81100000000001</v>
      </c>
      <c r="H24" s="40">
        <v>0</v>
      </c>
      <c r="I24" s="40">
        <f>ROUND(G24*H24,P4)</f>
        <v>0</v>
      </c>
      <c r="J24" s="38" t="s">
        <v>47</v>
      </c>
      <c r="O24" s="41">
        <f>I24*0.21</f>
        <v>0</v>
      </c>
      <c r="P24">
        <v>3</v>
      </c>
    </row>
    <row r="25" ht="45">
      <c r="A25" s="35" t="s">
        <v>48</v>
      </c>
      <c r="B25" s="42"/>
      <c r="C25" s="43"/>
      <c r="D25" s="43"/>
      <c r="E25" s="37" t="s">
        <v>134</v>
      </c>
      <c r="F25" s="43"/>
      <c r="G25" s="43"/>
      <c r="H25" s="43"/>
      <c r="I25" s="43"/>
      <c r="J25" s="44"/>
    </row>
    <row r="26" ht="45">
      <c r="A26" s="35" t="s">
        <v>50</v>
      </c>
      <c r="B26" s="42"/>
      <c r="C26" s="43"/>
      <c r="D26" s="43"/>
      <c r="E26" s="45" t="s">
        <v>135</v>
      </c>
      <c r="F26" s="43"/>
      <c r="G26" s="43"/>
      <c r="H26" s="43"/>
      <c r="I26" s="43"/>
      <c r="J26" s="44"/>
    </row>
    <row r="27" ht="30">
      <c r="A27" s="35" t="s">
        <v>42</v>
      </c>
      <c r="B27" s="35">
        <v>7</v>
      </c>
      <c r="C27" s="36" t="s">
        <v>136</v>
      </c>
      <c r="D27" s="35" t="s">
        <v>44</v>
      </c>
      <c r="E27" s="37" t="s">
        <v>137</v>
      </c>
      <c r="F27" s="38" t="s">
        <v>119</v>
      </c>
      <c r="G27" s="39">
        <v>1.05</v>
      </c>
      <c r="H27" s="40">
        <v>0</v>
      </c>
      <c r="I27" s="40">
        <f>ROUND(G27*H27,P4)</f>
        <v>0</v>
      </c>
      <c r="J27" s="38" t="s">
        <v>47</v>
      </c>
      <c r="O27" s="41">
        <f>I27*0.21</f>
        <v>0</v>
      </c>
      <c r="P27">
        <v>3</v>
      </c>
    </row>
    <row r="28" ht="30">
      <c r="A28" s="35" t="s">
        <v>48</v>
      </c>
      <c r="B28" s="42"/>
      <c r="C28" s="43"/>
      <c r="D28" s="43"/>
      <c r="E28" s="37" t="s">
        <v>138</v>
      </c>
      <c r="F28" s="43"/>
      <c r="G28" s="43"/>
      <c r="H28" s="43"/>
      <c r="I28" s="43"/>
      <c r="J28" s="44"/>
    </row>
    <row r="29" ht="30">
      <c r="A29" s="35" t="s">
        <v>50</v>
      </c>
      <c r="B29" s="42"/>
      <c r="C29" s="43"/>
      <c r="D29" s="43"/>
      <c r="E29" s="45" t="s">
        <v>139</v>
      </c>
      <c r="F29" s="43"/>
      <c r="G29" s="43"/>
      <c r="H29" s="43"/>
      <c r="I29" s="43"/>
      <c r="J29" s="44"/>
    </row>
    <row r="30" ht="30">
      <c r="A30" s="35" t="s">
        <v>42</v>
      </c>
      <c r="B30" s="35">
        <v>8</v>
      </c>
      <c r="C30" s="36" t="s">
        <v>140</v>
      </c>
      <c r="D30" s="35" t="s">
        <v>62</v>
      </c>
      <c r="E30" s="37" t="s">
        <v>141</v>
      </c>
      <c r="F30" s="38" t="s">
        <v>119</v>
      </c>
      <c r="G30" s="39">
        <v>55.628</v>
      </c>
      <c r="H30" s="40">
        <v>0</v>
      </c>
      <c r="I30" s="40">
        <f>ROUND(G30*H30,P4)</f>
        <v>0</v>
      </c>
      <c r="J30" s="38" t="s">
        <v>47</v>
      </c>
      <c r="O30" s="41">
        <f>I30*0.21</f>
        <v>0</v>
      </c>
      <c r="P30">
        <v>3</v>
      </c>
    </row>
    <row r="31" ht="75">
      <c r="A31" s="35" t="s">
        <v>48</v>
      </c>
      <c r="B31" s="42"/>
      <c r="C31" s="43"/>
      <c r="D31" s="43"/>
      <c r="E31" s="37" t="s">
        <v>142</v>
      </c>
      <c r="F31" s="43"/>
      <c r="G31" s="43"/>
      <c r="H31" s="43"/>
      <c r="I31" s="43"/>
      <c r="J31" s="44"/>
    </row>
    <row r="32" ht="30">
      <c r="A32" s="35" t="s">
        <v>50</v>
      </c>
      <c r="B32" s="42"/>
      <c r="C32" s="43"/>
      <c r="D32" s="43"/>
      <c r="E32" s="45" t="s">
        <v>143</v>
      </c>
      <c r="F32" s="43"/>
      <c r="G32" s="43"/>
      <c r="H32" s="43"/>
      <c r="I32" s="43"/>
      <c r="J32" s="44"/>
    </row>
    <row r="33" ht="30">
      <c r="A33" s="35" t="s">
        <v>42</v>
      </c>
      <c r="B33" s="35">
        <v>9</v>
      </c>
      <c r="C33" s="36" t="s">
        <v>140</v>
      </c>
      <c r="D33" s="35" t="s">
        <v>74</v>
      </c>
      <c r="E33" s="37" t="s">
        <v>144</v>
      </c>
      <c r="F33" s="38" t="s">
        <v>119</v>
      </c>
      <c r="G33" s="39">
        <v>19.678000000000001</v>
      </c>
      <c r="H33" s="40">
        <v>0</v>
      </c>
      <c r="I33" s="40">
        <f>ROUND(G33*H33,P4)</f>
        <v>0</v>
      </c>
      <c r="J33" s="38" t="s">
        <v>47</v>
      </c>
      <c r="O33" s="41">
        <f>I33*0.21</f>
        <v>0</v>
      </c>
      <c r="P33">
        <v>3</v>
      </c>
    </row>
    <row r="34" ht="30">
      <c r="A34" s="35" t="s">
        <v>48</v>
      </c>
      <c r="B34" s="42"/>
      <c r="C34" s="43"/>
      <c r="D34" s="43"/>
      <c r="E34" s="37" t="s">
        <v>145</v>
      </c>
      <c r="F34" s="43"/>
      <c r="G34" s="43"/>
      <c r="H34" s="43"/>
      <c r="I34" s="43"/>
      <c r="J34" s="44"/>
    </row>
    <row r="35" ht="30">
      <c r="A35" s="35" t="s">
        <v>50</v>
      </c>
      <c r="B35" s="42"/>
      <c r="C35" s="43"/>
      <c r="D35" s="43"/>
      <c r="E35" s="45" t="s">
        <v>146</v>
      </c>
      <c r="F35" s="43"/>
      <c r="G35" s="43"/>
      <c r="H35" s="43"/>
      <c r="I35" s="43"/>
      <c r="J35" s="44"/>
    </row>
    <row r="36">
      <c r="A36" s="29" t="s">
        <v>39</v>
      </c>
      <c r="B36" s="30"/>
      <c r="C36" s="31" t="s">
        <v>147</v>
      </c>
      <c r="D36" s="32"/>
      <c r="E36" s="29" t="s">
        <v>148</v>
      </c>
      <c r="F36" s="32"/>
      <c r="G36" s="32"/>
      <c r="H36" s="32"/>
      <c r="I36" s="33">
        <f>SUMIFS(I37:I120,A37:A120,"P")</f>
        <v>0</v>
      </c>
      <c r="J36" s="34"/>
    </row>
    <row r="37">
      <c r="A37" s="35" t="s">
        <v>42</v>
      </c>
      <c r="B37" s="35">
        <v>10</v>
      </c>
      <c r="C37" s="36" t="s">
        <v>149</v>
      </c>
      <c r="D37" s="35" t="s">
        <v>44</v>
      </c>
      <c r="E37" s="37" t="s">
        <v>150</v>
      </c>
      <c r="F37" s="38" t="s">
        <v>151</v>
      </c>
      <c r="G37" s="39">
        <v>151.84</v>
      </c>
      <c r="H37" s="40">
        <v>0</v>
      </c>
      <c r="I37" s="40">
        <f>ROUND(G37*H37,P4)</f>
        <v>0</v>
      </c>
      <c r="J37" s="38" t="s">
        <v>47</v>
      </c>
      <c r="O37" s="41">
        <f>I37*0.21</f>
        <v>0</v>
      </c>
      <c r="P37">
        <v>3</v>
      </c>
    </row>
    <row r="38">
      <c r="A38" s="35" t="s">
        <v>48</v>
      </c>
      <c r="B38" s="42"/>
      <c r="C38" s="43"/>
      <c r="D38" s="43"/>
      <c r="E38" s="37" t="s">
        <v>152</v>
      </c>
      <c r="F38" s="43"/>
      <c r="G38" s="43"/>
      <c r="H38" s="43"/>
      <c r="I38" s="43"/>
      <c r="J38" s="44"/>
    </row>
    <row r="39" ht="45">
      <c r="A39" s="35" t="s">
        <v>50</v>
      </c>
      <c r="B39" s="42"/>
      <c r="C39" s="43"/>
      <c r="D39" s="43"/>
      <c r="E39" s="45" t="s">
        <v>153</v>
      </c>
      <c r="F39" s="43"/>
      <c r="G39" s="43"/>
      <c r="H39" s="43"/>
      <c r="I39" s="43"/>
      <c r="J39" s="44"/>
    </row>
    <row r="40">
      <c r="A40" s="35" t="s">
        <v>42</v>
      </c>
      <c r="B40" s="35">
        <v>11</v>
      </c>
      <c r="C40" s="36" t="s">
        <v>154</v>
      </c>
      <c r="D40" s="35" t="s">
        <v>44</v>
      </c>
      <c r="E40" s="37" t="s">
        <v>155</v>
      </c>
      <c r="F40" s="38" t="s">
        <v>78</v>
      </c>
      <c r="G40" s="39">
        <v>1</v>
      </c>
      <c r="H40" s="40">
        <v>0</v>
      </c>
      <c r="I40" s="40">
        <f>ROUND(G40*H40,P4)</f>
        <v>0</v>
      </c>
      <c r="J40" s="38" t="s">
        <v>47</v>
      </c>
      <c r="O40" s="41">
        <f>I40*0.21</f>
        <v>0</v>
      </c>
      <c r="P40">
        <v>3</v>
      </c>
    </row>
    <row r="41" ht="60">
      <c r="A41" s="35" t="s">
        <v>48</v>
      </c>
      <c r="B41" s="42"/>
      <c r="C41" s="43"/>
      <c r="D41" s="43"/>
      <c r="E41" s="37" t="s">
        <v>156</v>
      </c>
      <c r="F41" s="43"/>
      <c r="G41" s="43"/>
      <c r="H41" s="43"/>
      <c r="I41" s="43"/>
      <c r="J41" s="44"/>
    </row>
    <row r="42" ht="30">
      <c r="A42" s="35" t="s">
        <v>50</v>
      </c>
      <c r="B42" s="42"/>
      <c r="C42" s="43"/>
      <c r="D42" s="43"/>
      <c r="E42" s="45" t="s">
        <v>51</v>
      </c>
      <c r="F42" s="43"/>
      <c r="G42" s="43"/>
      <c r="H42" s="43"/>
      <c r="I42" s="43"/>
      <c r="J42" s="44"/>
    </row>
    <row r="43" ht="30">
      <c r="A43" s="35" t="s">
        <v>42</v>
      </c>
      <c r="B43" s="35">
        <v>12</v>
      </c>
      <c r="C43" s="36" t="s">
        <v>157</v>
      </c>
      <c r="D43" s="35" t="s">
        <v>62</v>
      </c>
      <c r="E43" s="37" t="s">
        <v>158</v>
      </c>
      <c r="F43" s="38" t="s">
        <v>114</v>
      </c>
      <c r="G43" s="39">
        <v>51.862000000000002</v>
      </c>
      <c r="H43" s="40">
        <v>0</v>
      </c>
      <c r="I43" s="40">
        <f>ROUND(G43*H43,P4)</f>
        <v>0</v>
      </c>
      <c r="J43" s="38" t="s">
        <v>47</v>
      </c>
      <c r="O43" s="41">
        <f>I43*0.21</f>
        <v>0</v>
      </c>
      <c r="P43">
        <v>3</v>
      </c>
    </row>
    <row r="44" ht="60">
      <c r="A44" s="35" t="s">
        <v>48</v>
      </c>
      <c r="B44" s="42"/>
      <c r="C44" s="43"/>
      <c r="D44" s="43"/>
      <c r="E44" s="37" t="s">
        <v>159</v>
      </c>
      <c r="F44" s="43"/>
      <c r="G44" s="43"/>
      <c r="H44" s="43"/>
      <c r="I44" s="43"/>
      <c r="J44" s="44"/>
    </row>
    <row r="45" ht="30">
      <c r="A45" s="35" t="s">
        <v>50</v>
      </c>
      <c r="B45" s="42"/>
      <c r="C45" s="43"/>
      <c r="D45" s="43"/>
      <c r="E45" s="45" t="s">
        <v>160</v>
      </c>
      <c r="F45" s="43"/>
      <c r="G45" s="43"/>
      <c r="H45" s="43"/>
      <c r="I45" s="43"/>
      <c r="J45" s="44"/>
    </row>
    <row r="46" ht="30">
      <c r="A46" s="35" t="s">
        <v>42</v>
      </c>
      <c r="B46" s="35">
        <v>13</v>
      </c>
      <c r="C46" s="36" t="s">
        <v>157</v>
      </c>
      <c r="D46" s="35" t="s">
        <v>74</v>
      </c>
      <c r="E46" s="37" t="s">
        <v>158</v>
      </c>
      <c r="F46" s="38" t="s">
        <v>114</v>
      </c>
      <c r="G46" s="39">
        <v>60.878999999999998</v>
      </c>
      <c r="H46" s="40">
        <v>0</v>
      </c>
      <c r="I46" s="40">
        <f>ROUND(G46*H46,P4)</f>
        <v>0</v>
      </c>
      <c r="J46" s="38" t="s">
        <v>47</v>
      </c>
      <c r="O46" s="41">
        <f>I46*0.21</f>
        <v>0</v>
      </c>
      <c r="P46">
        <v>3</v>
      </c>
    </row>
    <row r="47" ht="60">
      <c r="A47" s="35" t="s">
        <v>48</v>
      </c>
      <c r="B47" s="42"/>
      <c r="C47" s="43"/>
      <c r="D47" s="43"/>
      <c r="E47" s="37" t="s">
        <v>161</v>
      </c>
      <c r="F47" s="43"/>
      <c r="G47" s="43"/>
      <c r="H47" s="43"/>
      <c r="I47" s="43"/>
      <c r="J47" s="44"/>
    </row>
    <row r="48" ht="60">
      <c r="A48" s="35" t="s">
        <v>50</v>
      </c>
      <c r="B48" s="42"/>
      <c r="C48" s="43"/>
      <c r="D48" s="43"/>
      <c r="E48" s="45" t="s">
        <v>162</v>
      </c>
      <c r="F48" s="43"/>
      <c r="G48" s="43"/>
      <c r="H48" s="43"/>
      <c r="I48" s="43"/>
      <c r="J48" s="44"/>
    </row>
    <row r="49" ht="30">
      <c r="A49" s="35" t="s">
        <v>42</v>
      </c>
      <c r="B49" s="35">
        <v>14</v>
      </c>
      <c r="C49" s="36" t="s">
        <v>163</v>
      </c>
      <c r="D49" s="35" t="s">
        <v>44</v>
      </c>
      <c r="E49" s="37" t="s">
        <v>164</v>
      </c>
      <c r="F49" s="38" t="s">
        <v>114</v>
      </c>
      <c r="G49" s="39">
        <v>8.827</v>
      </c>
      <c r="H49" s="40">
        <v>0</v>
      </c>
      <c r="I49" s="40">
        <f>ROUND(G49*H49,P4)</f>
        <v>0</v>
      </c>
      <c r="J49" s="38" t="s">
        <v>47</v>
      </c>
      <c r="O49" s="41">
        <f>I49*0.21</f>
        <v>0</v>
      </c>
      <c r="P49">
        <v>3</v>
      </c>
    </row>
    <row r="50" ht="45">
      <c r="A50" s="35" t="s">
        <v>48</v>
      </c>
      <c r="B50" s="42"/>
      <c r="C50" s="43"/>
      <c r="D50" s="43"/>
      <c r="E50" s="37" t="s">
        <v>165</v>
      </c>
      <c r="F50" s="43"/>
      <c r="G50" s="43"/>
      <c r="H50" s="43"/>
      <c r="I50" s="43"/>
      <c r="J50" s="44"/>
    </row>
    <row r="51" ht="45">
      <c r="A51" s="35" t="s">
        <v>50</v>
      </c>
      <c r="B51" s="42"/>
      <c r="C51" s="43"/>
      <c r="D51" s="43"/>
      <c r="E51" s="45" t="s">
        <v>166</v>
      </c>
      <c r="F51" s="43"/>
      <c r="G51" s="43"/>
      <c r="H51" s="43"/>
      <c r="I51" s="43"/>
      <c r="J51" s="44"/>
    </row>
    <row r="52" ht="30">
      <c r="A52" s="35" t="s">
        <v>42</v>
      </c>
      <c r="B52" s="35">
        <v>15</v>
      </c>
      <c r="C52" s="36" t="s">
        <v>167</v>
      </c>
      <c r="D52" s="35"/>
      <c r="E52" s="37" t="s">
        <v>168</v>
      </c>
      <c r="F52" s="38" t="s">
        <v>114</v>
      </c>
      <c r="G52" s="39">
        <v>55.283000000000001</v>
      </c>
      <c r="H52" s="40">
        <v>0</v>
      </c>
      <c r="I52" s="40">
        <f>ROUND(G52*H52,P4)</f>
        <v>0</v>
      </c>
      <c r="J52" s="38" t="s">
        <v>47</v>
      </c>
      <c r="O52" s="41">
        <f>I52*0.21</f>
        <v>0</v>
      </c>
      <c r="P52">
        <v>3</v>
      </c>
    </row>
    <row r="53" ht="30">
      <c r="A53" s="35" t="s">
        <v>48</v>
      </c>
      <c r="B53" s="42"/>
      <c r="C53" s="43"/>
      <c r="D53" s="43"/>
      <c r="E53" s="37" t="s">
        <v>169</v>
      </c>
      <c r="F53" s="43"/>
      <c r="G53" s="43"/>
      <c r="H53" s="43"/>
      <c r="I53" s="43"/>
      <c r="J53" s="44"/>
    </row>
    <row r="54" ht="75">
      <c r="A54" s="35" t="s">
        <v>50</v>
      </c>
      <c r="B54" s="42"/>
      <c r="C54" s="43"/>
      <c r="D54" s="43"/>
      <c r="E54" s="45" t="s">
        <v>170</v>
      </c>
      <c r="F54" s="43"/>
      <c r="G54" s="43"/>
      <c r="H54" s="43"/>
      <c r="I54" s="43"/>
      <c r="J54" s="44"/>
    </row>
    <row r="55" ht="30">
      <c r="A55" s="35" t="s">
        <v>42</v>
      </c>
      <c r="B55" s="35">
        <v>16</v>
      </c>
      <c r="C55" s="36" t="s">
        <v>171</v>
      </c>
      <c r="D55" s="35" t="s">
        <v>62</v>
      </c>
      <c r="E55" s="37" t="s">
        <v>172</v>
      </c>
      <c r="F55" s="38" t="s">
        <v>114</v>
      </c>
      <c r="G55" s="39">
        <v>101.68000000000001</v>
      </c>
      <c r="H55" s="40">
        <v>0</v>
      </c>
      <c r="I55" s="40">
        <f>ROUND(G55*H55,P4)</f>
        <v>0</v>
      </c>
      <c r="J55" s="38" t="s">
        <v>47</v>
      </c>
      <c r="O55" s="41">
        <f>I55*0.21</f>
        <v>0</v>
      </c>
      <c r="P55">
        <v>3</v>
      </c>
    </row>
    <row r="56" ht="90">
      <c r="A56" s="35" t="s">
        <v>48</v>
      </c>
      <c r="B56" s="42"/>
      <c r="C56" s="43"/>
      <c r="D56" s="43"/>
      <c r="E56" s="37" t="s">
        <v>173</v>
      </c>
      <c r="F56" s="43"/>
      <c r="G56" s="43"/>
      <c r="H56" s="43"/>
      <c r="I56" s="43"/>
      <c r="J56" s="44"/>
    </row>
    <row r="57" ht="90">
      <c r="A57" s="35" t="s">
        <v>50</v>
      </c>
      <c r="B57" s="42"/>
      <c r="C57" s="43"/>
      <c r="D57" s="43"/>
      <c r="E57" s="45" t="s">
        <v>174</v>
      </c>
      <c r="F57" s="43"/>
      <c r="G57" s="43"/>
      <c r="H57" s="43"/>
      <c r="I57" s="43"/>
      <c r="J57" s="44"/>
    </row>
    <row r="58" ht="30">
      <c r="A58" s="35" t="s">
        <v>42</v>
      </c>
      <c r="B58" s="35">
        <v>17</v>
      </c>
      <c r="C58" s="36" t="s">
        <v>171</v>
      </c>
      <c r="D58" s="35" t="s">
        <v>74</v>
      </c>
      <c r="E58" s="37" t="s">
        <v>175</v>
      </c>
      <c r="F58" s="38" t="s">
        <v>114</v>
      </c>
      <c r="G58" s="39">
        <v>11.212</v>
      </c>
      <c r="H58" s="40">
        <v>0</v>
      </c>
      <c r="I58" s="40">
        <f>ROUND(G58*H58,P4)</f>
        <v>0</v>
      </c>
      <c r="J58" s="38" t="s">
        <v>47</v>
      </c>
      <c r="O58" s="41">
        <f>I58*0.21</f>
        <v>0</v>
      </c>
      <c r="P58">
        <v>3</v>
      </c>
    </row>
    <row r="59" ht="45">
      <c r="A59" s="35" t="s">
        <v>48</v>
      </c>
      <c r="B59" s="42"/>
      <c r="C59" s="43"/>
      <c r="D59" s="43"/>
      <c r="E59" s="37" t="s">
        <v>176</v>
      </c>
      <c r="F59" s="43"/>
      <c r="G59" s="43"/>
      <c r="H59" s="43"/>
      <c r="I59" s="43"/>
      <c r="J59" s="44"/>
    </row>
    <row r="60" ht="60">
      <c r="A60" s="35" t="s">
        <v>50</v>
      </c>
      <c r="B60" s="42"/>
      <c r="C60" s="43"/>
      <c r="D60" s="43"/>
      <c r="E60" s="45" t="s">
        <v>177</v>
      </c>
      <c r="F60" s="43"/>
      <c r="G60" s="43"/>
      <c r="H60" s="43"/>
      <c r="I60" s="43"/>
      <c r="J60" s="44"/>
    </row>
    <row r="61" ht="30">
      <c r="A61" s="35" t="s">
        <v>42</v>
      </c>
      <c r="B61" s="35">
        <v>18</v>
      </c>
      <c r="C61" s="36" t="s">
        <v>178</v>
      </c>
      <c r="D61" s="35" t="s">
        <v>44</v>
      </c>
      <c r="E61" s="37" t="s">
        <v>179</v>
      </c>
      <c r="F61" s="38" t="s">
        <v>180</v>
      </c>
      <c r="G61" s="39">
        <v>85.25</v>
      </c>
      <c r="H61" s="40">
        <v>0</v>
      </c>
      <c r="I61" s="40">
        <f>ROUND(G61*H61,P4)</f>
        <v>0</v>
      </c>
      <c r="J61" s="38" t="s">
        <v>47</v>
      </c>
      <c r="O61" s="41">
        <f>I61*0.21</f>
        <v>0</v>
      </c>
      <c r="P61">
        <v>3</v>
      </c>
    </row>
    <row r="62" ht="45">
      <c r="A62" s="35" t="s">
        <v>48</v>
      </c>
      <c r="B62" s="42"/>
      <c r="C62" s="43"/>
      <c r="D62" s="43"/>
      <c r="E62" s="37" t="s">
        <v>181</v>
      </c>
      <c r="F62" s="43"/>
      <c r="G62" s="43"/>
      <c r="H62" s="43"/>
      <c r="I62" s="43"/>
      <c r="J62" s="44"/>
    </row>
    <row r="63" ht="45">
      <c r="A63" s="35" t="s">
        <v>50</v>
      </c>
      <c r="B63" s="42"/>
      <c r="C63" s="43"/>
      <c r="D63" s="43"/>
      <c r="E63" s="45" t="s">
        <v>182</v>
      </c>
      <c r="F63" s="43"/>
      <c r="G63" s="43"/>
      <c r="H63" s="43"/>
      <c r="I63" s="43"/>
      <c r="J63" s="44"/>
    </row>
    <row r="64">
      <c r="A64" s="35" t="s">
        <v>42</v>
      </c>
      <c r="B64" s="35">
        <v>19</v>
      </c>
      <c r="C64" s="36" t="s">
        <v>183</v>
      </c>
      <c r="D64" s="35"/>
      <c r="E64" s="37" t="s">
        <v>184</v>
      </c>
      <c r="F64" s="38" t="s">
        <v>151</v>
      </c>
      <c r="G64" s="39">
        <v>12</v>
      </c>
      <c r="H64" s="40">
        <v>0</v>
      </c>
      <c r="I64" s="40">
        <f>ROUND(G64*H64,P4)</f>
        <v>0</v>
      </c>
      <c r="J64" s="35"/>
      <c r="O64" s="41">
        <f>I64*0.21</f>
        <v>0</v>
      </c>
      <c r="P64">
        <v>3</v>
      </c>
    </row>
    <row r="65" ht="30">
      <c r="A65" s="35" t="s">
        <v>48</v>
      </c>
      <c r="B65" s="42"/>
      <c r="C65" s="43"/>
      <c r="D65" s="43"/>
      <c r="E65" s="37" t="s">
        <v>185</v>
      </c>
      <c r="F65" s="43"/>
      <c r="G65" s="43"/>
      <c r="H65" s="43"/>
      <c r="I65" s="43"/>
      <c r="J65" s="44"/>
    </row>
    <row r="66" ht="30">
      <c r="A66" s="35" t="s">
        <v>50</v>
      </c>
      <c r="B66" s="42"/>
      <c r="C66" s="43"/>
      <c r="D66" s="43"/>
      <c r="E66" s="45" t="s">
        <v>186</v>
      </c>
      <c r="F66" s="43"/>
      <c r="G66" s="43"/>
      <c r="H66" s="43"/>
      <c r="I66" s="43"/>
      <c r="J66" s="44"/>
    </row>
    <row r="67">
      <c r="A67" s="35" t="s">
        <v>42</v>
      </c>
      <c r="B67" s="35">
        <v>20</v>
      </c>
      <c r="C67" s="36" t="s">
        <v>187</v>
      </c>
      <c r="D67" s="35" t="s">
        <v>44</v>
      </c>
      <c r="E67" s="37" t="s">
        <v>188</v>
      </c>
      <c r="F67" s="38" t="s">
        <v>114</v>
      </c>
      <c r="G67" s="39">
        <v>42.451000000000001</v>
      </c>
      <c r="H67" s="40">
        <v>0</v>
      </c>
      <c r="I67" s="40">
        <f>ROUND(G67*H67,P4)</f>
        <v>0</v>
      </c>
      <c r="J67" s="38" t="s">
        <v>47</v>
      </c>
      <c r="O67" s="41">
        <f>I67*0.21</f>
        <v>0</v>
      </c>
      <c r="P67">
        <v>3</v>
      </c>
    </row>
    <row r="68" ht="60">
      <c r="A68" s="35" t="s">
        <v>48</v>
      </c>
      <c r="B68" s="42"/>
      <c r="C68" s="43"/>
      <c r="D68" s="43"/>
      <c r="E68" s="37" t="s">
        <v>189</v>
      </c>
      <c r="F68" s="43"/>
      <c r="G68" s="43"/>
      <c r="H68" s="43"/>
      <c r="I68" s="43"/>
      <c r="J68" s="44"/>
    </row>
    <row r="69" ht="30">
      <c r="A69" s="35" t="s">
        <v>50</v>
      </c>
      <c r="B69" s="42"/>
      <c r="C69" s="43"/>
      <c r="D69" s="43"/>
      <c r="E69" s="45" t="s">
        <v>190</v>
      </c>
      <c r="F69" s="43"/>
      <c r="G69" s="43"/>
      <c r="H69" s="43"/>
      <c r="I69" s="43"/>
      <c r="J69" s="44"/>
    </row>
    <row r="70">
      <c r="A70" s="35" t="s">
        <v>42</v>
      </c>
      <c r="B70" s="35">
        <v>21</v>
      </c>
      <c r="C70" s="36" t="s">
        <v>191</v>
      </c>
      <c r="D70" s="35" t="s">
        <v>44</v>
      </c>
      <c r="E70" s="37" t="s">
        <v>192</v>
      </c>
      <c r="F70" s="38" t="s">
        <v>180</v>
      </c>
      <c r="G70" s="39">
        <v>32.380000000000003</v>
      </c>
      <c r="H70" s="40">
        <v>0</v>
      </c>
      <c r="I70" s="40">
        <f>ROUND(G70*H70,P4)</f>
        <v>0</v>
      </c>
      <c r="J70" s="38" t="s">
        <v>47</v>
      </c>
      <c r="O70" s="41">
        <f>I70*0.21</f>
        <v>0</v>
      </c>
      <c r="P70">
        <v>3</v>
      </c>
    </row>
    <row r="71" ht="30">
      <c r="A71" s="35" t="s">
        <v>48</v>
      </c>
      <c r="B71" s="42"/>
      <c r="C71" s="43"/>
      <c r="D71" s="43"/>
      <c r="E71" s="37" t="s">
        <v>193</v>
      </c>
      <c r="F71" s="43"/>
      <c r="G71" s="43"/>
      <c r="H71" s="43"/>
      <c r="I71" s="43"/>
      <c r="J71" s="44"/>
    </row>
    <row r="72" ht="30">
      <c r="A72" s="35" t="s">
        <v>50</v>
      </c>
      <c r="B72" s="42"/>
      <c r="C72" s="43"/>
      <c r="D72" s="43"/>
      <c r="E72" s="45" t="s">
        <v>194</v>
      </c>
      <c r="F72" s="43"/>
      <c r="G72" s="43"/>
      <c r="H72" s="43"/>
      <c r="I72" s="43"/>
      <c r="J72" s="44"/>
    </row>
    <row r="73">
      <c r="A73" s="35" t="s">
        <v>42</v>
      </c>
      <c r="B73" s="35">
        <v>22</v>
      </c>
      <c r="C73" s="36" t="s">
        <v>195</v>
      </c>
      <c r="D73" s="35" t="s">
        <v>44</v>
      </c>
      <c r="E73" s="37" t="s">
        <v>196</v>
      </c>
      <c r="F73" s="38" t="s">
        <v>46</v>
      </c>
      <c r="G73" s="39">
        <v>1</v>
      </c>
      <c r="H73" s="40">
        <v>0</v>
      </c>
      <c r="I73" s="40">
        <f>ROUND(G73*H73,P4)</f>
        <v>0</v>
      </c>
      <c r="J73" s="38" t="s">
        <v>47</v>
      </c>
      <c r="O73" s="41">
        <f>I73*0.21</f>
        <v>0</v>
      </c>
      <c r="P73">
        <v>3</v>
      </c>
    </row>
    <row r="74" ht="90">
      <c r="A74" s="35" t="s">
        <v>48</v>
      </c>
      <c r="B74" s="42"/>
      <c r="C74" s="43"/>
      <c r="D74" s="43"/>
      <c r="E74" s="37" t="s">
        <v>197</v>
      </c>
      <c r="F74" s="43"/>
      <c r="G74" s="43"/>
      <c r="H74" s="43"/>
      <c r="I74" s="43"/>
      <c r="J74" s="44"/>
    </row>
    <row r="75" ht="30">
      <c r="A75" s="35" t="s">
        <v>50</v>
      </c>
      <c r="B75" s="42"/>
      <c r="C75" s="43"/>
      <c r="D75" s="43"/>
      <c r="E75" s="45" t="s">
        <v>51</v>
      </c>
      <c r="F75" s="43"/>
      <c r="G75" s="43"/>
      <c r="H75" s="43"/>
      <c r="I75" s="43"/>
      <c r="J75" s="44"/>
    </row>
    <row r="76">
      <c r="A76" s="35" t="s">
        <v>42</v>
      </c>
      <c r="B76" s="35">
        <v>23</v>
      </c>
      <c r="C76" s="36" t="s">
        <v>198</v>
      </c>
      <c r="D76" s="35" t="s">
        <v>44</v>
      </c>
      <c r="E76" s="37" t="s">
        <v>199</v>
      </c>
      <c r="F76" s="38" t="s">
        <v>114</v>
      </c>
      <c r="G76" s="39">
        <v>356.71100000000001</v>
      </c>
      <c r="H76" s="40">
        <v>0</v>
      </c>
      <c r="I76" s="40">
        <f>ROUND(G76*H76,P4)</f>
        <v>0</v>
      </c>
      <c r="J76" s="38" t="s">
        <v>47</v>
      </c>
      <c r="O76" s="41">
        <f>I76*0.21</f>
        <v>0</v>
      </c>
      <c r="P76">
        <v>3</v>
      </c>
    </row>
    <row r="77" ht="30">
      <c r="A77" s="35" t="s">
        <v>48</v>
      </c>
      <c r="B77" s="42"/>
      <c r="C77" s="43"/>
      <c r="D77" s="43"/>
      <c r="E77" s="37" t="s">
        <v>200</v>
      </c>
      <c r="F77" s="43"/>
      <c r="G77" s="43"/>
      <c r="H77" s="43"/>
      <c r="I77" s="43"/>
      <c r="J77" s="44"/>
    </row>
    <row r="78" ht="45">
      <c r="A78" s="35" t="s">
        <v>50</v>
      </c>
      <c r="B78" s="42"/>
      <c r="C78" s="43"/>
      <c r="D78" s="43"/>
      <c r="E78" s="45" t="s">
        <v>201</v>
      </c>
      <c r="F78" s="43"/>
      <c r="G78" s="43"/>
      <c r="H78" s="43"/>
      <c r="I78" s="43"/>
      <c r="J78" s="44"/>
    </row>
    <row r="79">
      <c r="A79" s="35" t="s">
        <v>42</v>
      </c>
      <c r="B79" s="35">
        <v>24</v>
      </c>
      <c r="C79" s="36" t="s">
        <v>202</v>
      </c>
      <c r="D79" s="35" t="s">
        <v>44</v>
      </c>
      <c r="E79" s="37" t="s">
        <v>203</v>
      </c>
      <c r="F79" s="38" t="s">
        <v>78</v>
      </c>
      <c r="G79" s="39">
        <v>1</v>
      </c>
      <c r="H79" s="40">
        <v>0</v>
      </c>
      <c r="I79" s="40">
        <f>ROUND(G79*H79,P4)</f>
        <v>0</v>
      </c>
      <c r="J79" s="38" t="s">
        <v>47</v>
      </c>
      <c r="O79" s="41">
        <f>I79*0.21</f>
        <v>0</v>
      </c>
      <c r="P79">
        <v>3</v>
      </c>
    </row>
    <row r="80" ht="30">
      <c r="A80" s="35" t="s">
        <v>48</v>
      </c>
      <c r="B80" s="42"/>
      <c r="C80" s="43"/>
      <c r="D80" s="43"/>
      <c r="E80" s="37" t="s">
        <v>204</v>
      </c>
      <c r="F80" s="43"/>
      <c r="G80" s="43"/>
      <c r="H80" s="43"/>
      <c r="I80" s="43"/>
      <c r="J80" s="44"/>
    </row>
    <row r="81" ht="30">
      <c r="A81" s="35" t="s">
        <v>50</v>
      </c>
      <c r="B81" s="42"/>
      <c r="C81" s="43"/>
      <c r="D81" s="43"/>
      <c r="E81" s="45" t="s">
        <v>51</v>
      </c>
      <c r="F81" s="43"/>
      <c r="G81" s="43"/>
      <c r="H81" s="43"/>
      <c r="I81" s="43"/>
      <c r="J81" s="44"/>
    </row>
    <row r="82">
      <c r="A82" s="35" t="s">
        <v>42</v>
      </c>
      <c r="B82" s="35">
        <v>25</v>
      </c>
      <c r="C82" s="36" t="s">
        <v>205</v>
      </c>
      <c r="D82" s="35" t="s">
        <v>44</v>
      </c>
      <c r="E82" s="37" t="s">
        <v>206</v>
      </c>
      <c r="F82" s="38" t="s">
        <v>114</v>
      </c>
      <c r="G82" s="39">
        <v>314.69999999999999</v>
      </c>
      <c r="H82" s="40">
        <v>0</v>
      </c>
      <c r="I82" s="40">
        <f>ROUND(G82*H82,P4)</f>
        <v>0</v>
      </c>
      <c r="J82" s="38" t="s">
        <v>47</v>
      </c>
      <c r="O82" s="41">
        <f>I82*0.21</f>
        <v>0</v>
      </c>
      <c r="P82">
        <v>3</v>
      </c>
    </row>
    <row r="83" ht="30">
      <c r="A83" s="35" t="s">
        <v>48</v>
      </c>
      <c r="B83" s="42"/>
      <c r="C83" s="43"/>
      <c r="D83" s="43"/>
      <c r="E83" s="37" t="s">
        <v>207</v>
      </c>
      <c r="F83" s="43"/>
      <c r="G83" s="43"/>
      <c r="H83" s="43"/>
      <c r="I83" s="43"/>
      <c r="J83" s="44"/>
    </row>
    <row r="84" ht="30">
      <c r="A84" s="35" t="s">
        <v>50</v>
      </c>
      <c r="B84" s="42"/>
      <c r="C84" s="43"/>
      <c r="D84" s="43"/>
      <c r="E84" s="45" t="s">
        <v>208</v>
      </c>
      <c r="F84" s="43"/>
      <c r="G84" s="43"/>
      <c r="H84" s="43"/>
      <c r="I84" s="43"/>
      <c r="J84" s="44"/>
    </row>
    <row r="85">
      <c r="A85" s="35" t="s">
        <v>42</v>
      </c>
      <c r="B85" s="35">
        <v>26</v>
      </c>
      <c r="C85" s="36" t="s">
        <v>209</v>
      </c>
      <c r="D85" s="35" t="s">
        <v>62</v>
      </c>
      <c r="E85" s="37" t="s">
        <v>210</v>
      </c>
      <c r="F85" s="38" t="s">
        <v>114</v>
      </c>
      <c r="G85" s="39">
        <v>191.81399999999999</v>
      </c>
      <c r="H85" s="40">
        <v>0</v>
      </c>
      <c r="I85" s="40">
        <f>ROUND(G85*H85,P4)</f>
        <v>0</v>
      </c>
      <c r="J85" s="38" t="s">
        <v>47</v>
      </c>
      <c r="O85" s="41">
        <f>I85*0.21</f>
        <v>0</v>
      </c>
      <c r="P85">
        <v>3</v>
      </c>
    </row>
    <row r="86" ht="45">
      <c r="A86" s="35" t="s">
        <v>48</v>
      </c>
      <c r="B86" s="42"/>
      <c r="C86" s="43"/>
      <c r="D86" s="43"/>
      <c r="E86" s="37" t="s">
        <v>211</v>
      </c>
      <c r="F86" s="43"/>
      <c r="G86" s="43"/>
      <c r="H86" s="43"/>
      <c r="I86" s="43"/>
      <c r="J86" s="44"/>
    </row>
    <row r="87" ht="75">
      <c r="A87" s="35" t="s">
        <v>50</v>
      </c>
      <c r="B87" s="42"/>
      <c r="C87" s="43"/>
      <c r="D87" s="43"/>
      <c r="E87" s="45" t="s">
        <v>212</v>
      </c>
      <c r="F87" s="43"/>
      <c r="G87" s="43"/>
      <c r="H87" s="43"/>
      <c r="I87" s="43"/>
      <c r="J87" s="44"/>
    </row>
    <row r="88">
      <c r="A88" s="35" t="s">
        <v>42</v>
      </c>
      <c r="B88" s="35">
        <v>27</v>
      </c>
      <c r="C88" s="36" t="s">
        <v>209</v>
      </c>
      <c r="D88" s="35" t="s">
        <v>74</v>
      </c>
      <c r="E88" s="37" t="s">
        <v>213</v>
      </c>
      <c r="F88" s="38" t="s">
        <v>114</v>
      </c>
      <c r="G88" s="39">
        <v>386.06</v>
      </c>
      <c r="H88" s="40">
        <v>0</v>
      </c>
      <c r="I88" s="40">
        <f>ROUND(G88*H88,P4)</f>
        <v>0</v>
      </c>
      <c r="J88" s="38" t="s">
        <v>47</v>
      </c>
      <c r="O88" s="41">
        <f>I88*0.21</f>
        <v>0</v>
      </c>
      <c r="P88">
        <v>3</v>
      </c>
    </row>
    <row r="89" ht="45">
      <c r="A89" s="35" t="s">
        <v>48</v>
      </c>
      <c r="B89" s="42"/>
      <c r="C89" s="43"/>
      <c r="D89" s="43"/>
      <c r="E89" s="37" t="s">
        <v>214</v>
      </c>
      <c r="F89" s="43"/>
      <c r="G89" s="43"/>
      <c r="H89" s="43"/>
      <c r="I89" s="43"/>
      <c r="J89" s="44"/>
    </row>
    <row r="90" ht="195">
      <c r="A90" s="35" t="s">
        <v>50</v>
      </c>
      <c r="B90" s="42"/>
      <c r="C90" s="43"/>
      <c r="D90" s="43"/>
      <c r="E90" s="45" t="s">
        <v>215</v>
      </c>
      <c r="F90" s="43"/>
      <c r="G90" s="43"/>
      <c r="H90" s="43"/>
      <c r="I90" s="43"/>
      <c r="J90" s="44"/>
    </row>
    <row r="91">
      <c r="A91" s="35" t="s">
        <v>42</v>
      </c>
      <c r="B91" s="35">
        <v>28</v>
      </c>
      <c r="C91" s="36" t="s">
        <v>209</v>
      </c>
      <c r="D91" s="35" t="s">
        <v>85</v>
      </c>
      <c r="E91" s="37" t="s">
        <v>213</v>
      </c>
      <c r="F91" s="38" t="s">
        <v>114</v>
      </c>
      <c r="G91" s="39">
        <v>7.9249999999999998</v>
      </c>
      <c r="H91" s="40">
        <v>0</v>
      </c>
      <c r="I91" s="40">
        <f>ROUND(G91*H91,P4)</f>
        <v>0</v>
      </c>
      <c r="J91" s="38" t="s">
        <v>47</v>
      </c>
      <c r="O91" s="41">
        <f>I91*0.21</f>
        <v>0</v>
      </c>
      <c r="P91">
        <v>3</v>
      </c>
    </row>
    <row r="92" ht="75">
      <c r="A92" s="35" t="s">
        <v>48</v>
      </c>
      <c r="B92" s="42"/>
      <c r="C92" s="43"/>
      <c r="D92" s="43"/>
      <c r="E92" s="37" t="s">
        <v>216</v>
      </c>
      <c r="F92" s="43"/>
      <c r="G92" s="43"/>
      <c r="H92" s="43"/>
      <c r="I92" s="43"/>
      <c r="J92" s="44"/>
    </row>
    <row r="93" ht="30">
      <c r="A93" s="35" t="s">
        <v>50</v>
      </c>
      <c r="B93" s="42"/>
      <c r="C93" s="43"/>
      <c r="D93" s="43"/>
      <c r="E93" s="45" t="s">
        <v>217</v>
      </c>
      <c r="F93" s="43"/>
      <c r="G93" s="43"/>
      <c r="H93" s="43"/>
      <c r="I93" s="43"/>
      <c r="J93" s="44"/>
    </row>
    <row r="94">
      <c r="A94" s="35" t="s">
        <v>42</v>
      </c>
      <c r="B94" s="35">
        <v>29</v>
      </c>
      <c r="C94" s="36" t="s">
        <v>218</v>
      </c>
      <c r="D94" s="35" t="s">
        <v>44</v>
      </c>
      <c r="E94" s="37" t="s">
        <v>219</v>
      </c>
      <c r="F94" s="38" t="s">
        <v>114</v>
      </c>
      <c r="G94" s="39">
        <v>901.21699999999998</v>
      </c>
      <c r="H94" s="40">
        <v>0</v>
      </c>
      <c r="I94" s="40">
        <f>ROUND(G94*H94,P4)</f>
        <v>0</v>
      </c>
      <c r="J94" s="38" t="s">
        <v>47</v>
      </c>
      <c r="O94" s="41">
        <f>I94*0.21</f>
        <v>0</v>
      </c>
      <c r="P94">
        <v>3</v>
      </c>
    </row>
    <row r="95">
      <c r="A95" s="35" t="s">
        <v>48</v>
      </c>
      <c r="B95" s="42"/>
      <c r="C95" s="43"/>
      <c r="D95" s="43"/>
      <c r="E95" s="37" t="s">
        <v>220</v>
      </c>
      <c r="F95" s="43"/>
      <c r="G95" s="43"/>
      <c r="H95" s="43"/>
      <c r="I95" s="43"/>
      <c r="J95" s="44"/>
    </row>
    <row r="96" ht="60">
      <c r="A96" s="35" t="s">
        <v>50</v>
      </c>
      <c r="B96" s="42"/>
      <c r="C96" s="43"/>
      <c r="D96" s="43"/>
      <c r="E96" s="45" t="s">
        <v>221</v>
      </c>
      <c r="F96" s="43"/>
      <c r="G96" s="43"/>
      <c r="H96" s="43"/>
      <c r="I96" s="43"/>
      <c r="J96" s="44"/>
    </row>
    <row r="97">
      <c r="A97" s="35" t="s">
        <v>42</v>
      </c>
      <c r="B97" s="35">
        <v>30</v>
      </c>
      <c r="C97" s="36" t="s">
        <v>222</v>
      </c>
      <c r="D97" s="35" t="s">
        <v>44</v>
      </c>
      <c r="E97" s="37" t="s">
        <v>223</v>
      </c>
      <c r="F97" s="38" t="s">
        <v>114</v>
      </c>
      <c r="G97" s="39">
        <v>326.34300000000002</v>
      </c>
      <c r="H97" s="40">
        <v>0</v>
      </c>
      <c r="I97" s="40">
        <f>ROUND(G97*H97,P4)</f>
        <v>0</v>
      </c>
      <c r="J97" s="38" t="s">
        <v>47</v>
      </c>
      <c r="O97" s="41">
        <f>I97*0.21</f>
        <v>0</v>
      </c>
      <c r="P97">
        <v>3</v>
      </c>
    </row>
    <row r="98">
      <c r="A98" s="35" t="s">
        <v>48</v>
      </c>
      <c r="B98" s="42"/>
      <c r="C98" s="43"/>
      <c r="D98" s="43"/>
      <c r="E98" s="37" t="s">
        <v>224</v>
      </c>
      <c r="F98" s="43"/>
      <c r="G98" s="43"/>
      <c r="H98" s="43"/>
      <c r="I98" s="43"/>
      <c r="J98" s="44"/>
    </row>
    <row r="99" ht="150">
      <c r="A99" s="35" t="s">
        <v>50</v>
      </c>
      <c r="B99" s="42"/>
      <c r="C99" s="43"/>
      <c r="D99" s="43"/>
      <c r="E99" s="45" t="s">
        <v>225</v>
      </c>
      <c r="F99" s="43"/>
      <c r="G99" s="43"/>
      <c r="H99" s="43"/>
      <c r="I99" s="43"/>
      <c r="J99" s="44"/>
    </row>
    <row r="100">
      <c r="A100" s="35" t="s">
        <v>42</v>
      </c>
      <c r="B100" s="35">
        <v>31</v>
      </c>
      <c r="C100" s="36" t="s">
        <v>226</v>
      </c>
      <c r="D100" s="35" t="s">
        <v>44</v>
      </c>
      <c r="E100" s="37" t="s">
        <v>227</v>
      </c>
      <c r="F100" s="38" t="s">
        <v>114</v>
      </c>
      <c r="G100" s="39">
        <v>35.243000000000002</v>
      </c>
      <c r="H100" s="40">
        <v>0</v>
      </c>
      <c r="I100" s="40">
        <f>ROUND(G100*H100,P4)</f>
        <v>0</v>
      </c>
      <c r="J100" s="38" t="s">
        <v>47</v>
      </c>
      <c r="O100" s="41">
        <f>I100*0.21</f>
        <v>0</v>
      </c>
      <c r="P100">
        <v>3</v>
      </c>
    </row>
    <row r="101">
      <c r="A101" s="35" t="s">
        <v>48</v>
      </c>
      <c r="B101" s="42"/>
      <c r="C101" s="43"/>
      <c r="D101" s="43"/>
      <c r="E101" s="37" t="s">
        <v>228</v>
      </c>
      <c r="F101" s="43"/>
      <c r="G101" s="43"/>
      <c r="H101" s="43"/>
      <c r="I101" s="43"/>
      <c r="J101" s="44"/>
    </row>
    <row r="102" ht="45">
      <c r="A102" s="35" t="s">
        <v>50</v>
      </c>
      <c r="B102" s="42"/>
      <c r="C102" s="43"/>
      <c r="D102" s="43"/>
      <c r="E102" s="45" t="s">
        <v>229</v>
      </c>
      <c r="F102" s="43"/>
      <c r="G102" s="43"/>
      <c r="H102" s="43"/>
      <c r="I102" s="43"/>
      <c r="J102" s="44"/>
    </row>
    <row r="103">
      <c r="A103" s="35" t="s">
        <v>42</v>
      </c>
      <c r="B103" s="35">
        <v>32</v>
      </c>
      <c r="C103" s="36" t="s">
        <v>230</v>
      </c>
      <c r="D103" s="35"/>
      <c r="E103" s="37" t="s">
        <v>231</v>
      </c>
      <c r="F103" s="38" t="s">
        <v>151</v>
      </c>
      <c r="G103" s="39">
        <v>151.84</v>
      </c>
      <c r="H103" s="40">
        <v>0</v>
      </c>
      <c r="I103" s="40">
        <f>ROUND(G103*H103,P4)</f>
        <v>0</v>
      </c>
      <c r="J103" s="38" t="s">
        <v>47</v>
      </c>
      <c r="O103" s="41">
        <f>I103*0.21</f>
        <v>0</v>
      </c>
      <c r="P103">
        <v>3</v>
      </c>
    </row>
    <row r="104" ht="45">
      <c r="A104" s="35" t="s">
        <v>48</v>
      </c>
      <c r="B104" s="42"/>
      <c r="C104" s="43"/>
      <c r="D104" s="43"/>
      <c r="E104" s="37" t="s">
        <v>232</v>
      </c>
      <c r="F104" s="43"/>
      <c r="G104" s="43"/>
      <c r="H104" s="43"/>
      <c r="I104" s="43"/>
      <c r="J104" s="44"/>
    </row>
    <row r="105" ht="30">
      <c r="A105" s="35" t="s">
        <v>50</v>
      </c>
      <c r="B105" s="42"/>
      <c r="C105" s="43"/>
      <c r="D105" s="43"/>
      <c r="E105" s="45" t="s">
        <v>233</v>
      </c>
      <c r="F105" s="43"/>
      <c r="G105" s="43"/>
      <c r="H105" s="43"/>
      <c r="I105" s="43"/>
      <c r="J105" s="44"/>
    </row>
    <row r="106">
      <c r="A106" s="35" t="s">
        <v>42</v>
      </c>
      <c r="B106" s="35">
        <v>33</v>
      </c>
      <c r="C106" s="36" t="s">
        <v>234</v>
      </c>
      <c r="D106" s="35"/>
      <c r="E106" s="37" t="s">
        <v>235</v>
      </c>
      <c r="F106" s="38" t="s">
        <v>151</v>
      </c>
      <c r="G106" s="39">
        <v>151.84</v>
      </c>
      <c r="H106" s="40">
        <v>0</v>
      </c>
      <c r="I106" s="40">
        <f>ROUND(G106*H106,P4)</f>
        <v>0</v>
      </c>
      <c r="J106" s="38" t="s">
        <v>47</v>
      </c>
      <c r="O106" s="41">
        <f>I106*0.21</f>
        <v>0</v>
      </c>
      <c r="P106">
        <v>3</v>
      </c>
    </row>
    <row r="107">
      <c r="A107" s="35" t="s">
        <v>48</v>
      </c>
      <c r="B107" s="42"/>
      <c r="C107" s="43"/>
      <c r="D107" s="43"/>
      <c r="E107" s="37" t="s">
        <v>236</v>
      </c>
      <c r="F107" s="43"/>
      <c r="G107" s="43"/>
      <c r="H107" s="43"/>
      <c r="I107" s="43"/>
      <c r="J107" s="44"/>
    </row>
    <row r="108" ht="30">
      <c r="A108" s="35" t="s">
        <v>50</v>
      </c>
      <c r="B108" s="42"/>
      <c r="C108" s="43"/>
      <c r="D108" s="43"/>
      <c r="E108" s="45" t="s">
        <v>237</v>
      </c>
      <c r="F108" s="43"/>
      <c r="G108" s="43"/>
      <c r="H108" s="43"/>
      <c r="I108" s="43"/>
      <c r="J108" s="44"/>
    </row>
    <row r="109">
      <c r="A109" s="35" t="s">
        <v>42</v>
      </c>
      <c r="B109" s="35">
        <v>34</v>
      </c>
      <c r="C109" s="36" t="s">
        <v>238</v>
      </c>
      <c r="D109" s="35" t="s">
        <v>44</v>
      </c>
      <c r="E109" s="37" t="s">
        <v>239</v>
      </c>
      <c r="F109" s="38" t="s">
        <v>151</v>
      </c>
      <c r="G109" s="39">
        <v>607.36000000000001</v>
      </c>
      <c r="H109" s="40">
        <v>0</v>
      </c>
      <c r="I109" s="40">
        <f>ROUND(G109*H109,P4)</f>
        <v>0</v>
      </c>
      <c r="J109" s="38" t="s">
        <v>47</v>
      </c>
      <c r="O109" s="41">
        <f>I109*0.21</f>
        <v>0</v>
      </c>
      <c r="P109">
        <v>3</v>
      </c>
    </row>
    <row r="110">
      <c r="A110" s="35" t="s">
        <v>48</v>
      </c>
      <c r="B110" s="42"/>
      <c r="C110" s="43"/>
      <c r="D110" s="43"/>
      <c r="E110" s="37" t="s">
        <v>240</v>
      </c>
      <c r="F110" s="43"/>
      <c r="G110" s="43"/>
      <c r="H110" s="43"/>
      <c r="I110" s="43"/>
      <c r="J110" s="44"/>
    </row>
    <row r="111" ht="30">
      <c r="A111" s="35" t="s">
        <v>50</v>
      </c>
      <c r="B111" s="42"/>
      <c r="C111" s="43"/>
      <c r="D111" s="43"/>
      <c r="E111" s="45" t="s">
        <v>241</v>
      </c>
      <c r="F111" s="43"/>
      <c r="G111" s="43"/>
      <c r="H111" s="43"/>
      <c r="I111" s="43"/>
      <c r="J111" s="44"/>
    </row>
    <row r="112">
      <c r="A112" s="35" t="s">
        <v>42</v>
      </c>
      <c r="B112" s="35">
        <v>35</v>
      </c>
      <c r="C112" s="36" t="s">
        <v>242</v>
      </c>
      <c r="D112" s="35" t="s">
        <v>44</v>
      </c>
      <c r="E112" s="37" t="s">
        <v>243</v>
      </c>
      <c r="F112" s="38" t="s">
        <v>78</v>
      </c>
      <c r="G112" s="39">
        <v>8</v>
      </c>
      <c r="H112" s="40">
        <v>0</v>
      </c>
      <c r="I112" s="40">
        <f>ROUND(G112*H112,P4)</f>
        <v>0</v>
      </c>
      <c r="J112" s="38" t="s">
        <v>47</v>
      </c>
      <c r="O112" s="41">
        <f>I112*0.21</f>
        <v>0</v>
      </c>
      <c r="P112">
        <v>3</v>
      </c>
    </row>
    <row r="113">
      <c r="A113" s="35" t="s">
        <v>48</v>
      </c>
      <c r="B113" s="42"/>
      <c r="C113" s="43"/>
      <c r="D113" s="43"/>
      <c r="E113" s="37" t="s">
        <v>240</v>
      </c>
      <c r="F113" s="43"/>
      <c r="G113" s="43"/>
      <c r="H113" s="43"/>
      <c r="I113" s="43"/>
      <c r="J113" s="44"/>
    </row>
    <row r="114" ht="30">
      <c r="A114" s="35" t="s">
        <v>50</v>
      </c>
      <c r="B114" s="42"/>
      <c r="C114" s="43"/>
      <c r="D114" s="43"/>
      <c r="E114" s="45" t="s">
        <v>244</v>
      </c>
      <c r="F114" s="43"/>
      <c r="G114" s="43"/>
      <c r="H114" s="43"/>
      <c r="I114" s="43"/>
      <c r="J114" s="44"/>
    </row>
    <row r="115">
      <c r="A115" s="35" t="s">
        <v>42</v>
      </c>
      <c r="B115" s="35">
        <v>36</v>
      </c>
      <c r="C115" s="36" t="s">
        <v>245</v>
      </c>
      <c r="D115" s="35" t="s">
        <v>44</v>
      </c>
      <c r="E115" s="37" t="s">
        <v>246</v>
      </c>
      <c r="F115" s="38" t="s">
        <v>46</v>
      </c>
      <c r="G115" s="39">
        <v>4</v>
      </c>
      <c r="H115" s="40">
        <v>0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 ht="30">
      <c r="A116" s="35" t="s">
        <v>48</v>
      </c>
      <c r="B116" s="42"/>
      <c r="C116" s="43"/>
      <c r="D116" s="43"/>
      <c r="E116" s="37" t="s">
        <v>247</v>
      </c>
      <c r="F116" s="43"/>
      <c r="G116" s="43"/>
      <c r="H116" s="43"/>
      <c r="I116" s="43"/>
      <c r="J116" s="44"/>
    </row>
    <row r="117" ht="30">
      <c r="A117" s="35" t="s">
        <v>50</v>
      </c>
      <c r="B117" s="42"/>
      <c r="C117" s="43"/>
      <c r="D117" s="43"/>
      <c r="E117" s="45" t="s">
        <v>248</v>
      </c>
      <c r="F117" s="43"/>
      <c r="G117" s="43"/>
      <c r="H117" s="43"/>
      <c r="I117" s="43"/>
      <c r="J117" s="44"/>
    </row>
    <row r="118" ht="30">
      <c r="A118" s="35" t="s">
        <v>42</v>
      </c>
      <c r="B118" s="35">
        <v>37</v>
      </c>
      <c r="C118" s="36" t="s">
        <v>249</v>
      </c>
      <c r="D118" s="35" t="s">
        <v>44</v>
      </c>
      <c r="E118" s="37" t="s">
        <v>250</v>
      </c>
      <c r="F118" s="38" t="s">
        <v>78</v>
      </c>
      <c r="G118" s="39">
        <v>2</v>
      </c>
      <c r="H118" s="40">
        <v>0</v>
      </c>
      <c r="I118" s="40">
        <f>ROUND(G118*H118,P4)</f>
        <v>0</v>
      </c>
      <c r="J118" s="38" t="s">
        <v>47</v>
      </c>
      <c r="O118" s="41">
        <f>I118*0.21</f>
        <v>0</v>
      </c>
      <c r="P118">
        <v>3</v>
      </c>
    </row>
    <row r="119" ht="30">
      <c r="A119" s="35" t="s">
        <v>48</v>
      </c>
      <c r="B119" s="42"/>
      <c r="C119" s="43"/>
      <c r="D119" s="43"/>
      <c r="E119" s="37" t="s">
        <v>251</v>
      </c>
      <c r="F119" s="43"/>
      <c r="G119" s="43"/>
      <c r="H119" s="43"/>
      <c r="I119" s="43"/>
      <c r="J119" s="44"/>
    </row>
    <row r="120" ht="30">
      <c r="A120" s="35" t="s">
        <v>50</v>
      </c>
      <c r="B120" s="42"/>
      <c r="C120" s="43"/>
      <c r="D120" s="43"/>
      <c r="E120" s="45" t="s">
        <v>252</v>
      </c>
      <c r="F120" s="43"/>
      <c r="G120" s="43"/>
      <c r="H120" s="43"/>
      <c r="I120" s="43"/>
      <c r="J120" s="44"/>
    </row>
    <row r="121">
      <c r="A121" s="29" t="s">
        <v>39</v>
      </c>
      <c r="B121" s="30"/>
      <c r="C121" s="31" t="s">
        <v>253</v>
      </c>
      <c r="D121" s="32"/>
      <c r="E121" s="29" t="s">
        <v>254</v>
      </c>
      <c r="F121" s="32"/>
      <c r="G121" s="32"/>
      <c r="H121" s="32"/>
      <c r="I121" s="33">
        <f>SUMIFS(I122:I136,A122:A136,"P")</f>
        <v>0</v>
      </c>
      <c r="J121" s="34"/>
    </row>
    <row r="122">
      <c r="A122" s="35" t="s">
        <v>42</v>
      </c>
      <c r="B122" s="35">
        <v>38</v>
      </c>
      <c r="C122" s="36" t="s">
        <v>255</v>
      </c>
      <c r="D122" s="35" t="s">
        <v>44</v>
      </c>
      <c r="E122" s="37" t="s">
        <v>256</v>
      </c>
      <c r="F122" s="38" t="s">
        <v>114</v>
      </c>
      <c r="G122" s="39">
        <v>7.4210000000000003</v>
      </c>
      <c r="H122" s="40">
        <v>0</v>
      </c>
      <c r="I122" s="40">
        <f>ROUND(G122*H122,P4)</f>
        <v>0</v>
      </c>
      <c r="J122" s="38" t="s">
        <v>47</v>
      </c>
      <c r="O122" s="41">
        <f>I122*0.21</f>
        <v>0</v>
      </c>
      <c r="P122">
        <v>3</v>
      </c>
    </row>
    <row r="123">
      <c r="A123" s="35" t="s">
        <v>48</v>
      </c>
      <c r="B123" s="42"/>
      <c r="C123" s="43"/>
      <c r="D123" s="43"/>
      <c r="E123" s="37" t="s">
        <v>257</v>
      </c>
      <c r="F123" s="43"/>
      <c r="G123" s="43"/>
      <c r="H123" s="43"/>
      <c r="I123" s="43"/>
      <c r="J123" s="44"/>
    </row>
    <row r="124" ht="60">
      <c r="A124" s="35" t="s">
        <v>50</v>
      </c>
      <c r="B124" s="42"/>
      <c r="C124" s="43"/>
      <c r="D124" s="43"/>
      <c r="E124" s="45" t="s">
        <v>258</v>
      </c>
      <c r="F124" s="43"/>
      <c r="G124" s="43"/>
      <c r="H124" s="43"/>
      <c r="I124" s="43"/>
      <c r="J124" s="44"/>
    </row>
    <row r="125">
      <c r="A125" s="35" t="s">
        <v>42</v>
      </c>
      <c r="B125" s="35">
        <v>39</v>
      </c>
      <c r="C125" s="36" t="s">
        <v>259</v>
      </c>
      <c r="D125" s="35" t="s">
        <v>44</v>
      </c>
      <c r="E125" s="37" t="s">
        <v>260</v>
      </c>
      <c r="F125" s="38" t="s">
        <v>114</v>
      </c>
      <c r="G125" s="39">
        <v>0.497</v>
      </c>
      <c r="H125" s="40">
        <v>0</v>
      </c>
      <c r="I125" s="40">
        <f>ROUND(G125*H125,P4)</f>
        <v>0</v>
      </c>
      <c r="J125" s="38" t="s">
        <v>47</v>
      </c>
      <c r="O125" s="41">
        <f>I125*0.21</f>
        <v>0</v>
      </c>
      <c r="P125">
        <v>3</v>
      </c>
    </row>
    <row r="126">
      <c r="A126" s="35" t="s">
        <v>48</v>
      </c>
      <c r="B126" s="42"/>
      <c r="C126" s="43"/>
      <c r="D126" s="43"/>
      <c r="E126" s="37" t="s">
        <v>261</v>
      </c>
      <c r="F126" s="43"/>
      <c r="G126" s="43"/>
      <c r="H126" s="43"/>
      <c r="I126" s="43"/>
      <c r="J126" s="44"/>
    </row>
    <row r="127" ht="30">
      <c r="A127" s="35" t="s">
        <v>50</v>
      </c>
      <c r="B127" s="42"/>
      <c r="C127" s="43"/>
      <c r="D127" s="43"/>
      <c r="E127" s="45" t="s">
        <v>262</v>
      </c>
      <c r="F127" s="43"/>
      <c r="G127" s="43"/>
      <c r="H127" s="43"/>
      <c r="I127" s="43"/>
      <c r="J127" s="44"/>
    </row>
    <row r="128">
      <c r="A128" s="35" t="s">
        <v>42</v>
      </c>
      <c r="B128" s="35">
        <v>40</v>
      </c>
      <c r="C128" s="36" t="s">
        <v>263</v>
      </c>
      <c r="D128" s="35" t="s">
        <v>44</v>
      </c>
      <c r="E128" s="37" t="s">
        <v>264</v>
      </c>
      <c r="F128" s="38" t="s">
        <v>114</v>
      </c>
      <c r="G128" s="39">
        <v>38.869</v>
      </c>
      <c r="H128" s="40">
        <v>0</v>
      </c>
      <c r="I128" s="40">
        <f>ROUND(G128*H128,P4)</f>
        <v>0</v>
      </c>
      <c r="J128" s="38" t="s">
        <v>47</v>
      </c>
      <c r="O128" s="41">
        <f>I128*0.21</f>
        <v>0</v>
      </c>
      <c r="P128">
        <v>3</v>
      </c>
    </row>
    <row r="129">
      <c r="A129" s="35" t="s">
        <v>48</v>
      </c>
      <c r="B129" s="42"/>
      <c r="C129" s="43"/>
      <c r="D129" s="43"/>
      <c r="E129" s="37" t="s">
        <v>265</v>
      </c>
      <c r="F129" s="43"/>
      <c r="G129" s="43"/>
      <c r="H129" s="43"/>
      <c r="I129" s="43"/>
      <c r="J129" s="44"/>
    </row>
    <row r="130" ht="75">
      <c r="A130" s="35" t="s">
        <v>50</v>
      </c>
      <c r="B130" s="42"/>
      <c r="C130" s="43"/>
      <c r="D130" s="43"/>
      <c r="E130" s="45" t="s">
        <v>266</v>
      </c>
      <c r="F130" s="43"/>
      <c r="G130" s="43"/>
      <c r="H130" s="43"/>
      <c r="I130" s="43"/>
      <c r="J130" s="44"/>
    </row>
    <row r="131">
      <c r="A131" s="35" t="s">
        <v>42</v>
      </c>
      <c r="B131" s="35">
        <v>41</v>
      </c>
      <c r="C131" s="36" t="s">
        <v>267</v>
      </c>
      <c r="D131" s="35" t="s">
        <v>44</v>
      </c>
      <c r="E131" s="37" t="s">
        <v>268</v>
      </c>
      <c r="F131" s="38" t="s">
        <v>119</v>
      </c>
      <c r="G131" s="39">
        <v>6.9960000000000004</v>
      </c>
      <c r="H131" s="40">
        <v>0</v>
      </c>
      <c r="I131" s="40">
        <f>ROUND(G131*H131,P4)</f>
        <v>0</v>
      </c>
      <c r="J131" s="38" t="s">
        <v>47</v>
      </c>
      <c r="O131" s="41">
        <f>I131*0.21</f>
        <v>0</v>
      </c>
      <c r="P131">
        <v>3</v>
      </c>
    </row>
    <row r="132" ht="30">
      <c r="A132" s="35" t="s">
        <v>48</v>
      </c>
      <c r="B132" s="42"/>
      <c r="C132" s="43"/>
      <c r="D132" s="43"/>
      <c r="E132" s="37" t="s">
        <v>269</v>
      </c>
      <c r="F132" s="43"/>
      <c r="G132" s="43"/>
      <c r="H132" s="43"/>
      <c r="I132" s="43"/>
      <c r="J132" s="44"/>
    </row>
    <row r="133" ht="30">
      <c r="A133" s="35" t="s">
        <v>50</v>
      </c>
      <c r="B133" s="42"/>
      <c r="C133" s="43"/>
      <c r="D133" s="43"/>
      <c r="E133" s="45" t="s">
        <v>270</v>
      </c>
      <c r="F133" s="43"/>
      <c r="G133" s="43"/>
      <c r="H133" s="43"/>
      <c r="I133" s="43"/>
      <c r="J133" s="44"/>
    </row>
    <row r="134">
      <c r="A134" s="35" t="s">
        <v>42</v>
      </c>
      <c r="B134" s="35">
        <v>42</v>
      </c>
      <c r="C134" s="36" t="s">
        <v>271</v>
      </c>
      <c r="D134" s="35" t="s">
        <v>44</v>
      </c>
      <c r="E134" s="37" t="s">
        <v>272</v>
      </c>
      <c r="F134" s="38" t="s">
        <v>151</v>
      </c>
      <c r="G134" s="39">
        <v>174.83600000000001</v>
      </c>
      <c r="H134" s="40">
        <v>0</v>
      </c>
      <c r="I134" s="40">
        <f>ROUND(G134*H134,P4)</f>
        <v>0</v>
      </c>
      <c r="J134" s="38" t="s">
        <v>47</v>
      </c>
      <c r="O134" s="41">
        <f>I134*0.21</f>
        <v>0</v>
      </c>
      <c r="P134">
        <v>3</v>
      </c>
    </row>
    <row r="135">
      <c r="A135" s="35" t="s">
        <v>48</v>
      </c>
      <c r="B135" s="42"/>
      <c r="C135" s="43"/>
      <c r="D135" s="43"/>
      <c r="E135" s="37" t="s">
        <v>273</v>
      </c>
      <c r="F135" s="43"/>
      <c r="G135" s="43"/>
      <c r="H135" s="43"/>
      <c r="I135" s="43"/>
      <c r="J135" s="44"/>
    </row>
    <row r="136" ht="60">
      <c r="A136" s="35" t="s">
        <v>50</v>
      </c>
      <c r="B136" s="42"/>
      <c r="C136" s="43"/>
      <c r="D136" s="43"/>
      <c r="E136" s="45" t="s">
        <v>274</v>
      </c>
      <c r="F136" s="43"/>
      <c r="G136" s="43"/>
      <c r="H136" s="43"/>
      <c r="I136" s="43"/>
      <c r="J136" s="44"/>
    </row>
    <row r="137">
      <c r="A137" s="29" t="s">
        <v>39</v>
      </c>
      <c r="B137" s="30"/>
      <c r="C137" s="31" t="s">
        <v>275</v>
      </c>
      <c r="D137" s="32"/>
      <c r="E137" s="29" t="s">
        <v>276</v>
      </c>
      <c r="F137" s="32"/>
      <c r="G137" s="32"/>
      <c r="H137" s="32"/>
      <c r="I137" s="33">
        <f>SUMIFS(I138:I152,A138:A152,"P")</f>
        <v>0</v>
      </c>
      <c r="J137" s="34"/>
    </row>
    <row r="138">
      <c r="A138" s="35" t="s">
        <v>42</v>
      </c>
      <c r="B138" s="35">
        <v>43</v>
      </c>
      <c r="C138" s="36" t="s">
        <v>277</v>
      </c>
      <c r="D138" s="35" t="s">
        <v>44</v>
      </c>
      <c r="E138" s="37" t="s">
        <v>278</v>
      </c>
      <c r="F138" s="38" t="s">
        <v>114</v>
      </c>
      <c r="G138" s="39">
        <v>1.798</v>
      </c>
      <c r="H138" s="40">
        <v>0</v>
      </c>
      <c r="I138" s="40">
        <f>ROUND(G138*H138,P4)</f>
        <v>0</v>
      </c>
      <c r="J138" s="38" t="s">
        <v>47</v>
      </c>
      <c r="O138" s="41">
        <f>I138*0.21</f>
        <v>0</v>
      </c>
      <c r="P138">
        <v>3</v>
      </c>
    </row>
    <row r="139" ht="45">
      <c r="A139" s="35" t="s">
        <v>48</v>
      </c>
      <c r="B139" s="42"/>
      <c r="C139" s="43"/>
      <c r="D139" s="43"/>
      <c r="E139" s="37" t="s">
        <v>279</v>
      </c>
      <c r="F139" s="43"/>
      <c r="G139" s="43"/>
      <c r="H139" s="43"/>
      <c r="I139" s="43"/>
      <c r="J139" s="44"/>
    </row>
    <row r="140" ht="45">
      <c r="A140" s="35" t="s">
        <v>50</v>
      </c>
      <c r="B140" s="42"/>
      <c r="C140" s="43"/>
      <c r="D140" s="43"/>
      <c r="E140" s="45" t="s">
        <v>280</v>
      </c>
      <c r="F140" s="43"/>
      <c r="G140" s="43"/>
      <c r="H140" s="43"/>
      <c r="I140" s="43"/>
      <c r="J140" s="44"/>
    </row>
    <row r="141">
      <c r="A141" s="35" t="s">
        <v>42</v>
      </c>
      <c r="B141" s="35">
        <v>44</v>
      </c>
      <c r="C141" s="36" t="s">
        <v>281</v>
      </c>
      <c r="D141" s="35"/>
      <c r="E141" s="37" t="s">
        <v>282</v>
      </c>
      <c r="F141" s="38" t="s">
        <v>114</v>
      </c>
      <c r="G141" s="39">
        <v>33.639000000000003</v>
      </c>
      <c r="H141" s="40">
        <v>0</v>
      </c>
      <c r="I141" s="40">
        <f>ROUND(G141*H141,P4)</f>
        <v>0</v>
      </c>
      <c r="J141" s="38" t="s">
        <v>47</v>
      </c>
      <c r="O141" s="41">
        <f>I141*0.21</f>
        <v>0</v>
      </c>
      <c r="P141">
        <v>3</v>
      </c>
    </row>
    <row r="142" ht="60">
      <c r="A142" s="35" t="s">
        <v>48</v>
      </c>
      <c r="B142" s="42"/>
      <c r="C142" s="43"/>
      <c r="D142" s="43"/>
      <c r="E142" s="37" t="s">
        <v>283</v>
      </c>
      <c r="F142" s="43"/>
      <c r="G142" s="43"/>
      <c r="H142" s="43"/>
      <c r="I142" s="43"/>
      <c r="J142" s="44"/>
    </row>
    <row r="143" ht="75">
      <c r="A143" s="35" t="s">
        <v>50</v>
      </c>
      <c r="B143" s="42"/>
      <c r="C143" s="43"/>
      <c r="D143" s="43"/>
      <c r="E143" s="45" t="s">
        <v>284</v>
      </c>
      <c r="F143" s="43"/>
      <c r="G143" s="43"/>
      <c r="H143" s="43"/>
      <c r="I143" s="43"/>
      <c r="J143" s="44"/>
    </row>
    <row r="144">
      <c r="A144" s="35" t="s">
        <v>42</v>
      </c>
      <c r="B144" s="35">
        <v>45</v>
      </c>
      <c r="C144" s="36" t="s">
        <v>285</v>
      </c>
      <c r="D144" s="35" t="s">
        <v>44</v>
      </c>
      <c r="E144" s="37" t="s">
        <v>286</v>
      </c>
      <c r="F144" s="38" t="s">
        <v>119</v>
      </c>
      <c r="G144" s="39">
        <v>6.0549999999999997</v>
      </c>
      <c r="H144" s="40">
        <v>0</v>
      </c>
      <c r="I144" s="40">
        <f>ROUND(G144*H144,P4)</f>
        <v>0</v>
      </c>
      <c r="J144" s="38" t="s">
        <v>47</v>
      </c>
      <c r="O144" s="41">
        <f>I144*0.21</f>
        <v>0</v>
      </c>
      <c r="P144">
        <v>3</v>
      </c>
    </row>
    <row r="145" ht="30">
      <c r="A145" s="35" t="s">
        <v>48</v>
      </c>
      <c r="B145" s="42"/>
      <c r="C145" s="43"/>
      <c r="D145" s="43"/>
      <c r="E145" s="37" t="s">
        <v>287</v>
      </c>
      <c r="F145" s="43"/>
      <c r="G145" s="43"/>
      <c r="H145" s="43"/>
      <c r="I145" s="43"/>
      <c r="J145" s="44"/>
    </row>
    <row r="146" ht="30">
      <c r="A146" s="35" t="s">
        <v>50</v>
      </c>
      <c r="B146" s="42"/>
      <c r="C146" s="43"/>
      <c r="D146" s="43"/>
      <c r="E146" s="45" t="s">
        <v>288</v>
      </c>
      <c r="F146" s="43"/>
      <c r="G146" s="43"/>
      <c r="H146" s="43"/>
      <c r="I146" s="43"/>
      <c r="J146" s="44"/>
    </row>
    <row r="147">
      <c r="A147" s="35" t="s">
        <v>42</v>
      </c>
      <c r="B147" s="35">
        <v>46</v>
      </c>
      <c r="C147" s="36" t="s">
        <v>289</v>
      </c>
      <c r="D147" s="35" t="s">
        <v>44</v>
      </c>
      <c r="E147" s="37" t="s">
        <v>290</v>
      </c>
      <c r="F147" s="38" t="s">
        <v>114</v>
      </c>
      <c r="G147" s="39">
        <v>21.491</v>
      </c>
      <c r="H147" s="40">
        <v>0</v>
      </c>
      <c r="I147" s="40">
        <f>ROUND(G147*H147,P4)</f>
        <v>0</v>
      </c>
      <c r="J147" s="38" t="s">
        <v>47</v>
      </c>
      <c r="O147" s="41">
        <f>I147*0.21</f>
        <v>0</v>
      </c>
      <c r="P147">
        <v>3</v>
      </c>
    </row>
    <row r="148" ht="120">
      <c r="A148" s="35" t="s">
        <v>48</v>
      </c>
      <c r="B148" s="42"/>
      <c r="C148" s="43"/>
      <c r="D148" s="43"/>
      <c r="E148" s="37" t="s">
        <v>291</v>
      </c>
      <c r="F148" s="43"/>
      <c r="G148" s="43"/>
      <c r="H148" s="43"/>
      <c r="I148" s="43"/>
      <c r="J148" s="44"/>
    </row>
    <row r="149" ht="75">
      <c r="A149" s="35" t="s">
        <v>50</v>
      </c>
      <c r="B149" s="42"/>
      <c r="C149" s="43"/>
      <c r="D149" s="43"/>
      <c r="E149" s="45" t="s">
        <v>292</v>
      </c>
      <c r="F149" s="43"/>
      <c r="G149" s="43"/>
      <c r="H149" s="43"/>
      <c r="I149" s="43"/>
      <c r="J149" s="44"/>
    </row>
    <row r="150">
      <c r="A150" s="35" t="s">
        <v>42</v>
      </c>
      <c r="B150" s="35">
        <v>47</v>
      </c>
      <c r="C150" s="36" t="s">
        <v>293</v>
      </c>
      <c r="D150" s="35" t="s">
        <v>44</v>
      </c>
      <c r="E150" s="37" t="s">
        <v>294</v>
      </c>
      <c r="F150" s="38" t="s">
        <v>114</v>
      </c>
      <c r="G150" s="39">
        <v>3.8180000000000001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 ht="150">
      <c r="A151" s="35" t="s">
        <v>48</v>
      </c>
      <c r="B151" s="42"/>
      <c r="C151" s="43"/>
      <c r="D151" s="43"/>
      <c r="E151" s="37" t="s">
        <v>295</v>
      </c>
      <c r="F151" s="43"/>
      <c r="G151" s="43"/>
      <c r="H151" s="43"/>
      <c r="I151" s="43"/>
      <c r="J151" s="44"/>
    </row>
    <row r="152" ht="30">
      <c r="A152" s="35" t="s">
        <v>50</v>
      </c>
      <c r="B152" s="42"/>
      <c r="C152" s="43"/>
      <c r="D152" s="43"/>
      <c r="E152" s="45" t="s">
        <v>296</v>
      </c>
      <c r="F152" s="43"/>
      <c r="G152" s="43"/>
      <c r="H152" s="43"/>
      <c r="I152" s="43"/>
      <c r="J152" s="44"/>
    </row>
    <row r="153">
      <c r="A153" s="29" t="s">
        <v>39</v>
      </c>
      <c r="B153" s="30"/>
      <c r="C153" s="31" t="s">
        <v>297</v>
      </c>
      <c r="D153" s="32"/>
      <c r="E153" s="29" t="s">
        <v>298</v>
      </c>
      <c r="F153" s="32"/>
      <c r="G153" s="32"/>
      <c r="H153" s="32"/>
      <c r="I153" s="33">
        <f>SUMIFS(I154:I198,A154:A198,"P")</f>
        <v>0</v>
      </c>
      <c r="J153" s="34"/>
    </row>
    <row r="154">
      <c r="A154" s="35" t="s">
        <v>42</v>
      </c>
      <c r="B154" s="35">
        <v>48</v>
      </c>
      <c r="C154" s="36" t="s">
        <v>299</v>
      </c>
      <c r="D154" s="35" t="s">
        <v>44</v>
      </c>
      <c r="E154" s="37" t="s">
        <v>300</v>
      </c>
      <c r="F154" s="38" t="s">
        <v>114</v>
      </c>
      <c r="G154" s="39">
        <v>13.32</v>
      </c>
      <c r="H154" s="40">
        <v>0</v>
      </c>
      <c r="I154" s="40">
        <f>ROUND(G154*H154,P4)</f>
        <v>0</v>
      </c>
      <c r="J154" s="38" t="s">
        <v>47</v>
      </c>
      <c r="O154" s="41">
        <f>I154*0.21</f>
        <v>0</v>
      </c>
      <c r="P154">
        <v>3</v>
      </c>
    </row>
    <row r="155" ht="30">
      <c r="A155" s="35" t="s">
        <v>48</v>
      </c>
      <c r="B155" s="42"/>
      <c r="C155" s="43"/>
      <c r="D155" s="43"/>
      <c r="E155" s="37" t="s">
        <v>301</v>
      </c>
      <c r="F155" s="43"/>
      <c r="G155" s="43"/>
      <c r="H155" s="43"/>
      <c r="I155" s="43"/>
      <c r="J155" s="44"/>
    </row>
    <row r="156" ht="30">
      <c r="A156" s="35" t="s">
        <v>50</v>
      </c>
      <c r="B156" s="42"/>
      <c r="C156" s="43"/>
      <c r="D156" s="43"/>
      <c r="E156" s="45" t="s">
        <v>302</v>
      </c>
      <c r="F156" s="43"/>
      <c r="G156" s="43"/>
      <c r="H156" s="43"/>
      <c r="I156" s="43"/>
      <c r="J156" s="44"/>
    </row>
    <row r="157">
      <c r="A157" s="35" t="s">
        <v>42</v>
      </c>
      <c r="B157" s="35">
        <v>49</v>
      </c>
      <c r="C157" s="36" t="s">
        <v>303</v>
      </c>
      <c r="D157" s="35" t="s">
        <v>44</v>
      </c>
      <c r="E157" s="37" t="s">
        <v>304</v>
      </c>
      <c r="F157" s="38" t="s">
        <v>119</v>
      </c>
      <c r="G157" s="39">
        <v>1.0660000000000001</v>
      </c>
      <c r="H157" s="40">
        <v>0</v>
      </c>
      <c r="I157" s="40">
        <f>ROUND(G157*H157,P4)</f>
        <v>0</v>
      </c>
      <c r="J157" s="38" t="s">
        <v>47</v>
      </c>
      <c r="O157" s="41">
        <f>I157*0.21</f>
        <v>0</v>
      </c>
      <c r="P157">
        <v>3</v>
      </c>
    </row>
    <row r="158">
      <c r="A158" s="35" t="s">
        <v>48</v>
      </c>
      <c r="B158" s="42"/>
      <c r="C158" s="43"/>
      <c r="D158" s="43"/>
      <c r="E158" s="37" t="s">
        <v>305</v>
      </c>
      <c r="F158" s="43"/>
      <c r="G158" s="43"/>
      <c r="H158" s="43"/>
      <c r="I158" s="43"/>
      <c r="J158" s="44"/>
    </row>
    <row r="159" ht="30">
      <c r="A159" s="35" t="s">
        <v>50</v>
      </c>
      <c r="B159" s="42"/>
      <c r="C159" s="43"/>
      <c r="D159" s="43"/>
      <c r="E159" s="45" t="s">
        <v>306</v>
      </c>
      <c r="F159" s="43"/>
      <c r="G159" s="43"/>
      <c r="H159" s="43"/>
      <c r="I159" s="43"/>
      <c r="J159" s="44"/>
    </row>
    <row r="160">
      <c r="A160" s="35" t="s">
        <v>42</v>
      </c>
      <c r="B160" s="35">
        <v>50</v>
      </c>
      <c r="C160" s="36" t="s">
        <v>307</v>
      </c>
      <c r="D160" s="35" t="s">
        <v>44</v>
      </c>
      <c r="E160" s="37" t="s">
        <v>308</v>
      </c>
      <c r="F160" s="38" t="s">
        <v>119</v>
      </c>
      <c r="G160" s="39">
        <v>0.34599999999999997</v>
      </c>
      <c r="H160" s="40">
        <v>0</v>
      </c>
      <c r="I160" s="40">
        <f>ROUND(G160*H160,P4)</f>
        <v>0</v>
      </c>
      <c r="J160" s="38" t="s">
        <v>47</v>
      </c>
      <c r="O160" s="41">
        <f>I160*0.21</f>
        <v>0</v>
      </c>
      <c r="P160">
        <v>3</v>
      </c>
    </row>
    <row r="161">
      <c r="A161" s="35" t="s">
        <v>48</v>
      </c>
      <c r="B161" s="42"/>
      <c r="C161" s="43"/>
      <c r="D161" s="43"/>
      <c r="E161" s="37" t="s">
        <v>309</v>
      </c>
      <c r="F161" s="43"/>
      <c r="G161" s="43"/>
      <c r="H161" s="43"/>
      <c r="I161" s="43"/>
      <c r="J161" s="44"/>
    </row>
    <row r="162" ht="30">
      <c r="A162" s="35" t="s">
        <v>50</v>
      </c>
      <c r="B162" s="42"/>
      <c r="C162" s="43"/>
      <c r="D162" s="43"/>
      <c r="E162" s="45" t="s">
        <v>310</v>
      </c>
      <c r="F162" s="43"/>
      <c r="G162" s="43"/>
      <c r="H162" s="43"/>
      <c r="I162" s="43"/>
      <c r="J162" s="44"/>
    </row>
    <row r="163">
      <c r="A163" s="35" t="s">
        <v>42</v>
      </c>
      <c r="B163" s="35">
        <v>51</v>
      </c>
      <c r="C163" s="36" t="s">
        <v>311</v>
      </c>
      <c r="D163" s="35" t="s">
        <v>44</v>
      </c>
      <c r="E163" s="37" t="s">
        <v>312</v>
      </c>
      <c r="F163" s="38" t="s">
        <v>114</v>
      </c>
      <c r="G163" s="39">
        <v>74.609999999999999</v>
      </c>
      <c r="H163" s="40">
        <v>0</v>
      </c>
      <c r="I163" s="40">
        <f>ROUND(G163*H163,P4)</f>
        <v>0</v>
      </c>
      <c r="J163" s="38" t="s">
        <v>47</v>
      </c>
      <c r="O163" s="41">
        <f>I163*0.21</f>
        <v>0</v>
      </c>
      <c r="P163">
        <v>3</v>
      </c>
    </row>
    <row r="164" ht="60">
      <c r="A164" s="35" t="s">
        <v>48</v>
      </c>
      <c r="B164" s="42"/>
      <c r="C164" s="43"/>
      <c r="D164" s="43"/>
      <c r="E164" s="37" t="s">
        <v>313</v>
      </c>
      <c r="F164" s="43"/>
      <c r="G164" s="43"/>
      <c r="H164" s="43"/>
      <c r="I164" s="43"/>
      <c r="J164" s="44"/>
    </row>
    <row r="165" ht="30">
      <c r="A165" s="35" t="s">
        <v>50</v>
      </c>
      <c r="B165" s="42"/>
      <c r="C165" s="43"/>
      <c r="D165" s="43"/>
      <c r="E165" s="45" t="s">
        <v>314</v>
      </c>
      <c r="F165" s="43"/>
      <c r="G165" s="43"/>
      <c r="H165" s="43"/>
      <c r="I165" s="43"/>
      <c r="J165" s="44"/>
    </row>
    <row r="166">
      <c r="A166" s="35" t="s">
        <v>42</v>
      </c>
      <c r="B166" s="35">
        <v>52</v>
      </c>
      <c r="C166" s="36" t="s">
        <v>315</v>
      </c>
      <c r="D166" s="35" t="s">
        <v>44</v>
      </c>
      <c r="E166" s="37" t="s">
        <v>316</v>
      </c>
      <c r="F166" s="38" t="s">
        <v>119</v>
      </c>
      <c r="G166" s="39">
        <v>7.4610000000000003</v>
      </c>
      <c r="H166" s="40">
        <v>0</v>
      </c>
      <c r="I166" s="40">
        <f>ROUND(G166*H166,P4)</f>
        <v>0</v>
      </c>
      <c r="J166" s="38" t="s">
        <v>47</v>
      </c>
      <c r="O166" s="41">
        <f>I166*0.21</f>
        <v>0</v>
      </c>
      <c r="P166">
        <v>3</v>
      </c>
    </row>
    <row r="167">
      <c r="A167" s="35" t="s">
        <v>48</v>
      </c>
      <c r="B167" s="42"/>
      <c r="C167" s="43"/>
      <c r="D167" s="43"/>
      <c r="E167" s="37" t="s">
        <v>317</v>
      </c>
      <c r="F167" s="43"/>
      <c r="G167" s="43"/>
      <c r="H167" s="43"/>
      <c r="I167" s="43"/>
      <c r="J167" s="44"/>
    </row>
    <row r="168" ht="30">
      <c r="A168" s="35" t="s">
        <v>50</v>
      </c>
      <c r="B168" s="42"/>
      <c r="C168" s="43"/>
      <c r="D168" s="43"/>
      <c r="E168" s="45" t="s">
        <v>318</v>
      </c>
      <c r="F168" s="43"/>
      <c r="G168" s="43"/>
      <c r="H168" s="43"/>
      <c r="I168" s="43"/>
      <c r="J168" s="44"/>
    </row>
    <row r="169">
      <c r="A169" s="35" t="s">
        <v>42</v>
      </c>
      <c r="B169" s="35">
        <v>53</v>
      </c>
      <c r="C169" s="36" t="s">
        <v>319</v>
      </c>
      <c r="D169" s="35" t="s">
        <v>44</v>
      </c>
      <c r="E169" s="37" t="s">
        <v>320</v>
      </c>
      <c r="F169" s="38" t="s">
        <v>119</v>
      </c>
      <c r="G169" s="39">
        <v>0.30299999999999999</v>
      </c>
      <c r="H169" s="40">
        <v>0</v>
      </c>
      <c r="I169" s="40">
        <f>ROUND(G169*H169,P4)</f>
        <v>0</v>
      </c>
      <c r="J169" s="38" t="s">
        <v>47</v>
      </c>
      <c r="O169" s="41">
        <f>I169*0.21</f>
        <v>0</v>
      </c>
      <c r="P169">
        <v>3</v>
      </c>
    </row>
    <row r="170" ht="30">
      <c r="A170" s="35" t="s">
        <v>48</v>
      </c>
      <c r="B170" s="42"/>
      <c r="C170" s="43"/>
      <c r="D170" s="43"/>
      <c r="E170" s="37" t="s">
        <v>321</v>
      </c>
      <c r="F170" s="43"/>
      <c r="G170" s="43"/>
      <c r="H170" s="43"/>
      <c r="I170" s="43"/>
      <c r="J170" s="44"/>
    </row>
    <row r="171" ht="30">
      <c r="A171" s="35" t="s">
        <v>50</v>
      </c>
      <c r="B171" s="42"/>
      <c r="C171" s="43"/>
      <c r="D171" s="43"/>
      <c r="E171" s="45" t="s">
        <v>322</v>
      </c>
      <c r="F171" s="43"/>
      <c r="G171" s="43"/>
      <c r="H171" s="43"/>
      <c r="I171" s="43"/>
      <c r="J171" s="44"/>
    </row>
    <row r="172">
      <c r="A172" s="35" t="s">
        <v>42</v>
      </c>
      <c r="B172" s="35">
        <v>54</v>
      </c>
      <c r="C172" s="36" t="s">
        <v>323</v>
      </c>
      <c r="D172" s="35" t="s">
        <v>62</v>
      </c>
      <c r="E172" s="37" t="s">
        <v>324</v>
      </c>
      <c r="F172" s="38" t="s">
        <v>114</v>
      </c>
      <c r="G172" s="39">
        <v>39.829999999999998</v>
      </c>
      <c r="H172" s="40">
        <v>0</v>
      </c>
      <c r="I172" s="40">
        <f>ROUND(G172*H172,P4)</f>
        <v>0</v>
      </c>
      <c r="J172" s="38" t="s">
        <v>47</v>
      </c>
      <c r="O172" s="41">
        <f>I172*0.21</f>
        <v>0</v>
      </c>
      <c r="P172">
        <v>3</v>
      </c>
    </row>
    <row r="173">
      <c r="A173" s="35" t="s">
        <v>48</v>
      </c>
      <c r="B173" s="42"/>
      <c r="C173" s="43"/>
      <c r="D173" s="43"/>
      <c r="E173" s="37" t="s">
        <v>325</v>
      </c>
      <c r="F173" s="43"/>
      <c r="G173" s="43"/>
      <c r="H173" s="43"/>
      <c r="I173" s="43"/>
      <c r="J173" s="44"/>
    </row>
    <row r="174" ht="120">
      <c r="A174" s="35" t="s">
        <v>50</v>
      </c>
      <c r="B174" s="42"/>
      <c r="C174" s="43"/>
      <c r="D174" s="43"/>
      <c r="E174" s="45" t="s">
        <v>326</v>
      </c>
      <c r="F174" s="43"/>
      <c r="G174" s="43"/>
      <c r="H174" s="43"/>
      <c r="I174" s="43"/>
      <c r="J174" s="44"/>
    </row>
    <row r="175">
      <c r="A175" s="35" t="s">
        <v>42</v>
      </c>
      <c r="B175" s="35">
        <v>55</v>
      </c>
      <c r="C175" s="36" t="s">
        <v>323</v>
      </c>
      <c r="D175" s="35" t="s">
        <v>74</v>
      </c>
      <c r="E175" s="37" t="s">
        <v>324</v>
      </c>
      <c r="F175" s="38" t="s">
        <v>114</v>
      </c>
      <c r="G175" s="39">
        <v>7.9249999999999998</v>
      </c>
      <c r="H175" s="40">
        <v>0</v>
      </c>
      <c r="I175" s="40">
        <f>ROUND(G175*H175,P4)</f>
        <v>0</v>
      </c>
      <c r="J175" s="38" t="s">
        <v>47</v>
      </c>
      <c r="O175" s="41">
        <f>I175*0.21</f>
        <v>0</v>
      </c>
      <c r="P175">
        <v>3</v>
      </c>
    </row>
    <row r="176" ht="30">
      <c r="A176" s="35" t="s">
        <v>48</v>
      </c>
      <c r="B176" s="42"/>
      <c r="C176" s="43"/>
      <c r="D176" s="43"/>
      <c r="E176" s="37" t="s">
        <v>327</v>
      </c>
      <c r="F176" s="43"/>
      <c r="G176" s="43"/>
      <c r="H176" s="43"/>
      <c r="I176" s="43"/>
      <c r="J176" s="44"/>
    </row>
    <row r="177" ht="30">
      <c r="A177" s="35" t="s">
        <v>50</v>
      </c>
      <c r="B177" s="42"/>
      <c r="C177" s="43"/>
      <c r="D177" s="43"/>
      <c r="E177" s="45" t="s">
        <v>217</v>
      </c>
      <c r="F177" s="43"/>
      <c r="G177" s="43"/>
      <c r="H177" s="43"/>
      <c r="I177" s="43"/>
      <c r="J177" s="44"/>
    </row>
    <row r="178">
      <c r="A178" s="35" t="s">
        <v>42</v>
      </c>
      <c r="B178" s="35">
        <v>56</v>
      </c>
      <c r="C178" s="36" t="s">
        <v>328</v>
      </c>
      <c r="D178" s="35" t="s">
        <v>44</v>
      </c>
      <c r="E178" s="37" t="s">
        <v>329</v>
      </c>
      <c r="F178" s="38" t="s">
        <v>114</v>
      </c>
      <c r="G178" s="39">
        <v>59.597999999999999</v>
      </c>
      <c r="H178" s="40">
        <v>0</v>
      </c>
      <c r="I178" s="40">
        <f>ROUND(G178*H178,P4)</f>
        <v>0</v>
      </c>
      <c r="J178" s="38" t="s">
        <v>47</v>
      </c>
      <c r="O178" s="41">
        <f>I178*0.21</f>
        <v>0</v>
      </c>
      <c r="P178">
        <v>3</v>
      </c>
    </row>
    <row r="179" ht="75">
      <c r="A179" s="35" t="s">
        <v>48</v>
      </c>
      <c r="B179" s="42"/>
      <c r="C179" s="43"/>
      <c r="D179" s="43"/>
      <c r="E179" s="37" t="s">
        <v>330</v>
      </c>
      <c r="F179" s="43"/>
      <c r="G179" s="43"/>
      <c r="H179" s="43"/>
      <c r="I179" s="43"/>
      <c r="J179" s="44"/>
    </row>
    <row r="180" ht="45">
      <c r="A180" s="35" t="s">
        <v>50</v>
      </c>
      <c r="B180" s="42"/>
      <c r="C180" s="43"/>
      <c r="D180" s="43"/>
      <c r="E180" s="45" t="s">
        <v>331</v>
      </c>
      <c r="F180" s="43"/>
      <c r="G180" s="43"/>
      <c r="H180" s="43"/>
      <c r="I180" s="43"/>
      <c r="J180" s="44"/>
    </row>
    <row r="181">
      <c r="A181" s="35" t="s">
        <v>42</v>
      </c>
      <c r="B181" s="35">
        <v>57</v>
      </c>
      <c r="C181" s="36" t="s">
        <v>332</v>
      </c>
      <c r="D181" s="35" t="s">
        <v>44</v>
      </c>
      <c r="E181" s="37" t="s">
        <v>333</v>
      </c>
      <c r="F181" s="38" t="s">
        <v>114</v>
      </c>
      <c r="G181" s="39">
        <v>10.079000000000001</v>
      </c>
      <c r="H181" s="40">
        <v>0</v>
      </c>
      <c r="I181" s="40">
        <f>ROUND(G181*H181,P4)</f>
        <v>0</v>
      </c>
      <c r="J181" s="38" t="s">
        <v>47</v>
      </c>
      <c r="O181" s="41">
        <f>I181*0.21</f>
        <v>0</v>
      </c>
      <c r="P181">
        <v>3</v>
      </c>
    </row>
    <row r="182" ht="30">
      <c r="A182" s="35" t="s">
        <v>48</v>
      </c>
      <c r="B182" s="42"/>
      <c r="C182" s="43"/>
      <c r="D182" s="43"/>
      <c r="E182" s="37" t="s">
        <v>334</v>
      </c>
      <c r="F182" s="43"/>
      <c r="G182" s="43"/>
      <c r="H182" s="43"/>
      <c r="I182" s="43"/>
      <c r="J182" s="44"/>
    </row>
    <row r="183" ht="60">
      <c r="A183" s="35" t="s">
        <v>50</v>
      </c>
      <c r="B183" s="42"/>
      <c r="C183" s="43"/>
      <c r="D183" s="43"/>
      <c r="E183" s="45" t="s">
        <v>335</v>
      </c>
      <c r="F183" s="43"/>
      <c r="G183" s="43"/>
      <c r="H183" s="43"/>
      <c r="I183" s="43"/>
      <c r="J183" s="44"/>
    </row>
    <row r="184">
      <c r="A184" s="35" t="s">
        <v>42</v>
      </c>
      <c r="B184" s="35">
        <v>58</v>
      </c>
      <c r="C184" s="36" t="s">
        <v>336</v>
      </c>
      <c r="D184" s="35" t="s">
        <v>44</v>
      </c>
      <c r="E184" s="37" t="s">
        <v>337</v>
      </c>
      <c r="F184" s="38" t="s">
        <v>114</v>
      </c>
      <c r="G184" s="39">
        <v>52.451000000000001</v>
      </c>
      <c r="H184" s="40">
        <v>0</v>
      </c>
      <c r="I184" s="40">
        <f>ROUND(G184*H184,P4)</f>
        <v>0</v>
      </c>
      <c r="J184" s="38" t="s">
        <v>47</v>
      </c>
      <c r="O184" s="41">
        <f>I184*0.21</f>
        <v>0</v>
      </c>
      <c r="P184">
        <v>3</v>
      </c>
    </row>
    <row r="185">
      <c r="A185" s="35" t="s">
        <v>48</v>
      </c>
      <c r="B185" s="42"/>
      <c r="C185" s="43"/>
      <c r="D185" s="43"/>
      <c r="E185" s="37" t="s">
        <v>338</v>
      </c>
      <c r="F185" s="43"/>
      <c r="G185" s="43"/>
      <c r="H185" s="43"/>
      <c r="I185" s="43"/>
      <c r="J185" s="44"/>
    </row>
    <row r="186" ht="30">
      <c r="A186" s="35" t="s">
        <v>50</v>
      </c>
      <c r="B186" s="42"/>
      <c r="C186" s="43"/>
      <c r="D186" s="43"/>
      <c r="E186" s="45" t="s">
        <v>339</v>
      </c>
      <c r="F186" s="43"/>
      <c r="G186" s="43"/>
      <c r="H186" s="43"/>
      <c r="I186" s="43"/>
      <c r="J186" s="44"/>
    </row>
    <row r="187">
      <c r="A187" s="35" t="s">
        <v>42</v>
      </c>
      <c r="B187" s="35">
        <v>59</v>
      </c>
      <c r="C187" s="36" t="s">
        <v>340</v>
      </c>
      <c r="D187" s="35" t="s">
        <v>44</v>
      </c>
      <c r="E187" s="37" t="s">
        <v>341</v>
      </c>
      <c r="F187" s="38" t="s">
        <v>114</v>
      </c>
      <c r="G187" s="39">
        <v>432.19999999999999</v>
      </c>
      <c r="H187" s="40">
        <v>0</v>
      </c>
      <c r="I187" s="40">
        <f>ROUND(G187*H187,P4)</f>
        <v>0</v>
      </c>
      <c r="J187" s="38" t="s">
        <v>47</v>
      </c>
      <c r="O187" s="41">
        <f>I187*0.21</f>
        <v>0</v>
      </c>
      <c r="P187">
        <v>3</v>
      </c>
    </row>
    <row r="188" ht="60">
      <c r="A188" s="35" t="s">
        <v>48</v>
      </c>
      <c r="B188" s="42"/>
      <c r="C188" s="43"/>
      <c r="D188" s="43"/>
      <c r="E188" s="37" t="s">
        <v>342</v>
      </c>
      <c r="F188" s="43"/>
      <c r="G188" s="43"/>
      <c r="H188" s="43"/>
      <c r="I188" s="43"/>
      <c r="J188" s="44"/>
    </row>
    <row r="189" ht="105">
      <c r="A189" s="35" t="s">
        <v>50</v>
      </c>
      <c r="B189" s="42"/>
      <c r="C189" s="43"/>
      <c r="D189" s="43"/>
      <c r="E189" s="45" t="s">
        <v>343</v>
      </c>
      <c r="F189" s="43"/>
      <c r="G189" s="43"/>
      <c r="H189" s="43"/>
      <c r="I189" s="43"/>
      <c r="J189" s="44"/>
    </row>
    <row r="190">
      <c r="A190" s="35" t="s">
        <v>42</v>
      </c>
      <c r="B190" s="35">
        <v>60</v>
      </c>
      <c r="C190" s="36" t="s">
        <v>344</v>
      </c>
      <c r="D190" s="35" t="s">
        <v>44</v>
      </c>
      <c r="E190" s="37" t="s">
        <v>345</v>
      </c>
      <c r="F190" s="38" t="s">
        <v>114</v>
      </c>
      <c r="G190" s="39">
        <v>11.377000000000001</v>
      </c>
      <c r="H190" s="40">
        <v>0</v>
      </c>
      <c r="I190" s="40">
        <f>ROUND(G190*H190,P4)</f>
        <v>0</v>
      </c>
      <c r="J190" s="38" t="s">
        <v>47</v>
      </c>
      <c r="O190" s="41">
        <f>I190*0.21</f>
        <v>0</v>
      </c>
      <c r="P190">
        <v>3</v>
      </c>
    </row>
    <row r="191" ht="30">
      <c r="A191" s="35" t="s">
        <v>48</v>
      </c>
      <c r="B191" s="42"/>
      <c r="C191" s="43"/>
      <c r="D191" s="43"/>
      <c r="E191" s="37" t="s">
        <v>346</v>
      </c>
      <c r="F191" s="43"/>
      <c r="G191" s="43"/>
      <c r="H191" s="43"/>
      <c r="I191" s="43"/>
      <c r="J191" s="44"/>
    </row>
    <row r="192" ht="60">
      <c r="A192" s="35" t="s">
        <v>50</v>
      </c>
      <c r="B192" s="42"/>
      <c r="C192" s="43"/>
      <c r="D192" s="43"/>
      <c r="E192" s="45" t="s">
        <v>347</v>
      </c>
      <c r="F192" s="43"/>
      <c r="G192" s="43"/>
      <c r="H192" s="43"/>
      <c r="I192" s="43"/>
      <c r="J192" s="44"/>
    </row>
    <row r="193">
      <c r="A193" s="35" t="s">
        <v>42</v>
      </c>
      <c r="B193" s="35">
        <v>61</v>
      </c>
      <c r="C193" s="36" t="s">
        <v>348</v>
      </c>
      <c r="D193" s="35" t="s">
        <v>44</v>
      </c>
      <c r="E193" s="37" t="s">
        <v>349</v>
      </c>
      <c r="F193" s="38" t="s">
        <v>114</v>
      </c>
      <c r="G193" s="39">
        <v>8</v>
      </c>
      <c r="H193" s="40">
        <v>0</v>
      </c>
      <c r="I193" s="40">
        <f>ROUND(G193*H193,P4)</f>
        <v>0</v>
      </c>
      <c r="J193" s="38" t="s">
        <v>47</v>
      </c>
      <c r="O193" s="41">
        <f>I193*0.21</f>
        <v>0</v>
      </c>
      <c r="P193">
        <v>3</v>
      </c>
    </row>
    <row r="194" ht="30">
      <c r="A194" s="35" t="s">
        <v>48</v>
      </c>
      <c r="B194" s="42"/>
      <c r="C194" s="43"/>
      <c r="D194" s="43"/>
      <c r="E194" s="37" t="s">
        <v>350</v>
      </c>
      <c r="F194" s="43"/>
      <c r="G194" s="43"/>
      <c r="H194" s="43"/>
      <c r="I194" s="43"/>
      <c r="J194" s="44"/>
    </row>
    <row r="195" ht="30">
      <c r="A195" s="35" t="s">
        <v>50</v>
      </c>
      <c r="B195" s="42"/>
      <c r="C195" s="43"/>
      <c r="D195" s="43"/>
      <c r="E195" s="45" t="s">
        <v>351</v>
      </c>
      <c r="F195" s="43"/>
      <c r="G195" s="43"/>
      <c r="H195" s="43"/>
      <c r="I195" s="43"/>
      <c r="J195" s="44"/>
    </row>
    <row r="196">
      <c r="A196" s="35" t="s">
        <v>42</v>
      </c>
      <c r="B196" s="35">
        <v>62</v>
      </c>
      <c r="C196" s="36" t="s">
        <v>352</v>
      </c>
      <c r="D196" s="35" t="s">
        <v>44</v>
      </c>
      <c r="E196" s="37" t="s">
        <v>353</v>
      </c>
      <c r="F196" s="38" t="s">
        <v>114</v>
      </c>
      <c r="G196" s="39">
        <v>1.6950000000000001</v>
      </c>
      <c r="H196" s="40">
        <v>0</v>
      </c>
      <c r="I196" s="40">
        <f>ROUND(G196*H196,P4)</f>
        <v>0</v>
      </c>
      <c r="J196" s="38" t="s">
        <v>47</v>
      </c>
      <c r="O196" s="41">
        <f>I196*0.21</f>
        <v>0</v>
      </c>
      <c r="P196">
        <v>3</v>
      </c>
    </row>
    <row r="197" ht="45">
      <c r="A197" s="35" t="s">
        <v>48</v>
      </c>
      <c r="B197" s="42"/>
      <c r="C197" s="43"/>
      <c r="D197" s="43"/>
      <c r="E197" s="37" t="s">
        <v>354</v>
      </c>
      <c r="F197" s="43"/>
      <c r="G197" s="43"/>
      <c r="H197" s="43"/>
      <c r="I197" s="43"/>
      <c r="J197" s="44"/>
    </row>
    <row r="198" ht="30">
      <c r="A198" s="35" t="s">
        <v>50</v>
      </c>
      <c r="B198" s="42"/>
      <c r="C198" s="43"/>
      <c r="D198" s="43"/>
      <c r="E198" s="45" t="s">
        <v>355</v>
      </c>
      <c r="F198" s="43"/>
      <c r="G198" s="43"/>
      <c r="H198" s="43"/>
      <c r="I198" s="43"/>
      <c r="J198" s="44"/>
    </row>
    <row r="199">
      <c r="A199" s="29" t="s">
        <v>39</v>
      </c>
      <c r="B199" s="30"/>
      <c r="C199" s="31" t="s">
        <v>356</v>
      </c>
      <c r="D199" s="32"/>
      <c r="E199" s="29" t="s">
        <v>357</v>
      </c>
      <c r="F199" s="32"/>
      <c r="G199" s="32"/>
      <c r="H199" s="32"/>
      <c r="I199" s="33">
        <f>SUMIFS(I200:I229,A200:A229,"P")</f>
        <v>0</v>
      </c>
      <c r="J199" s="34"/>
    </row>
    <row r="200">
      <c r="A200" s="35" t="s">
        <v>42</v>
      </c>
      <c r="B200" s="35">
        <v>63</v>
      </c>
      <c r="C200" s="36" t="s">
        <v>358</v>
      </c>
      <c r="D200" s="35" t="s">
        <v>44</v>
      </c>
      <c r="E200" s="37" t="s">
        <v>359</v>
      </c>
      <c r="F200" s="38" t="s">
        <v>151</v>
      </c>
      <c r="G200" s="39">
        <v>431.13</v>
      </c>
      <c r="H200" s="40">
        <v>0</v>
      </c>
      <c r="I200" s="40">
        <f>ROUND(G200*H200,P4)</f>
        <v>0</v>
      </c>
      <c r="J200" s="38" t="s">
        <v>47</v>
      </c>
      <c r="O200" s="41">
        <f>I200*0.21</f>
        <v>0</v>
      </c>
      <c r="P200">
        <v>3</v>
      </c>
    </row>
    <row r="201">
      <c r="A201" s="35" t="s">
        <v>48</v>
      </c>
      <c r="B201" s="42"/>
      <c r="C201" s="43"/>
      <c r="D201" s="43"/>
      <c r="E201" s="37" t="s">
        <v>360</v>
      </c>
      <c r="F201" s="43"/>
      <c r="G201" s="43"/>
      <c r="H201" s="43"/>
      <c r="I201" s="43"/>
      <c r="J201" s="44"/>
    </row>
    <row r="202" ht="45">
      <c r="A202" s="35" t="s">
        <v>50</v>
      </c>
      <c r="B202" s="42"/>
      <c r="C202" s="43"/>
      <c r="D202" s="43"/>
      <c r="E202" s="45" t="s">
        <v>361</v>
      </c>
      <c r="F202" s="43"/>
      <c r="G202" s="43"/>
      <c r="H202" s="43"/>
      <c r="I202" s="43"/>
      <c r="J202" s="44"/>
    </row>
    <row r="203">
      <c r="A203" s="35" t="s">
        <v>42</v>
      </c>
      <c r="B203" s="35">
        <v>64</v>
      </c>
      <c r="C203" s="36" t="s">
        <v>362</v>
      </c>
      <c r="D203" s="35" t="s">
        <v>44</v>
      </c>
      <c r="E203" s="37" t="s">
        <v>363</v>
      </c>
      <c r="F203" s="38" t="s">
        <v>151</v>
      </c>
      <c r="G203" s="39">
        <v>601.79999999999995</v>
      </c>
      <c r="H203" s="40">
        <v>0</v>
      </c>
      <c r="I203" s="40">
        <f>ROUND(G203*H203,P4)</f>
        <v>0</v>
      </c>
      <c r="J203" s="38" t="s">
        <v>47</v>
      </c>
      <c r="O203" s="41">
        <f>I203*0.21</f>
        <v>0</v>
      </c>
      <c r="P203">
        <v>3</v>
      </c>
    </row>
    <row r="204">
      <c r="A204" s="35" t="s">
        <v>48</v>
      </c>
      <c r="B204" s="42"/>
      <c r="C204" s="43"/>
      <c r="D204" s="43"/>
      <c r="E204" s="49" t="s">
        <v>44</v>
      </c>
      <c r="F204" s="43"/>
      <c r="G204" s="43"/>
      <c r="H204" s="43"/>
      <c r="I204" s="43"/>
      <c r="J204" s="44"/>
    </row>
    <row r="205" ht="90">
      <c r="A205" s="35" t="s">
        <v>50</v>
      </c>
      <c r="B205" s="42"/>
      <c r="C205" s="43"/>
      <c r="D205" s="43"/>
      <c r="E205" s="45" t="s">
        <v>364</v>
      </c>
      <c r="F205" s="43"/>
      <c r="G205" s="43"/>
      <c r="H205" s="43"/>
      <c r="I205" s="43"/>
      <c r="J205" s="44"/>
    </row>
    <row r="206">
      <c r="A206" s="35" t="s">
        <v>42</v>
      </c>
      <c r="B206" s="35">
        <v>65</v>
      </c>
      <c r="C206" s="36" t="s">
        <v>365</v>
      </c>
      <c r="D206" s="35" t="s">
        <v>44</v>
      </c>
      <c r="E206" s="37" t="s">
        <v>366</v>
      </c>
      <c r="F206" s="38" t="s">
        <v>151</v>
      </c>
      <c r="G206" s="39">
        <v>447.31999999999999</v>
      </c>
      <c r="H206" s="40">
        <v>0</v>
      </c>
      <c r="I206" s="40">
        <f>ROUND(G206*H206,P4)</f>
        <v>0</v>
      </c>
      <c r="J206" s="38" t="s">
        <v>47</v>
      </c>
      <c r="O206" s="41">
        <f>I206*0.21</f>
        <v>0</v>
      </c>
      <c r="P206">
        <v>3</v>
      </c>
    </row>
    <row r="207">
      <c r="A207" s="35" t="s">
        <v>48</v>
      </c>
      <c r="B207" s="42"/>
      <c r="C207" s="43"/>
      <c r="D207" s="43"/>
      <c r="E207" s="49" t="s">
        <v>44</v>
      </c>
      <c r="F207" s="43"/>
      <c r="G207" s="43"/>
      <c r="H207" s="43"/>
      <c r="I207" s="43"/>
      <c r="J207" s="44"/>
    </row>
    <row r="208" ht="30">
      <c r="A208" s="35" t="s">
        <v>50</v>
      </c>
      <c r="B208" s="42"/>
      <c r="C208" s="43"/>
      <c r="D208" s="43"/>
      <c r="E208" s="45" t="s">
        <v>367</v>
      </c>
      <c r="F208" s="43"/>
      <c r="G208" s="43"/>
      <c r="H208" s="43"/>
      <c r="I208" s="43"/>
      <c r="J208" s="44"/>
    </row>
    <row r="209">
      <c r="A209" s="35" t="s">
        <v>42</v>
      </c>
      <c r="B209" s="35">
        <v>66</v>
      </c>
      <c r="C209" s="36" t="s">
        <v>368</v>
      </c>
      <c r="D209" s="35" t="s">
        <v>44</v>
      </c>
      <c r="E209" s="37" t="s">
        <v>369</v>
      </c>
      <c r="F209" s="38" t="s">
        <v>151</v>
      </c>
      <c r="G209" s="39">
        <v>1395.2550000000001</v>
      </c>
      <c r="H209" s="40">
        <v>0</v>
      </c>
      <c r="I209" s="40">
        <f>ROUND(G209*H209,P4)</f>
        <v>0</v>
      </c>
      <c r="J209" s="38" t="s">
        <v>47</v>
      </c>
      <c r="O209" s="41">
        <f>I209*0.21</f>
        <v>0</v>
      </c>
      <c r="P209">
        <v>3</v>
      </c>
    </row>
    <row r="210">
      <c r="A210" s="35" t="s">
        <v>48</v>
      </c>
      <c r="B210" s="42"/>
      <c r="C210" s="43"/>
      <c r="D210" s="43"/>
      <c r="E210" s="49" t="s">
        <v>44</v>
      </c>
      <c r="F210" s="43"/>
      <c r="G210" s="43"/>
      <c r="H210" s="43"/>
      <c r="I210" s="43"/>
      <c r="J210" s="44"/>
    </row>
    <row r="211" ht="45">
      <c r="A211" s="35" t="s">
        <v>50</v>
      </c>
      <c r="B211" s="42"/>
      <c r="C211" s="43"/>
      <c r="D211" s="43"/>
      <c r="E211" s="45" t="s">
        <v>370</v>
      </c>
      <c r="F211" s="43"/>
      <c r="G211" s="43"/>
      <c r="H211" s="43"/>
      <c r="I211" s="43"/>
      <c r="J211" s="44"/>
    </row>
    <row r="212">
      <c r="A212" s="35" t="s">
        <v>42</v>
      </c>
      <c r="B212" s="35">
        <v>67</v>
      </c>
      <c r="C212" s="36" t="s">
        <v>371</v>
      </c>
      <c r="D212" s="35" t="s">
        <v>44</v>
      </c>
      <c r="E212" s="37" t="s">
        <v>372</v>
      </c>
      <c r="F212" s="38" t="s">
        <v>151</v>
      </c>
      <c r="G212" s="39">
        <v>687.745</v>
      </c>
      <c r="H212" s="40">
        <v>0</v>
      </c>
      <c r="I212" s="40">
        <f>ROUND(G212*H212,P4)</f>
        <v>0</v>
      </c>
      <c r="J212" s="38" t="s">
        <v>47</v>
      </c>
      <c r="O212" s="41">
        <f>I212*0.21</f>
        <v>0</v>
      </c>
      <c r="P212">
        <v>3</v>
      </c>
    </row>
    <row r="213">
      <c r="A213" s="35" t="s">
        <v>48</v>
      </c>
      <c r="B213" s="42"/>
      <c r="C213" s="43"/>
      <c r="D213" s="43"/>
      <c r="E213" s="49" t="s">
        <v>44</v>
      </c>
      <c r="F213" s="43"/>
      <c r="G213" s="43"/>
      <c r="H213" s="43"/>
      <c r="I213" s="43"/>
      <c r="J213" s="44"/>
    </row>
    <row r="214" ht="30">
      <c r="A214" s="35" t="s">
        <v>50</v>
      </c>
      <c r="B214" s="42"/>
      <c r="C214" s="43"/>
      <c r="D214" s="43"/>
      <c r="E214" s="45" t="s">
        <v>373</v>
      </c>
      <c r="F214" s="43"/>
      <c r="G214" s="43"/>
      <c r="H214" s="43"/>
      <c r="I214" s="43"/>
      <c r="J214" s="44"/>
    </row>
    <row r="215" ht="30">
      <c r="A215" s="35" t="s">
        <v>42</v>
      </c>
      <c r="B215" s="35">
        <v>68</v>
      </c>
      <c r="C215" s="36" t="s">
        <v>374</v>
      </c>
      <c r="D215" s="35" t="s">
        <v>44</v>
      </c>
      <c r="E215" s="37" t="s">
        <v>375</v>
      </c>
      <c r="F215" s="38" t="s">
        <v>151</v>
      </c>
      <c r="G215" s="39">
        <v>447.31999999999999</v>
      </c>
      <c r="H215" s="40">
        <v>0</v>
      </c>
      <c r="I215" s="40">
        <f>ROUND(G215*H215,P4)</f>
        <v>0</v>
      </c>
      <c r="J215" s="38" t="s">
        <v>47</v>
      </c>
      <c r="O215" s="41">
        <f>I215*0.21</f>
        <v>0</v>
      </c>
      <c r="P215">
        <v>3</v>
      </c>
    </row>
    <row r="216">
      <c r="A216" s="35" t="s">
        <v>48</v>
      </c>
      <c r="B216" s="42"/>
      <c r="C216" s="43"/>
      <c r="D216" s="43"/>
      <c r="E216" s="37" t="s">
        <v>376</v>
      </c>
      <c r="F216" s="43"/>
      <c r="G216" s="43"/>
      <c r="H216" s="43"/>
      <c r="I216" s="43"/>
      <c r="J216" s="44"/>
    </row>
    <row r="217" ht="45">
      <c r="A217" s="35" t="s">
        <v>50</v>
      </c>
      <c r="B217" s="42"/>
      <c r="C217" s="43"/>
      <c r="D217" s="43"/>
      <c r="E217" s="45" t="s">
        <v>377</v>
      </c>
      <c r="F217" s="43"/>
      <c r="G217" s="43"/>
      <c r="H217" s="43"/>
      <c r="I217" s="43"/>
      <c r="J217" s="44"/>
    </row>
    <row r="218">
      <c r="A218" s="35" t="s">
        <v>42</v>
      </c>
      <c r="B218" s="35">
        <v>69</v>
      </c>
      <c r="C218" s="36" t="s">
        <v>378</v>
      </c>
      <c r="D218" s="35" t="s">
        <v>44</v>
      </c>
      <c r="E218" s="37" t="s">
        <v>379</v>
      </c>
      <c r="F218" s="38" t="s">
        <v>151</v>
      </c>
      <c r="G218" s="39">
        <v>707.50999999999999</v>
      </c>
      <c r="H218" s="40">
        <v>0</v>
      </c>
      <c r="I218" s="40">
        <f>ROUND(G218*H218,P4)</f>
        <v>0</v>
      </c>
      <c r="J218" s="38" t="s">
        <v>47</v>
      </c>
      <c r="O218" s="41">
        <f>I218*0.21</f>
        <v>0</v>
      </c>
      <c r="P218">
        <v>3</v>
      </c>
    </row>
    <row r="219">
      <c r="A219" s="35" t="s">
        <v>48</v>
      </c>
      <c r="B219" s="42"/>
      <c r="C219" s="43"/>
      <c r="D219" s="43"/>
      <c r="E219" s="37" t="s">
        <v>380</v>
      </c>
      <c r="F219" s="43"/>
      <c r="G219" s="43"/>
      <c r="H219" s="43"/>
      <c r="I219" s="43"/>
      <c r="J219" s="44"/>
    </row>
    <row r="220" ht="30">
      <c r="A220" s="35" t="s">
        <v>50</v>
      </c>
      <c r="B220" s="42"/>
      <c r="C220" s="43"/>
      <c r="D220" s="43"/>
      <c r="E220" s="45" t="s">
        <v>381</v>
      </c>
      <c r="F220" s="43"/>
      <c r="G220" s="43"/>
      <c r="H220" s="43"/>
      <c r="I220" s="43"/>
      <c r="J220" s="44"/>
    </row>
    <row r="221">
      <c r="A221" s="35" t="s">
        <v>42</v>
      </c>
      <c r="B221" s="35">
        <v>70</v>
      </c>
      <c r="C221" s="36" t="s">
        <v>382</v>
      </c>
      <c r="D221" s="35" t="s">
        <v>44</v>
      </c>
      <c r="E221" s="37" t="s">
        <v>383</v>
      </c>
      <c r="F221" s="38" t="s">
        <v>151</v>
      </c>
      <c r="G221" s="39">
        <v>260.80099999999999</v>
      </c>
      <c r="H221" s="40">
        <v>0</v>
      </c>
      <c r="I221" s="40">
        <f>ROUND(G221*H221,P4)</f>
        <v>0</v>
      </c>
      <c r="J221" s="38" t="s">
        <v>47</v>
      </c>
      <c r="O221" s="41">
        <f>I221*0.21</f>
        <v>0</v>
      </c>
      <c r="P221">
        <v>3</v>
      </c>
    </row>
    <row r="222">
      <c r="A222" s="35" t="s">
        <v>48</v>
      </c>
      <c r="B222" s="42"/>
      <c r="C222" s="43"/>
      <c r="D222" s="43"/>
      <c r="E222" s="37" t="s">
        <v>384</v>
      </c>
      <c r="F222" s="43"/>
      <c r="G222" s="43"/>
      <c r="H222" s="43"/>
      <c r="I222" s="43"/>
      <c r="J222" s="44"/>
    </row>
    <row r="223" ht="30">
      <c r="A223" s="35" t="s">
        <v>50</v>
      </c>
      <c r="B223" s="42"/>
      <c r="C223" s="43"/>
      <c r="D223" s="43"/>
      <c r="E223" s="45" t="s">
        <v>385</v>
      </c>
      <c r="F223" s="43"/>
      <c r="G223" s="43"/>
      <c r="H223" s="43"/>
      <c r="I223" s="43"/>
      <c r="J223" s="44"/>
    </row>
    <row r="224">
      <c r="A224" s="35" t="s">
        <v>42</v>
      </c>
      <c r="B224" s="35">
        <v>71</v>
      </c>
      <c r="C224" s="36" t="s">
        <v>386</v>
      </c>
      <c r="D224" s="35" t="s">
        <v>44</v>
      </c>
      <c r="E224" s="37" t="s">
        <v>387</v>
      </c>
      <c r="F224" s="38" t="s">
        <v>151</v>
      </c>
      <c r="G224" s="39">
        <v>260.80099999999999</v>
      </c>
      <c r="H224" s="40">
        <v>0</v>
      </c>
      <c r="I224" s="40">
        <f>ROUND(G224*H224,P4)</f>
        <v>0</v>
      </c>
      <c r="J224" s="38" t="s">
        <v>47</v>
      </c>
      <c r="O224" s="41">
        <f>I224*0.21</f>
        <v>0</v>
      </c>
      <c r="P224">
        <v>3</v>
      </c>
    </row>
    <row r="225">
      <c r="A225" s="35" t="s">
        <v>48</v>
      </c>
      <c r="B225" s="42"/>
      <c r="C225" s="43"/>
      <c r="D225" s="43"/>
      <c r="E225" s="37" t="s">
        <v>388</v>
      </c>
      <c r="F225" s="43"/>
      <c r="G225" s="43"/>
      <c r="H225" s="43"/>
      <c r="I225" s="43"/>
      <c r="J225" s="44"/>
    </row>
    <row r="226" ht="30">
      <c r="A226" s="35" t="s">
        <v>50</v>
      </c>
      <c r="B226" s="42"/>
      <c r="C226" s="43"/>
      <c r="D226" s="43"/>
      <c r="E226" s="45" t="s">
        <v>389</v>
      </c>
      <c r="F226" s="43"/>
      <c r="G226" s="43"/>
      <c r="H226" s="43"/>
      <c r="I226" s="43"/>
      <c r="J226" s="44"/>
    </row>
    <row r="227" ht="30">
      <c r="A227" s="35" t="s">
        <v>42</v>
      </c>
      <c r="B227" s="35">
        <v>72</v>
      </c>
      <c r="C227" s="36" t="s">
        <v>390</v>
      </c>
      <c r="D227" s="35" t="s">
        <v>44</v>
      </c>
      <c r="E227" s="37" t="s">
        <v>391</v>
      </c>
      <c r="F227" s="38" t="s">
        <v>151</v>
      </c>
      <c r="G227" s="39">
        <v>186.86000000000001</v>
      </c>
      <c r="H227" s="40">
        <v>0</v>
      </c>
      <c r="I227" s="40">
        <f>ROUND(G227*H227,P4)</f>
        <v>0</v>
      </c>
      <c r="J227" s="38" t="s">
        <v>47</v>
      </c>
      <c r="O227" s="41">
        <f>I227*0.21</f>
        <v>0</v>
      </c>
      <c r="P227">
        <v>3</v>
      </c>
    </row>
    <row r="228">
      <c r="A228" s="35" t="s">
        <v>48</v>
      </c>
      <c r="B228" s="42"/>
      <c r="C228" s="43"/>
      <c r="D228" s="43"/>
      <c r="E228" s="37" t="s">
        <v>392</v>
      </c>
      <c r="F228" s="43"/>
      <c r="G228" s="43"/>
      <c r="H228" s="43"/>
      <c r="I228" s="43"/>
      <c r="J228" s="44"/>
    </row>
    <row r="229" ht="45">
      <c r="A229" s="35" t="s">
        <v>50</v>
      </c>
      <c r="B229" s="42"/>
      <c r="C229" s="43"/>
      <c r="D229" s="43"/>
      <c r="E229" s="45" t="s">
        <v>393</v>
      </c>
      <c r="F229" s="43"/>
      <c r="G229" s="43"/>
      <c r="H229" s="43"/>
      <c r="I229" s="43"/>
      <c r="J229" s="44"/>
    </row>
    <row r="230">
      <c r="A230" s="29" t="s">
        <v>39</v>
      </c>
      <c r="B230" s="30"/>
      <c r="C230" s="31" t="s">
        <v>394</v>
      </c>
      <c r="D230" s="32"/>
      <c r="E230" s="29" t="s">
        <v>395</v>
      </c>
      <c r="F230" s="32"/>
      <c r="G230" s="32"/>
      <c r="H230" s="32"/>
      <c r="I230" s="33">
        <f>SUMIFS(I231:I236,A231:A236,"P")</f>
        <v>0</v>
      </c>
      <c r="J230" s="34"/>
    </row>
    <row r="231">
      <c r="A231" s="35" t="s">
        <v>42</v>
      </c>
      <c r="B231" s="35">
        <v>73</v>
      </c>
      <c r="C231" s="36" t="s">
        <v>396</v>
      </c>
      <c r="D231" s="35" t="s">
        <v>44</v>
      </c>
      <c r="E231" s="37" t="s">
        <v>397</v>
      </c>
      <c r="F231" s="38" t="s">
        <v>180</v>
      </c>
      <c r="G231" s="39">
        <v>35</v>
      </c>
      <c r="H231" s="40">
        <v>0</v>
      </c>
      <c r="I231" s="40">
        <f>ROUND(G231*H231,P4)</f>
        <v>0</v>
      </c>
      <c r="J231" s="38" t="s">
        <v>47</v>
      </c>
      <c r="O231" s="41">
        <f>I231*0.21</f>
        <v>0</v>
      </c>
      <c r="P231">
        <v>3</v>
      </c>
    </row>
    <row r="232" ht="60">
      <c r="A232" s="35" t="s">
        <v>48</v>
      </c>
      <c r="B232" s="42"/>
      <c r="C232" s="43"/>
      <c r="D232" s="43"/>
      <c r="E232" s="37" t="s">
        <v>398</v>
      </c>
      <c r="F232" s="43"/>
      <c r="G232" s="43"/>
      <c r="H232" s="43"/>
      <c r="I232" s="43"/>
      <c r="J232" s="44"/>
    </row>
    <row r="233" ht="30">
      <c r="A233" s="35" t="s">
        <v>50</v>
      </c>
      <c r="B233" s="42"/>
      <c r="C233" s="43"/>
      <c r="D233" s="43"/>
      <c r="E233" s="45" t="s">
        <v>399</v>
      </c>
      <c r="F233" s="43"/>
      <c r="G233" s="43"/>
      <c r="H233" s="43"/>
      <c r="I233" s="43"/>
      <c r="J233" s="44"/>
    </row>
    <row r="234">
      <c r="A234" s="35" t="s">
        <v>42</v>
      </c>
      <c r="B234" s="35">
        <v>74</v>
      </c>
      <c r="C234" s="36" t="s">
        <v>400</v>
      </c>
      <c r="D234" s="35" t="s">
        <v>44</v>
      </c>
      <c r="E234" s="37" t="s">
        <v>401</v>
      </c>
      <c r="F234" s="38" t="s">
        <v>151</v>
      </c>
      <c r="G234" s="39">
        <v>1054.4200000000001</v>
      </c>
      <c r="H234" s="40">
        <v>0</v>
      </c>
      <c r="I234" s="40">
        <f>ROUND(G234*H234,P4)</f>
        <v>0</v>
      </c>
      <c r="J234" s="38" t="s">
        <v>47</v>
      </c>
      <c r="O234" s="41">
        <f>I234*0.21</f>
        <v>0</v>
      </c>
      <c r="P234">
        <v>3</v>
      </c>
    </row>
    <row r="235" ht="60">
      <c r="A235" s="35" t="s">
        <v>48</v>
      </c>
      <c r="B235" s="42"/>
      <c r="C235" s="43"/>
      <c r="D235" s="43"/>
      <c r="E235" s="37" t="s">
        <v>402</v>
      </c>
      <c r="F235" s="43"/>
      <c r="G235" s="43"/>
      <c r="H235" s="43"/>
      <c r="I235" s="43"/>
      <c r="J235" s="44"/>
    </row>
    <row r="236" ht="30">
      <c r="A236" s="35" t="s">
        <v>50</v>
      </c>
      <c r="B236" s="42"/>
      <c r="C236" s="43"/>
      <c r="D236" s="43"/>
      <c r="E236" s="45" t="s">
        <v>403</v>
      </c>
      <c r="F236" s="43"/>
      <c r="G236" s="43"/>
      <c r="H236" s="43"/>
      <c r="I236" s="43"/>
      <c r="J236" s="44"/>
    </row>
    <row r="237">
      <c r="A237" s="29" t="s">
        <v>39</v>
      </c>
      <c r="B237" s="30"/>
      <c r="C237" s="31" t="s">
        <v>404</v>
      </c>
      <c r="D237" s="32"/>
      <c r="E237" s="29" t="s">
        <v>405</v>
      </c>
      <c r="F237" s="32"/>
      <c r="G237" s="32"/>
      <c r="H237" s="32"/>
      <c r="I237" s="33">
        <f>SUMIFS(I238:I249,A238:A249,"P")</f>
        <v>0</v>
      </c>
      <c r="J237" s="34"/>
    </row>
    <row r="238">
      <c r="A238" s="35" t="s">
        <v>42</v>
      </c>
      <c r="B238" s="35">
        <v>75</v>
      </c>
      <c r="C238" s="36" t="s">
        <v>406</v>
      </c>
      <c r="D238" s="35" t="s">
        <v>44</v>
      </c>
      <c r="E238" s="37" t="s">
        <v>407</v>
      </c>
      <c r="F238" s="38" t="s">
        <v>151</v>
      </c>
      <c r="G238" s="39">
        <v>527.56899999999996</v>
      </c>
      <c r="H238" s="40">
        <v>0</v>
      </c>
      <c r="I238" s="40">
        <f>ROUND(G238*H238,P4)</f>
        <v>0</v>
      </c>
      <c r="J238" s="38" t="s">
        <v>47</v>
      </c>
      <c r="O238" s="41">
        <f>I238*0.21</f>
        <v>0</v>
      </c>
      <c r="P238">
        <v>3</v>
      </c>
    </row>
    <row r="239" ht="90">
      <c r="A239" s="35" t="s">
        <v>48</v>
      </c>
      <c r="B239" s="42"/>
      <c r="C239" s="43"/>
      <c r="D239" s="43"/>
      <c r="E239" s="37" t="s">
        <v>408</v>
      </c>
      <c r="F239" s="43"/>
      <c r="G239" s="43"/>
      <c r="H239" s="43"/>
      <c r="I239" s="43"/>
      <c r="J239" s="44"/>
    </row>
    <row r="240" ht="75">
      <c r="A240" s="35" t="s">
        <v>50</v>
      </c>
      <c r="B240" s="42"/>
      <c r="C240" s="43"/>
      <c r="D240" s="43"/>
      <c r="E240" s="45" t="s">
        <v>409</v>
      </c>
      <c r="F240" s="43"/>
      <c r="G240" s="43"/>
      <c r="H240" s="43"/>
      <c r="I240" s="43"/>
      <c r="J240" s="44"/>
    </row>
    <row r="241" ht="30">
      <c r="A241" s="35" t="s">
        <v>42</v>
      </c>
      <c r="B241" s="35">
        <v>76</v>
      </c>
      <c r="C241" s="36" t="s">
        <v>410</v>
      </c>
      <c r="D241" s="35" t="s">
        <v>44</v>
      </c>
      <c r="E241" s="37" t="s">
        <v>411</v>
      </c>
      <c r="F241" s="38" t="s">
        <v>151</v>
      </c>
      <c r="G241" s="39">
        <v>550.18299999999999</v>
      </c>
      <c r="H241" s="40">
        <v>0</v>
      </c>
      <c r="I241" s="40">
        <f>ROUND(G241*H241,P4)</f>
        <v>0</v>
      </c>
      <c r="J241" s="38" t="s">
        <v>47</v>
      </c>
      <c r="O241" s="41">
        <f>I241*0.21</f>
        <v>0</v>
      </c>
      <c r="P241">
        <v>3</v>
      </c>
    </row>
    <row r="242" ht="75">
      <c r="A242" s="35" t="s">
        <v>48</v>
      </c>
      <c r="B242" s="42"/>
      <c r="C242" s="43"/>
      <c r="D242" s="43"/>
      <c r="E242" s="37" t="s">
        <v>412</v>
      </c>
      <c r="F242" s="43"/>
      <c r="G242" s="43"/>
      <c r="H242" s="43"/>
      <c r="I242" s="43"/>
      <c r="J242" s="44"/>
    </row>
    <row r="243" ht="45">
      <c r="A243" s="35" t="s">
        <v>50</v>
      </c>
      <c r="B243" s="42"/>
      <c r="C243" s="43"/>
      <c r="D243" s="43"/>
      <c r="E243" s="45" t="s">
        <v>413</v>
      </c>
      <c r="F243" s="43"/>
      <c r="G243" s="43"/>
      <c r="H243" s="43"/>
      <c r="I243" s="43"/>
      <c r="J243" s="44"/>
    </row>
    <row r="244">
      <c r="A244" s="35" t="s">
        <v>42</v>
      </c>
      <c r="B244" s="35">
        <v>77</v>
      </c>
      <c r="C244" s="36" t="s">
        <v>414</v>
      </c>
      <c r="D244" s="35" t="s">
        <v>44</v>
      </c>
      <c r="E244" s="37" t="s">
        <v>415</v>
      </c>
      <c r="F244" s="38" t="s">
        <v>151</v>
      </c>
      <c r="G244" s="39">
        <v>116.06</v>
      </c>
      <c r="H244" s="40">
        <v>0</v>
      </c>
      <c r="I244" s="40">
        <f>ROUND(G244*H244,P4)</f>
        <v>0</v>
      </c>
      <c r="J244" s="38" t="s">
        <v>47</v>
      </c>
      <c r="O244" s="41">
        <f>I244*0.21</f>
        <v>0</v>
      </c>
      <c r="P244">
        <v>3</v>
      </c>
    </row>
    <row r="245">
      <c r="A245" s="35" t="s">
        <v>48</v>
      </c>
      <c r="B245" s="42"/>
      <c r="C245" s="43"/>
      <c r="D245" s="43"/>
      <c r="E245" s="37" t="s">
        <v>416</v>
      </c>
      <c r="F245" s="43"/>
      <c r="G245" s="43"/>
      <c r="H245" s="43"/>
      <c r="I245" s="43"/>
      <c r="J245" s="44"/>
    </row>
    <row r="246" ht="30">
      <c r="A246" s="35" t="s">
        <v>50</v>
      </c>
      <c r="B246" s="42"/>
      <c r="C246" s="43"/>
      <c r="D246" s="43"/>
      <c r="E246" s="45" t="s">
        <v>417</v>
      </c>
      <c r="F246" s="43"/>
      <c r="G246" s="43"/>
      <c r="H246" s="43"/>
      <c r="I246" s="43"/>
      <c r="J246" s="44"/>
    </row>
    <row r="247">
      <c r="A247" s="35" t="s">
        <v>42</v>
      </c>
      <c r="B247" s="35">
        <v>78</v>
      </c>
      <c r="C247" s="36" t="s">
        <v>418</v>
      </c>
      <c r="D247" s="35" t="s">
        <v>44</v>
      </c>
      <c r="E247" s="37" t="s">
        <v>419</v>
      </c>
      <c r="F247" s="38" t="s">
        <v>151</v>
      </c>
      <c r="G247" s="39">
        <v>1076.819</v>
      </c>
      <c r="H247" s="40">
        <v>0</v>
      </c>
      <c r="I247" s="40">
        <f>ROUND(G247*H247,P4)</f>
        <v>0</v>
      </c>
      <c r="J247" s="38" t="s">
        <v>47</v>
      </c>
      <c r="O247" s="41">
        <f>I247*0.21</f>
        <v>0</v>
      </c>
      <c r="P247">
        <v>3</v>
      </c>
    </row>
    <row r="248">
      <c r="A248" s="35" t="s">
        <v>48</v>
      </c>
      <c r="B248" s="42"/>
      <c r="C248" s="43"/>
      <c r="D248" s="43"/>
      <c r="E248" s="37" t="s">
        <v>420</v>
      </c>
      <c r="F248" s="43"/>
      <c r="G248" s="43"/>
      <c r="H248" s="43"/>
      <c r="I248" s="43"/>
      <c r="J248" s="44"/>
    </row>
    <row r="249" ht="45">
      <c r="A249" s="35" t="s">
        <v>50</v>
      </c>
      <c r="B249" s="42"/>
      <c r="C249" s="43"/>
      <c r="D249" s="43"/>
      <c r="E249" s="45" t="s">
        <v>421</v>
      </c>
      <c r="F249" s="43"/>
      <c r="G249" s="43"/>
      <c r="H249" s="43"/>
      <c r="I249" s="43"/>
      <c r="J249" s="44"/>
    </row>
    <row r="250">
      <c r="A250" s="29" t="s">
        <v>39</v>
      </c>
      <c r="B250" s="30"/>
      <c r="C250" s="31" t="s">
        <v>422</v>
      </c>
      <c r="D250" s="32"/>
      <c r="E250" s="29" t="s">
        <v>423</v>
      </c>
      <c r="F250" s="32"/>
      <c r="G250" s="32"/>
      <c r="H250" s="32"/>
      <c r="I250" s="33">
        <f>SUMIFS(I251:I256,A251:A256,"P")</f>
        <v>0</v>
      </c>
      <c r="J250" s="34"/>
    </row>
    <row r="251">
      <c r="A251" s="35" t="s">
        <v>42</v>
      </c>
      <c r="B251" s="35">
        <v>79</v>
      </c>
      <c r="C251" s="36" t="s">
        <v>424</v>
      </c>
      <c r="D251" s="35" t="s">
        <v>44</v>
      </c>
      <c r="E251" s="37" t="s">
        <v>425</v>
      </c>
      <c r="F251" s="38" t="s">
        <v>180</v>
      </c>
      <c r="G251" s="39">
        <v>57.100000000000001</v>
      </c>
      <c r="H251" s="40">
        <v>0</v>
      </c>
      <c r="I251" s="40">
        <f>ROUND(G251*H251,P4)</f>
        <v>0</v>
      </c>
      <c r="J251" s="38" t="s">
        <v>47</v>
      </c>
      <c r="O251" s="41">
        <f>I251*0.21</f>
        <v>0</v>
      </c>
      <c r="P251">
        <v>3</v>
      </c>
    </row>
    <row r="252" ht="30">
      <c r="A252" s="35" t="s">
        <v>48</v>
      </c>
      <c r="B252" s="42"/>
      <c r="C252" s="43"/>
      <c r="D252" s="43"/>
      <c r="E252" s="37" t="s">
        <v>426</v>
      </c>
      <c r="F252" s="43"/>
      <c r="G252" s="43"/>
      <c r="H252" s="43"/>
      <c r="I252" s="43"/>
      <c r="J252" s="44"/>
    </row>
    <row r="253" ht="60">
      <c r="A253" s="35" t="s">
        <v>50</v>
      </c>
      <c r="B253" s="42"/>
      <c r="C253" s="43"/>
      <c r="D253" s="43"/>
      <c r="E253" s="45" t="s">
        <v>427</v>
      </c>
      <c r="F253" s="43"/>
      <c r="G253" s="43"/>
      <c r="H253" s="43"/>
      <c r="I253" s="43"/>
      <c r="J253" s="44"/>
    </row>
    <row r="254">
      <c r="A254" s="35" t="s">
        <v>42</v>
      </c>
      <c r="B254" s="35">
        <v>80</v>
      </c>
      <c r="C254" s="36" t="s">
        <v>428</v>
      </c>
      <c r="D254" s="35" t="s">
        <v>44</v>
      </c>
      <c r="E254" s="37" t="s">
        <v>429</v>
      </c>
      <c r="F254" s="38" t="s">
        <v>78</v>
      </c>
      <c r="G254" s="39">
        <v>1</v>
      </c>
      <c r="H254" s="40">
        <v>0</v>
      </c>
      <c r="I254" s="40">
        <f>ROUND(G254*H254,P4)</f>
        <v>0</v>
      </c>
      <c r="J254" s="35"/>
      <c r="O254" s="41">
        <f>I254*0.21</f>
        <v>0</v>
      </c>
      <c r="P254">
        <v>3</v>
      </c>
    </row>
    <row r="255">
      <c r="A255" s="35" t="s">
        <v>48</v>
      </c>
      <c r="B255" s="42"/>
      <c r="C255" s="43"/>
      <c r="D255" s="43"/>
      <c r="E255" s="49" t="s">
        <v>44</v>
      </c>
      <c r="F255" s="43"/>
      <c r="G255" s="43"/>
      <c r="H255" s="43"/>
      <c r="I255" s="43"/>
      <c r="J255" s="44"/>
    </row>
    <row r="256" ht="30">
      <c r="A256" s="35" t="s">
        <v>50</v>
      </c>
      <c r="B256" s="42"/>
      <c r="C256" s="43"/>
      <c r="D256" s="43"/>
      <c r="E256" s="45" t="s">
        <v>51</v>
      </c>
      <c r="F256" s="43"/>
      <c r="G256" s="43"/>
      <c r="H256" s="43"/>
      <c r="I256" s="43"/>
      <c r="J256" s="44"/>
    </row>
    <row r="257">
      <c r="A257" s="29" t="s">
        <v>39</v>
      </c>
      <c r="B257" s="30"/>
      <c r="C257" s="31" t="s">
        <v>430</v>
      </c>
      <c r="D257" s="32"/>
      <c r="E257" s="29" t="s">
        <v>431</v>
      </c>
      <c r="F257" s="32"/>
      <c r="G257" s="32"/>
      <c r="H257" s="32"/>
      <c r="I257" s="33">
        <f>SUMIFS(I258:I338,A258:A338,"P")</f>
        <v>0</v>
      </c>
      <c r="J257" s="34"/>
    </row>
    <row r="258">
      <c r="A258" s="35" t="s">
        <v>42</v>
      </c>
      <c r="B258" s="35">
        <v>81</v>
      </c>
      <c r="C258" s="36" t="s">
        <v>432</v>
      </c>
      <c r="D258" s="35" t="s">
        <v>44</v>
      </c>
      <c r="E258" s="37" t="s">
        <v>433</v>
      </c>
      <c r="F258" s="38" t="s">
        <v>180</v>
      </c>
      <c r="G258" s="39">
        <v>23.789999999999999</v>
      </c>
      <c r="H258" s="40">
        <v>0</v>
      </c>
      <c r="I258" s="40">
        <f>ROUND(G258*H258,P4)</f>
        <v>0</v>
      </c>
      <c r="J258" s="38" t="s">
        <v>47</v>
      </c>
      <c r="O258" s="41">
        <f>I258*0.21</f>
        <v>0</v>
      </c>
      <c r="P258">
        <v>3</v>
      </c>
    </row>
    <row r="259" ht="60">
      <c r="A259" s="35" t="s">
        <v>48</v>
      </c>
      <c r="B259" s="42"/>
      <c r="C259" s="43"/>
      <c r="D259" s="43"/>
      <c r="E259" s="37" t="s">
        <v>434</v>
      </c>
      <c r="F259" s="43"/>
      <c r="G259" s="43"/>
      <c r="H259" s="43"/>
      <c r="I259" s="43"/>
      <c r="J259" s="44"/>
    </row>
    <row r="260">
      <c r="A260" s="35" t="s">
        <v>50</v>
      </c>
      <c r="B260" s="42"/>
      <c r="C260" s="43"/>
      <c r="D260" s="43"/>
      <c r="E260" s="45" t="s">
        <v>435</v>
      </c>
      <c r="F260" s="43"/>
      <c r="G260" s="43"/>
      <c r="H260" s="43"/>
      <c r="I260" s="43"/>
      <c r="J260" s="44"/>
    </row>
    <row r="261">
      <c r="A261" s="35" t="s">
        <v>42</v>
      </c>
      <c r="B261" s="35">
        <v>82</v>
      </c>
      <c r="C261" s="36" t="s">
        <v>436</v>
      </c>
      <c r="D261" s="35" t="s">
        <v>44</v>
      </c>
      <c r="E261" s="37" t="s">
        <v>437</v>
      </c>
      <c r="F261" s="38" t="s">
        <v>78</v>
      </c>
      <c r="G261" s="39">
        <v>2</v>
      </c>
      <c r="H261" s="40">
        <v>0</v>
      </c>
      <c r="I261" s="40">
        <f>ROUND(G261*H261,P4)</f>
        <v>0</v>
      </c>
      <c r="J261" s="38" t="s">
        <v>47</v>
      </c>
      <c r="O261" s="41">
        <f>I261*0.21</f>
        <v>0</v>
      </c>
      <c r="P261">
        <v>3</v>
      </c>
    </row>
    <row r="262">
      <c r="A262" s="35" t="s">
        <v>48</v>
      </c>
      <c r="B262" s="42"/>
      <c r="C262" s="43"/>
      <c r="D262" s="43"/>
      <c r="E262" s="37" t="s">
        <v>438</v>
      </c>
      <c r="F262" s="43"/>
      <c r="G262" s="43"/>
      <c r="H262" s="43"/>
      <c r="I262" s="43"/>
      <c r="J262" s="44"/>
    </row>
    <row r="263" ht="30">
      <c r="A263" s="35" t="s">
        <v>50</v>
      </c>
      <c r="B263" s="42"/>
      <c r="C263" s="43"/>
      <c r="D263" s="43"/>
      <c r="E263" s="45" t="s">
        <v>439</v>
      </c>
      <c r="F263" s="43"/>
      <c r="G263" s="43"/>
      <c r="H263" s="43"/>
      <c r="I263" s="43"/>
      <c r="J263" s="44"/>
    </row>
    <row r="264" ht="30">
      <c r="A264" s="35" t="s">
        <v>42</v>
      </c>
      <c r="B264" s="35">
        <v>83</v>
      </c>
      <c r="C264" s="36" t="s">
        <v>440</v>
      </c>
      <c r="D264" s="35" t="s">
        <v>44</v>
      </c>
      <c r="E264" s="37" t="s">
        <v>441</v>
      </c>
      <c r="F264" s="38" t="s">
        <v>78</v>
      </c>
      <c r="G264" s="39">
        <v>2</v>
      </c>
      <c r="H264" s="40">
        <v>0</v>
      </c>
      <c r="I264" s="40">
        <f>ROUND(G264*H264,P4)</f>
        <v>0</v>
      </c>
      <c r="J264" s="38" t="s">
        <v>47</v>
      </c>
      <c r="O264" s="41">
        <f>I264*0.21</f>
        <v>0</v>
      </c>
      <c r="P264">
        <v>3</v>
      </c>
    </row>
    <row r="265" ht="45">
      <c r="A265" s="35" t="s">
        <v>48</v>
      </c>
      <c r="B265" s="42"/>
      <c r="C265" s="43"/>
      <c r="D265" s="43"/>
      <c r="E265" s="37" t="s">
        <v>442</v>
      </c>
      <c r="F265" s="43"/>
      <c r="G265" s="43"/>
      <c r="H265" s="43"/>
      <c r="I265" s="43"/>
      <c r="J265" s="44"/>
    </row>
    <row r="266">
      <c r="A266" s="35" t="s">
        <v>50</v>
      </c>
      <c r="B266" s="42"/>
      <c r="C266" s="43"/>
      <c r="D266" s="43"/>
      <c r="E266" s="45" t="s">
        <v>443</v>
      </c>
      <c r="F266" s="43"/>
      <c r="G266" s="43"/>
      <c r="H266" s="43"/>
      <c r="I266" s="43"/>
      <c r="J266" s="44"/>
    </row>
    <row r="267" ht="30">
      <c r="A267" s="35" t="s">
        <v>42</v>
      </c>
      <c r="B267" s="35">
        <v>84</v>
      </c>
      <c r="C267" s="36" t="s">
        <v>444</v>
      </c>
      <c r="D267" s="35" t="s">
        <v>44</v>
      </c>
      <c r="E267" s="37" t="s">
        <v>445</v>
      </c>
      <c r="F267" s="38" t="s">
        <v>151</v>
      </c>
      <c r="G267" s="39">
        <v>21</v>
      </c>
      <c r="H267" s="40">
        <v>0</v>
      </c>
      <c r="I267" s="40">
        <f>ROUND(G267*H267,P4)</f>
        <v>0</v>
      </c>
      <c r="J267" s="38" t="s">
        <v>47</v>
      </c>
      <c r="O267" s="41">
        <f>I267*0.21</f>
        <v>0</v>
      </c>
      <c r="P267">
        <v>3</v>
      </c>
    </row>
    <row r="268" ht="30">
      <c r="A268" s="35" t="s">
        <v>48</v>
      </c>
      <c r="B268" s="42"/>
      <c r="C268" s="43"/>
      <c r="D268" s="43"/>
      <c r="E268" s="37" t="s">
        <v>446</v>
      </c>
      <c r="F268" s="43"/>
      <c r="G268" s="43"/>
      <c r="H268" s="43"/>
      <c r="I268" s="43"/>
      <c r="J268" s="44"/>
    </row>
    <row r="269" ht="30">
      <c r="A269" s="35" t="s">
        <v>50</v>
      </c>
      <c r="B269" s="42"/>
      <c r="C269" s="43"/>
      <c r="D269" s="43"/>
      <c r="E269" s="45" t="s">
        <v>447</v>
      </c>
      <c r="F269" s="43"/>
      <c r="G269" s="43"/>
      <c r="H269" s="43"/>
      <c r="I269" s="43"/>
      <c r="J269" s="44"/>
    </row>
    <row r="270" ht="30">
      <c r="A270" s="35" t="s">
        <v>42</v>
      </c>
      <c r="B270" s="35">
        <v>85</v>
      </c>
      <c r="C270" s="36" t="s">
        <v>448</v>
      </c>
      <c r="D270" s="35" t="s">
        <v>44</v>
      </c>
      <c r="E270" s="37" t="s">
        <v>449</v>
      </c>
      <c r="F270" s="38" t="s">
        <v>151</v>
      </c>
      <c r="G270" s="39">
        <v>21</v>
      </c>
      <c r="H270" s="40">
        <v>0</v>
      </c>
      <c r="I270" s="40">
        <f>ROUND(G270*H270,P4)</f>
        <v>0</v>
      </c>
      <c r="J270" s="38" t="s">
        <v>47</v>
      </c>
      <c r="O270" s="41">
        <f>I270*0.21</f>
        <v>0</v>
      </c>
      <c r="P270">
        <v>3</v>
      </c>
    </row>
    <row r="271">
      <c r="A271" s="35" t="s">
        <v>48</v>
      </c>
      <c r="B271" s="42"/>
      <c r="C271" s="43"/>
      <c r="D271" s="43"/>
      <c r="E271" s="37" t="s">
        <v>450</v>
      </c>
      <c r="F271" s="43"/>
      <c r="G271" s="43"/>
      <c r="H271" s="43"/>
      <c r="I271" s="43"/>
      <c r="J271" s="44"/>
    </row>
    <row r="272" ht="30">
      <c r="A272" s="35" t="s">
        <v>50</v>
      </c>
      <c r="B272" s="42"/>
      <c r="C272" s="43"/>
      <c r="D272" s="43"/>
      <c r="E272" s="45" t="s">
        <v>451</v>
      </c>
      <c r="F272" s="43"/>
      <c r="G272" s="43"/>
      <c r="H272" s="43"/>
      <c r="I272" s="43"/>
      <c r="J272" s="44"/>
    </row>
    <row r="273">
      <c r="A273" s="35" t="s">
        <v>42</v>
      </c>
      <c r="B273" s="35">
        <v>86</v>
      </c>
      <c r="C273" s="36" t="s">
        <v>452</v>
      </c>
      <c r="D273" s="35" t="s">
        <v>44</v>
      </c>
      <c r="E273" s="37" t="s">
        <v>453</v>
      </c>
      <c r="F273" s="38" t="s">
        <v>180</v>
      </c>
      <c r="G273" s="39">
        <v>2.7999999999999998</v>
      </c>
      <c r="H273" s="40">
        <v>0</v>
      </c>
      <c r="I273" s="40">
        <f>ROUND(G273*H273,P4)</f>
        <v>0</v>
      </c>
      <c r="J273" s="38" t="s">
        <v>47</v>
      </c>
      <c r="O273" s="41">
        <f>I273*0.21</f>
        <v>0</v>
      </c>
      <c r="P273">
        <v>3</v>
      </c>
    </row>
    <row r="274" ht="45">
      <c r="A274" s="35" t="s">
        <v>48</v>
      </c>
      <c r="B274" s="42"/>
      <c r="C274" s="43"/>
      <c r="D274" s="43"/>
      <c r="E274" s="37" t="s">
        <v>454</v>
      </c>
      <c r="F274" s="43"/>
      <c r="G274" s="43"/>
      <c r="H274" s="43"/>
      <c r="I274" s="43"/>
      <c r="J274" s="44"/>
    </row>
    <row r="275" ht="30">
      <c r="A275" s="35" t="s">
        <v>50</v>
      </c>
      <c r="B275" s="42"/>
      <c r="C275" s="43"/>
      <c r="D275" s="43"/>
      <c r="E275" s="45" t="s">
        <v>455</v>
      </c>
      <c r="F275" s="43"/>
      <c r="G275" s="43"/>
      <c r="H275" s="43"/>
      <c r="I275" s="43"/>
      <c r="J275" s="44"/>
    </row>
    <row r="276">
      <c r="A276" s="35" t="s">
        <v>42</v>
      </c>
      <c r="B276" s="35">
        <v>87</v>
      </c>
      <c r="C276" s="36" t="s">
        <v>456</v>
      </c>
      <c r="D276" s="35" t="s">
        <v>44</v>
      </c>
      <c r="E276" s="37" t="s">
        <v>457</v>
      </c>
      <c r="F276" s="38" t="s">
        <v>180</v>
      </c>
      <c r="G276" s="39">
        <v>149.90000000000001</v>
      </c>
      <c r="H276" s="40">
        <v>0</v>
      </c>
      <c r="I276" s="40">
        <f>ROUND(G276*H276,P4)</f>
        <v>0</v>
      </c>
      <c r="J276" s="38" t="s">
        <v>47</v>
      </c>
      <c r="O276" s="41">
        <f>I276*0.21</f>
        <v>0</v>
      </c>
      <c r="P276">
        <v>3</v>
      </c>
    </row>
    <row r="277" ht="75">
      <c r="A277" s="35" t="s">
        <v>48</v>
      </c>
      <c r="B277" s="42"/>
      <c r="C277" s="43"/>
      <c r="D277" s="43"/>
      <c r="E277" s="37" t="s">
        <v>458</v>
      </c>
      <c r="F277" s="43"/>
      <c r="G277" s="43"/>
      <c r="H277" s="43"/>
      <c r="I277" s="43"/>
      <c r="J277" s="44"/>
    </row>
    <row r="278" ht="45">
      <c r="A278" s="35" t="s">
        <v>50</v>
      </c>
      <c r="B278" s="42"/>
      <c r="C278" s="43"/>
      <c r="D278" s="43"/>
      <c r="E278" s="45" t="s">
        <v>459</v>
      </c>
      <c r="F278" s="43"/>
      <c r="G278" s="43"/>
      <c r="H278" s="43"/>
      <c r="I278" s="43"/>
      <c r="J278" s="44"/>
    </row>
    <row r="279" ht="30">
      <c r="A279" s="35" t="s">
        <v>42</v>
      </c>
      <c r="B279" s="35">
        <v>88</v>
      </c>
      <c r="C279" s="36" t="s">
        <v>460</v>
      </c>
      <c r="D279" s="35"/>
      <c r="E279" s="37" t="s">
        <v>461</v>
      </c>
      <c r="F279" s="38" t="s">
        <v>151</v>
      </c>
      <c r="G279" s="39">
        <v>22</v>
      </c>
      <c r="H279" s="40">
        <v>0</v>
      </c>
      <c r="I279" s="40">
        <f>ROUND(G279*H279,P4)</f>
        <v>0</v>
      </c>
      <c r="J279" s="35"/>
      <c r="O279" s="41">
        <f>I279*0.21</f>
        <v>0</v>
      </c>
      <c r="P279">
        <v>3</v>
      </c>
    </row>
    <row r="280" ht="45">
      <c r="A280" s="35" t="s">
        <v>48</v>
      </c>
      <c r="B280" s="42"/>
      <c r="C280" s="43"/>
      <c r="D280" s="43"/>
      <c r="E280" s="37" t="s">
        <v>462</v>
      </c>
      <c r="F280" s="43"/>
      <c r="G280" s="43"/>
      <c r="H280" s="43"/>
      <c r="I280" s="43"/>
      <c r="J280" s="44"/>
    </row>
    <row r="281" ht="45">
      <c r="A281" s="35" t="s">
        <v>50</v>
      </c>
      <c r="B281" s="42"/>
      <c r="C281" s="43"/>
      <c r="D281" s="43"/>
      <c r="E281" s="45" t="s">
        <v>463</v>
      </c>
      <c r="F281" s="43"/>
      <c r="G281" s="43"/>
      <c r="H281" s="43"/>
      <c r="I281" s="43"/>
      <c r="J281" s="44"/>
    </row>
    <row r="282">
      <c r="A282" s="35" t="s">
        <v>42</v>
      </c>
      <c r="B282" s="35">
        <v>89</v>
      </c>
      <c r="C282" s="36" t="s">
        <v>464</v>
      </c>
      <c r="D282" s="35"/>
      <c r="E282" s="37" t="s">
        <v>465</v>
      </c>
      <c r="F282" s="38" t="s">
        <v>180</v>
      </c>
      <c r="G282" s="39">
        <v>172.28</v>
      </c>
      <c r="H282" s="40">
        <v>0</v>
      </c>
      <c r="I282" s="40">
        <f>ROUND(G282*H282,P4)</f>
        <v>0</v>
      </c>
      <c r="J282" s="38" t="s">
        <v>47</v>
      </c>
      <c r="O282" s="41">
        <f>I282*0.21</f>
        <v>0</v>
      </c>
      <c r="P282">
        <v>3</v>
      </c>
    </row>
    <row r="283">
      <c r="A283" s="35" t="s">
        <v>48</v>
      </c>
      <c r="B283" s="42"/>
      <c r="C283" s="43"/>
      <c r="D283" s="43"/>
      <c r="E283" s="37" t="s">
        <v>466</v>
      </c>
      <c r="F283" s="43"/>
      <c r="G283" s="43"/>
      <c r="H283" s="43"/>
      <c r="I283" s="43"/>
      <c r="J283" s="44"/>
    </row>
    <row r="284" ht="45">
      <c r="A284" s="35" t="s">
        <v>50</v>
      </c>
      <c r="B284" s="42"/>
      <c r="C284" s="43"/>
      <c r="D284" s="43"/>
      <c r="E284" s="45" t="s">
        <v>467</v>
      </c>
      <c r="F284" s="43"/>
      <c r="G284" s="43"/>
      <c r="H284" s="43"/>
      <c r="I284" s="43"/>
      <c r="J284" s="44"/>
    </row>
    <row r="285">
      <c r="A285" s="35" t="s">
        <v>42</v>
      </c>
      <c r="B285" s="35">
        <v>90</v>
      </c>
      <c r="C285" s="36" t="s">
        <v>468</v>
      </c>
      <c r="D285" s="35" t="s">
        <v>44</v>
      </c>
      <c r="E285" s="37" t="s">
        <v>469</v>
      </c>
      <c r="F285" s="38" t="s">
        <v>78</v>
      </c>
      <c r="G285" s="39">
        <v>4</v>
      </c>
      <c r="H285" s="40">
        <v>0</v>
      </c>
      <c r="I285" s="40">
        <f>ROUND(G285*H285,P4)</f>
        <v>0</v>
      </c>
      <c r="J285" s="38" t="s">
        <v>47</v>
      </c>
      <c r="O285" s="41">
        <f>I285*0.21</f>
        <v>0</v>
      </c>
      <c r="P285">
        <v>3</v>
      </c>
    </row>
    <row r="286" ht="45">
      <c r="A286" s="35" t="s">
        <v>48</v>
      </c>
      <c r="B286" s="42"/>
      <c r="C286" s="43"/>
      <c r="D286" s="43"/>
      <c r="E286" s="37" t="s">
        <v>470</v>
      </c>
      <c r="F286" s="43"/>
      <c r="G286" s="43"/>
      <c r="H286" s="43"/>
      <c r="I286" s="43"/>
      <c r="J286" s="44"/>
    </row>
    <row r="287" ht="30">
      <c r="A287" s="35" t="s">
        <v>50</v>
      </c>
      <c r="B287" s="42"/>
      <c r="C287" s="43"/>
      <c r="D287" s="43"/>
      <c r="E287" s="45" t="s">
        <v>248</v>
      </c>
      <c r="F287" s="43"/>
      <c r="G287" s="43"/>
      <c r="H287" s="43"/>
      <c r="I287" s="43"/>
      <c r="J287" s="44"/>
    </row>
    <row r="288">
      <c r="A288" s="35" t="s">
        <v>42</v>
      </c>
      <c r="B288" s="35">
        <v>91</v>
      </c>
      <c r="C288" s="36" t="s">
        <v>471</v>
      </c>
      <c r="D288" s="35" t="s">
        <v>44</v>
      </c>
      <c r="E288" s="37" t="s">
        <v>472</v>
      </c>
      <c r="F288" s="38" t="s">
        <v>473</v>
      </c>
      <c r="G288" s="39">
        <v>6</v>
      </c>
      <c r="H288" s="40">
        <v>0</v>
      </c>
      <c r="I288" s="40">
        <f>ROUND(G288*H288,P4)</f>
        <v>0</v>
      </c>
      <c r="J288" s="38" t="s">
        <v>47</v>
      </c>
      <c r="O288" s="41">
        <f>I288*0.21</f>
        <v>0</v>
      </c>
      <c r="P288">
        <v>3</v>
      </c>
    </row>
    <row r="289" ht="30">
      <c r="A289" s="35" t="s">
        <v>48</v>
      </c>
      <c r="B289" s="42"/>
      <c r="C289" s="43"/>
      <c r="D289" s="43"/>
      <c r="E289" s="37" t="s">
        <v>474</v>
      </c>
      <c r="F289" s="43"/>
      <c r="G289" s="43"/>
      <c r="H289" s="43"/>
      <c r="I289" s="43"/>
      <c r="J289" s="44"/>
    </row>
    <row r="290" ht="45">
      <c r="A290" s="35" t="s">
        <v>50</v>
      </c>
      <c r="B290" s="42"/>
      <c r="C290" s="43"/>
      <c r="D290" s="43"/>
      <c r="E290" s="45" t="s">
        <v>475</v>
      </c>
      <c r="F290" s="43"/>
      <c r="G290" s="43"/>
      <c r="H290" s="43"/>
      <c r="I290" s="43"/>
      <c r="J290" s="44"/>
    </row>
    <row r="291">
      <c r="A291" s="35" t="s">
        <v>42</v>
      </c>
      <c r="B291" s="35">
        <v>92</v>
      </c>
      <c r="C291" s="36" t="s">
        <v>476</v>
      </c>
      <c r="D291" s="35" t="s">
        <v>44</v>
      </c>
      <c r="E291" s="37" t="s">
        <v>477</v>
      </c>
      <c r="F291" s="38" t="s">
        <v>151</v>
      </c>
      <c r="G291" s="39">
        <v>100</v>
      </c>
      <c r="H291" s="40">
        <v>0</v>
      </c>
      <c r="I291" s="40">
        <f>ROUND(G291*H291,P4)</f>
        <v>0</v>
      </c>
      <c r="J291" s="38" t="s">
        <v>47</v>
      </c>
      <c r="O291" s="41">
        <f>I291*0.21</f>
        <v>0</v>
      </c>
      <c r="P291">
        <v>3</v>
      </c>
    </row>
    <row r="292" ht="45">
      <c r="A292" s="35" t="s">
        <v>48</v>
      </c>
      <c r="B292" s="42"/>
      <c r="C292" s="43"/>
      <c r="D292" s="43"/>
      <c r="E292" s="37" t="s">
        <v>478</v>
      </c>
      <c r="F292" s="43"/>
      <c r="G292" s="43"/>
      <c r="H292" s="43"/>
      <c r="I292" s="43"/>
      <c r="J292" s="44"/>
    </row>
    <row r="293" ht="30">
      <c r="A293" s="35" t="s">
        <v>50</v>
      </c>
      <c r="B293" s="42"/>
      <c r="C293" s="43"/>
      <c r="D293" s="43"/>
      <c r="E293" s="45" t="s">
        <v>479</v>
      </c>
      <c r="F293" s="43"/>
      <c r="G293" s="43"/>
      <c r="H293" s="43"/>
      <c r="I293" s="43"/>
      <c r="J293" s="44"/>
    </row>
    <row r="294">
      <c r="A294" s="35" t="s">
        <v>42</v>
      </c>
      <c r="B294" s="35">
        <v>93</v>
      </c>
      <c r="C294" s="36" t="s">
        <v>480</v>
      </c>
      <c r="D294" s="35"/>
      <c r="E294" s="37" t="s">
        <v>481</v>
      </c>
      <c r="F294" s="38" t="s">
        <v>151</v>
      </c>
      <c r="G294" s="39">
        <v>1054.4190000000001</v>
      </c>
      <c r="H294" s="40">
        <v>0</v>
      </c>
      <c r="I294" s="40">
        <f>ROUND(G294*H294,P4)</f>
        <v>0</v>
      </c>
      <c r="J294" s="38" t="s">
        <v>47</v>
      </c>
      <c r="O294" s="41">
        <f>I294*0.21</f>
        <v>0</v>
      </c>
      <c r="P294">
        <v>3</v>
      </c>
    </row>
    <row r="295" ht="45">
      <c r="A295" s="35" t="s">
        <v>48</v>
      </c>
      <c r="B295" s="42"/>
      <c r="C295" s="43"/>
      <c r="D295" s="43"/>
      <c r="E295" s="37" t="s">
        <v>482</v>
      </c>
      <c r="F295" s="43"/>
      <c r="G295" s="43"/>
      <c r="H295" s="43"/>
      <c r="I295" s="43"/>
      <c r="J295" s="44"/>
    </row>
    <row r="296" ht="240">
      <c r="A296" s="35" t="s">
        <v>50</v>
      </c>
      <c r="B296" s="42"/>
      <c r="C296" s="43"/>
      <c r="D296" s="43"/>
      <c r="E296" s="45" t="s">
        <v>483</v>
      </c>
      <c r="F296" s="43"/>
      <c r="G296" s="43"/>
      <c r="H296" s="43"/>
      <c r="I296" s="43"/>
      <c r="J296" s="44"/>
    </row>
    <row r="297">
      <c r="A297" s="35" t="s">
        <v>42</v>
      </c>
      <c r="B297" s="35">
        <v>94</v>
      </c>
      <c r="C297" s="36" t="s">
        <v>484</v>
      </c>
      <c r="D297" s="35" t="s">
        <v>62</v>
      </c>
      <c r="E297" s="37" t="s">
        <v>485</v>
      </c>
      <c r="F297" s="38" t="s">
        <v>151</v>
      </c>
      <c r="G297" s="39">
        <v>22.399999999999999</v>
      </c>
      <c r="H297" s="40">
        <v>0</v>
      </c>
      <c r="I297" s="40">
        <f>ROUND(G297*H297,P4)</f>
        <v>0</v>
      </c>
      <c r="J297" s="38" t="s">
        <v>47</v>
      </c>
      <c r="O297" s="41">
        <f>I297*0.21</f>
        <v>0</v>
      </c>
      <c r="P297">
        <v>3</v>
      </c>
    </row>
    <row r="298" ht="30">
      <c r="A298" s="35" t="s">
        <v>48</v>
      </c>
      <c r="B298" s="42"/>
      <c r="C298" s="43"/>
      <c r="D298" s="43"/>
      <c r="E298" s="37" t="s">
        <v>486</v>
      </c>
      <c r="F298" s="43"/>
      <c r="G298" s="43"/>
      <c r="H298" s="43"/>
      <c r="I298" s="43"/>
      <c r="J298" s="44"/>
    </row>
    <row r="299" ht="30">
      <c r="A299" s="35" t="s">
        <v>50</v>
      </c>
      <c r="B299" s="42"/>
      <c r="C299" s="43"/>
      <c r="D299" s="43"/>
      <c r="E299" s="45" t="s">
        <v>487</v>
      </c>
      <c r="F299" s="43"/>
      <c r="G299" s="43"/>
      <c r="H299" s="43"/>
      <c r="I299" s="43"/>
      <c r="J299" s="44"/>
    </row>
    <row r="300">
      <c r="A300" s="35" t="s">
        <v>42</v>
      </c>
      <c r="B300" s="35">
        <v>95</v>
      </c>
      <c r="C300" s="36" t="s">
        <v>484</v>
      </c>
      <c r="D300" s="35" t="s">
        <v>74</v>
      </c>
      <c r="E300" s="37" t="s">
        <v>485</v>
      </c>
      <c r="F300" s="38" t="s">
        <v>151</v>
      </c>
      <c r="G300" s="39">
        <v>6</v>
      </c>
      <c r="H300" s="40">
        <v>0</v>
      </c>
      <c r="I300" s="40">
        <f>ROUND(G300*H300,P4)</f>
        <v>0</v>
      </c>
      <c r="J300" s="38" t="s">
        <v>47</v>
      </c>
      <c r="O300" s="41">
        <f>I300*0.21</f>
        <v>0</v>
      </c>
      <c r="P300">
        <v>3</v>
      </c>
    </row>
    <row r="301" ht="30">
      <c r="A301" s="35" t="s">
        <v>48</v>
      </c>
      <c r="B301" s="42"/>
      <c r="C301" s="43"/>
      <c r="D301" s="43"/>
      <c r="E301" s="37" t="s">
        <v>488</v>
      </c>
      <c r="F301" s="43"/>
      <c r="G301" s="43"/>
      <c r="H301" s="43"/>
      <c r="I301" s="43"/>
      <c r="J301" s="44"/>
    </row>
    <row r="302" ht="30">
      <c r="A302" s="35" t="s">
        <v>50</v>
      </c>
      <c r="B302" s="42"/>
      <c r="C302" s="43"/>
      <c r="D302" s="43"/>
      <c r="E302" s="45" t="s">
        <v>489</v>
      </c>
      <c r="F302" s="43"/>
      <c r="G302" s="43"/>
      <c r="H302" s="43"/>
      <c r="I302" s="43"/>
      <c r="J302" s="44"/>
    </row>
    <row r="303">
      <c r="A303" s="35" t="s">
        <v>42</v>
      </c>
      <c r="B303" s="35">
        <v>96</v>
      </c>
      <c r="C303" s="36" t="s">
        <v>490</v>
      </c>
      <c r="D303" s="35" t="s">
        <v>44</v>
      </c>
      <c r="E303" s="37" t="s">
        <v>491</v>
      </c>
      <c r="F303" s="38" t="s">
        <v>151</v>
      </c>
      <c r="G303" s="39">
        <v>1054.4190000000001</v>
      </c>
      <c r="H303" s="40">
        <v>0</v>
      </c>
      <c r="I303" s="40">
        <f>ROUND(G303*H303,P4)</f>
        <v>0</v>
      </c>
      <c r="J303" s="38" t="s">
        <v>47</v>
      </c>
      <c r="O303" s="41">
        <f>I303*0.21</f>
        <v>0</v>
      </c>
      <c r="P303">
        <v>3</v>
      </c>
    </row>
    <row r="304" ht="60">
      <c r="A304" s="35" t="s">
        <v>48</v>
      </c>
      <c r="B304" s="42"/>
      <c r="C304" s="43"/>
      <c r="D304" s="43"/>
      <c r="E304" s="37" t="s">
        <v>492</v>
      </c>
      <c r="F304" s="43"/>
      <c r="G304" s="43"/>
      <c r="H304" s="43"/>
      <c r="I304" s="43"/>
      <c r="J304" s="44"/>
    </row>
    <row r="305" ht="30">
      <c r="A305" s="35" t="s">
        <v>50</v>
      </c>
      <c r="B305" s="42"/>
      <c r="C305" s="43"/>
      <c r="D305" s="43"/>
      <c r="E305" s="45" t="s">
        <v>493</v>
      </c>
      <c r="F305" s="43"/>
      <c r="G305" s="43"/>
      <c r="H305" s="43"/>
      <c r="I305" s="43"/>
      <c r="J305" s="44"/>
    </row>
    <row r="306">
      <c r="A306" s="35" t="s">
        <v>42</v>
      </c>
      <c r="B306" s="35">
        <v>97</v>
      </c>
      <c r="C306" s="36" t="s">
        <v>494</v>
      </c>
      <c r="D306" s="35" t="s">
        <v>44</v>
      </c>
      <c r="E306" s="37" t="s">
        <v>495</v>
      </c>
      <c r="F306" s="38" t="s">
        <v>151</v>
      </c>
      <c r="G306" s="39">
        <v>302.70600000000002</v>
      </c>
      <c r="H306" s="40">
        <v>0</v>
      </c>
      <c r="I306" s="40">
        <f>ROUND(G306*H306,P4)</f>
        <v>0</v>
      </c>
      <c r="J306" s="38" t="s">
        <v>47</v>
      </c>
      <c r="O306" s="41">
        <f>I306*0.21</f>
        <v>0</v>
      </c>
      <c r="P306">
        <v>3</v>
      </c>
    </row>
    <row r="307" ht="105">
      <c r="A307" s="35" t="s">
        <v>48</v>
      </c>
      <c r="B307" s="42"/>
      <c r="C307" s="43"/>
      <c r="D307" s="43"/>
      <c r="E307" s="37" t="s">
        <v>496</v>
      </c>
      <c r="F307" s="43"/>
      <c r="G307" s="43"/>
      <c r="H307" s="43"/>
      <c r="I307" s="43"/>
      <c r="J307" s="44"/>
    </row>
    <row r="308" ht="30">
      <c r="A308" s="35" t="s">
        <v>50</v>
      </c>
      <c r="B308" s="42"/>
      <c r="C308" s="43"/>
      <c r="D308" s="43"/>
      <c r="E308" s="45" t="s">
        <v>497</v>
      </c>
      <c r="F308" s="43"/>
      <c r="G308" s="43"/>
      <c r="H308" s="43"/>
      <c r="I308" s="43"/>
      <c r="J308" s="44"/>
    </row>
    <row r="309">
      <c r="A309" s="35" t="s">
        <v>42</v>
      </c>
      <c r="B309" s="35">
        <v>98</v>
      </c>
      <c r="C309" s="36" t="s">
        <v>498</v>
      </c>
      <c r="D309" s="35" t="s">
        <v>62</v>
      </c>
      <c r="E309" s="37" t="s">
        <v>499</v>
      </c>
      <c r="F309" s="38" t="s">
        <v>151</v>
      </c>
      <c r="G309" s="39">
        <v>302.70600000000002</v>
      </c>
      <c r="H309" s="40">
        <v>0</v>
      </c>
      <c r="I309" s="40">
        <f>ROUND(G309*H309,P4)</f>
        <v>0</v>
      </c>
      <c r="J309" s="38" t="s">
        <v>47</v>
      </c>
      <c r="O309" s="41">
        <f>I309*0.21</f>
        <v>0</v>
      </c>
      <c r="P309">
        <v>3</v>
      </c>
    </row>
    <row r="310" ht="135">
      <c r="A310" s="35" t="s">
        <v>48</v>
      </c>
      <c r="B310" s="42"/>
      <c r="C310" s="43"/>
      <c r="D310" s="43"/>
      <c r="E310" s="37" t="s">
        <v>500</v>
      </c>
      <c r="F310" s="43"/>
      <c r="G310" s="43"/>
      <c r="H310" s="43"/>
      <c r="I310" s="43"/>
      <c r="J310" s="44"/>
    </row>
    <row r="311" ht="30">
      <c r="A311" s="35" t="s">
        <v>50</v>
      </c>
      <c r="B311" s="42"/>
      <c r="C311" s="43"/>
      <c r="D311" s="43"/>
      <c r="E311" s="45" t="s">
        <v>501</v>
      </c>
      <c r="F311" s="43"/>
      <c r="G311" s="43"/>
      <c r="H311" s="43"/>
      <c r="I311" s="43"/>
      <c r="J311" s="44"/>
    </row>
    <row r="312">
      <c r="A312" s="35" t="s">
        <v>42</v>
      </c>
      <c r="B312" s="35">
        <v>99</v>
      </c>
      <c r="C312" s="36" t="s">
        <v>502</v>
      </c>
      <c r="D312" s="35" t="s">
        <v>44</v>
      </c>
      <c r="E312" s="37" t="s">
        <v>503</v>
      </c>
      <c r="F312" s="38" t="s">
        <v>151</v>
      </c>
      <c r="G312" s="39">
        <v>354.60500000000002</v>
      </c>
      <c r="H312" s="40">
        <v>0</v>
      </c>
      <c r="I312" s="40">
        <f>ROUND(G312*H312,P4)</f>
        <v>0</v>
      </c>
      <c r="J312" s="38" t="s">
        <v>47</v>
      </c>
      <c r="O312" s="41">
        <f>I312*0.21</f>
        <v>0</v>
      </c>
      <c r="P312">
        <v>3</v>
      </c>
    </row>
    <row r="313" ht="45">
      <c r="A313" s="35" t="s">
        <v>48</v>
      </c>
      <c r="B313" s="42"/>
      <c r="C313" s="43"/>
      <c r="D313" s="43"/>
      <c r="E313" s="37" t="s">
        <v>504</v>
      </c>
      <c r="F313" s="43"/>
      <c r="G313" s="43"/>
      <c r="H313" s="43"/>
      <c r="I313" s="43"/>
      <c r="J313" s="44"/>
    </row>
    <row r="314" ht="30">
      <c r="A314" s="35" t="s">
        <v>50</v>
      </c>
      <c r="B314" s="42"/>
      <c r="C314" s="43"/>
      <c r="D314" s="43"/>
      <c r="E314" s="45" t="s">
        <v>505</v>
      </c>
      <c r="F314" s="43"/>
      <c r="G314" s="43"/>
      <c r="H314" s="43"/>
      <c r="I314" s="43"/>
      <c r="J314" s="44"/>
    </row>
    <row r="315">
      <c r="A315" s="35" t="s">
        <v>42</v>
      </c>
      <c r="B315" s="35">
        <v>100</v>
      </c>
      <c r="C315" s="36" t="s">
        <v>506</v>
      </c>
      <c r="D315" s="35" t="s">
        <v>44</v>
      </c>
      <c r="E315" s="37" t="s">
        <v>507</v>
      </c>
      <c r="F315" s="38" t="s">
        <v>46</v>
      </c>
      <c r="G315" s="39">
        <v>1</v>
      </c>
      <c r="H315" s="40">
        <v>0</v>
      </c>
      <c r="I315" s="40">
        <f>ROUND(G315*H315,P4)</f>
        <v>0</v>
      </c>
      <c r="J315" s="38" t="s">
        <v>47</v>
      </c>
      <c r="O315" s="41">
        <f>I315*0.21</f>
        <v>0</v>
      </c>
      <c r="P315">
        <v>3</v>
      </c>
    </row>
    <row r="316" ht="45">
      <c r="A316" s="35" t="s">
        <v>48</v>
      </c>
      <c r="B316" s="42"/>
      <c r="C316" s="43"/>
      <c r="D316" s="43"/>
      <c r="E316" s="37" t="s">
        <v>508</v>
      </c>
      <c r="F316" s="43"/>
      <c r="G316" s="43"/>
      <c r="H316" s="43"/>
      <c r="I316" s="43"/>
      <c r="J316" s="44"/>
    </row>
    <row r="317" ht="30">
      <c r="A317" s="35" t="s">
        <v>50</v>
      </c>
      <c r="B317" s="42"/>
      <c r="C317" s="43"/>
      <c r="D317" s="43"/>
      <c r="E317" s="45" t="s">
        <v>51</v>
      </c>
      <c r="F317" s="43"/>
      <c r="G317" s="43"/>
      <c r="H317" s="43"/>
      <c r="I317" s="43"/>
      <c r="J317" s="44"/>
    </row>
    <row r="318">
      <c r="A318" s="35" t="s">
        <v>42</v>
      </c>
      <c r="B318" s="35">
        <v>101</v>
      </c>
      <c r="C318" s="36" t="s">
        <v>509</v>
      </c>
      <c r="D318" s="35" t="s">
        <v>62</v>
      </c>
      <c r="E318" s="37" t="s">
        <v>510</v>
      </c>
      <c r="F318" s="38" t="s">
        <v>46</v>
      </c>
      <c r="G318" s="39">
        <v>1</v>
      </c>
      <c r="H318" s="40">
        <v>0</v>
      </c>
      <c r="I318" s="40">
        <f>ROUND(G318*H318,P4)</f>
        <v>0</v>
      </c>
      <c r="J318" s="38" t="s">
        <v>47</v>
      </c>
      <c r="O318" s="41">
        <f>I318*0.21</f>
        <v>0</v>
      </c>
      <c r="P318">
        <v>3</v>
      </c>
    </row>
    <row r="319" ht="60">
      <c r="A319" s="35" t="s">
        <v>48</v>
      </c>
      <c r="B319" s="42"/>
      <c r="C319" s="43"/>
      <c r="D319" s="43"/>
      <c r="E319" s="37" t="s">
        <v>511</v>
      </c>
      <c r="F319" s="43"/>
      <c r="G319" s="43"/>
      <c r="H319" s="43"/>
      <c r="I319" s="43"/>
      <c r="J319" s="44"/>
    </row>
    <row r="320" ht="30">
      <c r="A320" s="35" t="s">
        <v>50</v>
      </c>
      <c r="B320" s="42"/>
      <c r="C320" s="43"/>
      <c r="D320" s="43"/>
      <c r="E320" s="45" t="s">
        <v>512</v>
      </c>
      <c r="F320" s="43"/>
      <c r="G320" s="43"/>
      <c r="H320" s="43"/>
      <c r="I320" s="43"/>
      <c r="J320" s="44"/>
    </row>
    <row r="321">
      <c r="A321" s="35" t="s">
        <v>42</v>
      </c>
      <c r="B321" s="35">
        <v>102</v>
      </c>
      <c r="C321" s="36" t="s">
        <v>509</v>
      </c>
      <c r="D321" s="35" t="s">
        <v>74</v>
      </c>
      <c r="E321" s="37" t="s">
        <v>510</v>
      </c>
      <c r="F321" s="38" t="s">
        <v>46</v>
      </c>
      <c r="G321" s="39">
        <v>1</v>
      </c>
      <c r="H321" s="40">
        <v>0</v>
      </c>
      <c r="I321" s="40">
        <f>ROUND(G321*H321,P4)</f>
        <v>0</v>
      </c>
      <c r="J321" s="38" t="s">
        <v>47</v>
      </c>
      <c r="O321" s="41">
        <f>I321*0.21</f>
        <v>0</v>
      </c>
      <c r="P321">
        <v>3</v>
      </c>
    </row>
    <row r="322" ht="90">
      <c r="A322" s="35" t="s">
        <v>48</v>
      </c>
      <c r="B322" s="42"/>
      <c r="C322" s="43"/>
      <c r="D322" s="43"/>
      <c r="E322" s="37" t="s">
        <v>513</v>
      </c>
      <c r="F322" s="43"/>
      <c r="G322" s="43"/>
      <c r="H322" s="43"/>
      <c r="I322" s="43"/>
      <c r="J322" s="44"/>
    </row>
    <row r="323" ht="30">
      <c r="A323" s="35" t="s">
        <v>50</v>
      </c>
      <c r="B323" s="42"/>
      <c r="C323" s="43"/>
      <c r="D323" s="43"/>
      <c r="E323" s="45" t="s">
        <v>514</v>
      </c>
      <c r="F323" s="43"/>
      <c r="G323" s="43"/>
      <c r="H323" s="43"/>
      <c r="I323" s="43"/>
      <c r="J323" s="44"/>
    </row>
    <row r="324">
      <c r="A324" s="35" t="s">
        <v>42</v>
      </c>
      <c r="B324" s="35">
        <v>103</v>
      </c>
      <c r="C324" s="36" t="s">
        <v>509</v>
      </c>
      <c r="D324" s="35" t="s">
        <v>85</v>
      </c>
      <c r="E324" s="37" t="s">
        <v>510</v>
      </c>
      <c r="F324" s="38" t="s">
        <v>46</v>
      </c>
      <c r="G324" s="39">
        <v>1</v>
      </c>
      <c r="H324" s="40">
        <v>0</v>
      </c>
      <c r="I324" s="40">
        <f>ROUND(G324*H324,P4)</f>
        <v>0</v>
      </c>
      <c r="J324" s="38" t="s">
        <v>47</v>
      </c>
      <c r="O324" s="41">
        <f>I324*0.21</f>
        <v>0</v>
      </c>
      <c r="P324">
        <v>3</v>
      </c>
    </row>
    <row r="325" ht="90">
      <c r="A325" s="35" t="s">
        <v>48</v>
      </c>
      <c r="B325" s="42"/>
      <c r="C325" s="43"/>
      <c r="D325" s="43"/>
      <c r="E325" s="37" t="s">
        <v>515</v>
      </c>
      <c r="F325" s="43"/>
      <c r="G325" s="43"/>
      <c r="H325" s="43"/>
      <c r="I325" s="43"/>
      <c r="J325" s="44"/>
    </row>
    <row r="326" ht="30">
      <c r="A326" s="35" t="s">
        <v>50</v>
      </c>
      <c r="B326" s="42"/>
      <c r="C326" s="43"/>
      <c r="D326" s="43"/>
      <c r="E326" s="45" t="s">
        <v>516</v>
      </c>
      <c r="F326" s="43"/>
      <c r="G326" s="43"/>
      <c r="H326" s="43"/>
      <c r="I326" s="43"/>
      <c r="J326" s="44"/>
    </row>
    <row r="327">
      <c r="A327" s="35" t="s">
        <v>42</v>
      </c>
      <c r="B327" s="35">
        <v>104</v>
      </c>
      <c r="C327" s="36" t="s">
        <v>517</v>
      </c>
      <c r="D327" s="35" t="s">
        <v>44</v>
      </c>
      <c r="E327" s="37" t="s">
        <v>518</v>
      </c>
      <c r="F327" s="38" t="s">
        <v>114</v>
      </c>
      <c r="G327" s="39">
        <v>179.90600000000001</v>
      </c>
      <c r="H327" s="40">
        <v>0</v>
      </c>
      <c r="I327" s="40">
        <f>ROUND(G327*H327,P4)</f>
        <v>0</v>
      </c>
      <c r="J327" s="38" t="s">
        <v>47</v>
      </c>
      <c r="O327" s="41">
        <f>I327*0.21</f>
        <v>0</v>
      </c>
      <c r="P327">
        <v>3</v>
      </c>
    </row>
    <row r="328" ht="105">
      <c r="A328" s="35" t="s">
        <v>48</v>
      </c>
      <c r="B328" s="42"/>
      <c r="C328" s="43"/>
      <c r="D328" s="43"/>
      <c r="E328" s="37" t="s">
        <v>519</v>
      </c>
      <c r="F328" s="43"/>
      <c r="G328" s="43"/>
      <c r="H328" s="43"/>
      <c r="I328" s="43"/>
      <c r="J328" s="44"/>
    </row>
    <row r="329" ht="45">
      <c r="A329" s="35" t="s">
        <v>50</v>
      </c>
      <c r="B329" s="42"/>
      <c r="C329" s="43"/>
      <c r="D329" s="43"/>
      <c r="E329" s="45" t="s">
        <v>520</v>
      </c>
      <c r="F329" s="43"/>
      <c r="G329" s="43"/>
      <c r="H329" s="43"/>
      <c r="I329" s="43"/>
      <c r="J329" s="44"/>
    </row>
    <row r="330">
      <c r="A330" s="35" t="s">
        <v>42</v>
      </c>
      <c r="B330" s="35">
        <v>105</v>
      </c>
      <c r="C330" s="36" t="s">
        <v>521</v>
      </c>
      <c r="D330" s="35" t="s">
        <v>44</v>
      </c>
      <c r="E330" s="37" t="s">
        <v>522</v>
      </c>
      <c r="F330" s="38" t="s">
        <v>114</v>
      </c>
      <c r="G330" s="39">
        <v>52.622</v>
      </c>
      <c r="H330" s="40">
        <v>0</v>
      </c>
      <c r="I330" s="40">
        <f>ROUND(G330*H330,P4)</f>
        <v>0</v>
      </c>
      <c r="J330" s="38" t="s">
        <v>47</v>
      </c>
      <c r="O330" s="41">
        <f>I330*0.21</f>
        <v>0</v>
      </c>
      <c r="P330">
        <v>3</v>
      </c>
    </row>
    <row r="331" ht="60">
      <c r="A331" s="35" t="s">
        <v>48</v>
      </c>
      <c r="B331" s="42"/>
      <c r="C331" s="43"/>
      <c r="D331" s="43"/>
      <c r="E331" s="37" t="s">
        <v>523</v>
      </c>
      <c r="F331" s="43"/>
      <c r="G331" s="43"/>
      <c r="H331" s="43"/>
      <c r="I331" s="43"/>
      <c r="J331" s="44"/>
    </row>
    <row r="332" ht="45">
      <c r="A332" s="35" t="s">
        <v>50</v>
      </c>
      <c r="B332" s="42"/>
      <c r="C332" s="43"/>
      <c r="D332" s="43"/>
      <c r="E332" s="45" t="s">
        <v>524</v>
      </c>
      <c r="F332" s="43"/>
      <c r="G332" s="43"/>
      <c r="H332" s="43"/>
      <c r="I332" s="43"/>
      <c r="J332" s="44"/>
    </row>
    <row r="333">
      <c r="A333" s="35" t="s">
        <v>42</v>
      </c>
      <c r="B333" s="35">
        <v>106</v>
      </c>
      <c r="C333" s="36" t="s">
        <v>525</v>
      </c>
      <c r="D333" s="35" t="s">
        <v>44</v>
      </c>
      <c r="E333" s="37" t="s">
        <v>526</v>
      </c>
      <c r="F333" s="38" t="s">
        <v>78</v>
      </c>
      <c r="G333" s="39">
        <v>2</v>
      </c>
      <c r="H333" s="40">
        <v>0</v>
      </c>
      <c r="I333" s="40">
        <f>ROUND(G333*H333,P4)</f>
        <v>0</v>
      </c>
      <c r="J333" s="38" t="s">
        <v>47</v>
      </c>
      <c r="O333" s="41">
        <f>I333*0.21</f>
        <v>0</v>
      </c>
      <c r="P333">
        <v>3</v>
      </c>
    </row>
    <row r="334" ht="60">
      <c r="A334" s="35" t="s">
        <v>48</v>
      </c>
      <c r="B334" s="42"/>
      <c r="C334" s="43"/>
      <c r="D334" s="43"/>
      <c r="E334" s="37" t="s">
        <v>527</v>
      </c>
      <c r="F334" s="43"/>
      <c r="G334" s="43"/>
      <c r="H334" s="43"/>
      <c r="I334" s="43"/>
      <c r="J334" s="44"/>
    </row>
    <row r="335" ht="30">
      <c r="A335" s="35" t="s">
        <v>50</v>
      </c>
      <c r="B335" s="42"/>
      <c r="C335" s="43"/>
      <c r="D335" s="43"/>
      <c r="E335" s="45" t="s">
        <v>528</v>
      </c>
      <c r="F335" s="43"/>
      <c r="G335" s="43"/>
      <c r="H335" s="43"/>
      <c r="I335" s="43"/>
      <c r="J335" s="44"/>
    </row>
    <row r="336">
      <c r="A336" s="35" t="s">
        <v>42</v>
      </c>
      <c r="B336" s="35">
        <v>107</v>
      </c>
      <c r="C336" s="36" t="s">
        <v>529</v>
      </c>
      <c r="D336" s="35" t="s">
        <v>44</v>
      </c>
      <c r="E336" s="37" t="s">
        <v>530</v>
      </c>
      <c r="F336" s="38" t="s">
        <v>151</v>
      </c>
      <c r="G336" s="39">
        <v>302.738</v>
      </c>
      <c r="H336" s="40">
        <v>0</v>
      </c>
      <c r="I336" s="40">
        <f>ROUND(G336*H336,P4)</f>
        <v>0</v>
      </c>
      <c r="J336" s="38" t="s">
        <v>47</v>
      </c>
      <c r="O336" s="41">
        <f>I336*0.21</f>
        <v>0</v>
      </c>
      <c r="P336">
        <v>3</v>
      </c>
    </row>
    <row r="337" ht="30">
      <c r="A337" s="35" t="s">
        <v>48</v>
      </c>
      <c r="B337" s="42"/>
      <c r="C337" s="43"/>
      <c r="D337" s="43"/>
      <c r="E337" s="37" t="s">
        <v>531</v>
      </c>
      <c r="F337" s="43"/>
      <c r="G337" s="43"/>
      <c r="H337" s="43"/>
      <c r="I337" s="43"/>
      <c r="J337" s="44"/>
    </row>
    <row r="338" ht="30">
      <c r="A338" s="35" t="s">
        <v>50</v>
      </c>
      <c r="B338" s="46"/>
      <c r="C338" s="47"/>
      <c r="D338" s="47"/>
      <c r="E338" s="45" t="s">
        <v>532</v>
      </c>
      <c r="F338" s="47"/>
      <c r="G338" s="47"/>
      <c r="H338" s="47"/>
      <c r="I338" s="47"/>
      <c r="J33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17</v>
      </c>
      <c r="I3" s="23">
        <f>SUMIFS(I9:I76,A9:A76,"SD")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17</v>
      </c>
      <c r="D4" s="20"/>
      <c r="E4" s="21" t="s">
        <v>533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26</v>
      </c>
      <c r="B5" s="18" t="s">
        <v>27</v>
      </c>
      <c r="C5" s="19" t="s">
        <v>17</v>
      </c>
      <c r="D5" s="20"/>
      <c r="E5" s="21" t="s">
        <v>18</v>
      </c>
      <c r="F5" s="15"/>
      <c r="G5" s="15"/>
      <c r="H5" s="15"/>
      <c r="I5" s="15"/>
      <c r="J5" s="17"/>
      <c r="O5">
        <v>0.20999999999999999</v>
      </c>
    </row>
    <row r="6">
      <c r="A6" s="24" t="s">
        <v>28</v>
      </c>
      <c r="B6" s="25" t="s">
        <v>29</v>
      </c>
      <c r="C6" s="7" t="s">
        <v>30</v>
      </c>
      <c r="D6" s="7" t="s">
        <v>31</v>
      </c>
      <c r="E6" s="7" t="s">
        <v>32</v>
      </c>
      <c r="F6" s="7" t="s">
        <v>33</v>
      </c>
      <c r="G6" s="7" t="s">
        <v>34</v>
      </c>
      <c r="H6" s="7" t="s">
        <v>35</v>
      </c>
      <c r="I6" s="7"/>
      <c r="J6" s="26" t="s">
        <v>36</v>
      </c>
    </row>
    <row r="7">
      <c r="A7" s="24"/>
      <c r="B7" s="25"/>
      <c r="C7" s="7"/>
      <c r="D7" s="7"/>
      <c r="E7" s="7"/>
      <c r="F7" s="7"/>
      <c r="G7" s="7"/>
      <c r="H7" s="7" t="s">
        <v>37</v>
      </c>
      <c r="I7" s="7" t="s">
        <v>38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39</v>
      </c>
      <c r="B9" s="30"/>
      <c r="C9" s="31" t="s">
        <v>40</v>
      </c>
      <c r="D9" s="32"/>
      <c r="E9" s="29" t="s">
        <v>41</v>
      </c>
      <c r="F9" s="32"/>
      <c r="G9" s="32"/>
      <c r="H9" s="32"/>
      <c r="I9" s="33">
        <f>SUMIFS(I10:I12,A10:A12,"P")</f>
        <v>0</v>
      </c>
      <c r="J9" s="34"/>
    </row>
    <row r="10" ht="30">
      <c r="A10" s="35" t="s">
        <v>42</v>
      </c>
      <c r="B10" s="35">
        <v>1</v>
      </c>
      <c r="C10" s="36" t="s">
        <v>117</v>
      </c>
      <c r="D10" s="35" t="s">
        <v>44</v>
      </c>
      <c r="E10" s="37" t="s">
        <v>118</v>
      </c>
      <c r="F10" s="38" t="s">
        <v>119</v>
      </c>
      <c r="G10" s="39">
        <v>74</v>
      </c>
      <c r="H10" s="40">
        <v>0</v>
      </c>
      <c r="I10" s="40">
        <f>ROUND(G10*H10,P4)</f>
        <v>0</v>
      </c>
      <c r="J10" s="38" t="s">
        <v>47</v>
      </c>
      <c r="O10" s="41">
        <f>I10*0.21</f>
        <v>0</v>
      </c>
      <c r="P10">
        <v>3</v>
      </c>
    </row>
    <row r="11" ht="30">
      <c r="A11" s="35" t="s">
        <v>48</v>
      </c>
      <c r="B11" s="42"/>
      <c r="C11" s="43"/>
      <c r="D11" s="43"/>
      <c r="E11" s="37" t="s">
        <v>120</v>
      </c>
      <c r="F11" s="43"/>
      <c r="G11" s="43"/>
      <c r="H11" s="43"/>
      <c r="I11" s="43"/>
      <c r="J11" s="44"/>
    </row>
    <row r="12" ht="30">
      <c r="A12" s="35" t="s">
        <v>50</v>
      </c>
      <c r="B12" s="42"/>
      <c r="C12" s="43"/>
      <c r="D12" s="43"/>
      <c r="E12" s="45" t="s">
        <v>534</v>
      </c>
      <c r="F12" s="43"/>
      <c r="G12" s="43"/>
      <c r="H12" s="43"/>
      <c r="I12" s="43"/>
      <c r="J12" s="44"/>
    </row>
    <row r="13">
      <c r="A13" s="29" t="s">
        <v>39</v>
      </c>
      <c r="B13" s="30"/>
      <c r="C13" s="31" t="s">
        <v>147</v>
      </c>
      <c r="D13" s="32"/>
      <c r="E13" s="29" t="s">
        <v>148</v>
      </c>
      <c r="F13" s="32"/>
      <c r="G13" s="32"/>
      <c r="H13" s="32"/>
      <c r="I13" s="33">
        <f>SUMIFS(I14:I31,A14:A31,"P")</f>
        <v>0</v>
      </c>
      <c r="J13" s="34"/>
    </row>
    <row r="14">
      <c r="A14" s="35" t="s">
        <v>42</v>
      </c>
      <c r="B14" s="35">
        <v>2</v>
      </c>
      <c r="C14" s="36" t="s">
        <v>535</v>
      </c>
      <c r="D14" s="35" t="s">
        <v>44</v>
      </c>
      <c r="E14" s="37" t="s">
        <v>536</v>
      </c>
      <c r="F14" s="38" t="s">
        <v>114</v>
      </c>
      <c r="G14" s="39">
        <v>76</v>
      </c>
      <c r="H14" s="40">
        <v>0</v>
      </c>
      <c r="I14" s="40">
        <f>ROUND(G14*H14,P4)</f>
        <v>0</v>
      </c>
      <c r="J14" s="38" t="s">
        <v>47</v>
      </c>
      <c r="O14" s="41">
        <f>I14*0.21</f>
        <v>0</v>
      </c>
      <c r="P14">
        <v>3</v>
      </c>
    </row>
    <row r="15">
      <c r="A15" s="35" t="s">
        <v>48</v>
      </c>
      <c r="B15" s="42"/>
      <c r="C15" s="43"/>
      <c r="D15" s="43"/>
      <c r="E15" s="37" t="s">
        <v>537</v>
      </c>
      <c r="F15" s="43"/>
      <c r="G15" s="43"/>
      <c r="H15" s="43"/>
      <c r="I15" s="43"/>
      <c r="J15" s="44"/>
    </row>
    <row r="16" ht="30">
      <c r="A16" s="35" t="s">
        <v>50</v>
      </c>
      <c r="B16" s="42"/>
      <c r="C16" s="43"/>
      <c r="D16" s="43"/>
      <c r="E16" s="45" t="s">
        <v>538</v>
      </c>
      <c r="F16" s="43"/>
      <c r="G16" s="43"/>
      <c r="H16" s="43"/>
      <c r="I16" s="43"/>
      <c r="J16" s="44"/>
    </row>
    <row r="17">
      <c r="A17" s="35" t="s">
        <v>42</v>
      </c>
      <c r="B17" s="35">
        <v>3</v>
      </c>
      <c r="C17" s="36" t="s">
        <v>539</v>
      </c>
      <c r="D17" s="35" t="s">
        <v>44</v>
      </c>
      <c r="E17" s="37" t="s">
        <v>540</v>
      </c>
      <c r="F17" s="38" t="s">
        <v>114</v>
      </c>
      <c r="G17" s="39">
        <v>76</v>
      </c>
      <c r="H17" s="40">
        <v>0</v>
      </c>
      <c r="I17" s="40">
        <f>ROUND(G17*H17,P4)</f>
        <v>0</v>
      </c>
      <c r="J17" s="38" t="s">
        <v>47</v>
      </c>
      <c r="O17" s="41">
        <f>I17*0.21</f>
        <v>0</v>
      </c>
      <c r="P17">
        <v>3</v>
      </c>
    </row>
    <row r="18" ht="30">
      <c r="A18" s="35" t="s">
        <v>48</v>
      </c>
      <c r="B18" s="42"/>
      <c r="C18" s="43"/>
      <c r="D18" s="43"/>
      <c r="E18" s="37" t="s">
        <v>541</v>
      </c>
      <c r="F18" s="43"/>
      <c r="G18" s="43"/>
      <c r="H18" s="43"/>
      <c r="I18" s="43"/>
      <c r="J18" s="44"/>
    </row>
    <row r="19" ht="45">
      <c r="A19" s="35" t="s">
        <v>50</v>
      </c>
      <c r="B19" s="42"/>
      <c r="C19" s="43"/>
      <c r="D19" s="43"/>
      <c r="E19" s="45" t="s">
        <v>542</v>
      </c>
      <c r="F19" s="43"/>
      <c r="G19" s="43"/>
      <c r="H19" s="43"/>
      <c r="I19" s="43"/>
      <c r="J19" s="44"/>
    </row>
    <row r="20">
      <c r="A20" s="35" t="s">
        <v>42</v>
      </c>
      <c r="B20" s="35">
        <v>4</v>
      </c>
      <c r="C20" s="36" t="s">
        <v>543</v>
      </c>
      <c r="D20" s="35" t="s">
        <v>44</v>
      </c>
      <c r="E20" s="37" t="s">
        <v>544</v>
      </c>
      <c r="F20" s="38" t="s">
        <v>114</v>
      </c>
      <c r="G20" s="39">
        <v>37</v>
      </c>
      <c r="H20" s="40">
        <v>0</v>
      </c>
      <c r="I20" s="40">
        <f>ROUND(G20*H20,P4)</f>
        <v>0</v>
      </c>
      <c r="J20" s="38" t="s">
        <v>47</v>
      </c>
      <c r="O20" s="41">
        <f>I20*0.21</f>
        <v>0</v>
      </c>
      <c r="P20">
        <v>3</v>
      </c>
    </row>
    <row r="21">
      <c r="A21" s="35" t="s">
        <v>48</v>
      </c>
      <c r="B21" s="42"/>
      <c r="C21" s="43"/>
      <c r="D21" s="43"/>
      <c r="E21" s="37" t="s">
        <v>545</v>
      </c>
      <c r="F21" s="43"/>
      <c r="G21" s="43"/>
      <c r="H21" s="43"/>
      <c r="I21" s="43"/>
      <c r="J21" s="44"/>
    </row>
    <row r="22" ht="90">
      <c r="A22" s="35" t="s">
        <v>50</v>
      </c>
      <c r="B22" s="42"/>
      <c r="C22" s="43"/>
      <c r="D22" s="43"/>
      <c r="E22" s="45" t="s">
        <v>546</v>
      </c>
      <c r="F22" s="43"/>
      <c r="G22" s="43"/>
      <c r="H22" s="43"/>
      <c r="I22" s="43"/>
      <c r="J22" s="44"/>
    </row>
    <row r="23">
      <c r="A23" s="35" t="s">
        <v>42</v>
      </c>
      <c r="B23" s="35">
        <v>5</v>
      </c>
      <c r="C23" s="36" t="s">
        <v>218</v>
      </c>
      <c r="D23" s="35" t="s">
        <v>44</v>
      </c>
      <c r="E23" s="37" t="s">
        <v>547</v>
      </c>
      <c r="F23" s="38" t="s">
        <v>114</v>
      </c>
      <c r="G23" s="39">
        <v>113</v>
      </c>
      <c r="H23" s="40">
        <v>0</v>
      </c>
      <c r="I23" s="40">
        <f>ROUND(G23*H23,P4)</f>
        <v>0</v>
      </c>
      <c r="J23" s="38" t="s">
        <v>47</v>
      </c>
      <c r="O23" s="41">
        <f>I23*0.21</f>
        <v>0</v>
      </c>
      <c r="P23">
        <v>3</v>
      </c>
    </row>
    <row r="24">
      <c r="A24" s="35" t="s">
        <v>48</v>
      </c>
      <c r="B24" s="42"/>
      <c r="C24" s="43"/>
      <c r="D24" s="43"/>
      <c r="E24" s="37" t="s">
        <v>548</v>
      </c>
      <c r="F24" s="43"/>
      <c r="G24" s="43"/>
      <c r="H24" s="43"/>
      <c r="I24" s="43"/>
      <c r="J24" s="44"/>
    </row>
    <row r="25" ht="45">
      <c r="A25" s="35" t="s">
        <v>50</v>
      </c>
      <c r="B25" s="42"/>
      <c r="C25" s="43"/>
      <c r="D25" s="43"/>
      <c r="E25" s="45" t="s">
        <v>549</v>
      </c>
      <c r="F25" s="43"/>
      <c r="G25" s="43"/>
      <c r="H25" s="43"/>
      <c r="I25" s="43"/>
      <c r="J25" s="44"/>
    </row>
    <row r="26">
      <c r="A26" s="35" t="s">
        <v>42</v>
      </c>
      <c r="B26" s="35">
        <v>6</v>
      </c>
      <c r="C26" s="36" t="s">
        <v>222</v>
      </c>
      <c r="D26" s="35" t="s">
        <v>44</v>
      </c>
      <c r="E26" s="37" t="s">
        <v>223</v>
      </c>
      <c r="F26" s="38" t="s">
        <v>114</v>
      </c>
      <c r="G26" s="39">
        <v>76</v>
      </c>
      <c r="H26" s="40">
        <v>0</v>
      </c>
      <c r="I26" s="40">
        <f>ROUND(G26*H26,P4)</f>
        <v>0</v>
      </c>
      <c r="J26" s="38" t="s">
        <v>47</v>
      </c>
      <c r="O26" s="41">
        <f>I26*0.21</f>
        <v>0</v>
      </c>
      <c r="P26">
        <v>3</v>
      </c>
    </row>
    <row r="27">
      <c r="A27" s="35" t="s">
        <v>48</v>
      </c>
      <c r="B27" s="42"/>
      <c r="C27" s="43"/>
      <c r="D27" s="43"/>
      <c r="E27" s="37" t="s">
        <v>550</v>
      </c>
      <c r="F27" s="43"/>
      <c r="G27" s="43"/>
      <c r="H27" s="43"/>
      <c r="I27" s="43"/>
      <c r="J27" s="44"/>
    </row>
    <row r="28" ht="45">
      <c r="A28" s="35" t="s">
        <v>50</v>
      </c>
      <c r="B28" s="42"/>
      <c r="C28" s="43"/>
      <c r="D28" s="43"/>
      <c r="E28" s="45" t="s">
        <v>551</v>
      </c>
      <c r="F28" s="43"/>
      <c r="G28" s="43"/>
      <c r="H28" s="43"/>
      <c r="I28" s="43"/>
      <c r="J28" s="44"/>
    </row>
    <row r="29">
      <c r="A29" s="35" t="s">
        <v>42</v>
      </c>
      <c r="B29" s="35">
        <v>7</v>
      </c>
      <c r="C29" s="36" t="s">
        <v>552</v>
      </c>
      <c r="D29" s="35" t="s">
        <v>44</v>
      </c>
      <c r="E29" s="37" t="s">
        <v>553</v>
      </c>
      <c r="F29" s="38" t="s">
        <v>114</v>
      </c>
      <c r="G29" s="39">
        <v>37</v>
      </c>
      <c r="H29" s="40">
        <v>0</v>
      </c>
      <c r="I29" s="40">
        <f>ROUND(G29*H29,P4)</f>
        <v>0</v>
      </c>
      <c r="J29" s="38" t="s">
        <v>47</v>
      </c>
      <c r="O29" s="41">
        <f>I29*0.21</f>
        <v>0</v>
      </c>
      <c r="P29">
        <v>3</v>
      </c>
    </row>
    <row r="30">
      <c r="A30" s="35" t="s">
        <v>48</v>
      </c>
      <c r="B30" s="42"/>
      <c r="C30" s="43"/>
      <c r="D30" s="43"/>
      <c r="E30" s="37" t="s">
        <v>554</v>
      </c>
      <c r="F30" s="43"/>
      <c r="G30" s="43"/>
      <c r="H30" s="43"/>
      <c r="I30" s="43"/>
      <c r="J30" s="44"/>
    </row>
    <row r="31" ht="45">
      <c r="A31" s="35" t="s">
        <v>50</v>
      </c>
      <c r="B31" s="42"/>
      <c r="C31" s="43"/>
      <c r="D31" s="43"/>
      <c r="E31" s="45" t="s">
        <v>555</v>
      </c>
      <c r="F31" s="43"/>
      <c r="G31" s="43"/>
      <c r="H31" s="43"/>
      <c r="I31" s="43"/>
      <c r="J31" s="44"/>
    </row>
    <row r="32">
      <c r="A32" s="29" t="s">
        <v>39</v>
      </c>
      <c r="B32" s="30"/>
      <c r="C32" s="31" t="s">
        <v>253</v>
      </c>
      <c r="D32" s="32"/>
      <c r="E32" s="29" t="s">
        <v>254</v>
      </c>
      <c r="F32" s="32"/>
      <c r="G32" s="32"/>
      <c r="H32" s="32"/>
      <c r="I32" s="33">
        <f>SUMIFS(I33:I35,A33:A35,"P")</f>
        <v>0</v>
      </c>
      <c r="J32" s="34"/>
    </row>
    <row r="33">
      <c r="A33" s="35" t="s">
        <v>42</v>
      </c>
      <c r="B33" s="35">
        <v>8</v>
      </c>
      <c r="C33" s="36" t="s">
        <v>556</v>
      </c>
      <c r="D33" s="35" t="s">
        <v>44</v>
      </c>
      <c r="E33" s="37" t="s">
        <v>557</v>
      </c>
      <c r="F33" s="38" t="s">
        <v>114</v>
      </c>
      <c r="G33" s="39">
        <v>2</v>
      </c>
      <c r="H33" s="40">
        <v>0</v>
      </c>
      <c r="I33" s="40">
        <f>ROUND(G33*H33,P4)</f>
        <v>0</v>
      </c>
      <c r="J33" s="38" t="s">
        <v>47</v>
      </c>
      <c r="O33" s="41">
        <f>I33*0.21</f>
        <v>0</v>
      </c>
      <c r="P33">
        <v>3</v>
      </c>
    </row>
    <row r="34">
      <c r="A34" s="35" t="s">
        <v>48</v>
      </c>
      <c r="B34" s="42"/>
      <c r="C34" s="43"/>
      <c r="D34" s="43"/>
      <c r="E34" s="37" t="s">
        <v>558</v>
      </c>
      <c r="F34" s="43"/>
      <c r="G34" s="43"/>
      <c r="H34" s="43"/>
      <c r="I34" s="43"/>
      <c r="J34" s="44"/>
    </row>
    <row r="35" ht="30">
      <c r="A35" s="35" t="s">
        <v>50</v>
      </c>
      <c r="B35" s="42"/>
      <c r="C35" s="43"/>
      <c r="D35" s="43"/>
      <c r="E35" s="45" t="s">
        <v>559</v>
      </c>
      <c r="F35" s="43"/>
      <c r="G35" s="43"/>
      <c r="H35" s="43"/>
      <c r="I35" s="43"/>
      <c r="J35" s="44"/>
    </row>
    <row r="36">
      <c r="A36" s="29" t="s">
        <v>39</v>
      </c>
      <c r="B36" s="30"/>
      <c r="C36" s="31" t="s">
        <v>422</v>
      </c>
      <c r="D36" s="32"/>
      <c r="E36" s="29" t="s">
        <v>423</v>
      </c>
      <c r="F36" s="32"/>
      <c r="G36" s="32"/>
      <c r="H36" s="32"/>
      <c r="I36" s="33">
        <f>SUMIFS(I37:I69,A37:A69,"P")</f>
        <v>0</v>
      </c>
      <c r="J36" s="34"/>
    </row>
    <row r="37" ht="30">
      <c r="A37" s="35" t="s">
        <v>42</v>
      </c>
      <c r="B37" s="35">
        <v>9</v>
      </c>
      <c r="C37" s="36" t="s">
        <v>560</v>
      </c>
      <c r="D37" s="35" t="s">
        <v>44</v>
      </c>
      <c r="E37" s="37" t="s">
        <v>561</v>
      </c>
      <c r="F37" s="38" t="s">
        <v>180</v>
      </c>
      <c r="G37" s="39">
        <v>102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 ht="30">
      <c r="A38" s="35" t="s">
        <v>48</v>
      </c>
      <c r="B38" s="42"/>
      <c r="C38" s="43"/>
      <c r="D38" s="43"/>
      <c r="E38" s="37" t="s">
        <v>562</v>
      </c>
      <c r="F38" s="43"/>
      <c r="G38" s="43"/>
      <c r="H38" s="43"/>
      <c r="I38" s="43"/>
      <c r="J38" s="44"/>
    </row>
    <row r="39" ht="45">
      <c r="A39" s="35" t="s">
        <v>50</v>
      </c>
      <c r="B39" s="42"/>
      <c r="C39" s="43"/>
      <c r="D39" s="43"/>
      <c r="E39" s="45" t="s">
        <v>563</v>
      </c>
      <c r="F39" s="43"/>
      <c r="G39" s="43"/>
      <c r="H39" s="43"/>
      <c r="I39" s="43"/>
      <c r="J39" s="44"/>
    </row>
    <row r="40" ht="30">
      <c r="A40" s="35" t="s">
        <v>42</v>
      </c>
      <c r="B40" s="35">
        <v>10</v>
      </c>
      <c r="C40" s="36" t="s">
        <v>564</v>
      </c>
      <c r="D40" s="35" t="s">
        <v>44</v>
      </c>
      <c r="E40" s="37" t="s">
        <v>565</v>
      </c>
      <c r="F40" s="38" t="s">
        <v>180</v>
      </c>
      <c r="G40" s="39">
        <v>25</v>
      </c>
      <c r="H40" s="40">
        <v>0</v>
      </c>
      <c r="I40" s="40">
        <f>ROUND(G40*H40,P4)</f>
        <v>0</v>
      </c>
      <c r="J40" s="38" t="s">
        <v>47</v>
      </c>
      <c r="O40" s="41">
        <f>I40*0.21</f>
        <v>0</v>
      </c>
      <c r="P40">
        <v>3</v>
      </c>
    </row>
    <row r="41">
      <c r="A41" s="35" t="s">
        <v>48</v>
      </c>
      <c r="B41" s="42"/>
      <c r="C41" s="43"/>
      <c r="D41" s="43"/>
      <c r="E41" s="37" t="s">
        <v>566</v>
      </c>
      <c r="F41" s="43"/>
      <c r="G41" s="43"/>
      <c r="H41" s="43"/>
      <c r="I41" s="43"/>
      <c r="J41" s="44"/>
    </row>
    <row r="42" ht="30">
      <c r="A42" s="35" t="s">
        <v>50</v>
      </c>
      <c r="B42" s="42"/>
      <c r="C42" s="43"/>
      <c r="D42" s="43"/>
      <c r="E42" s="45" t="s">
        <v>567</v>
      </c>
      <c r="F42" s="43"/>
      <c r="G42" s="43"/>
      <c r="H42" s="43"/>
      <c r="I42" s="43"/>
      <c r="J42" s="44"/>
    </row>
    <row r="43" ht="30">
      <c r="A43" s="35" t="s">
        <v>42</v>
      </c>
      <c r="B43" s="35">
        <v>11</v>
      </c>
      <c r="C43" s="36" t="s">
        <v>568</v>
      </c>
      <c r="D43" s="35"/>
      <c r="E43" s="37" t="s">
        <v>569</v>
      </c>
      <c r="F43" s="38" t="s">
        <v>180</v>
      </c>
      <c r="G43" s="39">
        <v>108</v>
      </c>
      <c r="H43" s="40">
        <v>0</v>
      </c>
      <c r="I43" s="40">
        <f>ROUND(G43*H43,P4)</f>
        <v>0</v>
      </c>
      <c r="J43" s="35"/>
      <c r="O43" s="41">
        <f>I43*0.21</f>
        <v>0</v>
      </c>
      <c r="P43">
        <v>3</v>
      </c>
    </row>
    <row r="44" ht="90">
      <c r="A44" s="35" t="s">
        <v>48</v>
      </c>
      <c r="B44" s="42"/>
      <c r="C44" s="43"/>
      <c r="D44" s="43"/>
      <c r="E44" s="37" t="s">
        <v>570</v>
      </c>
      <c r="F44" s="43"/>
      <c r="G44" s="43"/>
      <c r="H44" s="43"/>
      <c r="I44" s="43"/>
      <c r="J44" s="44"/>
    </row>
    <row r="45" ht="30">
      <c r="A45" s="35" t="s">
        <v>50</v>
      </c>
      <c r="B45" s="42"/>
      <c r="C45" s="43"/>
      <c r="D45" s="43"/>
      <c r="E45" s="45" t="s">
        <v>571</v>
      </c>
      <c r="F45" s="43"/>
      <c r="G45" s="43"/>
      <c r="H45" s="43"/>
      <c r="I45" s="43"/>
      <c r="J45" s="44"/>
    </row>
    <row r="46">
      <c r="A46" s="35" t="s">
        <v>42</v>
      </c>
      <c r="B46" s="35">
        <v>12</v>
      </c>
      <c r="C46" s="36" t="s">
        <v>572</v>
      </c>
      <c r="D46" s="35" t="s">
        <v>44</v>
      </c>
      <c r="E46" s="37" t="s">
        <v>573</v>
      </c>
      <c r="F46" s="38" t="s">
        <v>78</v>
      </c>
      <c r="G46" s="39">
        <v>1</v>
      </c>
      <c r="H46" s="40">
        <v>0</v>
      </c>
      <c r="I46" s="40">
        <f>ROUND(G46*H46,P4)</f>
        <v>0</v>
      </c>
      <c r="J46" s="38" t="s">
        <v>47</v>
      </c>
      <c r="O46" s="41">
        <f>I46*0.21</f>
        <v>0</v>
      </c>
      <c r="P46">
        <v>3</v>
      </c>
    </row>
    <row r="47">
      <c r="A47" s="35" t="s">
        <v>48</v>
      </c>
      <c r="B47" s="42"/>
      <c r="C47" s="43"/>
      <c r="D47" s="43"/>
      <c r="E47" s="37" t="s">
        <v>574</v>
      </c>
      <c r="F47" s="43"/>
      <c r="G47" s="43"/>
      <c r="H47" s="43"/>
      <c r="I47" s="43"/>
      <c r="J47" s="44"/>
    </row>
    <row r="48" ht="30">
      <c r="A48" s="35" t="s">
        <v>50</v>
      </c>
      <c r="B48" s="42"/>
      <c r="C48" s="43"/>
      <c r="D48" s="43"/>
      <c r="E48" s="45" t="s">
        <v>51</v>
      </c>
      <c r="F48" s="43"/>
      <c r="G48" s="43"/>
      <c r="H48" s="43"/>
      <c r="I48" s="43"/>
      <c r="J48" s="44"/>
    </row>
    <row r="49">
      <c r="A49" s="35" t="s">
        <v>42</v>
      </c>
      <c r="B49" s="35">
        <v>13</v>
      </c>
      <c r="C49" s="36" t="s">
        <v>575</v>
      </c>
      <c r="D49" s="35" t="s">
        <v>44</v>
      </c>
      <c r="E49" s="37" t="s">
        <v>576</v>
      </c>
      <c r="F49" s="38" t="s">
        <v>78</v>
      </c>
      <c r="G49" s="39">
        <v>3</v>
      </c>
      <c r="H49" s="40">
        <v>0</v>
      </c>
      <c r="I49" s="40">
        <f>ROUND(G49*H49,P4)</f>
        <v>0</v>
      </c>
      <c r="J49" s="38" t="s">
        <v>47</v>
      </c>
      <c r="O49" s="41">
        <f>I49*0.21</f>
        <v>0</v>
      </c>
      <c r="P49">
        <v>3</v>
      </c>
    </row>
    <row r="50">
      <c r="A50" s="35" t="s">
        <v>48</v>
      </c>
      <c r="B50" s="42"/>
      <c r="C50" s="43"/>
      <c r="D50" s="43"/>
      <c r="E50" s="37" t="s">
        <v>577</v>
      </c>
      <c r="F50" s="43"/>
      <c r="G50" s="43"/>
      <c r="H50" s="43"/>
      <c r="I50" s="43"/>
      <c r="J50" s="44"/>
    </row>
    <row r="51" ht="30">
      <c r="A51" s="35" t="s">
        <v>50</v>
      </c>
      <c r="B51" s="42"/>
      <c r="C51" s="43"/>
      <c r="D51" s="43"/>
      <c r="E51" s="45" t="s">
        <v>578</v>
      </c>
      <c r="F51" s="43"/>
      <c r="G51" s="43"/>
      <c r="H51" s="43"/>
      <c r="I51" s="43"/>
      <c r="J51" s="44"/>
    </row>
    <row r="52">
      <c r="A52" s="35" t="s">
        <v>42</v>
      </c>
      <c r="B52" s="35">
        <v>14</v>
      </c>
      <c r="C52" s="36" t="s">
        <v>579</v>
      </c>
      <c r="D52" s="35" t="s">
        <v>44</v>
      </c>
      <c r="E52" s="37" t="s">
        <v>580</v>
      </c>
      <c r="F52" s="38" t="s">
        <v>180</v>
      </c>
      <c r="G52" s="39">
        <v>133</v>
      </c>
      <c r="H52" s="40">
        <v>0</v>
      </c>
      <c r="I52" s="40">
        <f>ROUND(G52*H52,P4)</f>
        <v>0</v>
      </c>
      <c r="J52" s="38" t="s">
        <v>47</v>
      </c>
      <c r="O52" s="41">
        <f>I52*0.21</f>
        <v>0</v>
      </c>
      <c r="P52">
        <v>3</v>
      </c>
    </row>
    <row r="53">
      <c r="A53" s="35" t="s">
        <v>48</v>
      </c>
      <c r="B53" s="42"/>
      <c r="C53" s="43"/>
      <c r="D53" s="43"/>
      <c r="E53" s="37" t="s">
        <v>581</v>
      </c>
      <c r="F53" s="43"/>
      <c r="G53" s="43"/>
      <c r="H53" s="43"/>
      <c r="I53" s="43"/>
      <c r="J53" s="44"/>
    </row>
    <row r="54" ht="30">
      <c r="A54" s="35" t="s">
        <v>50</v>
      </c>
      <c r="B54" s="42"/>
      <c r="C54" s="43"/>
      <c r="D54" s="43"/>
      <c r="E54" s="45" t="s">
        <v>582</v>
      </c>
      <c r="F54" s="43"/>
      <c r="G54" s="43"/>
      <c r="H54" s="43"/>
      <c r="I54" s="43"/>
      <c r="J54" s="44"/>
    </row>
    <row r="55">
      <c r="A55" s="35" t="s">
        <v>42</v>
      </c>
      <c r="B55" s="35">
        <v>15</v>
      </c>
      <c r="C55" s="36" t="s">
        <v>583</v>
      </c>
      <c r="D55" s="35" t="s">
        <v>44</v>
      </c>
      <c r="E55" s="37" t="s">
        <v>584</v>
      </c>
      <c r="F55" s="38" t="s">
        <v>180</v>
      </c>
      <c r="G55" s="39">
        <v>102</v>
      </c>
      <c r="H55" s="40">
        <v>0</v>
      </c>
      <c r="I55" s="40">
        <f>ROUND(G55*H55,P4)</f>
        <v>0</v>
      </c>
      <c r="J55" s="38" t="s">
        <v>47</v>
      </c>
      <c r="O55" s="41">
        <f>I55*0.21</f>
        <v>0</v>
      </c>
      <c r="P55">
        <v>3</v>
      </c>
    </row>
    <row r="56">
      <c r="A56" s="35" t="s">
        <v>48</v>
      </c>
      <c r="B56" s="42"/>
      <c r="C56" s="43"/>
      <c r="D56" s="43"/>
      <c r="E56" s="37" t="s">
        <v>585</v>
      </c>
      <c r="F56" s="43"/>
      <c r="G56" s="43"/>
      <c r="H56" s="43"/>
      <c r="I56" s="43"/>
      <c r="J56" s="44"/>
    </row>
    <row r="57" ht="30">
      <c r="A57" s="35" t="s">
        <v>50</v>
      </c>
      <c r="B57" s="42"/>
      <c r="C57" s="43"/>
      <c r="D57" s="43"/>
      <c r="E57" s="45" t="s">
        <v>586</v>
      </c>
      <c r="F57" s="43"/>
      <c r="G57" s="43"/>
      <c r="H57" s="43"/>
      <c r="I57" s="43"/>
      <c r="J57" s="44"/>
    </row>
    <row r="58">
      <c r="A58" s="35" t="s">
        <v>42</v>
      </c>
      <c r="B58" s="35">
        <v>16</v>
      </c>
      <c r="C58" s="36" t="s">
        <v>587</v>
      </c>
      <c r="D58" s="35" t="s">
        <v>44</v>
      </c>
      <c r="E58" s="37" t="s">
        <v>588</v>
      </c>
      <c r="F58" s="38" t="s">
        <v>180</v>
      </c>
      <c r="G58" s="39">
        <v>133</v>
      </c>
      <c r="H58" s="40">
        <v>0</v>
      </c>
      <c r="I58" s="40">
        <f>ROUND(G58*H58,P4)</f>
        <v>0</v>
      </c>
      <c r="J58" s="38" t="s">
        <v>47</v>
      </c>
      <c r="O58" s="41">
        <f>I58*0.21</f>
        <v>0</v>
      </c>
      <c r="P58">
        <v>3</v>
      </c>
    </row>
    <row r="59">
      <c r="A59" s="35" t="s">
        <v>48</v>
      </c>
      <c r="B59" s="42"/>
      <c r="C59" s="43"/>
      <c r="D59" s="43"/>
      <c r="E59" s="49" t="s">
        <v>44</v>
      </c>
      <c r="F59" s="43"/>
      <c r="G59" s="43"/>
      <c r="H59" s="43"/>
      <c r="I59" s="43"/>
      <c r="J59" s="44"/>
    </row>
    <row r="60" ht="30">
      <c r="A60" s="35" t="s">
        <v>50</v>
      </c>
      <c r="B60" s="42"/>
      <c r="C60" s="43"/>
      <c r="D60" s="43"/>
      <c r="E60" s="45" t="s">
        <v>589</v>
      </c>
      <c r="F60" s="43"/>
      <c r="G60" s="43"/>
      <c r="H60" s="43"/>
      <c r="I60" s="43"/>
      <c r="J60" s="44"/>
    </row>
    <row r="61">
      <c r="A61" s="35" t="s">
        <v>42</v>
      </c>
      <c r="B61" s="35">
        <v>17</v>
      </c>
      <c r="C61" s="36" t="s">
        <v>590</v>
      </c>
      <c r="D61" s="35" t="s">
        <v>44</v>
      </c>
      <c r="E61" s="37" t="s">
        <v>591</v>
      </c>
      <c r="F61" s="38" t="s">
        <v>180</v>
      </c>
      <c r="G61" s="39">
        <v>102</v>
      </c>
      <c r="H61" s="40">
        <v>0</v>
      </c>
      <c r="I61" s="40">
        <f>ROUND(G61*H61,P4)</f>
        <v>0</v>
      </c>
      <c r="J61" s="38" t="s">
        <v>47</v>
      </c>
      <c r="O61" s="41">
        <f>I61*0.21</f>
        <v>0</v>
      </c>
      <c r="P61">
        <v>3</v>
      </c>
    </row>
    <row r="62">
      <c r="A62" s="35" t="s">
        <v>48</v>
      </c>
      <c r="B62" s="42"/>
      <c r="C62" s="43"/>
      <c r="D62" s="43"/>
      <c r="E62" s="37" t="s">
        <v>585</v>
      </c>
      <c r="F62" s="43"/>
      <c r="G62" s="43"/>
      <c r="H62" s="43"/>
      <c r="I62" s="43"/>
      <c r="J62" s="44"/>
    </row>
    <row r="63" ht="30">
      <c r="A63" s="35" t="s">
        <v>50</v>
      </c>
      <c r="B63" s="42"/>
      <c r="C63" s="43"/>
      <c r="D63" s="43"/>
      <c r="E63" s="45" t="s">
        <v>586</v>
      </c>
      <c r="F63" s="43"/>
      <c r="G63" s="43"/>
      <c r="H63" s="43"/>
      <c r="I63" s="43"/>
      <c r="J63" s="44"/>
    </row>
    <row r="64">
      <c r="A64" s="35" t="s">
        <v>42</v>
      </c>
      <c r="B64" s="35">
        <v>18</v>
      </c>
      <c r="C64" s="36" t="s">
        <v>592</v>
      </c>
      <c r="D64" s="35" t="s">
        <v>44</v>
      </c>
      <c r="E64" s="37" t="s">
        <v>593</v>
      </c>
      <c r="F64" s="38" t="s">
        <v>180</v>
      </c>
      <c r="G64" s="39">
        <v>133</v>
      </c>
      <c r="H64" s="40">
        <v>0</v>
      </c>
      <c r="I64" s="40">
        <f>ROUND(G64*H64,P4)</f>
        <v>0</v>
      </c>
      <c r="J64" s="38" t="s">
        <v>47</v>
      </c>
      <c r="O64" s="41">
        <f>I64*0.21</f>
        <v>0</v>
      </c>
      <c r="P64">
        <v>3</v>
      </c>
    </row>
    <row r="65">
      <c r="A65" s="35" t="s">
        <v>48</v>
      </c>
      <c r="B65" s="42"/>
      <c r="C65" s="43"/>
      <c r="D65" s="43"/>
      <c r="E65" s="49" t="s">
        <v>44</v>
      </c>
      <c r="F65" s="43"/>
      <c r="G65" s="43"/>
      <c r="H65" s="43"/>
      <c r="I65" s="43"/>
      <c r="J65" s="44"/>
    </row>
    <row r="66" ht="30">
      <c r="A66" s="35" t="s">
        <v>50</v>
      </c>
      <c r="B66" s="42"/>
      <c r="C66" s="43"/>
      <c r="D66" s="43"/>
      <c r="E66" s="45" t="s">
        <v>589</v>
      </c>
      <c r="F66" s="43"/>
      <c r="G66" s="43"/>
      <c r="H66" s="43"/>
      <c r="I66" s="43"/>
      <c r="J66" s="44"/>
    </row>
    <row r="67">
      <c r="A67" s="35" t="s">
        <v>42</v>
      </c>
      <c r="B67" s="35">
        <v>19</v>
      </c>
      <c r="C67" s="36" t="s">
        <v>594</v>
      </c>
      <c r="D67" s="35" t="s">
        <v>44</v>
      </c>
      <c r="E67" s="37" t="s">
        <v>595</v>
      </c>
      <c r="F67" s="38" t="s">
        <v>78</v>
      </c>
      <c r="G67" s="39">
        <v>2</v>
      </c>
      <c r="H67" s="40">
        <v>0</v>
      </c>
      <c r="I67" s="40">
        <f>ROUND(G67*H67,P4)</f>
        <v>0</v>
      </c>
      <c r="J67" s="38" t="s">
        <v>47</v>
      </c>
      <c r="O67" s="41">
        <f>I67*0.21</f>
        <v>0</v>
      </c>
      <c r="P67">
        <v>3</v>
      </c>
    </row>
    <row r="68">
      <c r="A68" s="35" t="s">
        <v>48</v>
      </c>
      <c r="B68" s="42"/>
      <c r="C68" s="43"/>
      <c r="D68" s="43"/>
      <c r="E68" s="37" t="s">
        <v>596</v>
      </c>
      <c r="F68" s="43"/>
      <c r="G68" s="43"/>
      <c r="H68" s="43"/>
      <c r="I68" s="43"/>
      <c r="J68" s="44"/>
    </row>
    <row r="69" ht="30">
      <c r="A69" s="35" t="s">
        <v>50</v>
      </c>
      <c r="B69" s="42"/>
      <c r="C69" s="43"/>
      <c r="D69" s="43"/>
      <c r="E69" s="45" t="s">
        <v>597</v>
      </c>
      <c r="F69" s="43"/>
      <c r="G69" s="43"/>
      <c r="H69" s="43"/>
      <c r="I69" s="43"/>
      <c r="J69" s="44"/>
    </row>
    <row r="70">
      <c r="A70" s="29" t="s">
        <v>39</v>
      </c>
      <c r="B70" s="30"/>
      <c r="C70" s="31" t="s">
        <v>430</v>
      </c>
      <c r="D70" s="32"/>
      <c r="E70" s="29" t="s">
        <v>431</v>
      </c>
      <c r="F70" s="32"/>
      <c r="G70" s="32"/>
      <c r="H70" s="32"/>
      <c r="I70" s="33">
        <f>SUMIFS(I71:I76,A71:A76,"P")</f>
        <v>0</v>
      </c>
      <c r="J70" s="34"/>
    </row>
    <row r="71">
      <c r="A71" s="35" t="s">
        <v>42</v>
      </c>
      <c r="B71" s="35">
        <v>20</v>
      </c>
      <c r="C71" s="36" t="s">
        <v>598</v>
      </c>
      <c r="D71" s="35" t="s">
        <v>44</v>
      </c>
      <c r="E71" s="37" t="s">
        <v>599</v>
      </c>
      <c r="F71" s="38" t="s">
        <v>600</v>
      </c>
      <c r="G71" s="39">
        <v>40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 ht="120">
      <c r="A72" s="35" t="s">
        <v>48</v>
      </c>
      <c r="B72" s="42"/>
      <c r="C72" s="43"/>
      <c r="D72" s="43"/>
      <c r="E72" s="37" t="s">
        <v>601</v>
      </c>
      <c r="F72" s="43"/>
      <c r="G72" s="43"/>
      <c r="H72" s="43"/>
      <c r="I72" s="43"/>
      <c r="J72" s="44"/>
    </row>
    <row r="73" ht="30">
      <c r="A73" s="35" t="s">
        <v>50</v>
      </c>
      <c r="B73" s="42"/>
      <c r="C73" s="43"/>
      <c r="D73" s="43"/>
      <c r="E73" s="45" t="s">
        <v>602</v>
      </c>
      <c r="F73" s="43"/>
      <c r="G73" s="43"/>
      <c r="H73" s="43"/>
      <c r="I73" s="43"/>
      <c r="J73" s="44"/>
    </row>
    <row r="74">
      <c r="A74" s="35" t="s">
        <v>42</v>
      </c>
      <c r="B74" s="35">
        <v>21</v>
      </c>
      <c r="C74" s="36" t="s">
        <v>603</v>
      </c>
      <c r="D74" s="35" t="s">
        <v>44</v>
      </c>
      <c r="E74" s="37" t="s">
        <v>604</v>
      </c>
      <c r="F74" s="38" t="s">
        <v>180</v>
      </c>
      <c r="G74" s="39">
        <v>181</v>
      </c>
      <c r="H74" s="40">
        <v>0</v>
      </c>
      <c r="I74" s="40">
        <f>ROUND(G74*H74,P4)</f>
        <v>0</v>
      </c>
      <c r="J74" s="38" t="s">
        <v>47</v>
      </c>
      <c r="O74" s="41">
        <f>I74*0.21</f>
        <v>0</v>
      </c>
      <c r="P74">
        <v>3</v>
      </c>
    </row>
    <row r="75" ht="30">
      <c r="A75" s="35" t="s">
        <v>48</v>
      </c>
      <c r="B75" s="42"/>
      <c r="C75" s="43"/>
      <c r="D75" s="43"/>
      <c r="E75" s="37" t="s">
        <v>605</v>
      </c>
      <c r="F75" s="43"/>
      <c r="G75" s="43"/>
      <c r="H75" s="43"/>
      <c r="I75" s="43"/>
      <c r="J75" s="44"/>
    </row>
    <row r="76" ht="45">
      <c r="A76" s="35" t="s">
        <v>50</v>
      </c>
      <c r="B76" s="46"/>
      <c r="C76" s="47"/>
      <c r="D76" s="47"/>
      <c r="E76" s="45" t="s">
        <v>606</v>
      </c>
      <c r="F76" s="47"/>
      <c r="G76" s="47"/>
      <c r="H76" s="47"/>
      <c r="I76" s="47"/>
      <c r="J76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KPJ\KPJ</dc:creator>
  <cp:lastModifiedBy>KPJ\KPJ</cp:lastModifiedBy>
  <dcterms:created xsi:type="dcterms:W3CDTF">2024-02-12T15:52:20Z</dcterms:created>
  <dcterms:modified xsi:type="dcterms:W3CDTF">2024-02-12T15:52:21Z</dcterms:modified>
</cp:coreProperties>
</file>