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suscz-my.sharepoint.com/personal/tomas_pecka_ksus_cz/Documents/Plocha/Připraveno 2024/Plán investic - kapitola 12/III-27213 Benátky n.J.-Dražice/"/>
    </mc:Choice>
  </mc:AlternateContent>
  <xr:revisionPtr revIDLastSave="116" documentId="8_{7378887A-7AEE-4FE1-B909-1C1015E0A86C}" xr6:coauthVersionLast="47" xr6:coauthVersionMax="47" xr10:uidLastSave="{C92B212A-269A-43D2-A631-70A36AAE2882}"/>
  <bookViews>
    <workbookView xWindow="28680" yWindow="-120" windowWidth="29040" windowHeight="17520" activeTab="1" xr2:uid="{00000000-000D-0000-FFFF-FFFF00000000}"/>
  </bookViews>
  <sheets>
    <sheet name="Krycí list rozpočtu" sheetId="3" r:id="rId1"/>
    <sheet name="rozpočet" sheetId="1" r:id="rId2"/>
  </sheets>
  <definedNames>
    <definedName name="_xlnm.Print_Area" localSheetId="1">rozpočet!$A$4:$F$30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F23" i="1"/>
  <c r="F25" i="3" l="1"/>
  <c r="I22" i="3"/>
  <c r="F22" i="3"/>
  <c r="H21" i="1"/>
  <c r="F26" i="1"/>
  <c r="F25" i="1"/>
  <c r="F22" i="1"/>
  <c r="F21" i="1"/>
  <c r="F20" i="1"/>
  <c r="F19" i="1"/>
  <c r="F17" i="1"/>
  <c r="F14" i="1"/>
  <c r="F18" i="1"/>
  <c r="F16" i="1"/>
  <c r="F15" i="1"/>
  <c r="F13" i="1"/>
  <c r="F12" i="1"/>
  <c r="F27" i="1" l="1"/>
  <c r="F28" i="1" s="1"/>
  <c r="F29" i="1" s="1"/>
  <c r="C14" i="3" l="1"/>
  <c r="C22" i="3" s="1"/>
  <c r="C26" i="3" s="1"/>
  <c r="I25" i="3" s="1"/>
  <c r="F26" i="3" l="1"/>
  <c r="I26" i="3" s="1"/>
</calcChain>
</file>

<file path=xl/sharedStrings.xml><?xml version="1.0" encoding="utf-8"?>
<sst xmlns="http://schemas.openxmlformats.org/spreadsheetml/2006/main" count="130" uniqueCount="99">
  <si>
    <t>MJ</t>
  </si>
  <si>
    <t xml:space="preserve">Zhotovitel: </t>
  </si>
  <si>
    <t>m2</t>
  </si>
  <si>
    <t>t</t>
  </si>
  <si>
    <t>m</t>
  </si>
  <si>
    <t xml:space="preserve"> </t>
  </si>
  <si>
    <t>DPH 21%</t>
  </si>
  <si>
    <t>Popis položky</t>
  </si>
  <si>
    <t>Výměra</t>
  </si>
  <si>
    <t>Kč/MJ</t>
  </si>
  <si>
    <t>Celkem Kč</t>
  </si>
  <si>
    <t>R položka</t>
  </si>
  <si>
    <t>kpl</t>
  </si>
  <si>
    <t>Celkem bez DPH</t>
  </si>
  <si>
    <t>Celkem vč. DPH</t>
  </si>
  <si>
    <r>
      <t xml:space="preserve">Objednatel:  </t>
    </r>
    <r>
      <rPr>
        <b/>
        <sz val="9"/>
        <rFont val="Arial CE"/>
        <family val="2"/>
        <charset val="238"/>
      </rPr>
      <t xml:space="preserve"> </t>
    </r>
    <r>
      <rPr>
        <b/>
        <sz val="12"/>
        <rFont val="Arial CE"/>
        <family val="2"/>
        <charset val="238"/>
      </rPr>
      <t>Krajská správa a údržba silnic Středočeského kraje, příspěvková organizace</t>
    </r>
  </si>
  <si>
    <t>DIO  vč. zajištění, zjištění a vytyčení inž. sítí , geodetické zaměření stavby</t>
  </si>
  <si>
    <t>bm</t>
  </si>
  <si>
    <t>Krycí list rozpočtu</t>
  </si>
  <si>
    <t>Název stavby:</t>
  </si>
  <si>
    <t>Objednatel:</t>
  </si>
  <si>
    <t>IČ/DIČ:</t>
  </si>
  <si>
    <t>Druh stavby:</t>
  </si>
  <si>
    <t>Projektant:</t>
  </si>
  <si>
    <t>Lokalita:</t>
  </si>
  <si>
    <t>Zhotovitel: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</si>
  <si>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</si>
  <si>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</si>
  <si>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</si>
  <si>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</si>
  <si>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</si>
  <si>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</si>
  <si>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</si>
  <si>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</si>
  <si>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</si>
  <si>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</si>
  <si>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</si>
  <si>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</si>
  <si>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</si>
  <si>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</si>
  <si>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</si>
  <si>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</si>
  <si>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</si>
  <si>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</si>
  <si>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</si>
  <si>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</si>
  <si>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</si>
  <si>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</si>
  <si>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</si>
  <si>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</si>
  <si>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</si>
  <si>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</si>
  <si>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</si>
  <si>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</si>
  <si>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Základ 0%</t>
  </si>
  <si>
    <t>Základ 15%</t>
  </si>
  <si>
    <t>DPH 15%</t>
  </si>
  <si>
    <t>Základ 21%</t>
  </si>
  <si>
    <t>Celkem včetně DPH</t>
  </si>
  <si>
    <t>Zhotovitel</t>
  </si>
  <si>
    <t xml:space="preserve">Zpracoval:   </t>
  </si>
  <si>
    <t xml:space="preserve">Datum:   </t>
  </si>
  <si>
    <t>poznámky</t>
  </si>
  <si>
    <t>m3</t>
  </si>
  <si>
    <t>574A44</t>
  </si>
  <si>
    <t>spojovací postřik ze sil. emulze do 1,0kg/m2</t>
  </si>
  <si>
    <t>čištění vozovek samosběrem</t>
  </si>
  <si>
    <t xml:space="preserve">řezání asfaltového krytu vozovek do 50mm </t>
  </si>
  <si>
    <t>frézování  asfalt. ploch, odvoz do 20km</t>
  </si>
  <si>
    <t>hmotnost              t</t>
  </si>
  <si>
    <t>hmotnost  celkem</t>
  </si>
  <si>
    <t>574C06</t>
  </si>
  <si>
    <t>015112</t>
  </si>
  <si>
    <t>Číslo položky   OTSKP</t>
  </si>
  <si>
    <t>KSÚS Středočeského kraje, příspěvková organizace</t>
  </si>
  <si>
    <t>Termín výstavby:</t>
  </si>
  <si>
    <t>ZO za KSUSSK</t>
  </si>
  <si>
    <t>PODPIS ZO:</t>
  </si>
  <si>
    <t>Zdroj financování :</t>
  </si>
  <si>
    <t>oprava povrchu vozovky</t>
  </si>
  <si>
    <t>vyrovnávka asfalt. bet. ACL 16+ , 16S</t>
  </si>
  <si>
    <t xml:space="preserve">asfalt. beton ACO 11+, 11S  50/70 tl. 50 mm,  </t>
  </si>
  <si>
    <t>frézování drážky průžezu do 100mm2 v asfaltové vozovce</t>
  </si>
  <si>
    <t>těsnění dilatačních spar asf. zálivkou průř. do 100mm2</t>
  </si>
  <si>
    <t>čištění krajnic od nánosu tl. do 100mm</t>
  </si>
  <si>
    <t xml:space="preserve">zpevnění krajnic z recyklovaného materiálu tl. do 100mm </t>
  </si>
  <si>
    <t xml:space="preserve"> poplatky na likvidaci odpadů nekontaminovaných</t>
  </si>
  <si>
    <t>VDZ - barvou hladké - dodávka a pokládka</t>
  </si>
  <si>
    <t>rozpočet:  OTSKP 2023</t>
  </si>
  <si>
    <r>
      <t xml:space="preserve">Zpracoval:  </t>
    </r>
    <r>
      <rPr>
        <sz val="9"/>
        <color indexed="10"/>
        <rFont val="Arial CE"/>
        <charset val="238"/>
      </rPr>
      <t xml:space="preserve"> </t>
    </r>
    <r>
      <rPr>
        <sz val="9"/>
        <rFont val="Arial CE"/>
        <charset val="238"/>
      </rPr>
      <t>Tomáš Pecka</t>
    </r>
  </si>
  <si>
    <t>Tomáš Pecka</t>
  </si>
  <si>
    <t>Datum:   8.1.2024</t>
  </si>
  <si>
    <t>Stavba:   III/27213 Benátky nad Jizerou - Dražice</t>
  </si>
  <si>
    <t>Objekt:    silnice III/27213                    km  0,274 - 1,807 km</t>
  </si>
  <si>
    <t>III/27213 Benátky nad Jizerou - Dražice</t>
  </si>
  <si>
    <t xml:space="preserve">staničení km 0,274 - 1,807 </t>
  </si>
  <si>
    <t>výšková úprava poklopů</t>
  </si>
  <si>
    <t>ks</t>
  </si>
  <si>
    <t>výšková úprava  krycích hrnců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</si>
</sst>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;\-#,##0.000"/>
  </numFmts>
  <fonts count="31" x14ac:knownFonts="1">
    <font>
      <sz val="8"/>
      <name val="MS Sans Serif"/>
      <charset val="1"/>
    </font>
    <font>
      <b/>
      <sz val="14"/>
      <name val="Arial CE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CE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name val="Arial"/>
      <family val="2"/>
      <charset val="238"/>
    </font>
    <font>
      <sz val="12"/>
      <color indexed="8"/>
      <name val="Book Antiqua"/>
      <family val="1"/>
      <charset val="238"/>
    </font>
    <font>
      <sz val="10"/>
      <name val="Arial"/>
      <family val="2"/>
      <charset val="238"/>
    </font>
    <font>
      <sz val="9"/>
      <color indexed="10"/>
      <name val="Arial CE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rgb="FFFF0000"/>
      <name val="Book Antiqua"/>
      <family val="1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9"/>
      <name val="Arial CE"/>
      <charset val="238"/>
    </font>
    <font>
      <b/>
      <sz val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 applyAlignment="0">
      <alignment vertical="top" wrapText="1"/>
      <protection locked="0"/>
    </xf>
  </cellStyleXfs>
  <cellXfs count="193">
    <xf numFmtId="0" fontId="0" fillId="0" borderId="0" xfId="0" applyAlignment="1">
      <alignment vertical="top"/>
      <protection locked="0"/>
    </xf>
    <xf numFmtId="0" fontId="0" fillId="0" borderId="0" xfId="0" applyAlignment="1">
      <alignment horizontal="left" vertical="top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4" fontId="0" fillId="0" borderId="0" xfId="0" applyNumberFormat="1" applyAlignment="1">
      <alignment horizontal="right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37" fontId="3" fillId="0" borderId="0" xfId="0" applyNumberFormat="1" applyFont="1" applyAlignment="1" applyProtection="1">
      <alignment horizontal="center" vertical="top"/>
    </xf>
    <xf numFmtId="0" fontId="4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top" wrapText="1"/>
    </xf>
    <xf numFmtId="164" fontId="5" fillId="0" borderId="0" xfId="0" applyNumberFormat="1" applyFont="1" applyAlignment="1" applyProtection="1">
      <alignment horizontal="right" vertical="top"/>
    </xf>
    <xf numFmtId="39" fontId="4" fillId="0" borderId="0" xfId="0" applyNumberFormat="1" applyFont="1" applyAlignment="1" applyProtection="1">
      <alignment horizontal="right" vertical="top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 vertical="top" wrapText="1"/>
    </xf>
    <xf numFmtId="0" fontId="8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0" fillId="0" borderId="0" xfId="0" applyAlignment="1" applyProtection="1">
      <alignment vertical="top"/>
    </xf>
    <xf numFmtId="0" fontId="11" fillId="2" borderId="1" xfId="0" applyFont="1" applyFill="1" applyBorder="1" applyAlignment="1" applyProtection="1">
      <alignment vertical="top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vertical="top"/>
    </xf>
    <xf numFmtId="0" fontId="11" fillId="0" borderId="3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top"/>
    </xf>
    <xf numFmtId="0" fontId="11" fillId="0" borderId="4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vertical="top"/>
    </xf>
    <xf numFmtId="0" fontId="11" fillId="0" borderId="6" xfId="0" applyFont="1" applyBorder="1" applyAlignment="1" applyProtection="1">
      <alignment horizontal="center" vertical="center"/>
    </xf>
    <xf numFmtId="4" fontId="10" fillId="0" borderId="5" xfId="0" applyNumberFormat="1" applyFont="1" applyBorder="1" applyAlignment="1" applyProtection="1">
      <alignment vertical="top"/>
    </xf>
    <xf numFmtId="4" fontId="10" fillId="0" borderId="6" xfId="0" applyNumberFormat="1" applyFont="1" applyBorder="1" applyAlignment="1" applyProtection="1">
      <alignment horizontal="right" vertical="top"/>
    </xf>
    <xf numFmtId="4" fontId="11" fillId="0" borderId="7" xfId="0" applyNumberFormat="1" applyFont="1" applyBorder="1" applyAlignment="1" applyProtection="1">
      <alignment vertical="top"/>
    </xf>
    <xf numFmtId="4" fontId="10" fillId="0" borderId="8" xfId="0" applyNumberFormat="1" applyFont="1" applyBorder="1" applyAlignment="1" applyProtection="1">
      <alignment vertical="top"/>
    </xf>
    <xf numFmtId="0" fontId="11" fillId="0" borderId="9" xfId="0" applyFont="1" applyBorder="1" applyAlignment="1" applyProtection="1">
      <alignment vertical="top"/>
    </xf>
    <xf numFmtId="4" fontId="10" fillId="0" borderId="9" xfId="0" applyNumberFormat="1" applyFont="1" applyBorder="1" applyAlignment="1" applyProtection="1">
      <alignment horizontal="right" vertical="top"/>
    </xf>
    <xf numFmtId="4" fontId="11" fillId="0" borderId="10" xfId="0" applyNumberFormat="1" applyFont="1" applyBorder="1" applyAlignment="1" applyProtection="1">
      <alignment vertical="top"/>
    </xf>
    <xf numFmtId="0" fontId="14" fillId="0" borderId="0" xfId="0" applyFont="1" applyAlignment="1" applyProtection="1">
      <alignment vertical="center"/>
    </xf>
    <xf numFmtId="49" fontId="17" fillId="3" borderId="3" xfId="0" applyNumberFormat="1" applyFont="1" applyFill="1" applyBorder="1" applyAlignment="1" applyProtection="1">
      <alignment horizontal="center" vertical="center"/>
    </xf>
    <xf numFmtId="49" fontId="17" fillId="3" borderId="4" xfId="0" applyNumberFormat="1" applyFont="1" applyFill="1" applyBorder="1" applyAlignment="1" applyProtection="1">
      <alignment horizontal="center" vertical="center"/>
    </xf>
    <xf numFmtId="49" fontId="19" fillId="0" borderId="5" xfId="0" applyNumberFormat="1" applyFont="1" applyBorder="1" applyAlignment="1" applyProtection="1">
      <alignment horizontal="left" vertical="center"/>
    </xf>
    <xf numFmtId="49" fontId="10" fillId="0" borderId="6" xfId="0" applyNumberFormat="1" applyFont="1" applyBorder="1" applyAlignment="1" applyProtection="1">
      <alignment horizontal="left" vertical="center"/>
    </xf>
    <xf numFmtId="4" fontId="10" fillId="0" borderId="6" xfId="0" applyNumberFormat="1" applyFont="1" applyBorder="1" applyAlignment="1" applyProtection="1">
      <alignment horizontal="right" vertical="center"/>
    </xf>
    <xf numFmtId="4" fontId="10" fillId="0" borderId="7" xfId="0" applyNumberFormat="1" applyFont="1" applyBorder="1" applyAlignment="1" applyProtection="1">
      <alignment horizontal="right" vertical="center"/>
    </xf>
    <xf numFmtId="4" fontId="14" fillId="0" borderId="0" xfId="0" applyNumberFormat="1" applyFont="1" applyAlignment="1" applyProtection="1">
      <alignment vertical="center"/>
    </xf>
    <xf numFmtId="49" fontId="10" fillId="0" borderId="6" xfId="0" applyNumberFormat="1" applyFont="1" applyBorder="1" applyAlignment="1" applyProtection="1">
      <alignment horizontal="right" vertical="center"/>
    </xf>
    <xf numFmtId="49" fontId="10" fillId="0" borderId="7" xfId="0" applyNumberFormat="1" applyFont="1" applyBorder="1" applyAlignment="1" applyProtection="1">
      <alignment horizontal="right" vertical="center"/>
    </xf>
    <xf numFmtId="0" fontId="14" fillId="0" borderId="11" xfId="0" applyFont="1" applyBorder="1" applyAlignment="1" applyProtection="1">
      <alignment vertical="center"/>
    </xf>
    <xf numFmtId="0" fontId="14" fillId="0" borderId="12" xfId="0" applyFont="1" applyBorder="1" applyAlignment="1" applyProtection="1">
      <alignment vertical="center"/>
    </xf>
    <xf numFmtId="0" fontId="14" fillId="0" borderId="13" xfId="0" applyFont="1" applyBorder="1" applyAlignment="1" applyProtection="1">
      <alignment vertical="center"/>
    </xf>
    <xf numFmtId="4" fontId="19" fillId="3" borderId="6" xfId="0" applyNumberFormat="1" applyFont="1" applyFill="1" applyBorder="1" applyAlignment="1" applyProtection="1">
      <alignment horizontal="right" vertical="center"/>
    </xf>
    <xf numFmtId="0" fontId="14" fillId="0" borderId="14" xfId="0" applyFont="1" applyBorder="1" applyAlignment="1" applyProtection="1">
      <alignment vertical="center"/>
    </xf>
    <xf numFmtId="4" fontId="19" fillId="3" borderId="7" xfId="0" applyNumberFormat="1" applyFont="1" applyFill="1" applyBorder="1" applyAlignment="1" applyProtection="1">
      <alignment horizontal="right" vertical="center"/>
    </xf>
    <xf numFmtId="0" fontId="14" fillId="0" borderId="15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6" xfId="0" applyBorder="1" applyAlignment="1" applyProtection="1">
      <alignment vertical="top"/>
    </xf>
    <xf numFmtId="0" fontId="20" fillId="0" borderId="6" xfId="0" applyFont="1" applyBorder="1" applyAlignment="1" applyProtection="1">
      <alignment vertical="top"/>
    </xf>
    <xf numFmtId="0" fontId="6" fillId="0" borderId="0" xfId="0" applyFont="1" applyAlignment="1" applyProtection="1"/>
    <xf numFmtId="39" fontId="6" fillId="0" borderId="0" xfId="0" applyNumberFormat="1" applyFont="1" applyAlignment="1" applyProtection="1">
      <alignment vertical="top"/>
    </xf>
    <xf numFmtId="0" fontId="0" fillId="0" borderId="0" xfId="0" applyAlignment="1">
      <alignment horizontal="center" vertical="top"/>
      <protection locked="0"/>
    </xf>
    <xf numFmtId="0" fontId="2" fillId="0" borderId="0" xfId="0" applyFont="1" applyAlignment="1" applyProtection="1">
      <alignment horizontal="center"/>
    </xf>
    <xf numFmtId="39" fontId="4" fillId="0" borderId="0" xfId="0" applyNumberFormat="1" applyFont="1" applyAlignment="1" applyProtection="1">
      <alignment horizontal="center" vertical="top"/>
    </xf>
    <xf numFmtId="0" fontId="6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39" fontId="0" fillId="0" borderId="0" xfId="0" applyNumberFormat="1" applyAlignment="1">
      <alignment horizontal="center" vertical="top"/>
      <protection locked="0"/>
    </xf>
    <xf numFmtId="0" fontId="0" fillId="0" borderId="16" xfId="0" applyBorder="1" applyAlignment="1" applyProtection="1">
      <alignment horizontal="center" vertical="top" wrapText="1"/>
    </xf>
    <xf numFmtId="0" fontId="0" fillId="0" borderId="6" xfId="0" applyBorder="1" applyAlignment="1" applyProtection="1">
      <alignment horizontal="center" vertical="top" wrapText="1"/>
    </xf>
    <xf numFmtId="0" fontId="0" fillId="0" borderId="16" xfId="0" applyBorder="1" applyAlignment="1" applyProtection="1">
      <alignment horizontal="center" vertical="top"/>
    </xf>
    <xf numFmtId="0" fontId="0" fillId="0" borderId="6" xfId="0" applyBorder="1" applyAlignment="1" applyProtection="1">
      <alignment horizontal="center" vertical="top"/>
    </xf>
    <xf numFmtId="3" fontId="0" fillId="0" borderId="6" xfId="0" applyNumberFormat="1" applyBorder="1" applyAlignment="1" applyProtection="1">
      <alignment vertical="top"/>
    </xf>
    <xf numFmtId="0" fontId="20" fillId="0" borderId="16" xfId="0" applyFont="1" applyBorder="1" applyAlignment="1" applyProtection="1">
      <alignment horizontal="center" vertical="top"/>
    </xf>
    <xf numFmtId="2" fontId="20" fillId="0" borderId="6" xfId="0" applyNumberFormat="1" applyFont="1" applyBorder="1" applyAlignment="1" applyProtection="1">
      <alignment horizontal="center" vertical="top"/>
    </xf>
    <xf numFmtId="3" fontId="20" fillId="0" borderId="6" xfId="0" applyNumberFormat="1" applyFont="1" applyBorder="1" applyAlignment="1" applyProtection="1">
      <alignment vertical="top"/>
    </xf>
    <xf numFmtId="0" fontId="20" fillId="0" borderId="6" xfId="0" applyFont="1" applyBorder="1" applyAlignment="1" applyProtection="1">
      <alignment horizontal="center" vertical="top"/>
    </xf>
    <xf numFmtId="0" fontId="0" fillId="0" borderId="0" xfId="0" applyAlignment="1" applyProtection="1">
      <alignment horizontal="center" vertical="top"/>
    </xf>
    <xf numFmtId="3" fontId="0" fillId="0" borderId="0" xfId="0" applyNumberFormat="1" applyAlignment="1" applyProtection="1">
      <alignment vertical="top"/>
    </xf>
    <xf numFmtId="2" fontId="10" fillId="0" borderId="4" xfId="0" applyNumberFormat="1" applyFont="1" applyBorder="1" applyAlignment="1" applyProtection="1">
      <alignment vertical="top"/>
    </xf>
    <xf numFmtId="4" fontId="10" fillId="0" borderId="18" xfId="0" applyNumberFormat="1" applyFont="1" applyBorder="1" applyAlignment="1" applyProtection="1">
      <alignment vertical="top"/>
    </xf>
    <xf numFmtId="2" fontId="10" fillId="0" borderId="6" xfId="0" applyNumberFormat="1" applyFont="1" applyBorder="1" applyAlignment="1" applyProtection="1">
      <alignment vertical="top"/>
    </xf>
    <xf numFmtId="4" fontId="10" fillId="0" borderId="7" xfId="0" applyNumberFormat="1" applyFont="1" applyBorder="1" applyAlignment="1" applyProtection="1">
      <alignment vertical="top"/>
    </xf>
    <xf numFmtId="1" fontId="11" fillId="0" borderId="5" xfId="0" applyNumberFormat="1" applyFont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vertical="center"/>
    </xf>
    <xf numFmtId="4" fontId="10" fillId="0" borderId="7" xfId="0" applyNumberFormat="1" applyFont="1" applyBorder="1" applyAlignment="1" applyProtection="1">
      <alignment vertical="center"/>
    </xf>
    <xf numFmtId="49" fontId="11" fillId="0" borderId="5" xfId="0" applyNumberFormat="1" applyFont="1" applyBorder="1" applyAlignment="1" applyProtection="1">
      <alignment horizontal="center" vertical="center"/>
    </xf>
    <xf numFmtId="0" fontId="11" fillId="0" borderId="8" xfId="0" applyFont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center" vertical="center"/>
    </xf>
    <xf numFmtId="2" fontId="10" fillId="0" borderId="9" xfId="0" applyNumberFormat="1" applyFont="1" applyBorder="1" applyAlignment="1" applyProtection="1">
      <alignment vertical="top"/>
    </xf>
    <xf numFmtId="4" fontId="10" fillId="0" borderId="10" xfId="0" applyNumberFormat="1" applyFont="1" applyBorder="1" applyAlignment="1" applyProtection="1">
      <alignment vertical="top"/>
    </xf>
    <xf numFmtId="4" fontId="10" fillId="0" borderId="19" xfId="0" applyNumberFormat="1" applyFont="1" applyBorder="1" applyAlignment="1" applyProtection="1">
      <alignment vertical="top"/>
    </xf>
    <xf numFmtId="0" fontId="11" fillId="0" borderId="20" xfId="0" applyFont="1" applyBorder="1" applyAlignment="1" applyProtection="1">
      <alignment vertical="top"/>
    </xf>
    <xf numFmtId="4" fontId="10" fillId="0" borderId="20" xfId="0" applyNumberFormat="1" applyFont="1" applyBorder="1" applyAlignment="1" applyProtection="1">
      <alignment horizontal="right" vertical="top"/>
    </xf>
    <xf numFmtId="0" fontId="11" fillId="2" borderId="21" xfId="0" applyFont="1" applyFill="1" applyBorder="1" applyAlignment="1" applyProtection="1">
      <alignment vertical="top" wrapText="1"/>
    </xf>
    <xf numFmtId="0" fontId="15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164" fontId="6" fillId="0" borderId="0" xfId="0" applyNumberFormat="1" applyFont="1" applyAlignment="1" applyProtection="1">
      <alignment horizontal="left"/>
    </xf>
    <xf numFmtId="4" fontId="10" fillId="4" borderId="4" xfId="0" applyNumberFormat="1" applyFont="1" applyFill="1" applyBorder="1" applyAlignment="1" applyProtection="1">
      <alignment vertical="top"/>
    </xf>
    <xf numFmtId="4" fontId="10" fillId="4" borderId="6" xfId="0" applyNumberFormat="1" applyFont="1" applyFill="1" applyBorder="1" applyAlignment="1" applyProtection="1">
      <alignment vertical="top"/>
    </xf>
    <xf numFmtId="4" fontId="10" fillId="4" borderId="6" xfId="0" applyNumberFormat="1" applyFont="1" applyFill="1" applyBorder="1" applyAlignment="1" applyProtection="1">
      <alignment vertical="center"/>
    </xf>
    <xf numFmtId="39" fontId="10" fillId="4" borderId="6" xfId="0" applyNumberFormat="1" applyFont="1" applyFill="1" applyBorder="1" applyAlignment="1" applyProtection="1">
      <alignment vertical="top"/>
    </xf>
    <xf numFmtId="4" fontId="11" fillId="0" borderId="43" xfId="0" applyNumberFormat="1" applyFont="1" applyBorder="1" applyAlignment="1" applyProtection="1">
      <alignment vertical="top"/>
    </xf>
    <xf numFmtId="39" fontId="10" fillId="4" borderId="9" xfId="0" applyNumberFormat="1" applyFont="1" applyFill="1" applyBorder="1" applyAlignment="1" applyProtection="1">
      <alignment vertical="top"/>
    </xf>
    <xf numFmtId="49" fontId="21" fillId="5" borderId="28" xfId="0" applyNumberFormat="1" applyFont="1" applyFill="1" applyBorder="1" applyAlignment="1" applyProtection="1">
      <alignment horizontal="center" vertical="center"/>
    </xf>
    <xf numFmtId="49" fontId="21" fillId="5" borderId="17" xfId="0" applyNumberFormat="1" applyFont="1" applyFill="1" applyBorder="1" applyAlignment="1" applyProtection="1">
      <alignment horizontal="center" vertical="center"/>
    </xf>
    <xf numFmtId="49" fontId="21" fillId="5" borderId="35" xfId="0" applyNumberFormat="1" applyFont="1" applyFill="1" applyBorder="1" applyAlignment="1" applyProtection="1">
      <alignment horizontal="center" vertical="center"/>
    </xf>
    <xf numFmtId="49" fontId="10" fillId="0" borderId="39" xfId="0" applyNumberFormat="1" applyFont="1" applyBorder="1" applyAlignment="1" applyProtection="1">
      <alignment horizontal="center" vertical="center"/>
    </xf>
    <xf numFmtId="49" fontId="10" fillId="0" borderId="17" xfId="0" applyNumberFormat="1" applyFont="1" applyBorder="1" applyAlignment="1" applyProtection="1">
      <alignment horizontal="center" vertical="center"/>
    </xf>
    <xf numFmtId="49" fontId="10" fillId="0" borderId="35" xfId="0" applyNumberFormat="1" applyFont="1" applyBorder="1" applyAlignment="1" applyProtection="1">
      <alignment horizontal="center" vertical="center"/>
    </xf>
    <xf numFmtId="49" fontId="10" fillId="0" borderId="15" xfId="0" applyNumberFormat="1" applyFont="1" applyBorder="1" applyAlignment="1" applyProtection="1">
      <alignment horizontal="center" vertical="center"/>
    </xf>
    <xf numFmtId="49" fontId="10" fillId="0" borderId="0" xfId="0" applyNumberFormat="1" applyFont="1" applyAlignment="1" applyProtection="1">
      <alignment horizontal="center" vertical="center"/>
    </xf>
    <xf numFmtId="49" fontId="10" fillId="0" borderId="26" xfId="0" applyNumberFormat="1" applyFont="1" applyBorder="1" applyAlignment="1" applyProtection="1">
      <alignment horizontal="center" vertical="center"/>
    </xf>
    <xf numFmtId="49" fontId="10" fillId="0" borderId="40" xfId="0" applyNumberFormat="1" applyFont="1" applyBorder="1" applyAlignment="1" applyProtection="1">
      <alignment horizontal="center" vertical="center"/>
    </xf>
    <xf numFmtId="49" fontId="10" fillId="0" borderId="23" xfId="0" applyNumberFormat="1" applyFont="1" applyBorder="1" applyAlignment="1" applyProtection="1">
      <alignment horizontal="center" vertical="center"/>
    </xf>
    <xf numFmtId="49" fontId="10" fillId="0" borderId="38" xfId="0" applyNumberFormat="1" applyFont="1" applyBorder="1" applyAlignment="1" applyProtection="1">
      <alignment horizontal="center" vertical="center"/>
    </xf>
    <xf numFmtId="49" fontId="13" fillId="0" borderId="0" xfId="0" applyNumberFormat="1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49" fontId="14" fillId="0" borderId="3" xfId="0" applyNumberFormat="1" applyFont="1" applyBorder="1" applyAlignment="1" applyProtection="1">
      <alignment horizontal="left" vertical="center"/>
    </xf>
    <xf numFmtId="0" fontId="14" fillId="0" borderId="4" xfId="0" applyFont="1" applyBorder="1" applyAlignment="1" applyProtection="1">
      <alignment horizontal="left" vertical="center"/>
    </xf>
    <xf numFmtId="0" fontId="14" fillId="0" borderId="5" xfId="0" applyFont="1" applyBorder="1" applyAlignment="1" applyProtection="1">
      <alignment horizontal="left" vertical="center"/>
    </xf>
    <xf numFmtId="0" fontId="14" fillId="0" borderId="6" xfId="0" applyFont="1" applyBorder="1" applyAlignment="1" applyProtection="1">
      <alignment horizontal="left" vertical="center"/>
    </xf>
    <xf numFmtId="49" fontId="30" fillId="0" borderId="41" xfId="0" applyNumberFormat="1" applyFont="1" applyBorder="1" applyAlignment="1" applyProtection="1">
      <alignment horizontal="center" vertical="center" wrapText="1"/>
    </xf>
    <xf numFmtId="0" fontId="28" fillId="0" borderId="42" xfId="0" applyFont="1" applyBorder="1" applyAlignment="1" applyProtection="1">
      <alignment horizontal="center" vertical="center" wrapText="1"/>
    </xf>
    <xf numFmtId="0" fontId="28" fillId="0" borderId="36" xfId="0" applyFont="1" applyBorder="1" applyAlignment="1" applyProtection="1">
      <alignment horizontal="center" vertical="center" wrapText="1"/>
    </xf>
    <xf numFmtId="0" fontId="28" fillId="0" borderId="37" xfId="0" applyFont="1" applyBorder="1" applyAlignment="1" applyProtection="1">
      <alignment horizontal="center" vertical="center" wrapText="1"/>
    </xf>
    <xf numFmtId="49" fontId="14" fillId="0" borderId="4" xfId="0" applyNumberFormat="1" applyFont="1" applyBorder="1" applyAlignment="1" applyProtection="1">
      <alignment horizontal="left" vertical="center"/>
    </xf>
    <xf numFmtId="49" fontId="15" fillId="0" borderId="41" xfId="0" applyNumberFormat="1" applyFont="1" applyBorder="1" applyAlignment="1" applyProtection="1">
      <alignment horizontal="center" vertical="center" wrapText="1"/>
    </xf>
    <xf numFmtId="0" fontId="15" fillId="0" borderId="42" xfId="0" applyFont="1" applyBorder="1" applyAlignment="1" applyProtection="1">
      <alignment horizontal="center" vertical="center" wrapText="1"/>
    </xf>
    <xf numFmtId="0" fontId="15" fillId="0" borderId="36" xfId="0" applyFont="1" applyBorder="1" applyAlignment="1" applyProtection="1">
      <alignment horizontal="center" vertical="center" wrapText="1"/>
    </xf>
    <xf numFmtId="0" fontId="15" fillId="0" borderId="37" xfId="0" applyFont="1" applyBorder="1" applyAlignment="1" applyProtection="1">
      <alignment horizontal="center" vertical="center" wrapText="1"/>
    </xf>
    <xf numFmtId="49" fontId="27" fillId="0" borderId="7" xfId="0" applyNumberFormat="1" applyFont="1" applyBorder="1" applyAlignment="1" applyProtection="1">
      <alignment horizontal="left" vertical="center"/>
    </xf>
    <xf numFmtId="0" fontId="27" fillId="0" borderId="7" xfId="0" applyFont="1" applyBorder="1" applyAlignment="1" applyProtection="1">
      <alignment horizontal="left" vertical="center"/>
    </xf>
    <xf numFmtId="49" fontId="27" fillId="0" borderId="18" xfId="0" applyNumberFormat="1" applyFont="1" applyBorder="1" applyAlignment="1" applyProtection="1">
      <alignment horizontal="left" vertical="center"/>
    </xf>
    <xf numFmtId="49" fontId="14" fillId="0" borderId="5" xfId="0" applyNumberFormat="1" applyFont="1" applyBorder="1" applyAlignment="1" applyProtection="1">
      <alignment horizontal="left" vertical="center"/>
    </xf>
    <xf numFmtId="49" fontId="20" fillId="0" borderId="28" xfId="0" applyNumberFormat="1" applyFont="1" applyBorder="1" applyAlignment="1" applyProtection="1">
      <alignment horizontal="center" vertical="center"/>
    </xf>
    <xf numFmtId="0" fontId="27" fillId="0" borderId="35" xfId="0" applyFont="1" applyBorder="1" applyAlignment="1" applyProtection="1">
      <alignment horizontal="center" vertical="center"/>
    </xf>
    <xf numFmtId="0" fontId="27" fillId="0" borderId="36" xfId="0" applyFont="1" applyBorder="1" applyAlignment="1" applyProtection="1">
      <alignment horizontal="center" vertical="center"/>
    </xf>
    <xf numFmtId="0" fontId="27" fillId="0" borderId="37" xfId="0" applyFont="1" applyBorder="1" applyAlignment="1" applyProtection="1">
      <alignment horizontal="center" vertical="center"/>
    </xf>
    <xf numFmtId="49" fontId="14" fillId="0" borderId="6" xfId="0" applyNumberFormat="1" applyFont="1" applyBorder="1" applyAlignment="1" applyProtection="1">
      <alignment horizontal="left" vertical="center"/>
    </xf>
    <xf numFmtId="49" fontId="14" fillId="0" borderId="7" xfId="0" applyNumberFormat="1" applyFont="1" applyBorder="1" applyAlignment="1" applyProtection="1">
      <alignment horizontal="left" vertical="center"/>
    </xf>
    <xf numFmtId="0" fontId="14" fillId="0" borderId="7" xfId="0" applyFont="1" applyBorder="1" applyAlignment="1" applyProtection="1">
      <alignment horizontal="left" vertical="center"/>
    </xf>
    <xf numFmtId="49" fontId="20" fillId="0" borderId="28" xfId="0" applyNumberFormat="1" applyFont="1" applyBorder="1" applyAlignment="1" applyProtection="1">
      <alignment horizontal="center" vertical="center" wrapText="1"/>
    </xf>
    <xf numFmtId="0" fontId="14" fillId="0" borderId="35" xfId="0" applyFont="1" applyBorder="1" applyAlignment="1" applyProtection="1">
      <alignment horizontal="center" vertical="center" wrapText="1"/>
    </xf>
    <xf numFmtId="0" fontId="14" fillId="0" borderId="36" xfId="0" applyFont="1" applyBorder="1" applyAlignment="1" applyProtection="1">
      <alignment horizontal="center" vertical="center" wrapText="1"/>
    </xf>
    <xf numFmtId="0" fontId="14" fillId="0" borderId="37" xfId="0" applyFont="1" applyBorder="1" applyAlignment="1" applyProtection="1">
      <alignment horizontal="center" vertical="center" wrapText="1"/>
    </xf>
    <xf numFmtId="49" fontId="27" fillId="0" borderId="6" xfId="0" applyNumberFormat="1" applyFont="1" applyBorder="1" applyAlignment="1" applyProtection="1">
      <alignment horizontal="left" vertical="center"/>
    </xf>
    <xf numFmtId="0" fontId="27" fillId="0" borderId="6" xfId="0" applyFont="1" applyBorder="1" applyAlignment="1" applyProtection="1">
      <alignment horizontal="left" vertical="center"/>
    </xf>
    <xf numFmtId="14" fontId="14" fillId="0" borderId="7" xfId="0" applyNumberFormat="1" applyFont="1" applyBorder="1" applyAlignment="1" applyProtection="1">
      <alignment horizontal="left" vertical="center"/>
    </xf>
    <xf numFmtId="14" fontId="27" fillId="0" borderId="28" xfId="0" applyNumberFormat="1" applyFont="1" applyBorder="1" applyAlignment="1" applyProtection="1">
      <alignment horizontal="center" vertical="center"/>
    </xf>
    <xf numFmtId="14" fontId="27" fillId="0" borderId="35" xfId="0" applyNumberFormat="1" applyFont="1" applyBorder="1" applyAlignment="1" applyProtection="1">
      <alignment horizontal="center" vertical="center"/>
    </xf>
    <xf numFmtId="14" fontId="27" fillId="0" borderId="36" xfId="0" applyNumberFormat="1" applyFont="1" applyBorder="1" applyAlignment="1" applyProtection="1">
      <alignment horizontal="center" vertical="center"/>
    </xf>
    <xf numFmtId="14" fontId="27" fillId="0" borderId="37" xfId="0" applyNumberFormat="1" applyFont="1" applyBorder="1" applyAlignment="1" applyProtection="1">
      <alignment horizontal="center" vertical="center"/>
    </xf>
    <xf numFmtId="0" fontId="20" fillId="0" borderId="6" xfId="0" applyFont="1" applyBorder="1" applyAlignment="1" applyProtection="1">
      <alignment horizontal="left" vertical="center"/>
    </xf>
    <xf numFmtId="49" fontId="22" fillId="0" borderId="6" xfId="0" applyNumberFormat="1" applyFont="1" applyBorder="1" applyAlignment="1" applyProtection="1">
      <alignment horizontal="left" vertical="center"/>
    </xf>
    <xf numFmtId="0" fontId="22" fillId="0" borderId="6" xfId="0" applyFont="1" applyBorder="1" applyAlignment="1" applyProtection="1">
      <alignment horizontal="left" vertical="center"/>
    </xf>
    <xf numFmtId="49" fontId="28" fillId="0" borderId="7" xfId="0" applyNumberFormat="1" applyFont="1" applyBorder="1" applyAlignment="1" applyProtection="1">
      <alignment horizontal="left" vertical="center"/>
    </xf>
    <xf numFmtId="0" fontId="28" fillId="0" borderId="7" xfId="0" applyFont="1" applyBorder="1" applyAlignment="1" applyProtection="1">
      <alignment horizontal="left" vertical="center"/>
    </xf>
    <xf numFmtId="49" fontId="20" fillId="0" borderId="6" xfId="0" applyNumberFormat="1" applyFont="1" applyBorder="1" applyAlignment="1" applyProtection="1">
      <alignment horizontal="left" vertical="center"/>
    </xf>
    <xf numFmtId="49" fontId="16" fillId="0" borderId="30" xfId="0" applyNumberFormat="1" applyFont="1" applyBorder="1" applyAlignment="1" applyProtection="1">
      <alignment horizontal="center" vertical="center"/>
    </xf>
    <xf numFmtId="49" fontId="16" fillId="0" borderId="31" xfId="0" applyNumberFormat="1" applyFont="1" applyBorder="1" applyAlignment="1" applyProtection="1">
      <alignment horizontal="center" vertical="center"/>
    </xf>
    <xf numFmtId="49" fontId="16" fillId="0" borderId="32" xfId="0" applyNumberFormat="1" applyFont="1" applyBorder="1" applyAlignment="1" applyProtection="1">
      <alignment horizontal="center" vertical="center"/>
    </xf>
    <xf numFmtId="49" fontId="18" fillId="0" borderId="33" xfId="0" applyNumberFormat="1" applyFont="1" applyBorder="1" applyAlignment="1" applyProtection="1">
      <alignment horizontal="left" vertical="center"/>
    </xf>
    <xf numFmtId="49" fontId="18" fillId="0" borderId="34" xfId="0" applyNumberFormat="1" applyFont="1" applyBorder="1" applyAlignment="1" applyProtection="1">
      <alignment horizontal="left" vertical="center"/>
    </xf>
    <xf numFmtId="49" fontId="18" fillId="0" borderId="4" xfId="0" applyNumberFormat="1" applyFont="1" applyBorder="1" applyAlignment="1" applyProtection="1">
      <alignment horizontal="left" vertical="center"/>
    </xf>
    <xf numFmtId="0" fontId="18" fillId="0" borderId="4" xfId="0" applyFont="1" applyBorder="1" applyAlignment="1" applyProtection="1">
      <alignment horizontal="left" vertical="center"/>
    </xf>
    <xf numFmtId="0" fontId="18" fillId="0" borderId="18" xfId="0" applyFont="1" applyBorder="1" applyAlignment="1" applyProtection="1">
      <alignment horizontal="left" vertical="center"/>
    </xf>
    <xf numFmtId="49" fontId="10" fillId="0" borderId="27" xfId="0" applyNumberFormat="1" applyFont="1" applyBorder="1" applyAlignment="1" applyProtection="1">
      <alignment horizontal="left" vertical="center"/>
    </xf>
    <xf numFmtId="49" fontId="10" fillId="0" borderId="16" xfId="0" applyNumberFormat="1" applyFont="1" applyBorder="1" applyAlignment="1" applyProtection="1">
      <alignment horizontal="left" vertical="center"/>
    </xf>
    <xf numFmtId="49" fontId="10" fillId="0" borderId="6" xfId="0" applyNumberFormat="1" applyFont="1" applyBorder="1" applyAlignment="1" applyProtection="1">
      <alignment horizontal="left" vertical="center"/>
    </xf>
    <xf numFmtId="0" fontId="10" fillId="0" borderId="6" xfId="0" applyFont="1" applyBorder="1" applyAlignment="1" applyProtection="1">
      <alignment horizontal="left" vertical="center"/>
    </xf>
    <xf numFmtId="49" fontId="19" fillId="0" borderId="5" xfId="0" applyNumberFormat="1" applyFont="1" applyBorder="1" applyAlignment="1" applyProtection="1">
      <alignment horizontal="left" vertical="center"/>
    </xf>
    <xf numFmtId="0" fontId="19" fillId="0" borderId="6" xfId="0" applyFont="1" applyBorder="1" applyAlignment="1" applyProtection="1">
      <alignment horizontal="left" vertical="center"/>
    </xf>
    <xf numFmtId="49" fontId="19" fillId="0" borderId="27" xfId="0" applyNumberFormat="1" applyFont="1" applyBorder="1" applyAlignment="1" applyProtection="1">
      <alignment horizontal="left" vertical="center"/>
    </xf>
    <xf numFmtId="49" fontId="19" fillId="0" borderId="16" xfId="0" applyNumberFormat="1" applyFont="1" applyBorder="1" applyAlignment="1" applyProtection="1">
      <alignment horizontal="left" vertical="center"/>
    </xf>
    <xf numFmtId="49" fontId="19" fillId="0" borderId="6" xfId="0" applyNumberFormat="1" applyFont="1" applyBorder="1" applyAlignment="1" applyProtection="1">
      <alignment horizontal="left" vertical="center"/>
    </xf>
    <xf numFmtId="49" fontId="21" fillId="0" borderId="22" xfId="0" applyNumberFormat="1" applyFont="1" applyBorder="1" applyAlignment="1" applyProtection="1">
      <alignment horizontal="left" vertical="center"/>
    </xf>
    <xf numFmtId="0" fontId="21" fillId="0" borderId="23" xfId="0" applyFont="1" applyBorder="1" applyAlignment="1" applyProtection="1">
      <alignment horizontal="left" vertical="center"/>
    </xf>
    <xf numFmtId="0" fontId="21" fillId="0" borderId="24" xfId="0" applyFont="1" applyBorder="1" applyAlignment="1" applyProtection="1">
      <alignment horizontal="left" vertical="center"/>
    </xf>
    <xf numFmtId="49" fontId="26" fillId="0" borderId="25" xfId="0" applyNumberFormat="1" applyFont="1" applyBorder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49" fontId="21" fillId="0" borderId="25" xfId="0" applyNumberFormat="1" applyFont="1" applyBorder="1" applyAlignment="1" applyProtection="1">
      <alignment horizontal="left" vertical="center"/>
    </xf>
    <xf numFmtId="49" fontId="21" fillId="0" borderId="0" xfId="0" applyNumberFormat="1" applyFont="1" applyAlignment="1" applyProtection="1">
      <alignment horizontal="left" vertical="center"/>
    </xf>
    <xf numFmtId="49" fontId="21" fillId="0" borderId="26" xfId="0" applyNumberFormat="1" applyFont="1" applyBorder="1" applyAlignment="1" applyProtection="1">
      <alignment horizontal="left" vertical="center"/>
    </xf>
    <xf numFmtId="49" fontId="19" fillId="3" borderId="5" xfId="0" applyNumberFormat="1" applyFont="1" applyFill="1" applyBorder="1" applyAlignment="1" applyProtection="1">
      <alignment horizontal="left" vertical="center"/>
    </xf>
    <xf numFmtId="0" fontId="19" fillId="3" borderId="6" xfId="0" applyFont="1" applyFill="1" applyBorder="1" applyAlignment="1" applyProtection="1">
      <alignment horizontal="left" vertical="center"/>
    </xf>
    <xf numFmtId="49" fontId="19" fillId="3" borderId="27" xfId="0" applyNumberFormat="1" applyFont="1" applyFill="1" applyBorder="1" applyAlignment="1" applyProtection="1">
      <alignment horizontal="left" vertical="center"/>
    </xf>
    <xf numFmtId="49" fontId="19" fillId="3" borderId="16" xfId="0" applyNumberFormat="1" applyFont="1" applyFill="1" applyBorder="1" applyAlignment="1" applyProtection="1">
      <alignment horizontal="left" vertical="center"/>
    </xf>
    <xf numFmtId="49" fontId="19" fillId="3" borderId="6" xfId="0" applyNumberFormat="1" applyFont="1" applyFill="1" applyBorder="1" applyAlignment="1" applyProtection="1">
      <alignment horizontal="left" vertical="center"/>
    </xf>
    <xf numFmtId="0" fontId="21" fillId="5" borderId="17" xfId="0" applyFont="1" applyFill="1" applyBorder="1" applyAlignment="1" applyProtection="1">
      <alignment horizontal="center" vertical="center"/>
    </xf>
    <xf numFmtId="0" fontId="21" fillId="5" borderId="29" xfId="0" applyFont="1" applyFill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/>
    </xf>
    <xf numFmtId="49" fontId="21" fillId="0" borderId="38" xfId="0" applyNumberFormat="1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27</xdr:row>
      <xdr:rowOff>95250</xdr:rowOff>
    </xdr:from>
    <xdr:to>
      <xdr:col>2</xdr:col>
      <xdr:colOff>1323975</xdr:colOff>
      <xdr:row>30</xdr:row>
      <xdr:rowOff>52753</xdr:rowOff>
    </xdr:to>
    <xdr:pic>
      <xdr:nvPicPr>
        <xdr:cNvPr id="1048" name="obrázek 1" descr="C:\Users\jiri.prochazka\Desktop\logo_ksus.png">
          <a:extLst>
            <a:ext uri="{FF2B5EF4-FFF2-40B4-BE49-F238E27FC236}">
              <a16:creationId xmlns:a16="http://schemas.microsoft.com/office/drawing/2014/main" id="{2E033428-64E2-C87A-6C41-3CCE0FE57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334000"/>
          <a:ext cx="27051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opLeftCell="A18" zoomScale="130" zoomScaleNormal="130" workbookViewId="0">
      <selection activeCell="I26" sqref="I26"/>
    </sheetView>
  </sheetViews>
  <sheetFormatPr defaultColWidth="13.33203125" defaultRowHeight="12.75" x14ac:dyDescent="0.15"/>
  <cols>
    <col min="1" max="1" width="13.33203125" style="37" customWidth="1"/>
    <col min="2" max="2" width="11.83203125" style="37" customWidth="1"/>
    <col min="3" max="3" width="25.33203125" style="37" customWidth="1"/>
    <col min="4" max="4" width="11.83203125" style="37" customWidth="1"/>
    <col min="5" max="5" width="17.5" style="37" customWidth="1"/>
    <col min="6" max="6" width="26.33203125" style="37" customWidth="1"/>
    <col min="7" max="7" width="13.33203125" style="37" customWidth="1"/>
    <col min="8" max="8" width="13.83203125" style="37" customWidth="1"/>
    <col min="9" max="9" width="26.1640625" style="37" customWidth="1"/>
    <col min="10" max="10" width="13.33203125" style="37"/>
    <col min="11" max="11" width="13.6640625" style="37" bestFit="1" customWidth="1"/>
    <col min="12" max="16384" width="13.33203125" style="37"/>
  </cols>
  <sheetData>
    <row r="1" spans="1:11" ht="28.7" customHeight="1" thickBot="1" x14ac:dyDescent="0.2">
      <c r="A1" s="114" t="s">
        <v>18</v>
      </c>
      <c r="B1" s="115"/>
      <c r="C1" s="115"/>
      <c r="D1" s="115"/>
      <c r="E1" s="115"/>
      <c r="F1" s="115"/>
      <c r="G1" s="115"/>
      <c r="H1" s="115"/>
      <c r="I1" s="115"/>
    </row>
    <row r="2" spans="1:11" ht="12.75" customHeight="1" x14ac:dyDescent="0.15">
      <c r="A2" s="116" t="s">
        <v>19</v>
      </c>
      <c r="B2" s="117"/>
      <c r="C2" s="120" t="s">
        <v>94</v>
      </c>
      <c r="D2" s="121"/>
      <c r="E2" s="124" t="s">
        <v>20</v>
      </c>
      <c r="F2" s="125" t="s">
        <v>74</v>
      </c>
      <c r="G2" s="126"/>
      <c r="H2" s="124" t="s">
        <v>21</v>
      </c>
      <c r="I2" s="131"/>
    </row>
    <row r="3" spans="1:11" x14ac:dyDescent="0.15">
      <c r="A3" s="118"/>
      <c r="B3" s="119"/>
      <c r="C3" s="122"/>
      <c r="D3" s="123"/>
      <c r="E3" s="119"/>
      <c r="F3" s="127"/>
      <c r="G3" s="128"/>
      <c r="H3" s="119"/>
      <c r="I3" s="130"/>
    </row>
    <row r="4" spans="1:11" ht="12.75" customHeight="1" x14ac:dyDescent="0.15">
      <c r="A4" s="132" t="s">
        <v>22</v>
      </c>
      <c r="B4" s="119"/>
      <c r="C4" s="133" t="s">
        <v>79</v>
      </c>
      <c r="D4" s="134"/>
      <c r="E4" s="137" t="s">
        <v>23</v>
      </c>
      <c r="F4" s="137"/>
      <c r="G4" s="119"/>
      <c r="H4" s="137" t="s">
        <v>21</v>
      </c>
      <c r="I4" s="138"/>
    </row>
    <row r="5" spans="1:11" ht="12.75" customHeight="1" x14ac:dyDescent="0.15">
      <c r="A5" s="118"/>
      <c r="B5" s="119"/>
      <c r="C5" s="135"/>
      <c r="D5" s="136"/>
      <c r="E5" s="119"/>
      <c r="F5" s="119"/>
      <c r="G5" s="119"/>
      <c r="H5" s="119"/>
      <c r="I5" s="139"/>
    </row>
    <row r="6" spans="1:11" ht="13.15" customHeight="1" x14ac:dyDescent="0.15">
      <c r="A6" s="132" t="s">
        <v>24</v>
      </c>
      <c r="B6" s="119"/>
      <c r="C6" s="140" t="s">
        <v>95</v>
      </c>
      <c r="D6" s="141"/>
      <c r="E6" s="137" t="s">
        <v>25</v>
      </c>
      <c r="F6" s="144"/>
      <c r="G6" s="145"/>
      <c r="H6" s="137" t="s">
        <v>21</v>
      </c>
      <c r="I6" s="129"/>
    </row>
    <row r="7" spans="1:11" x14ac:dyDescent="0.15">
      <c r="A7" s="118"/>
      <c r="B7" s="119"/>
      <c r="C7" s="142"/>
      <c r="D7" s="143"/>
      <c r="E7" s="119"/>
      <c r="F7" s="145"/>
      <c r="G7" s="145"/>
      <c r="H7" s="119"/>
      <c r="I7" s="130"/>
    </row>
    <row r="8" spans="1:11" x14ac:dyDescent="0.15">
      <c r="A8" s="132" t="s">
        <v>75</v>
      </c>
      <c r="B8" s="119"/>
      <c r="C8" s="147"/>
      <c r="D8" s="148"/>
      <c r="E8" s="137" t="s">
        <v>76</v>
      </c>
      <c r="F8" s="151" t="s">
        <v>90</v>
      </c>
      <c r="G8" s="145"/>
      <c r="H8" s="152" t="s">
        <v>77</v>
      </c>
      <c r="I8" s="154"/>
    </row>
    <row r="9" spans="1:11" x14ac:dyDescent="0.15">
      <c r="A9" s="118"/>
      <c r="B9" s="119"/>
      <c r="C9" s="149"/>
      <c r="D9" s="150"/>
      <c r="E9" s="119"/>
      <c r="F9" s="145"/>
      <c r="G9" s="145"/>
      <c r="H9" s="153"/>
      <c r="I9" s="155"/>
    </row>
    <row r="10" spans="1:11" x14ac:dyDescent="0.15">
      <c r="A10" s="132" t="s">
        <v>78</v>
      </c>
      <c r="B10" s="119"/>
      <c r="C10" s="144"/>
      <c r="D10" s="145"/>
      <c r="E10" s="137" t="s">
        <v>26</v>
      </c>
      <c r="F10" s="156" t="s">
        <v>90</v>
      </c>
      <c r="G10" s="145"/>
      <c r="H10" s="137" t="s">
        <v>27</v>
      </c>
      <c r="I10" s="146"/>
    </row>
    <row r="11" spans="1:11" x14ac:dyDescent="0.15">
      <c r="A11" s="118"/>
      <c r="B11" s="119"/>
      <c r="C11" s="145"/>
      <c r="D11" s="145"/>
      <c r="E11" s="119"/>
      <c r="F11" s="145"/>
      <c r="G11" s="145"/>
      <c r="H11" s="119"/>
      <c r="I11" s="139"/>
    </row>
    <row r="12" spans="1:11" ht="23.45" customHeight="1" thickBot="1" x14ac:dyDescent="0.2">
      <c r="A12" s="157" t="s">
        <v>28</v>
      </c>
      <c r="B12" s="158"/>
      <c r="C12" s="158"/>
      <c r="D12" s="158"/>
      <c r="E12" s="158"/>
      <c r="F12" s="158"/>
      <c r="G12" s="158"/>
      <c r="H12" s="158"/>
      <c r="I12" s="159"/>
    </row>
    <row r="13" spans="1:11" ht="26.45" customHeight="1" x14ac:dyDescent="0.15">
      <c r="A13" s="38" t="s">
        <v>29</v>
      </c>
      <c r="B13" s="160" t="s">
        <v>30</v>
      </c>
      <c r="C13" s="161"/>
      <c r="D13" s="39" t="s">
        <v>31</v>
      </c>
      <c r="E13" s="162" t="s">
        <v>32</v>
      </c>
      <c r="F13" s="163"/>
      <c r="G13" s="39" t="s">
        <v>33</v>
      </c>
      <c r="H13" s="162" t="s">
        <v>34</v>
      </c>
      <c r="I13" s="164"/>
    </row>
    <row r="14" spans="1:11" ht="15.2" customHeight="1" x14ac:dyDescent="0.15">
      <c r="A14" s="40" t="s">
        <v>35</v>
      </c>
      <c r="B14" s="41" t="s">
        <v>36</v>
      </c>
      <c r="C14" s="42">
        <f>SUM(rozpočet!F27)</f>
        <v>0</v>
      </c>
      <c r="D14" s="165" t="s">
        <v>37</v>
      </c>
      <c r="E14" s="166"/>
      <c r="F14" s="42">
        <v>0</v>
      </c>
      <c r="G14" s="167" t="s">
        <v>38</v>
      </c>
      <c r="H14" s="168"/>
      <c r="I14" s="43">
        <v>0</v>
      </c>
    </row>
    <row r="15" spans="1:11" ht="15.2" customHeight="1" x14ac:dyDescent="0.15">
      <c r="A15" s="40"/>
      <c r="B15" s="41" t="s">
        <v>39</v>
      </c>
      <c r="C15" s="42">
        <v>0</v>
      </c>
      <c r="D15" s="165" t="s">
        <v>40</v>
      </c>
      <c r="E15" s="166"/>
      <c r="F15" s="42">
        <v>0</v>
      </c>
      <c r="G15" s="167" t="s">
        <v>41</v>
      </c>
      <c r="H15" s="168"/>
      <c r="I15" s="43">
        <v>0</v>
      </c>
      <c r="K15" s="44"/>
    </row>
    <row r="16" spans="1:11" ht="15.2" customHeight="1" x14ac:dyDescent="0.15">
      <c r="A16" s="40" t="s">
        <v>42</v>
      </c>
      <c r="B16" s="41" t="s">
        <v>36</v>
      </c>
      <c r="C16" s="42">
        <v>0</v>
      </c>
      <c r="D16" s="165" t="s">
        <v>43</v>
      </c>
      <c r="E16" s="166"/>
      <c r="F16" s="42">
        <v>0</v>
      </c>
      <c r="G16" s="167" t="s">
        <v>44</v>
      </c>
      <c r="H16" s="168"/>
      <c r="I16" s="43">
        <v>0</v>
      </c>
    </row>
    <row r="17" spans="1:9" ht="15.2" customHeight="1" x14ac:dyDescent="0.15">
      <c r="A17" s="40"/>
      <c r="B17" s="41" t="s">
        <v>39</v>
      </c>
      <c r="C17" s="42">
        <v>0</v>
      </c>
      <c r="D17" s="165"/>
      <c r="E17" s="166"/>
      <c r="F17" s="45"/>
      <c r="G17" s="167" t="s">
        <v>45</v>
      </c>
      <c r="H17" s="168"/>
      <c r="I17" s="43">
        <v>0</v>
      </c>
    </row>
    <row r="18" spans="1:9" ht="15.2" customHeight="1" x14ac:dyDescent="0.15">
      <c r="A18" s="40" t="s">
        <v>46</v>
      </c>
      <c r="B18" s="41" t="s">
        <v>36</v>
      </c>
      <c r="C18" s="42">
        <v>0</v>
      </c>
      <c r="D18" s="165"/>
      <c r="E18" s="166"/>
      <c r="F18" s="45"/>
      <c r="G18" s="167" t="s">
        <v>47</v>
      </c>
      <c r="H18" s="168"/>
      <c r="I18" s="43">
        <v>0</v>
      </c>
    </row>
    <row r="19" spans="1:9" ht="15.2" customHeight="1" x14ac:dyDescent="0.15">
      <c r="A19" s="40"/>
      <c r="B19" s="41" t="s">
        <v>39</v>
      </c>
      <c r="C19" s="42">
        <v>0</v>
      </c>
      <c r="D19" s="165"/>
      <c r="E19" s="166"/>
      <c r="F19" s="45"/>
      <c r="G19" s="167" t="s">
        <v>48</v>
      </c>
      <c r="H19" s="168"/>
      <c r="I19" s="43">
        <v>0</v>
      </c>
    </row>
    <row r="20" spans="1:9" ht="15.2" customHeight="1" x14ac:dyDescent="0.15">
      <c r="A20" s="169" t="s">
        <v>49</v>
      </c>
      <c r="B20" s="170"/>
      <c r="C20" s="42">
        <v>0</v>
      </c>
      <c r="D20" s="165"/>
      <c r="E20" s="166"/>
      <c r="F20" s="45"/>
      <c r="G20" s="167"/>
      <c r="H20" s="168"/>
      <c r="I20" s="46"/>
    </row>
    <row r="21" spans="1:9" ht="15.2" customHeight="1" x14ac:dyDescent="0.15">
      <c r="A21" s="169" t="s">
        <v>50</v>
      </c>
      <c r="B21" s="170"/>
      <c r="C21" s="42">
        <v>0</v>
      </c>
      <c r="D21" s="165"/>
      <c r="E21" s="166"/>
      <c r="F21" s="45"/>
      <c r="G21" s="167"/>
      <c r="H21" s="168"/>
      <c r="I21" s="46"/>
    </row>
    <row r="22" spans="1:9" ht="16.7" customHeight="1" x14ac:dyDescent="0.15">
      <c r="A22" s="169" t="s">
        <v>51</v>
      </c>
      <c r="B22" s="170"/>
      <c r="C22" s="42">
        <f>SUM(C14:C21)</f>
        <v>0</v>
      </c>
      <c r="D22" s="171" t="s">
        <v>52</v>
      </c>
      <c r="E22" s="172"/>
      <c r="F22" s="42">
        <f>SUM(F14:F21)</f>
        <v>0</v>
      </c>
      <c r="G22" s="173" t="s">
        <v>53</v>
      </c>
      <c r="H22" s="170"/>
      <c r="I22" s="43">
        <f>SUM(I14:I21)</f>
        <v>0</v>
      </c>
    </row>
    <row r="23" spans="1:9" x14ac:dyDescent="0.15">
      <c r="A23" s="47"/>
      <c r="B23" s="48"/>
      <c r="C23" s="48"/>
      <c r="D23" s="48"/>
      <c r="E23" s="48"/>
      <c r="F23" s="48"/>
      <c r="G23" s="48"/>
      <c r="H23" s="48"/>
      <c r="I23" s="49"/>
    </row>
    <row r="24" spans="1:9" ht="15.2" customHeight="1" x14ac:dyDescent="0.15">
      <c r="A24" s="183" t="s">
        <v>54</v>
      </c>
      <c r="B24" s="184"/>
      <c r="C24" s="50">
        <v>0</v>
      </c>
      <c r="I24" s="51"/>
    </row>
    <row r="25" spans="1:9" ht="15.2" customHeight="1" x14ac:dyDescent="0.15">
      <c r="A25" s="183" t="s">
        <v>55</v>
      </c>
      <c r="B25" s="184"/>
      <c r="C25" s="50">
        <v>0</v>
      </c>
      <c r="D25" s="185" t="s">
        <v>56</v>
      </c>
      <c r="E25" s="186"/>
      <c r="F25" s="50">
        <f>ROUND(C25*(14/100),2)</f>
        <v>0</v>
      </c>
      <c r="G25" s="187" t="s">
        <v>13</v>
      </c>
      <c r="H25" s="184"/>
      <c r="I25" s="52">
        <f>SUM(C24:C26)</f>
        <v>0</v>
      </c>
    </row>
    <row r="26" spans="1:9" ht="15.2" customHeight="1" x14ac:dyDescent="0.15">
      <c r="A26" s="183" t="s">
        <v>57</v>
      </c>
      <c r="B26" s="184"/>
      <c r="C26" s="50">
        <f>C22+F22*I22</f>
        <v>0</v>
      </c>
      <c r="D26" s="185" t="s">
        <v>6</v>
      </c>
      <c r="E26" s="186"/>
      <c r="F26" s="50">
        <f>ROUND(C26*(21/100),2)</f>
        <v>0</v>
      </c>
      <c r="G26" s="187" t="s">
        <v>58</v>
      </c>
      <c r="H26" s="184"/>
      <c r="I26" s="52">
        <f>SUM(F25:F26)+I25</f>
        <v>0</v>
      </c>
    </row>
    <row r="27" spans="1:9" x14ac:dyDescent="0.15">
      <c r="A27" s="53"/>
      <c r="I27" s="51"/>
    </row>
    <row r="28" spans="1:9" ht="14.45" customHeight="1" x14ac:dyDescent="0.15">
      <c r="A28" s="105"/>
      <c r="B28" s="106"/>
      <c r="C28" s="107"/>
      <c r="D28" s="102"/>
      <c r="E28" s="103"/>
      <c r="F28" s="104"/>
      <c r="G28" s="102" t="s">
        <v>59</v>
      </c>
      <c r="H28" s="188"/>
      <c r="I28" s="189"/>
    </row>
    <row r="29" spans="1:9" ht="14.45" customHeight="1" x14ac:dyDescent="0.15">
      <c r="A29" s="108"/>
      <c r="B29" s="109"/>
      <c r="C29" s="110"/>
      <c r="D29" s="180"/>
      <c r="E29" s="181"/>
      <c r="F29" s="182"/>
      <c r="G29" s="180"/>
      <c r="H29" s="178"/>
      <c r="I29" s="179"/>
    </row>
    <row r="30" spans="1:9" ht="27.75" customHeight="1" x14ac:dyDescent="0.15">
      <c r="A30" s="108"/>
      <c r="B30" s="109"/>
      <c r="C30" s="110"/>
      <c r="D30" s="180"/>
      <c r="E30" s="181"/>
      <c r="F30" s="182"/>
      <c r="G30" s="177"/>
      <c r="H30" s="178"/>
      <c r="I30" s="179"/>
    </row>
    <row r="31" spans="1:9" ht="14.45" customHeight="1" x14ac:dyDescent="0.15">
      <c r="A31" s="108"/>
      <c r="B31" s="109"/>
      <c r="C31" s="110"/>
      <c r="D31" s="180"/>
      <c r="E31" s="181"/>
      <c r="F31" s="182"/>
      <c r="G31" s="180"/>
      <c r="H31" s="178"/>
      <c r="I31" s="179"/>
    </row>
    <row r="32" spans="1:9" ht="14.45" customHeight="1" thickBot="1" x14ac:dyDescent="0.2">
      <c r="A32" s="111"/>
      <c r="B32" s="112"/>
      <c r="C32" s="113"/>
      <c r="D32" s="174"/>
      <c r="E32" s="190"/>
      <c r="F32" s="191"/>
      <c r="G32" s="174"/>
      <c r="H32" s="175"/>
      <c r="I32" s="176"/>
    </row>
    <row r="34" spans="1:5" x14ac:dyDescent="0.15">
      <c r="B34" s="92"/>
      <c r="C34" s="92"/>
      <c r="D34" s="92"/>
      <c r="E34" s="92"/>
    </row>
    <row r="35" spans="1:5" x14ac:dyDescent="0.15">
      <c r="A35" s="93"/>
      <c r="B35" s="92"/>
      <c r="C35" s="92"/>
      <c r="D35" s="92"/>
      <c r="E35" s="92"/>
    </row>
    <row r="36" spans="1:5" x14ac:dyDescent="0.15">
      <c r="A36" s="94"/>
      <c r="B36" s="93"/>
      <c r="C36" s="93"/>
      <c r="D36" s="93"/>
      <c r="E36" s="93"/>
    </row>
    <row r="37" spans="1:5" x14ac:dyDescent="0.15">
      <c r="A37" s="94"/>
      <c r="B37" s="93"/>
      <c r="C37" s="93"/>
      <c r="D37" s="93"/>
      <c r="E37" s="93"/>
    </row>
    <row r="38" spans="1:5" x14ac:dyDescent="0.15">
      <c r="A38" s="94"/>
      <c r="B38" s="93"/>
      <c r="C38" s="93"/>
      <c r="D38" s="93"/>
      <c r="E38" s="93"/>
    </row>
    <row r="39" spans="1:5" x14ac:dyDescent="0.15">
      <c r="A39" s="94"/>
      <c r="B39" s="93"/>
      <c r="C39" s="93"/>
      <c r="D39" s="93"/>
      <c r="E39" s="93"/>
    </row>
    <row r="40" spans="1:5" x14ac:dyDescent="0.15">
      <c r="A40" s="94"/>
      <c r="B40" s="93"/>
      <c r="C40" s="93"/>
      <c r="D40" s="93"/>
      <c r="E40" s="93"/>
    </row>
    <row r="41" spans="1:5" x14ac:dyDescent="0.15">
      <c r="B41" s="92"/>
      <c r="C41" s="92"/>
      <c r="D41" s="92"/>
      <c r="E41" s="92"/>
    </row>
  </sheetData>
  <mergeCells count="74">
    <mergeCell ref="G32:I32"/>
    <mergeCell ref="G30:I30"/>
    <mergeCell ref="D31:F31"/>
    <mergeCell ref="A24:B24"/>
    <mergeCell ref="A25:B25"/>
    <mergeCell ref="D25:E25"/>
    <mergeCell ref="G25:H25"/>
    <mergeCell ref="A26:B26"/>
    <mergeCell ref="D26:E26"/>
    <mergeCell ref="G26:H26"/>
    <mergeCell ref="G31:I31"/>
    <mergeCell ref="G28:I28"/>
    <mergeCell ref="G29:I29"/>
    <mergeCell ref="D32:F32"/>
    <mergeCell ref="D30:F30"/>
    <mergeCell ref="D29:F29"/>
    <mergeCell ref="A21:B21"/>
    <mergeCell ref="D21:E21"/>
    <mergeCell ref="G21:H21"/>
    <mergeCell ref="A22:B22"/>
    <mergeCell ref="D22:E22"/>
    <mergeCell ref="G22:H22"/>
    <mergeCell ref="D18:E18"/>
    <mergeCell ref="G18:H18"/>
    <mergeCell ref="D19:E19"/>
    <mergeCell ref="G19:H19"/>
    <mergeCell ref="A20:B20"/>
    <mergeCell ref="D20:E20"/>
    <mergeCell ref="G20:H20"/>
    <mergeCell ref="D15:E15"/>
    <mergeCell ref="G15:H15"/>
    <mergeCell ref="D16:E16"/>
    <mergeCell ref="G16:H16"/>
    <mergeCell ref="D17:E17"/>
    <mergeCell ref="G17:H17"/>
    <mergeCell ref="A12:I12"/>
    <mergeCell ref="B13:C13"/>
    <mergeCell ref="E13:F13"/>
    <mergeCell ref="H13:I13"/>
    <mergeCell ref="D14:E14"/>
    <mergeCell ref="G14:H14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A6:B7"/>
    <mergeCell ref="C6:D7"/>
    <mergeCell ref="E6:E7"/>
    <mergeCell ref="F6:G7"/>
    <mergeCell ref="H6:H7"/>
    <mergeCell ref="D28:F28"/>
    <mergeCell ref="A28:C32"/>
    <mergeCell ref="A1:I1"/>
    <mergeCell ref="A2:B3"/>
    <mergeCell ref="C2:D3"/>
    <mergeCell ref="E2:E3"/>
    <mergeCell ref="F2:G3"/>
    <mergeCell ref="I6:I7"/>
    <mergeCell ref="H2:H3"/>
    <mergeCell ref="I2:I3"/>
    <mergeCell ref="A4:B5"/>
    <mergeCell ref="C4:D5"/>
    <mergeCell ref="E4:E5"/>
    <mergeCell ref="F4:G5"/>
    <mergeCell ref="H4:H5"/>
    <mergeCell ref="I4:I5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5"/>
  <sheetViews>
    <sheetView showGridLines="0" tabSelected="1" topLeftCell="A8" zoomScale="120" zoomScaleNormal="120" workbookViewId="0">
      <selection activeCell="D32" sqref="D32"/>
    </sheetView>
  </sheetViews>
  <sheetFormatPr defaultColWidth="10.5" defaultRowHeight="12" customHeight="1" x14ac:dyDescent="0.15"/>
  <cols>
    <col min="1" max="1" width="16.33203125" style="2" customWidth="1"/>
    <col min="2" max="2" width="104.83203125" style="3" customWidth="1"/>
    <col min="3" max="3" width="10.1640625" style="3" customWidth="1"/>
    <col min="4" max="4" width="18.6640625" style="3" customWidth="1"/>
    <col min="5" max="5" width="17.1640625" style="4" customWidth="1"/>
    <col min="6" max="6" width="21" style="5" customWidth="1"/>
    <col min="7" max="7" width="14.33203125" style="64" hidden="1" customWidth="1"/>
    <col min="8" max="8" width="10.5" style="59" hidden="1" customWidth="1"/>
    <col min="9" max="9" width="2.33203125" style="1" hidden="1" customWidth="1"/>
    <col min="10" max="10" width="9.1640625" style="1" hidden="1" customWidth="1"/>
    <col min="11" max="16384" width="10.5" style="1"/>
  </cols>
  <sheetData>
    <row r="1" spans="1:10" ht="27.75" customHeight="1" x14ac:dyDescent="0.15">
      <c r="A1" s="192" t="s">
        <v>5</v>
      </c>
      <c r="B1" s="192"/>
      <c r="C1" s="192"/>
      <c r="D1" s="192"/>
      <c r="E1" s="192"/>
      <c r="F1" s="192"/>
      <c r="G1" s="1"/>
    </row>
    <row r="2" spans="1:10" ht="12.75" customHeight="1" x14ac:dyDescent="0.2">
      <c r="A2" s="18" t="s">
        <v>92</v>
      </c>
      <c r="B2" s="6"/>
      <c r="C2" s="19" t="s">
        <v>5</v>
      </c>
      <c r="D2" s="6"/>
      <c r="E2" s="6"/>
      <c r="F2" s="6"/>
      <c r="G2" s="60"/>
    </row>
    <row r="3" spans="1:10" ht="12.75" customHeight="1" x14ac:dyDescent="0.2">
      <c r="A3" s="18" t="s">
        <v>93</v>
      </c>
      <c r="B3" s="6"/>
      <c r="C3" s="6"/>
      <c r="D3" s="6"/>
      <c r="E3" s="13"/>
      <c r="F3" s="6"/>
      <c r="G3" s="60"/>
    </row>
    <row r="4" spans="1:10" ht="13.15" customHeight="1" x14ac:dyDescent="0.2">
      <c r="A4" s="7"/>
      <c r="B4" s="6"/>
      <c r="C4" s="7"/>
      <c r="D4" s="6"/>
      <c r="E4" s="6"/>
      <c r="F4" s="6"/>
      <c r="G4" s="60"/>
    </row>
    <row r="5" spans="1:10" ht="1.5" customHeight="1" x14ac:dyDescent="0.15">
      <c r="A5" s="8"/>
      <c r="B5" s="9"/>
      <c r="C5" s="10"/>
      <c r="D5" s="9"/>
      <c r="E5" s="11"/>
      <c r="F5" s="12"/>
      <c r="G5" s="61"/>
    </row>
    <row r="6" spans="1:10" ht="20.25" customHeight="1" x14ac:dyDescent="0.25">
      <c r="A6" s="13" t="s">
        <v>15</v>
      </c>
      <c r="B6" s="13"/>
      <c r="C6" s="16"/>
      <c r="D6" s="13"/>
      <c r="E6" s="13"/>
      <c r="F6" s="13"/>
      <c r="G6" s="62"/>
    </row>
    <row r="7" spans="1:10" ht="12.75" customHeight="1" x14ac:dyDescent="0.2">
      <c r="A7" s="13" t="s">
        <v>1</v>
      </c>
      <c r="B7" s="13"/>
      <c r="C7" s="16"/>
      <c r="D7" s="13" t="s">
        <v>89</v>
      </c>
      <c r="E7" s="13"/>
      <c r="F7" s="57" t="s">
        <v>5</v>
      </c>
      <c r="G7" s="62" t="s">
        <v>60</v>
      </c>
    </row>
    <row r="8" spans="1:10" ht="12.75" customHeight="1" x14ac:dyDescent="0.2">
      <c r="A8" s="13" t="s">
        <v>88</v>
      </c>
      <c r="B8" s="14"/>
      <c r="C8" s="17"/>
      <c r="D8" s="13" t="s">
        <v>91</v>
      </c>
      <c r="E8" s="95" t="s">
        <v>5</v>
      </c>
      <c r="F8" s="58" t="s">
        <v>5</v>
      </c>
      <c r="G8" s="62" t="s">
        <v>61</v>
      </c>
    </row>
    <row r="9" spans="1:10" ht="6.75" customHeight="1" x14ac:dyDescent="0.2">
      <c r="A9" s="15"/>
      <c r="B9" s="15"/>
      <c r="C9" s="15"/>
      <c r="D9" s="15"/>
      <c r="E9" s="15" t="s">
        <v>5</v>
      </c>
      <c r="F9" s="15"/>
      <c r="G9" s="63"/>
    </row>
    <row r="10" spans="1:10" ht="24" customHeight="1" thickBot="1" x14ac:dyDescent="0.2"/>
    <row r="11" spans="1:10" s="20" customFormat="1" ht="52.5" customHeight="1" thickBot="1" x14ac:dyDescent="0.2">
      <c r="A11" s="91" t="s">
        <v>73</v>
      </c>
      <c r="B11" s="21" t="s">
        <v>7</v>
      </c>
      <c r="C11" s="22" t="s">
        <v>0</v>
      </c>
      <c r="D11" s="21" t="s">
        <v>8</v>
      </c>
      <c r="E11" s="21" t="s">
        <v>9</v>
      </c>
      <c r="F11" s="23" t="s">
        <v>10</v>
      </c>
      <c r="G11" s="65" t="s">
        <v>69</v>
      </c>
      <c r="H11" s="66" t="s">
        <v>70</v>
      </c>
      <c r="I11" s="55"/>
      <c r="J11" s="55" t="s">
        <v>62</v>
      </c>
    </row>
    <row r="12" spans="1:10" s="20" customFormat="1" ht="15" x14ac:dyDescent="0.15">
      <c r="A12" s="24" t="s">
        <v>11</v>
      </c>
      <c r="B12" s="25" t="s">
        <v>16</v>
      </c>
      <c r="C12" s="26" t="s">
        <v>12</v>
      </c>
      <c r="D12" s="76">
        <v>1</v>
      </c>
      <c r="E12" s="96"/>
      <c r="F12" s="77">
        <f t="shared" ref="F12:F26" si="0">E12*D12</f>
        <v>0</v>
      </c>
      <c r="G12" s="67"/>
      <c r="H12" s="68"/>
      <c r="I12" s="69"/>
      <c r="J12" s="55"/>
    </row>
    <row r="13" spans="1:10" s="20" customFormat="1" ht="15" x14ac:dyDescent="0.15">
      <c r="A13" s="27">
        <v>113728</v>
      </c>
      <c r="B13" s="28" t="s">
        <v>68</v>
      </c>
      <c r="C13" s="29" t="s">
        <v>63</v>
      </c>
      <c r="D13" s="78">
        <v>405.06</v>
      </c>
      <c r="E13" s="97"/>
      <c r="F13" s="79">
        <f t="shared" si="0"/>
        <v>0</v>
      </c>
      <c r="G13" s="70" t="s">
        <v>5</v>
      </c>
      <c r="H13" s="71" t="s">
        <v>5</v>
      </c>
      <c r="I13" s="72"/>
      <c r="J13" s="56"/>
    </row>
    <row r="14" spans="1:10" s="20" customFormat="1" ht="15" x14ac:dyDescent="0.15">
      <c r="A14" s="27">
        <v>919111</v>
      </c>
      <c r="B14" s="28" t="s">
        <v>67</v>
      </c>
      <c r="C14" s="29" t="s">
        <v>17</v>
      </c>
      <c r="D14" s="78">
        <v>120</v>
      </c>
      <c r="E14" s="97"/>
      <c r="F14" s="79">
        <f t="shared" si="0"/>
        <v>0</v>
      </c>
      <c r="G14" s="70"/>
      <c r="H14" s="73"/>
      <c r="I14" s="72"/>
      <c r="J14" s="56" t="s">
        <v>5</v>
      </c>
    </row>
    <row r="15" spans="1:10" s="20" customFormat="1" ht="15" x14ac:dyDescent="0.15">
      <c r="A15" s="27">
        <v>93818</v>
      </c>
      <c r="B15" s="28" t="s">
        <v>66</v>
      </c>
      <c r="C15" s="29" t="s">
        <v>2</v>
      </c>
      <c r="D15" s="78">
        <v>17782.8</v>
      </c>
      <c r="E15" s="97"/>
      <c r="F15" s="79">
        <f t="shared" si="0"/>
        <v>0</v>
      </c>
      <c r="G15" s="70"/>
      <c r="H15" s="73"/>
      <c r="I15" s="72"/>
      <c r="J15" s="56" t="s">
        <v>5</v>
      </c>
    </row>
    <row r="16" spans="1:10" s="20" customFormat="1" ht="15" x14ac:dyDescent="0.15">
      <c r="A16" s="27" t="s">
        <v>71</v>
      </c>
      <c r="B16" s="28" t="s">
        <v>80</v>
      </c>
      <c r="C16" s="29" t="s">
        <v>63</v>
      </c>
      <c r="D16" s="78">
        <v>355.65</v>
      </c>
      <c r="E16" s="97"/>
      <c r="F16" s="79">
        <f t="shared" si="0"/>
        <v>0</v>
      </c>
      <c r="G16" s="70"/>
      <c r="H16" s="73"/>
      <c r="I16" s="72"/>
      <c r="J16" s="56"/>
    </row>
    <row r="17" spans="1:10" s="20" customFormat="1" ht="15" x14ac:dyDescent="0.15">
      <c r="A17" s="27">
        <v>572223</v>
      </c>
      <c r="B17" s="28" t="s">
        <v>65</v>
      </c>
      <c r="C17" s="29" t="s">
        <v>2</v>
      </c>
      <c r="D17" s="78">
        <v>17782.8</v>
      </c>
      <c r="E17" s="97"/>
      <c r="F17" s="79">
        <f t="shared" si="0"/>
        <v>0</v>
      </c>
      <c r="G17" s="70"/>
      <c r="H17" s="73"/>
      <c r="I17" s="72"/>
      <c r="J17" s="56"/>
    </row>
    <row r="18" spans="1:10" s="54" customFormat="1" ht="15" x14ac:dyDescent="0.15">
      <c r="A18" s="80" t="s">
        <v>64</v>
      </c>
      <c r="B18" s="81" t="s">
        <v>81</v>
      </c>
      <c r="C18" s="29" t="s">
        <v>2</v>
      </c>
      <c r="D18" s="78">
        <v>8891.4</v>
      </c>
      <c r="E18" s="98"/>
      <c r="F18" s="82">
        <f t="shared" si="0"/>
        <v>0</v>
      </c>
      <c r="G18" s="70"/>
      <c r="H18" s="73"/>
      <c r="I18" s="72"/>
      <c r="J18" s="56"/>
    </row>
    <row r="19" spans="1:10" s="20" customFormat="1" ht="15" x14ac:dyDescent="0.15">
      <c r="A19" s="27">
        <v>113761</v>
      </c>
      <c r="B19" s="28" t="s">
        <v>82</v>
      </c>
      <c r="C19" s="29" t="s">
        <v>4</v>
      </c>
      <c r="D19" s="78">
        <v>1653</v>
      </c>
      <c r="E19" s="97"/>
      <c r="F19" s="79">
        <f t="shared" si="0"/>
        <v>0</v>
      </c>
      <c r="G19" s="70"/>
      <c r="H19" s="73"/>
      <c r="I19" s="72"/>
      <c r="J19" s="56" t="s">
        <v>5</v>
      </c>
    </row>
    <row r="20" spans="1:10" s="20" customFormat="1" ht="15" x14ac:dyDescent="0.15">
      <c r="A20" s="27">
        <v>931311</v>
      </c>
      <c r="B20" s="28" t="s">
        <v>83</v>
      </c>
      <c r="C20" s="29" t="s">
        <v>4</v>
      </c>
      <c r="D20" s="78">
        <v>1653</v>
      </c>
      <c r="E20" s="97"/>
      <c r="F20" s="79">
        <f t="shared" si="0"/>
        <v>0</v>
      </c>
      <c r="G20" s="70"/>
      <c r="H20" s="73"/>
      <c r="I20" s="72"/>
      <c r="J20" s="56" t="s">
        <v>5</v>
      </c>
    </row>
    <row r="21" spans="1:10" s="20" customFormat="1" ht="15" x14ac:dyDescent="0.15">
      <c r="A21" s="27">
        <v>12922</v>
      </c>
      <c r="B21" s="28" t="s">
        <v>84</v>
      </c>
      <c r="C21" s="29" t="s">
        <v>2</v>
      </c>
      <c r="D21" s="78">
        <v>1400</v>
      </c>
      <c r="E21" s="99"/>
      <c r="F21" s="79">
        <f t="shared" si="0"/>
        <v>0</v>
      </c>
      <c r="G21" s="70">
        <v>0.126</v>
      </c>
      <c r="H21" s="71">
        <f>D21*G21</f>
        <v>176.4</v>
      </c>
      <c r="I21" s="72"/>
      <c r="J21" s="56"/>
    </row>
    <row r="22" spans="1:10" s="20" customFormat="1" ht="15" x14ac:dyDescent="0.15">
      <c r="A22" s="27">
        <v>56962</v>
      </c>
      <c r="B22" s="28" t="s">
        <v>85</v>
      </c>
      <c r="C22" s="29" t="s">
        <v>2</v>
      </c>
      <c r="D22" s="78">
        <v>1400</v>
      </c>
      <c r="E22" s="99"/>
      <c r="F22" s="79">
        <f t="shared" si="0"/>
        <v>0</v>
      </c>
      <c r="G22" s="70"/>
      <c r="H22" s="73"/>
      <c r="I22" s="72"/>
      <c r="J22" s="56"/>
    </row>
    <row r="23" spans="1:10" s="20" customFormat="1" ht="15" x14ac:dyDescent="0.15">
      <c r="A23" s="27">
        <v>89921</v>
      </c>
      <c r="B23" s="28" t="s">
        <v>96</v>
      </c>
      <c r="C23" s="29" t="s">
        <v>97</v>
      </c>
      <c r="D23" s="78">
        <v>2</v>
      </c>
      <c r="E23" s="97"/>
      <c r="F23" s="79">
        <f t="shared" si="0"/>
        <v>0</v>
      </c>
      <c r="G23" s="70"/>
      <c r="H23" s="73"/>
      <c r="I23" s="72"/>
      <c r="J23" s="56"/>
    </row>
    <row r="24" spans="1:10" s="20" customFormat="1" ht="15" x14ac:dyDescent="0.15">
      <c r="A24" s="27">
        <v>89923</v>
      </c>
      <c r="B24" s="28" t="s">
        <v>98</v>
      </c>
      <c r="C24" s="29" t="s">
        <v>97</v>
      </c>
      <c r="D24" s="78">
        <v>2</v>
      </c>
      <c r="E24" s="97"/>
      <c r="F24" s="79">
        <f t="shared" si="0"/>
        <v>0</v>
      </c>
      <c r="G24" s="70"/>
      <c r="H24" s="73"/>
      <c r="I24" s="72"/>
      <c r="J24" s="56"/>
    </row>
    <row r="25" spans="1:10" s="20" customFormat="1" ht="15.75" customHeight="1" x14ac:dyDescent="0.15">
      <c r="A25" s="83" t="s">
        <v>72</v>
      </c>
      <c r="B25" s="28" t="s">
        <v>86</v>
      </c>
      <c r="C25" s="29" t="s">
        <v>3</v>
      </c>
      <c r="D25" s="78">
        <v>140</v>
      </c>
      <c r="E25" s="99"/>
      <c r="F25" s="79">
        <f t="shared" si="0"/>
        <v>0</v>
      </c>
      <c r="G25" s="70"/>
      <c r="H25" s="73"/>
      <c r="I25" s="72"/>
      <c r="J25" s="56"/>
    </row>
    <row r="26" spans="1:10" s="20" customFormat="1" ht="15.75" thickBot="1" x14ac:dyDescent="0.2">
      <c r="A26" s="84">
        <v>915111</v>
      </c>
      <c r="B26" s="34" t="s">
        <v>87</v>
      </c>
      <c r="C26" s="85" t="s">
        <v>2</v>
      </c>
      <c r="D26" s="86">
        <v>383.25</v>
      </c>
      <c r="E26" s="101"/>
      <c r="F26" s="87">
        <f t="shared" si="0"/>
        <v>0</v>
      </c>
      <c r="G26" s="67"/>
      <c r="H26" s="68"/>
      <c r="I26" s="69"/>
      <c r="J26" s="55"/>
    </row>
    <row r="27" spans="1:10" s="20" customFormat="1" ht="15" x14ac:dyDescent="0.15">
      <c r="A27" s="88"/>
      <c r="B27" s="89" t="s">
        <v>13</v>
      </c>
      <c r="C27" s="89"/>
      <c r="D27" s="89"/>
      <c r="E27" s="90" t="s">
        <v>5</v>
      </c>
      <c r="F27" s="100">
        <f>SUM(F12:F26)</f>
        <v>0</v>
      </c>
      <c r="G27" s="74"/>
      <c r="H27" s="74"/>
      <c r="I27" s="75"/>
    </row>
    <row r="28" spans="1:10" s="20" customFormat="1" ht="15" x14ac:dyDescent="0.15">
      <c r="A28" s="30"/>
      <c r="B28" s="28" t="s">
        <v>6</v>
      </c>
      <c r="C28" s="28"/>
      <c r="D28" s="28"/>
      <c r="E28" s="31" t="s">
        <v>5</v>
      </c>
      <c r="F28" s="32">
        <f>F27*0.21</f>
        <v>0</v>
      </c>
      <c r="G28" s="74"/>
      <c r="H28" s="74"/>
      <c r="I28" s="75"/>
    </row>
    <row r="29" spans="1:10" s="20" customFormat="1" ht="15.75" thickBot="1" x14ac:dyDescent="0.2">
      <c r="A29" s="33"/>
      <c r="B29" s="34" t="s">
        <v>14</v>
      </c>
      <c r="C29" s="34"/>
      <c r="D29" s="34"/>
      <c r="E29" s="35" t="s">
        <v>5</v>
      </c>
      <c r="F29" s="36">
        <f>F28+F27</f>
        <v>0</v>
      </c>
      <c r="G29" s="74"/>
      <c r="H29" s="74"/>
      <c r="I29" s="75"/>
    </row>
    <row r="30" spans="1:10" ht="24" customHeight="1" x14ac:dyDescent="0.15">
      <c r="G30" s="74"/>
      <c r="H30" s="74"/>
      <c r="I30" s="75"/>
      <c r="J30" s="20"/>
    </row>
    <row r="31" spans="1:10" ht="12" customHeight="1" x14ac:dyDescent="0.15">
      <c r="G31" s="74"/>
      <c r="H31" s="74"/>
      <c r="I31" s="75"/>
      <c r="J31" s="20"/>
    </row>
    <row r="32" spans="1:10" ht="12" customHeight="1" x14ac:dyDescent="0.15">
      <c r="G32" s="74"/>
      <c r="H32" s="74"/>
      <c r="I32" s="75"/>
      <c r="J32" s="20"/>
    </row>
    <row r="33" spans="7:10" ht="12" customHeight="1" x14ac:dyDescent="0.15">
      <c r="G33" s="74"/>
      <c r="H33" s="74"/>
      <c r="I33" s="20"/>
      <c r="J33" s="20"/>
    </row>
    <row r="34" spans="7:10" ht="12" customHeight="1" x14ac:dyDescent="0.15">
      <c r="G34" s="74"/>
      <c r="H34" s="74"/>
      <c r="I34" s="20"/>
      <c r="J34" s="20"/>
    </row>
    <row r="35" spans="7:10" ht="12" customHeight="1" x14ac:dyDescent="0.15">
      <c r="G35" s="74"/>
      <c r="H35" s="74"/>
      <c r="I35" s="20"/>
      <c r="J35" s="20"/>
    </row>
  </sheetData>
  <mergeCells count="1">
    <mergeCell ref="A1:F1"/>
  </mergeCells>
  <pageMargins left="0.39370079040527345" right="0.39370079040527345" top="0.7874015808105469" bottom="0.7874015808105469" header="0" footer="0"/>
  <pageSetup paperSize="9" scale="88" orientation="landscape" blackAndWhite="1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Krycí list rozpočtu</vt:lpstr>
      <vt:lpstr>rozpočet</vt:lpstr>
      <vt:lpstr>rozpočet!Oblast_tisku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Stransky Miloslav</dc:creator>
  <cp:lastModifiedBy>Pecka Tomáš</cp:lastModifiedBy>
  <cp:lastPrinted>2021-01-29T05:24:56Z</cp:lastPrinted>
  <dcterms:created xsi:type="dcterms:W3CDTF">2014-05-16T09:31:30Z</dcterms:created>
  <dcterms:modified xsi:type="dcterms:W3CDTF">2024-01-09T07:21:40Z</dcterms:modified>
</cp:coreProperties>
</file>