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-605 Beroun a Žebrák - Bavoryně/II-605 Žebrák-Bavoryně/Rozpočty/"/>
    </mc:Choice>
  </mc:AlternateContent>
  <xr:revisionPtr revIDLastSave="0" documentId="14_{95717608-B58A-4D5D-B618-4BA79238A8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30" i="2" l="1"/>
  <c r="G29" i="2"/>
  <c r="G28" i="2"/>
  <c r="G27" i="2"/>
  <c r="G26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 l="1"/>
  <c r="G10" i="2" l="1"/>
  <c r="I24" i="1" l="1"/>
  <c r="I22" i="1"/>
  <c r="G31" i="2" l="1"/>
  <c r="G32" i="2" s="1"/>
  <c r="G3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<sst xmlns="http://schemas.openxmlformats.org/spreadsheetml/2006/main" count="156" uniqueCount="111">
  <si>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</si>
  <si>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</si>
  <si>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</si>
  <si>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</si>
  <si>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</si>
  <si>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</si>
  <si>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</si>
  <si>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</si>
  <si>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</si>
  <si>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</si>
  <si>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</si>
  <si>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</si>
  <si>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</si>
  <si>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</si>
  <si>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</si>
  <si>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</si>
  <si>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</si>
  <si>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</si>
  <si>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</si>
  <si>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</si>
  <si>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</si>
  <si>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</si>
  <si>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</si>
  <si>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</si>
  <si>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</si>
  <si>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</si>
  <si>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</si>
  <si>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</si>
  <si>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</si>
  <si>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</si>
  <si>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</si>
  <si>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</si>
  <si>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</si>
  <si>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</si>
  <si>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</si>
  <si>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</si>
  <si>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</si>
  <si>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</si>
  <si>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</si>
  <si>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</si>
  <si>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</si>
  <si>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</si>
  <si>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</si>
  <si>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</si>
  <si>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</si>
  <si>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</si>
  <si>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</si>
  <si>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</si>
  <si>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</si>
  <si>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</si>
  <si>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</si>
  <si>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</si>
  <si>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</si>
  <si>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</si>
  <si>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</si>
  <si>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</si>
  <si>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</si>
  <si>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</si>
  <si>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</si>
  <si>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</si>
  <si>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</si>
  <si>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</si>
  <si>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</si>
  <si>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</si>
  <si>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</si>
  <si>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</si>
  <si>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</si>
  <si>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</si>
  <si>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</si>
  <si>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</si>
  <si>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</si>
  <si>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</si>
  <si>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</si>
  <si>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</si>
  <si>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</si>
  <si>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</si>
  <si>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</si>
  <si>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</si>
  <si>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 xml:space="preserve">VDZ V - 12,5 a 25CM, BARVOU, ZÁKLADNÍ </t>
  </si>
  <si>
    <t>POPLATKY ZA LIKVIDACI ODPADU NEKONTAMINOVANÝCH</t>
  </si>
  <si>
    <t>SPOJOVACÍ POSTŘIK Z MODIFIK EMULZE DO 0,5KG/M2</t>
  </si>
  <si>
    <t>KSÚS Stř.kraje, Zborovská 11,  150 21 Praha 5</t>
  </si>
  <si>
    <t>vedoucí oblasti Kladno: Karel Motal</t>
  </si>
  <si>
    <t>IČ 00066001</t>
  </si>
  <si>
    <t>žlutě zvýrazněná pole vyplní uchazeč</t>
  </si>
  <si>
    <t>ASFALTOVÝ BETON PRO OBRUSNÉ VRSTVY MODIFIK ACO 11+ PMB 25/55-60,  tl. 40 mm</t>
  </si>
  <si>
    <t xml:space="preserve">574D56         </t>
  </si>
  <si>
    <t xml:space="preserve">574F46         </t>
  </si>
  <si>
    <t>ASFALTOVÝ BETON PRO PODKLADNÍ VRSTVY MODIFIK ACP 16+, 16S TL. 50MM</t>
  </si>
  <si>
    <t xml:space="preserve">574B34         </t>
  </si>
  <si>
    <t xml:space="preserve">91551          </t>
  </si>
  <si>
    <t>VODOROVNÉ DOPRAVNÍ ZNAČENÍ - PŘEDEM PŘIPRAVENÉ SYMBOLY</t>
  </si>
  <si>
    <t>ks</t>
  </si>
  <si>
    <t>VÝŠKOVÁ ÚPRAVA POKLOPŮ A MŘÍŽÍ</t>
  </si>
  <si>
    <t>VÝŠKOVÁ ÚPRAVA KRYCÍCH HRNCŮ</t>
  </si>
  <si>
    <t>OSTATNÍ POŽADAVKY - DIO, GEODETICKÉ ZAMĚŘENÍ SKUTEČNÉHO PROVEDENÍ před a po dokončení včetně zaměření zesílení konstrukce, ZJIŠTENÍ A VYTYČENÍ INŽ. SÍTÍ</t>
  </si>
  <si>
    <t>VOZOVKOVÉ VRSTVY Z MECHANICKY ZPEVNĚNÉHO KAMENIVA TL. DO 150MM</t>
  </si>
  <si>
    <t xml:space="preserve">ODKOPÁVKY A PROKOPÁVKY OBECNÉ TŘ. I, ODVOZ DO 20KM </t>
  </si>
  <si>
    <t xml:space="preserve">577A2          </t>
  </si>
  <si>
    <t>VÝSPRAVA TRHLIN ASFALTOVOU ZÁLIVKOU MODIFIK</t>
  </si>
  <si>
    <t xml:space="preserve">12980          </t>
  </si>
  <si>
    <t>ČIŠTĚNÍ ULIČNÍCH VPUSTÍ</t>
  </si>
  <si>
    <t>ASFALTOVÝ BETON PRO LOŽNÍ VRSTVY MODIFIK ACL 16+, 16S TL. 60MM, PMB 25/55-60,</t>
  </si>
  <si>
    <t>stavební sezona 2024</t>
  </si>
  <si>
    <t>VODOR DOPRAV ZNAČ PLASTEM STRUKTURÁLNÍ NEHLUČNÉ - DOD A POKLÁDKA - V4 vodící proužek 25cm, V2, V1a,b středová čára přerušovaná 12,5cm, V10g, V9a  ,V6b, V7 atd.</t>
  </si>
  <si>
    <t xml:space="preserve">ZPEVNĚNÍ KRAJNIC Z RECYKLÁTU DO TL. 100MM  </t>
  </si>
  <si>
    <t>ČIŠTĚNÍ KRAJNIC OD NÁNOSU TL. DO 100 MM S ODVOZEM NA SKLÁDKU</t>
  </si>
  <si>
    <t>Název akce : II/605 Žebrák - Bavoryně</t>
  </si>
  <si>
    <t>II/605 Žebrák - Bavoryně</t>
  </si>
  <si>
    <t xml:space="preserve">staničení silnice 27,002 - 31,876, délka opravy 4,874 km </t>
  </si>
  <si>
    <t xml:space="preserve">27,002 - 31,876, délka opravy 4,874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</si>
</sst>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3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4" fontId="12" fillId="3" borderId="10" xfId="0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/>
    <xf numFmtId="0" fontId="3" fillId="0" borderId="36" xfId="0" applyFont="1" applyBorder="1"/>
    <xf numFmtId="0" fontId="3" fillId="0" borderId="3" xfId="0" applyFont="1" applyBorder="1"/>
    <xf numFmtId="0" fontId="3" fillId="0" borderId="33" xfId="0" applyFont="1" applyBorder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2" xfId="0" applyFont="1" applyBorder="1" applyAlignment="1">
      <alignment vertical="top"/>
    </xf>
    <xf numFmtId="49" fontId="22" fillId="0" borderId="31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32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11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Border="1" applyAlignment="1">
      <alignment vertical="top"/>
    </xf>
    <xf numFmtId="49" fontId="8" fillId="0" borderId="11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3" fillId="2" borderId="3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opLeftCell="A3" workbookViewId="0">
      <selection activeCell="I6" sqref="I6:I7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 x14ac:dyDescent="0.3">
      <c r="A1" s="115" t="s">
        <v>0</v>
      </c>
      <c r="B1" s="116"/>
      <c r="C1" s="116"/>
      <c r="D1" s="116"/>
      <c r="E1" s="116"/>
      <c r="F1" s="116"/>
      <c r="G1" s="116"/>
      <c r="H1" s="116"/>
      <c r="I1" s="11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93" t="s">
        <v>1</v>
      </c>
      <c r="B2" s="94"/>
      <c r="C2" s="96" t="s">
        <v>108</v>
      </c>
      <c r="D2" s="94"/>
      <c r="E2" s="98" t="s">
        <v>2</v>
      </c>
      <c r="F2" s="99" t="s">
        <v>3</v>
      </c>
      <c r="G2" s="94"/>
      <c r="H2" s="98" t="s">
        <v>4</v>
      </c>
      <c r="I2" s="118" t="s">
        <v>73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95"/>
      <c r="B3" s="86"/>
      <c r="C3" s="94"/>
      <c r="D3" s="94"/>
      <c r="E3" s="86"/>
      <c r="F3" s="86"/>
      <c r="G3" s="86"/>
      <c r="H3" s="86"/>
      <c r="I3" s="1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4" t="s">
        <v>5</v>
      </c>
      <c r="B4" s="86"/>
      <c r="C4" s="97" t="s">
        <v>7</v>
      </c>
      <c r="D4" s="86"/>
      <c r="E4" s="98" t="s">
        <v>8</v>
      </c>
      <c r="F4" s="98"/>
      <c r="G4" s="86"/>
      <c r="H4" s="98" t="s">
        <v>4</v>
      </c>
      <c r="I4" s="122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5"/>
      <c r="B5" s="86"/>
      <c r="C5" s="86"/>
      <c r="D5" s="86"/>
      <c r="E5" s="86"/>
      <c r="F5" s="86"/>
      <c r="G5" s="86"/>
      <c r="H5" s="86"/>
      <c r="I5" s="123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14" t="s">
        <v>14</v>
      </c>
      <c r="B6" s="86"/>
      <c r="C6" s="124" t="s">
        <v>110</v>
      </c>
      <c r="D6" s="94"/>
      <c r="E6" s="98" t="s">
        <v>19</v>
      </c>
      <c r="F6" s="125"/>
      <c r="G6" s="94"/>
      <c r="H6" s="98" t="s">
        <v>4</v>
      </c>
      <c r="I6" s="122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95"/>
      <c r="B7" s="86"/>
      <c r="C7" s="94"/>
      <c r="D7" s="94"/>
      <c r="E7" s="86"/>
      <c r="F7" s="94"/>
      <c r="G7" s="94"/>
      <c r="H7" s="86"/>
      <c r="I7" s="123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14" t="s">
        <v>21</v>
      </c>
      <c r="B8" s="86"/>
      <c r="C8" s="98" t="s">
        <v>103</v>
      </c>
      <c r="D8" s="86"/>
      <c r="E8" s="98" t="s">
        <v>22</v>
      </c>
      <c r="F8" s="98"/>
      <c r="G8" s="86"/>
      <c r="H8" s="98" t="s">
        <v>23</v>
      </c>
      <c r="I8" s="46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5"/>
      <c r="B9" s="86"/>
      <c r="C9" s="86"/>
      <c r="D9" s="86"/>
      <c r="E9" s="86"/>
      <c r="F9" s="86"/>
      <c r="G9" s="86"/>
      <c r="H9" s="86"/>
      <c r="I9" s="47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14" t="s">
        <v>24</v>
      </c>
      <c r="B10" s="86"/>
      <c r="C10" s="98" t="s">
        <v>9</v>
      </c>
      <c r="D10" s="86"/>
      <c r="E10" s="98" t="s">
        <v>25</v>
      </c>
      <c r="F10" s="98"/>
      <c r="G10" s="86"/>
      <c r="H10" s="98" t="s">
        <v>26</v>
      </c>
      <c r="I10" s="112" t="s">
        <v>9</v>
      </c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20"/>
      <c r="B11" s="111"/>
      <c r="C11" s="111"/>
      <c r="D11" s="111"/>
      <c r="E11" s="111"/>
      <c r="F11" s="111"/>
      <c r="G11" s="111"/>
      <c r="H11" s="111"/>
      <c r="I11" s="113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08" t="s">
        <v>27</v>
      </c>
      <c r="B12" s="86"/>
      <c r="C12" s="86"/>
      <c r="D12" s="86"/>
      <c r="E12" s="86"/>
      <c r="F12" s="86"/>
      <c r="G12" s="86"/>
      <c r="H12" s="86"/>
      <c r="I12" s="109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48" t="s">
        <v>28</v>
      </c>
      <c r="B13" s="121" t="s">
        <v>29</v>
      </c>
      <c r="C13" s="101"/>
      <c r="D13" s="15" t="s">
        <v>31</v>
      </c>
      <c r="E13" s="121" t="s">
        <v>32</v>
      </c>
      <c r="F13" s="101"/>
      <c r="G13" s="15" t="s">
        <v>33</v>
      </c>
      <c r="H13" s="121" t="s">
        <v>34</v>
      </c>
      <c r="I13" s="12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9.25" customHeight="1" x14ac:dyDescent="0.2">
      <c r="A14" s="49" t="s">
        <v>35</v>
      </c>
      <c r="B14" s="17" t="s">
        <v>36</v>
      </c>
      <c r="C14" s="18">
        <f>rozpočet!G31</f>
        <v>0</v>
      </c>
      <c r="D14" s="110" t="s">
        <v>39</v>
      </c>
      <c r="E14" s="101"/>
      <c r="F14" s="18">
        <v>0</v>
      </c>
      <c r="G14" s="110" t="s">
        <v>42</v>
      </c>
      <c r="H14" s="101"/>
      <c r="I14" s="5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9.25" customHeight="1" x14ac:dyDescent="0.2">
      <c r="A15" s="51" t="s">
        <v>9</v>
      </c>
      <c r="B15" s="17" t="s">
        <v>44</v>
      </c>
      <c r="C15" s="18">
        <v>0</v>
      </c>
      <c r="D15" s="110" t="s">
        <v>45</v>
      </c>
      <c r="E15" s="101"/>
      <c r="F15" s="18">
        <v>0</v>
      </c>
      <c r="G15" s="110" t="s">
        <v>46</v>
      </c>
      <c r="H15" s="101"/>
      <c r="I15" s="5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" customHeight="1" x14ac:dyDescent="0.2">
      <c r="A16" s="49" t="s">
        <v>47</v>
      </c>
      <c r="B16" s="17" t="s">
        <v>36</v>
      </c>
      <c r="C16" s="18">
        <v>0</v>
      </c>
      <c r="D16" s="110" t="s">
        <v>48</v>
      </c>
      <c r="E16" s="101"/>
      <c r="F16" s="18">
        <v>0</v>
      </c>
      <c r="G16" s="110" t="s">
        <v>49</v>
      </c>
      <c r="H16" s="101"/>
      <c r="I16" s="50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6.5" customHeight="1" x14ac:dyDescent="0.2">
      <c r="A17" s="51" t="s">
        <v>9</v>
      </c>
      <c r="B17" s="17" t="s">
        <v>44</v>
      </c>
      <c r="C17" s="18">
        <v>0</v>
      </c>
      <c r="D17" s="110" t="s">
        <v>9</v>
      </c>
      <c r="E17" s="101"/>
      <c r="F17" s="19" t="s">
        <v>9</v>
      </c>
      <c r="G17" s="110" t="s">
        <v>50</v>
      </c>
      <c r="H17" s="101"/>
      <c r="I17" s="50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6.5" customHeight="1" x14ac:dyDescent="0.2">
      <c r="A18" s="49" t="s">
        <v>51</v>
      </c>
      <c r="B18" s="17" t="s">
        <v>36</v>
      </c>
      <c r="C18" s="18">
        <v>0</v>
      </c>
      <c r="D18" s="110" t="s">
        <v>9</v>
      </c>
      <c r="E18" s="101"/>
      <c r="F18" s="19" t="s">
        <v>9</v>
      </c>
      <c r="G18" s="110" t="s">
        <v>52</v>
      </c>
      <c r="H18" s="101"/>
      <c r="I18" s="50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5" customHeight="1" x14ac:dyDescent="0.2">
      <c r="A19" s="51" t="s">
        <v>9</v>
      </c>
      <c r="B19" s="17" t="s">
        <v>44</v>
      </c>
      <c r="C19" s="18">
        <v>0</v>
      </c>
      <c r="D19" s="110" t="s">
        <v>9</v>
      </c>
      <c r="E19" s="101"/>
      <c r="F19" s="19" t="s">
        <v>9</v>
      </c>
      <c r="G19" s="110" t="s">
        <v>53</v>
      </c>
      <c r="H19" s="101"/>
      <c r="I19" s="50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3.5" customHeight="1" x14ac:dyDescent="0.2">
      <c r="A20" s="105" t="s">
        <v>55</v>
      </c>
      <c r="B20" s="101"/>
      <c r="C20" s="18">
        <v>0</v>
      </c>
      <c r="D20" s="110" t="s">
        <v>9</v>
      </c>
      <c r="E20" s="101"/>
      <c r="F20" s="19" t="s">
        <v>9</v>
      </c>
      <c r="G20" s="110" t="s">
        <v>9</v>
      </c>
      <c r="H20" s="101"/>
      <c r="I20" s="52" t="s">
        <v>9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3.5" customHeight="1" thickBot="1" x14ac:dyDescent="0.25">
      <c r="A21" s="106" t="s">
        <v>56</v>
      </c>
      <c r="B21" s="107"/>
      <c r="C21" s="21">
        <v>0</v>
      </c>
      <c r="D21" s="126" t="s">
        <v>9</v>
      </c>
      <c r="E21" s="107"/>
      <c r="F21" s="22" t="s">
        <v>9</v>
      </c>
      <c r="G21" s="126" t="s">
        <v>9</v>
      </c>
      <c r="H21" s="107"/>
      <c r="I21" s="53" t="s">
        <v>9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25" customHeight="1" x14ac:dyDescent="0.2">
      <c r="A22" s="105" t="s">
        <v>58</v>
      </c>
      <c r="B22" s="101"/>
      <c r="C22" s="18">
        <f>SUM(C14:C21)</f>
        <v>0</v>
      </c>
      <c r="D22" s="100" t="s">
        <v>60</v>
      </c>
      <c r="E22" s="101"/>
      <c r="F22" s="18">
        <v>0</v>
      </c>
      <c r="G22" s="100" t="s">
        <v>61</v>
      </c>
      <c r="H22" s="101"/>
      <c r="I22" s="54">
        <f>SUM(I14:I19)</f>
        <v>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 x14ac:dyDescent="0.25">
      <c r="A23" s="55"/>
      <c r="B23" s="56"/>
      <c r="C23" s="56"/>
      <c r="D23" s="56"/>
      <c r="E23" s="56"/>
      <c r="F23" s="56"/>
      <c r="G23" s="56"/>
      <c r="H23" s="56"/>
      <c r="I23" s="5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" customHeight="1" x14ac:dyDescent="0.2">
      <c r="A24" s="104" t="s">
        <v>62</v>
      </c>
      <c r="B24" s="103"/>
      <c r="C24" s="23">
        <v>0</v>
      </c>
      <c r="D24" s="102" t="s">
        <v>64</v>
      </c>
      <c r="E24" s="103"/>
      <c r="F24" s="23">
        <v>0</v>
      </c>
      <c r="G24" s="102" t="s">
        <v>65</v>
      </c>
      <c r="H24" s="103"/>
      <c r="I24" s="58">
        <f>C24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.5" customHeight="1" thickBot="1" x14ac:dyDescent="0.25">
      <c r="A25" s="104" t="s">
        <v>66</v>
      </c>
      <c r="B25" s="103"/>
      <c r="C25" s="23">
        <f>C22+I22</f>
        <v>0</v>
      </c>
      <c r="D25" s="102" t="s">
        <v>59</v>
      </c>
      <c r="E25" s="103"/>
      <c r="F25" s="23">
        <f>(C25*0.21)</f>
        <v>0</v>
      </c>
      <c r="G25" s="102" t="s">
        <v>67</v>
      </c>
      <c r="H25" s="103"/>
      <c r="I25" s="58">
        <f>SUM(C25:F25)</f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3.5" customHeight="1" x14ac:dyDescent="0.2">
      <c r="A26" s="79" t="s">
        <v>68</v>
      </c>
      <c r="B26" s="80"/>
      <c r="C26" s="81"/>
      <c r="D26" s="82" t="s">
        <v>69</v>
      </c>
      <c r="E26" s="80"/>
      <c r="F26" s="81"/>
      <c r="G26" s="83" t="s">
        <v>70</v>
      </c>
      <c r="H26" s="80"/>
      <c r="I26" s="8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3.5" customHeight="1" x14ac:dyDescent="0.2">
      <c r="A27" s="85"/>
      <c r="B27" s="86"/>
      <c r="C27" s="87"/>
      <c r="D27" s="88" t="s">
        <v>81</v>
      </c>
      <c r="E27" s="89"/>
      <c r="F27" s="90"/>
      <c r="G27" s="91" t="s">
        <v>9</v>
      </c>
      <c r="H27" s="89"/>
      <c r="I27" s="90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" customHeight="1" x14ac:dyDescent="0.2">
      <c r="A28" s="85"/>
      <c r="B28" s="86"/>
      <c r="C28" s="87"/>
      <c r="D28" s="88" t="s">
        <v>83</v>
      </c>
      <c r="E28" s="89"/>
      <c r="F28" s="90"/>
      <c r="G28" s="91" t="s">
        <v>9</v>
      </c>
      <c r="H28" s="89"/>
      <c r="I28" s="9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" customHeight="1" x14ac:dyDescent="0.2">
      <c r="A29" s="59"/>
      <c r="B29" s="60"/>
      <c r="C29" s="45"/>
      <c r="D29" s="88" t="s">
        <v>82</v>
      </c>
      <c r="E29" s="91"/>
      <c r="F29" s="92"/>
      <c r="G29" s="44"/>
      <c r="H29" s="60"/>
      <c r="I29" s="61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thickBot="1" x14ac:dyDescent="0.25">
      <c r="A30" s="74" t="s">
        <v>71</v>
      </c>
      <c r="B30" s="75"/>
      <c r="C30" s="76"/>
      <c r="D30" s="77" t="s">
        <v>72</v>
      </c>
      <c r="E30" s="75"/>
      <c r="F30" s="76"/>
      <c r="G30" s="77" t="s">
        <v>72</v>
      </c>
      <c r="H30" s="75"/>
      <c r="I30" s="7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8"/>
  <sheetViews>
    <sheetView tabSelected="1" workbookViewId="0">
      <selection activeCell="G17" sqref="G17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8" t="s">
        <v>6</v>
      </c>
      <c r="B1" s="129"/>
      <c r="C1" s="129"/>
      <c r="D1" s="129"/>
      <c r="E1" s="129"/>
      <c r="F1" s="129"/>
      <c r="G1" s="12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30" t="s">
        <v>107</v>
      </c>
      <c r="B3" s="129"/>
      <c r="C3" s="129"/>
      <c r="D3" s="129"/>
      <c r="E3" s="129"/>
      <c r="F3" s="129"/>
      <c r="G3" s="12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109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10</v>
      </c>
      <c r="B6" s="4"/>
      <c r="C6" s="4" t="s">
        <v>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x14ac:dyDescent="0.25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 x14ac:dyDescent="0.25">
      <c r="A9" s="10">
        <v>1</v>
      </c>
      <c r="B9" s="11" t="s">
        <v>77</v>
      </c>
      <c r="C9" s="34" t="s">
        <v>95</v>
      </c>
      <c r="D9" s="25" t="s">
        <v>30</v>
      </c>
      <c r="E9" s="26">
        <v>1</v>
      </c>
      <c r="F9" s="63">
        <v>0</v>
      </c>
      <c r="G9" s="27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14">
        <v>2</v>
      </c>
      <c r="B10" s="69">
        <v>113728</v>
      </c>
      <c r="C10" s="35" t="s">
        <v>37</v>
      </c>
      <c r="D10" s="41" t="s">
        <v>38</v>
      </c>
      <c r="E10" s="28">
        <v>3464</v>
      </c>
      <c r="F10" s="64">
        <v>0</v>
      </c>
      <c r="G10" s="29">
        <f t="shared" ref="G10:G30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9">
        <v>919111</v>
      </c>
      <c r="C11" s="35" t="s">
        <v>76</v>
      </c>
      <c r="D11" s="41" t="s">
        <v>74</v>
      </c>
      <c r="E11" s="28">
        <v>5150</v>
      </c>
      <c r="F11" s="64">
        <v>0</v>
      </c>
      <c r="G11" s="29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7.25" customHeight="1" x14ac:dyDescent="0.25">
      <c r="A12" s="14">
        <v>4</v>
      </c>
      <c r="B12" s="70">
        <v>93818</v>
      </c>
      <c r="C12" s="42" t="s">
        <v>75</v>
      </c>
      <c r="D12" s="41" t="s">
        <v>43</v>
      </c>
      <c r="E12" s="43">
        <v>35520</v>
      </c>
      <c r="F12" s="64">
        <v>0</v>
      </c>
      <c r="G12" s="2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25">
      <c r="A13" s="14">
        <v>5</v>
      </c>
      <c r="B13" s="70">
        <v>122738</v>
      </c>
      <c r="C13" s="42" t="s">
        <v>97</v>
      </c>
      <c r="D13" s="41" t="s">
        <v>38</v>
      </c>
      <c r="E13" s="43">
        <v>60</v>
      </c>
      <c r="F13" s="64">
        <v>0</v>
      </c>
      <c r="G13" s="2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25">
      <c r="A14" s="14">
        <v>6</v>
      </c>
      <c r="B14" s="70">
        <v>572214</v>
      </c>
      <c r="C14" s="42" t="s">
        <v>80</v>
      </c>
      <c r="D14" s="41" t="s">
        <v>43</v>
      </c>
      <c r="E14" s="43">
        <v>69440</v>
      </c>
      <c r="F14" s="64">
        <v>0</v>
      </c>
      <c r="G14" s="2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25">
      <c r="A15" s="14">
        <v>7</v>
      </c>
      <c r="B15" s="70">
        <v>56313</v>
      </c>
      <c r="C15" s="42" t="s">
        <v>96</v>
      </c>
      <c r="D15" s="41" t="s">
        <v>43</v>
      </c>
      <c r="E15" s="43">
        <v>400</v>
      </c>
      <c r="F15" s="64">
        <v>0</v>
      </c>
      <c r="G15" s="2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5">
      <c r="A16" s="14">
        <v>8</v>
      </c>
      <c r="B16" s="70" t="s">
        <v>87</v>
      </c>
      <c r="C16" s="42" t="s">
        <v>88</v>
      </c>
      <c r="D16" s="41" t="s">
        <v>43</v>
      </c>
      <c r="E16" s="43">
        <v>800</v>
      </c>
      <c r="F16" s="64">
        <v>0</v>
      </c>
      <c r="G16" s="2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5">
      <c r="A17" s="14">
        <v>9</v>
      </c>
      <c r="B17" s="70" t="s">
        <v>86</v>
      </c>
      <c r="C17" s="42" t="s">
        <v>102</v>
      </c>
      <c r="D17" s="41" t="s">
        <v>43</v>
      </c>
      <c r="E17" s="43">
        <v>33920</v>
      </c>
      <c r="F17" s="64">
        <v>0</v>
      </c>
      <c r="G17" s="2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5">
      <c r="A18" s="14">
        <v>10</v>
      </c>
      <c r="B18" s="70" t="s">
        <v>89</v>
      </c>
      <c r="C18" s="42" t="s">
        <v>85</v>
      </c>
      <c r="D18" s="41" t="s">
        <v>43</v>
      </c>
      <c r="E18" s="43">
        <v>34720</v>
      </c>
      <c r="F18" s="64">
        <v>0</v>
      </c>
      <c r="G18" s="2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25">
      <c r="A19" s="14">
        <v>11</v>
      </c>
      <c r="B19" s="69">
        <v>113765</v>
      </c>
      <c r="C19" s="35" t="s">
        <v>40</v>
      </c>
      <c r="D19" s="41" t="s">
        <v>41</v>
      </c>
      <c r="E19" s="28">
        <v>5150</v>
      </c>
      <c r="F19" s="64">
        <v>0</v>
      </c>
      <c r="G19" s="2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25">
      <c r="A20" s="14">
        <v>12</v>
      </c>
      <c r="B20" s="69">
        <v>931315</v>
      </c>
      <c r="C20" s="35" t="s">
        <v>54</v>
      </c>
      <c r="D20" s="41" t="s">
        <v>41</v>
      </c>
      <c r="E20" s="28">
        <v>5150</v>
      </c>
      <c r="F20" s="64">
        <v>0</v>
      </c>
      <c r="G20" s="2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24">
        <v>13</v>
      </c>
      <c r="B21" s="71" t="s">
        <v>98</v>
      </c>
      <c r="C21" s="36" t="s">
        <v>99</v>
      </c>
      <c r="D21" s="67" t="s">
        <v>41</v>
      </c>
      <c r="E21" s="30">
        <v>350</v>
      </c>
      <c r="F21" s="65">
        <v>0</v>
      </c>
      <c r="G21" s="31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24">
        <v>14</v>
      </c>
      <c r="B22" s="71">
        <v>89921</v>
      </c>
      <c r="C22" s="36" t="s">
        <v>93</v>
      </c>
      <c r="D22" s="67" t="s">
        <v>92</v>
      </c>
      <c r="E22" s="30">
        <v>26</v>
      </c>
      <c r="F22" s="65">
        <v>0</v>
      </c>
      <c r="G22" s="31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24">
        <v>15</v>
      </c>
      <c r="B23" s="71">
        <v>89923</v>
      </c>
      <c r="C23" s="36" t="s">
        <v>94</v>
      </c>
      <c r="D23" s="67" t="s">
        <v>92</v>
      </c>
      <c r="E23" s="30">
        <v>9</v>
      </c>
      <c r="F23" s="65">
        <v>0</v>
      </c>
      <c r="G23" s="31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24">
        <v>16</v>
      </c>
      <c r="B24" s="71">
        <v>12922</v>
      </c>
      <c r="C24" s="36" t="s">
        <v>106</v>
      </c>
      <c r="D24" s="67" t="s">
        <v>43</v>
      </c>
      <c r="E24" s="30">
        <v>3365</v>
      </c>
      <c r="F24" s="65">
        <v>0</v>
      </c>
      <c r="G24" s="31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24">
        <v>17</v>
      </c>
      <c r="B25" s="71">
        <v>56962</v>
      </c>
      <c r="C25" s="36" t="s">
        <v>105</v>
      </c>
      <c r="D25" s="67" t="s">
        <v>43</v>
      </c>
      <c r="E25" s="30">
        <v>3365</v>
      </c>
      <c r="F25" s="65">
        <v>0</v>
      </c>
      <c r="G25" s="31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24">
        <v>18</v>
      </c>
      <c r="B26" s="71">
        <v>15111</v>
      </c>
      <c r="C26" s="36" t="s">
        <v>79</v>
      </c>
      <c r="D26" s="67" t="s">
        <v>20</v>
      </c>
      <c r="E26" s="30">
        <v>543</v>
      </c>
      <c r="F26" s="65">
        <v>0</v>
      </c>
      <c r="G26" s="31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24">
        <v>19</v>
      </c>
      <c r="B27" s="71">
        <v>915111</v>
      </c>
      <c r="C27" s="36" t="s">
        <v>78</v>
      </c>
      <c r="D27" s="67" t="s">
        <v>43</v>
      </c>
      <c r="E27" s="30">
        <v>1857</v>
      </c>
      <c r="F27" s="65">
        <v>0</v>
      </c>
      <c r="G27" s="31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24">
        <v>20</v>
      </c>
      <c r="B28" s="72" t="s">
        <v>100</v>
      </c>
      <c r="C28" s="36" t="s">
        <v>101</v>
      </c>
      <c r="D28" s="67" t="s">
        <v>92</v>
      </c>
      <c r="E28" s="30">
        <v>6</v>
      </c>
      <c r="F28" s="65">
        <v>0</v>
      </c>
      <c r="G28" s="31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24">
        <v>21</v>
      </c>
      <c r="B29" s="71" t="s">
        <v>90</v>
      </c>
      <c r="C29" s="36" t="s">
        <v>91</v>
      </c>
      <c r="D29" s="67" t="s">
        <v>92</v>
      </c>
      <c r="E29" s="30">
        <v>10</v>
      </c>
      <c r="F29" s="65">
        <v>0</v>
      </c>
      <c r="G29" s="31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.75" customHeight="1" x14ac:dyDescent="0.25">
      <c r="A30" s="20">
        <v>22</v>
      </c>
      <c r="B30" s="73">
        <v>915221</v>
      </c>
      <c r="C30" s="37" t="s">
        <v>104</v>
      </c>
      <c r="D30" s="68" t="s">
        <v>43</v>
      </c>
      <c r="E30" s="32">
        <v>1857</v>
      </c>
      <c r="F30" s="66">
        <v>0</v>
      </c>
      <c r="G30" s="33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31" t="s">
        <v>57</v>
      </c>
      <c r="D31" s="111"/>
      <c r="E31" s="111"/>
      <c r="F31" s="132"/>
      <c r="G31" s="38">
        <f>SUM(G9:G30)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133" t="s">
        <v>59</v>
      </c>
      <c r="D32" s="134"/>
      <c r="E32" s="134"/>
      <c r="F32" s="135"/>
      <c r="G32" s="39">
        <f>G31*0.21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136" t="s">
        <v>63</v>
      </c>
      <c r="D33" s="137"/>
      <c r="E33" s="137"/>
      <c r="F33" s="107"/>
      <c r="G33" s="40">
        <f>G31+G32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62" t="s">
        <v>84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mergeCells count="5">
    <mergeCell ref="A1:G1"/>
    <mergeCell ref="A3:G3"/>
    <mergeCell ref="C31:F31"/>
    <mergeCell ref="C32:F32"/>
    <mergeCell ref="C33:F33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2019-08-08T11:43:26Z</cp:lastPrinted>
  <dcterms:created xsi:type="dcterms:W3CDTF">2019-06-03T13:28:04Z</dcterms:created>
  <dcterms:modified xsi:type="dcterms:W3CDTF">2024-02-08T05:23:15Z</dcterms:modified>
</cp:coreProperties>
</file>