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<sst xmlns="http://schemas.openxmlformats.org/spreadsheetml/2006/main" count="49" uniqueCount="40">
  <si>
    <t>Komponenta</t>
  </si>
  <si>
    <t>Počet ks</t>
  </si>
  <si>
    <t>Rozdělení DHM HW/SW</t>
  </si>
  <si>
    <t xml:space="preserve">Cena celkem na položku v CZK bez DPH </t>
  </si>
  <si>
    <t>Cena celkem na položku v CZK s DPH</t>
  </si>
  <si>
    <t>Centrální NGFW</t>
  </si>
  <si>
    <t>HW</t>
  </si>
  <si>
    <t>Velký NGFW</t>
  </si>
  <si>
    <t>Střední NGFW</t>
  </si>
  <si>
    <t>Malý NGFW</t>
  </si>
  <si>
    <t>VPN/ZTNA 3000 subskripcí</t>
  </si>
  <si>
    <t>SW</t>
  </si>
  <si>
    <t>Mobile Token 3000 licencí</t>
  </si>
  <si>
    <t>Analyzační nástroj</t>
  </si>
  <si>
    <t>Celkem Platforma NGFW</t>
  </si>
  <si>
    <t>HW + SW</t>
  </si>
  <si>
    <t>IDM</t>
  </si>
  <si>
    <t>SAIW</t>
  </si>
  <si>
    <t>*zahrnuje technickou, servisní, uživatelskou podporu a nepředplacenou maintenance</t>
  </si>
  <si>
    <t>Počet MD</t>
  </si>
  <si>
    <t>Cena za MD</t>
  </si>
  <si>
    <t>Cena celkem v CZK bez DPH</t>
  </si>
  <si>
    <t>Cena celkem v CZK s DPH</t>
  </si>
  <si>
    <t xml:space="preserve">Počet </t>
  </si>
  <si>
    <t xml:space="preserve">Cena </t>
  </si>
  <si>
    <t>Provozní náklady celkem</t>
  </si>
  <si>
    <t>Investiční náklady celkem</t>
  </si>
  <si>
    <t>Provádění dalších aktivit (rozvoj)</t>
  </si>
  <si>
    <t>CELKOVÁ NABÍDKOVÁ CENA</t>
  </si>
  <si>
    <t>Fáze 1 - Zpracování cílového konceptu</t>
  </si>
  <si>
    <t>Fáze 2 - Dodávka HW a SW komponent včetně implementace</t>
  </si>
  <si>
    <t>Investiční fáze (odměna za jednotivé fáze)</t>
  </si>
  <si>
    <t>Provozní fáze (odměna za Fázi 4)</t>
  </si>
  <si>
    <t>Cena dodávky licence             (v CZK bez DPH)</t>
  </si>
  <si>
    <t>Cena maintenance licence na 60 měsíců              (v CZK bez DPH)</t>
  </si>
  <si>
    <t>Cena za implementaci, nastavení, kofiguraci, zaškolení           (v CZK bez DPH)</t>
  </si>
  <si>
    <t>Cena za provozní náklady/ 60 měsíců*             (v CZK bez DPH)</t>
  </si>
  <si>
    <t xml:space="preserve">Cena dodávky zařízení              (v CZK bez DPH)              </t>
  </si>
  <si>
    <t>Provozní náklady za 60 měsíců</t>
  </si>
  <si>
    <t>Cena podpory výrobce zařízení na 60 měsíců               (v CZK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</si>
</sst>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rgb="FFFFF7F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Protection="1"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4" fontId="5" fillId="2" borderId="2" xfId="0" applyNumberFormat="1" applyFont="1" applyFill="1" applyBorder="1" applyAlignment="1" applyProtection="1">
      <alignment horizontal="center" vertical="center"/>
      <protection locked="0"/>
    </xf>
    <xf numFmtId="4" fontId="5" fillId="2" borderId="3" xfId="0" applyNumberFormat="1" applyFont="1" applyFill="1" applyBorder="1" applyAlignment="1" applyProtection="1">
      <alignment horizontal="center" vertical="center"/>
      <protection locked="0"/>
    </xf>
    <xf numFmtId="4" fontId="5" fillId="2" borderId="4" xfId="0" applyNumberFormat="1" applyFont="1" applyFill="1" applyBorder="1" applyAlignment="1" applyProtection="1">
      <alignment horizontal="center" vertical="center"/>
      <protection locked="0"/>
    </xf>
    <xf numFmtId="4" fontId="5" fillId="2" borderId="5" xfId="0" applyNumberFormat="1" applyFont="1" applyFill="1" applyBorder="1" applyAlignment="1" applyProtection="1">
      <alignment horizontal="center" vertical="center"/>
      <protection locked="0"/>
    </xf>
    <xf numFmtId="4" fontId="5" fillId="2" borderId="6" xfId="0" applyNumberFormat="1" applyFont="1" applyFill="1" applyBorder="1" applyAlignment="1" applyProtection="1">
      <alignment horizontal="center" vertical="center"/>
      <protection locked="0"/>
    </xf>
    <xf numFmtId="4" fontId="5" fillId="2" borderId="7" xfId="0" applyNumberFormat="1" applyFont="1" applyFill="1" applyBorder="1" applyAlignment="1" applyProtection="1">
      <alignment horizontal="center" vertical="center"/>
      <protection locked="0"/>
    </xf>
    <xf numFmtId="4" fontId="5" fillId="2" borderId="8" xfId="0" applyNumberFormat="1" applyFont="1" applyFill="1" applyBorder="1" applyAlignment="1" applyProtection="1">
      <alignment horizontal="center" vertical="center"/>
      <protection locked="0"/>
    </xf>
    <xf numFmtId="4" fontId="5" fillId="2" borderId="9" xfId="0" applyNumberFormat="1" applyFont="1" applyFill="1" applyBorder="1" applyAlignment="1" applyProtection="1">
      <alignment horizontal="center" vertical="center"/>
      <protection locked="0"/>
    </xf>
    <xf numFmtId="4" fontId="4" fillId="2" borderId="4" xfId="0" applyNumberFormat="1" applyFont="1" applyFill="1" applyBorder="1" applyAlignment="1" applyProtection="1">
      <alignment horizontal="center"/>
      <protection locked="0"/>
    </xf>
    <xf numFmtId="4" fontId="4" fillId="2" borderId="5" xfId="0" applyNumberFormat="1" applyFont="1" applyFill="1" applyBorder="1" applyAlignment="1" applyProtection="1">
      <alignment horizontal="center"/>
      <protection locked="0"/>
    </xf>
    <xf numFmtId="4" fontId="4" fillId="2" borderId="6" xfId="0" applyNumberFormat="1" applyFont="1" applyFill="1" applyBorder="1" applyAlignment="1" applyProtection="1">
      <alignment horizontal="center"/>
      <protection locked="0"/>
    </xf>
    <xf numFmtId="4" fontId="4" fillId="2" borderId="7" xfId="0" applyNumberFormat="1" applyFont="1" applyFill="1" applyBorder="1" applyAlignment="1" applyProtection="1">
      <alignment horizontal="center"/>
      <protection locked="0"/>
    </xf>
    <xf numFmtId="4" fontId="4" fillId="2" borderId="8" xfId="0" applyNumberFormat="1" applyFont="1" applyFill="1" applyBorder="1" applyAlignment="1" applyProtection="1">
      <alignment horizontal="center"/>
      <protection locked="0"/>
    </xf>
    <xf numFmtId="4" fontId="4" fillId="2" borderId="9" xfId="0" applyNumberFormat="1" applyFont="1" applyFill="1" applyBorder="1" applyAlignment="1" applyProtection="1">
      <alignment horizontal="center"/>
      <protection locked="0"/>
    </xf>
    <xf numFmtId="4" fontId="5" fillId="2" borderId="5" xfId="0" applyNumberFormat="1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4" fillId="0" borderId="12" xfId="0" applyFont="1" applyBorder="1"/>
    <xf numFmtId="0" fontId="4" fillId="0" borderId="2" xfId="0" applyFont="1" applyBorder="1"/>
    <xf numFmtId="0" fontId="4" fillId="0" borderId="3" xfId="0" applyFont="1" applyBorder="1"/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4" fillId="0" borderId="13" xfId="0" applyFont="1" applyBorder="1"/>
    <xf numFmtId="0" fontId="4" fillId="0" borderId="5" xfId="0" applyFont="1" applyBorder="1"/>
    <xf numFmtId="0" fontId="4" fillId="0" borderId="6" xfId="0" applyFont="1" applyBorder="1"/>
    <xf numFmtId="4" fontId="4" fillId="0" borderId="6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4" fillId="0" borderId="14" xfId="0" applyFont="1" applyBorder="1"/>
    <xf numFmtId="0" fontId="4" fillId="0" borderId="8" xfId="0" applyFont="1" applyBorder="1"/>
    <xf numFmtId="0" fontId="4" fillId="0" borderId="9" xfId="0" applyFont="1" applyBorder="1"/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0" fontId="4" fillId="6" borderId="15" xfId="0" applyFont="1" applyFill="1" applyBorder="1"/>
    <xf numFmtId="0" fontId="4" fillId="6" borderId="16" xfId="0" applyFont="1" applyFill="1" applyBorder="1"/>
    <xf numFmtId="0" fontId="4" fillId="6" borderId="17" xfId="0" applyFont="1" applyFill="1" applyBorder="1"/>
    <xf numFmtId="4" fontId="6" fillId="7" borderId="18" xfId="0" applyNumberFormat="1" applyFont="1" applyFill="1" applyBorder="1" applyAlignment="1">
      <alignment horizontal="center"/>
    </xf>
    <xf numFmtId="4" fontId="6" fillId="7" borderId="16" xfId="0" applyNumberFormat="1" applyFont="1" applyFill="1" applyBorder="1" applyAlignment="1">
      <alignment horizontal="center"/>
    </xf>
    <xf numFmtId="4" fontId="6" fillId="5" borderId="17" xfId="0" applyNumberFormat="1" applyFont="1" applyFill="1" applyBorder="1" applyAlignment="1">
      <alignment horizontal="center"/>
    </xf>
    <xf numFmtId="4" fontId="4" fillId="6" borderId="18" xfId="0" applyNumberFormat="1" applyFont="1" applyFill="1" applyBorder="1" applyAlignment="1">
      <alignment horizontal="center"/>
    </xf>
    <xf numFmtId="4" fontId="4" fillId="6" borderId="17" xfId="0" applyNumberFormat="1" applyFont="1" applyFill="1" applyBorder="1" applyAlignment="1">
      <alignment horizontal="center"/>
    </xf>
    <xf numFmtId="4" fontId="0" fillId="0" borderId="0" xfId="0" applyNumberFormat="1"/>
    <xf numFmtId="0" fontId="4" fillId="8" borderId="13" xfId="0" applyFont="1" applyFill="1" applyBorder="1"/>
    <xf numFmtId="0" fontId="4" fillId="8" borderId="5" xfId="0" applyFont="1" applyFill="1" applyBorder="1"/>
    <xf numFmtId="0" fontId="4" fillId="8" borderId="6" xfId="0" applyFont="1" applyFill="1" applyBorder="1"/>
    <xf numFmtId="4" fontId="4" fillId="8" borderId="4" xfId="0" applyNumberFormat="1" applyFont="1" applyFill="1" applyBorder="1" applyAlignment="1">
      <alignment horizontal="center"/>
    </xf>
    <xf numFmtId="4" fontId="4" fillId="8" borderId="6" xfId="0" applyNumberFormat="1" applyFont="1" applyFill="1" applyBorder="1" applyAlignment="1">
      <alignment horizontal="center"/>
    </xf>
    <xf numFmtId="0" fontId="4" fillId="9" borderId="14" xfId="0" applyFont="1" applyFill="1" applyBorder="1"/>
    <xf numFmtId="0" fontId="4" fillId="9" borderId="8" xfId="0" applyFont="1" applyFill="1" applyBorder="1"/>
    <xf numFmtId="0" fontId="4" fillId="9" borderId="9" xfId="0" applyFont="1" applyFill="1" applyBorder="1"/>
    <xf numFmtId="4" fontId="4" fillId="9" borderId="7" xfId="0" applyNumberFormat="1" applyFont="1" applyFill="1" applyBorder="1" applyAlignment="1">
      <alignment horizontal="center"/>
    </xf>
    <xf numFmtId="4" fontId="4" fillId="9" borderId="9" xfId="0" applyNumberFormat="1" applyFont="1" applyFill="1" applyBorder="1" applyAlignment="1">
      <alignment horizontal="center"/>
    </xf>
    <xf numFmtId="4" fontId="4" fillId="7" borderId="10" xfId="0" applyNumberFormat="1" applyFont="1" applyFill="1" applyBorder="1" applyAlignment="1">
      <alignment horizontal="center"/>
    </xf>
    <xf numFmtId="4" fontId="4" fillId="5" borderId="10" xfId="0" applyNumberFormat="1" applyFont="1" applyFill="1" applyBorder="1" applyAlignment="1">
      <alignment horizontal="center"/>
    </xf>
    <xf numFmtId="4" fontId="6" fillId="10" borderId="11" xfId="0" applyNumberFormat="1" applyFont="1" applyFill="1" applyBorder="1" applyAlignment="1">
      <alignment horizontal="center"/>
    </xf>
    <xf numFmtId="4" fontId="6" fillId="10" borderId="10" xfId="0" applyNumberFormat="1" applyFont="1" applyFill="1" applyBorder="1" applyAlignment="1">
      <alignment horizontal="center"/>
    </xf>
    <xf numFmtId="0" fontId="4" fillId="0" borderId="0" xfId="0" applyFont="1"/>
    <xf numFmtId="0" fontId="3" fillId="4" borderId="15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11" borderId="13" xfId="0" applyFont="1" applyFill="1" applyBorder="1" applyAlignment="1">
      <alignment wrapText="1"/>
    </xf>
    <xf numFmtId="0" fontId="4" fillId="11" borderId="5" xfId="0" applyFont="1" applyFill="1" applyBorder="1"/>
    <xf numFmtId="4" fontId="5" fillId="11" borderId="5" xfId="0" applyNumberFormat="1" applyFont="1" applyFill="1" applyBorder="1" applyAlignment="1">
      <alignment horizontal="center"/>
    </xf>
    <xf numFmtId="4" fontId="5" fillId="11" borderId="6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horizontal="left" vertical="center"/>
    </xf>
    <xf numFmtId="4" fontId="5" fillId="11" borderId="8" xfId="0" applyNumberFormat="1" applyFont="1" applyFill="1" applyBorder="1" applyAlignment="1">
      <alignment horizontal="center" vertical="center"/>
    </xf>
    <xf numFmtId="4" fontId="5" fillId="11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3" fillId="12" borderId="15" xfId="0" applyFont="1" applyFill="1" applyBorder="1" applyAlignment="1">
      <alignment vertical="center" wrapText="1"/>
    </xf>
    <xf numFmtId="0" fontId="3" fillId="12" borderId="16" xfId="0" applyFont="1" applyFill="1" applyBorder="1" applyAlignment="1">
      <alignment vertical="center" wrapText="1"/>
    </xf>
    <xf numFmtId="0" fontId="3" fillId="12" borderId="17" xfId="0" applyFont="1" applyFill="1" applyBorder="1" applyAlignment="1">
      <alignment vertical="center" wrapText="1"/>
    </xf>
    <xf numFmtId="0" fontId="4" fillId="13" borderId="13" xfId="0" applyFont="1" applyFill="1" applyBorder="1" applyAlignment="1">
      <alignment wrapText="1"/>
    </xf>
    <xf numFmtId="0" fontId="4" fillId="13" borderId="5" xfId="0" applyFont="1" applyFill="1" applyBorder="1"/>
    <xf numFmtId="4" fontId="5" fillId="13" borderId="5" xfId="0" applyNumberFormat="1" applyFont="1" applyFill="1" applyBorder="1" applyAlignment="1">
      <alignment horizontal="center"/>
    </xf>
    <xf numFmtId="4" fontId="5" fillId="13" borderId="6" xfId="0" applyNumberFormat="1" applyFont="1" applyFill="1" applyBorder="1" applyAlignment="1">
      <alignment horizontal="center"/>
    </xf>
    <xf numFmtId="4" fontId="5" fillId="13" borderId="8" xfId="0" applyNumberFormat="1" applyFont="1" applyFill="1" applyBorder="1" applyAlignment="1">
      <alignment horizontal="center" vertical="center"/>
    </xf>
    <xf numFmtId="4" fontId="5" fillId="13" borderId="9" xfId="0" applyNumberFormat="1" applyFont="1" applyFill="1" applyBorder="1" applyAlignment="1">
      <alignment horizontal="center" vertical="center"/>
    </xf>
    <xf numFmtId="0" fontId="3" fillId="12" borderId="0" xfId="0" applyFont="1" applyFill="1" applyAlignment="1">
      <alignment vertical="center" wrapText="1"/>
    </xf>
    <xf numFmtId="164" fontId="4" fillId="5" borderId="10" xfId="0" applyNumberFormat="1" applyFont="1" applyFill="1" applyBorder="1"/>
    <xf numFmtId="0" fontId="3" fillId="4" borderId="0" xfId="0" applyFont="1" applyFill="1" applyAlignment="1">
      <alignment vertical="center" wrapText="1"/>
    </xf>
    <xf numFmtId="0" fontId="6" fillId="10" borderId="0" xfId="0" applyFont="1" applyFill="1"/>
    <xf numFmtId="0" fontId="4" fillId="10" borderId="0" xfId="0" applyFont="1" applyFill="1"/>
    <xf numFmtId="164" fontId="4" fillId="14" borderId="10" xfId="0" applyNumberFormat="1" applyFont="1" applyFill="1" applyBorder="1"/>
    <xf numFmtId="164" fontId="6" fillId="0" borderId="0" xfId="0" applyNumberFormat="1" applyFont="1"/>
    <xf numFmtId="0" fontId="6" fillId="15" borderId="0" xfId="0" applyFont="1" applyFill="1"/>
    <xf numFmtId="164" fontId="6" fillId="15" borderId="10" xfId="0" applyNumberFormat="1" applyFont="1" applyFill="1" applyBorder="1"/>
    <xf numFmtId="0" fontId="3" fillId="5" borderId="0" xfId="0" applyFont="1" applyFill="1" applyAlignment="1">
      <alignment vertical="center"/>
    </xf>
    <xf numFmtId="0" fontId="0" fillId="5" borderId="0" xfId="0" applyFill="1"/>
    <xf numFmtId="0" fontId="4" fillId="10" borderId="19" xfId="0" applyFont="1" applyFill="1" applyBorder="1" applyAlignment="1">
      <alignment horizontal="center"/>
    </xf>
    <xf numFmtId="0" fontId="4" fillId="10" borderId="20" xfId="0" applyFont="1" applyFill="1" applyBorder="1" applyAlignment="1">
      <alignment horizontal="center"/>
    </xf>
    <xf numFmtId="0" fontId="4" fillId="10" borderId="11" xfId="0" applyFont="1" applyFill="1" applyBorder="1" applyAlignment="1">
      <alignment horizontal="center"/>
    </xf>
    <xf numFmtId="0" fontId="4" fillId="11" borderId="14" xfId="0" applyFont="1" applyFill="1" applyBorder="1" applyAlignment="1">
      <alignment wrapText="1"/>
    </xf>
    <xf numFmtId="0" fontId="0" fillId="11" borderId="8" xfId="0" applyFill="1" applyBorder="1"/>
    <xf numFmtId="0" fontId="4" fillId="13" borderId="21" xfId="0" applyFont="1" applyFill="1" applyBorder="1" applyAlignment="1">
      <alignment wrapText="1"/>
    </xf>
    <xf numFmtId="0" fontId="0" fillId="0" borderId="22" xfId="0" applyBorder="1"/>
    <xf numFmtId="0" fontId="0" fillId="0" borderId="7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5522E-E645-4E62-9734-963497BD152B}">
  <sheetPr>
    <pageSetUpPr fitToPage="1"/>
  </sheetPr>
  <dimension ref="A1:M52"/>
  <sheetViews>
    <sheetView tabSelected="1" workbookViewId="0" topLeftCell="A1">
      <selection activeCell="J18" sqref="J18"/>
    </sheetView>
  </sheetViews>
  <sheetFormatPr defaultColWidth="8.8515625" defaultRowHeight="15"/>
  <cols>
    <col min="1" max="1" width="4.140625" style="1" customWidth="1"/>
    <col min="2" max="2" width="29.28125" style="1" customWidth="1"/>
    <col min="3" max="3" width="7.28125" style="1" customWidth="1"/>
    <col min="4" max="4" width="11.421875" style="1" customWidth="1"/>
    <col min="5" max="10" width="16.7109375" style="1" customWidth="1"/>
    <col min="11" max="12" width="15.7109375" style="1" customWidth="1"/>
    <col min="13" max="16384" width="8.8515625" style="1" customWidth="1"/>
  </cols>
  <sheetData>
    <row r="1" spans="1:13" ht="15.75" thickBot="1">
      <c r="A1"/>
      <c r="B1"/>
      <c r="C1"/>
      <c r="D1"/>
      <c r="E1"/>
      <c r="F1"/>
      <c r="G1"/>
      <c r="H1"/>
      <c r="I1"/>
      <c r="J1"/>
      <c r="K1"/>
      <c r="L1"/>
      <c r="M1"/>
    </row>
    <row r="2" spans="1:13" ht="105.75" thickBot="1">
      <c r="A2"/>
      <c r="B2" s="18" t="s">
        <v>0</v>
      </c>
      <c r="C2" s="18" t="s">
        <v>1</v>
      </c>
      <c r="D2" s="18" t="s">
        <v>2</v>
      </c>
      <c r="E2" s="19" t="s">
        <v>37</v>
      </c>
      <c r="F2" s="20" t="s">
        <v>39</v>
      </c>
      <c r="G2" s="20" t="s">
        <v>33</v>
      </c>
      <c r="H2" s="20" t="s">
        <v>34</v>
      </c>
      <c r="I2" s="20" t="s">
        <v>35</v>
      </c>
      <c r="J2" s="21" t="s">
        <v>36</v>
      </c>
      <c r="K2" s="22" t="s">
        <v>3</v>
      </c>
      <c r="L2" s="18" t="s">
        <v>4</v>
      </c>
      <c r="M2"/>
    </row>
    <row r="3" spans="1:13" ht="15">
      <c r="A3"/>
      <c r="B3" s="23" t="s">
        <v>5</v>
      </c>
      <c r="C3" s="24">
        <v>2</v>
      </c>
      <c r="D3" s="25" t="s">
        <v>6</v>
      </c>
      <c r="E3" s="2"/>
      <c r="F3" s="3"/>
      <c r="G3" s="3"/>
      <c r="H3" s="3"/>
      <c r="I3" s="3"/>
      <c r="J3" s="4"/>
      <c r="K3" s="26">
        <f aca="true" t="shared" si="0" ref="K3:K8">C3*SUM(E3:J3)</f>
        <v>0</v>
      </c>
      <c r="L3" s="27">
        <f>1.21*K3</f>
        <v>0</v>
      </c>
      <c r="M3"/>
    </row>
    <row r="4" spans="1:13" ht="15">
      <c r="A4"/>
      <c r="B4" s="28" t="s">
        <v>7</v>
      </c>
      <c r="C4" s="29">
        <v>10</v>
      </c>
      <c r="D4" s="30" t="s">
        <v>6</v>
      </c>
      <c r="E4" s="5"/>
      <c r="F4" s="6"/>
      <c r="G4" s="6"/>
      <c r="H4" s="6"/>
      <c r="I4" s="6"/>
      <c r="J4" s="7"/>
      <c r="K4" s="26">
        <f t="shared" si="0"/>
        <v>0</v>
      </c>
      <c r="L4" s="31">
        <f aca="true" t="shared" si="1" ref="L4:L12">1.21*K4</f>
        <v>0</v>
      </c>
      <c r="M4"/>
    </row>
    <row r="5" spans="1:13" ht="15">
      <c r="A5"/>
      <c r="B5" s="28" t="s">
        <v>8</v>
      </c>
      <c r="C5" s="29">
        <v>10</v>
      </c>
      <c r="D5" s="30" t="s">
        <v>6</v>
      </c>
      <c r="E5" s="5"/>
      <c r="F5" s="6"/>
      <c r="G5" s="6"/>
      <c r="H5" s="6"/>
      <c r="I5" s="6"/>
      <c r="J5" s="7"/>
      <c r="K5" s="32">
        <f t="shared" si="0"/>
        <v>0</v>
      </c>
      <c r="L5" s="31">
        <f t="shared" si="1"/>
        <v>0</v>
      </c>
      <c r="M5"/>
    </row>
    <row r="6" spans="1:13" ht="15">
      <c r="A6"/>
      <c r="B6" s="28" t="s">
        <v>9</v>
      </c>
      <c r="C6" s="29">
        <v>250</v>
      </c>
      <c r="D6" s="30" t="s">
        <v>6</v>
      </c>
      <c r="E6" s="5"/>
      <c r="F6" s="6"/>
      <c r="G6" s="6"/>
      <c r="H6" s="6"/>
      <c r="I6" s="6"/>
      <c r="J6" s="7"/>
      <c r="K6" s="32">
        <f t="shared" si="0"/>
        <v>0</v>
      </c>
      <c r="L6" s="31">
        <f t="shared" si="1"/>
        <v>0</v>
      </c>
      <c r="M6"/>
    </row>
    <row r="7" spans="1:13" ht="15">
      <c r="A7"/>
      <c r="B7" s="28" t="s">
        <v>10</v>
      </c>
      <c r="C7" s="29">
        <v>1</v>
      </c>
      <c r="D7" s="30" t="s">
        <v>11</v>
      </c>
      <c r="E7" s="5"/>
      <c r="F7" s="6"/>
      <c r="G7" s="6"/>
      <c r="H7" s="6"/>
      <c r="I7" s="6"/>
      <c r="J7" s="7"/>
      <c r="K7" s="32">
        <f t="shared" si="0"/>
        <v>0</v>
      </c>
      <c r="L7" s="31">
        <f t="shared" si="1"/>
        <v>0</v>
      </c>
      <c r="M7"/>
    </row>
    <row r="8" spans="1:13" ht="15">
      <c r="A8"/>
      <c r="B8" s="28" t="s">
        <v>12</v>
      </c>
      <c r="C8" s="29">
        <v>1</v>
      </c>
      <c r="D8" s="30" t="s">
        <v>11</v>
      </c>
      <c r="E8" s="5"/>
      <c r="F8" s="6"/>
      <c r="G8" s="6"/>
      <c r="H8" s="6"/>
      <c r="I8" s="6"/>
      <c r="J8" s="7"/>
      <c r="K8" s="32">
        <f t="shared" si="0"/>
        <v>0</v>
      </c>
      <c r="L8" s="31">
        <f t="shared" si="1"/>
        <v>0</v>
      </c>
      <c r="M8"/>
    </row>
    <row r="9" spans="1:13" ht="15.75" thickBot="1">
      <c r="A9"/>
      <c r="B9" s="33" t="s">
        <v>13</v>
      </c>
      <c r="C9" s="34">
        <v>1</v>
      </c>
      <c r="D9" s="35" t="s">
        <v>11</v>
      </c>
      <c r="E9" s="8"/>
      <c r="F9" s="9"/>
      <c r="G9" s="9"/>
      <c r="H9" s="9"/>
      <c r="I9" s="9"/>
      <c r="J9" s="10"/>
      <c r="K9" s="36">
        <f>SUM(E9:J9)</f>
        <v>0</v>
      </c>
      <c r="L9" s="37">
        <f t="shared" si="1"/>
        <v>0</v>
      </c>
      <c r="M9"/>
    </row>
    <row r="10" spans="1:13" ht="15">
      <c r="A10"/>
      <c r="B10" s="38" t="s">
        <v>14</v>
      </c>
      <c r="C10" s="39">
        <v>1</v>
      </c>
      <c r="D10" s="40" t="s">
        <v>15</v>
      </c>
      <c r="E10" s="41">
        <f>($C$3*E3)+($C$4*E4)+($C$5*E5)+($C$6*E6)+($C$7*E7)+($C$8*E8)+E9</f>
        <v>0</v>
      </c>
      <c r="F10" s="42">
        <f aca="true" t="shared" si="2" ref="F10:J10">($C$3*F3)+($C$4*F4)+($C$5*F5)+($C$6*F6)+($C$7*F7)+($C$8*F8)+F9</f>
        <v>0</v>
      </c>
      <c r="G10" s="42">
        <f t="shared" si="2"/>
        <v>0</v>
      </c>
      <c r="H10" s="42">
        <f t="shared" si="2"/>
        <v>0</v>
      </c>
      <c r="I10" s="42">
        <f t="shared" si="2"/>
        <v>0</v>
      </c>
      <c r="J10" s="43">
        <f t="shared" si="2"/>
        <v>0</v>
      </c>
      <c r="K10" s="44">
        <f>SUM(K3:K9)</f>
        <v>0</v>
      </c>
      <c r="L10" s="45">
        <f t="shared" si="1"/>
        <v>0</v>
      </c>
      <c r="M10" s="46"/>
    </row>
    <row r="11" spans="1:13" ht="15">
      <c r="A11"/>
      <c r="B11" s="47" t="s">
        <v>16</v>
      </c>
      <c r="C11" s="48">
        <v>1</v>
      </c>
      <c r="D11" s="49" t="s">
        <v>11</v>
      </c>
      <c r="E11" s="11"/>
      <c r="F11" s="12"/>
      <c r="G11" s="12"/>
      <c r="H11" s="12"/>
      <c r="I11" s="12"/>
      <c r="J11" s="13"/>
      <c r="K11" s="50">
        <f>SUM(E11:J11)</f>
        <v>0</v>
      </c>
      <c r="L11" s="51">
        <f t="shared" si="1"/>
        <v>0</v>
      </c>
      <c r="M11"/>
    </row>
    <row r="12" spans="1:13" ht="15.75" thickBot="1">
      <c r="A12"/>
      <c r="B12" s="52" t="s">
        <v>17</v>
      </c>
      <c r="C12" s="53">
        <v>1</v>
      </c>
      <c r="D12" s="54" t="s">
        <v>11</v>
      </c>
      <c r="E12" s="14"/>
      <c r="F12" s="15"/>
      <c r="G12" s="15"/>
      <c r="H12" s="15"/>
      <c r="I12" s="15"/>
      <c r="J12" s="16"/>
      <c r="K12" s="55">
        <f>SUM(E12:J12)</f>
        <v>0</v>
      </c>
      <c r="L12" s="56">
        <f t="shared" si="1"/>
        <v>0</v>
      </c>
      <c r="M12"/>
    </row>
    <row r="13" spans="1:13" ht="15.75" thickBot="1">
      <c r="A13"/>
      <c r="B13" s="95"/>
      <c r="C13" s="96"/>
      <c r="D13" s="97"/>
      <c r="E13" s="57">
        <f aca="true" t="shared" si="3" ref="E13:L13">SUM(E10:E12)</f>
        <v>0</v>
      </c>
      <c r="F13" s="57">
        <f t="shared" si="3"/>
        <v>0</v>
      </c>
      <c r="G13" s="57">
        <f t="shared" si="3"/>
        <v>0</v>
      </c>
      <c r="H13" s="57">
        <f t="shared" si="3"/>
        <v>0</v>
      </c>
      <c r="I13" s="57">
        <f t="shared" si="3"/>
        <v>0</v>
      </c>
      <c r="J13" s="58">
        <f t="shared" si="3"/>
        <v>0</v>
      </c>
      <c r="K13" s="59">
        <f t="shared" si="3"/>
        <v>0</v>
      </c>
      <c r="L13" s="60">
        <f t="shared" si="3"/>
        <v>0</v>
      </c>
      <c r="M13"/>
    </row>
    <row r="14" spans="1:13" ht="15">
      <c r="A14"/>
      <c r="B14" s="93" t="s">
        <v>18</v>
      </c>
      <c r="C14" s="94"/>
      <c r="D14" s="94"/>
      <c r="E14" s="94"/>
      <c r="F14" s="94"/>
      <c r="G14" s="94"/>
      <c r="H14" s="94"/>
      <c r="I14" s="61"/>
      <c r="J14" s="61"/>
      <c r="K14" s="61"/>
      <c r="L14" s="61"/>
      <c r="M14"/>
    </row>
    <row r="15" spans="1:13" ht="15.75" thickBot="1">
      <c r="A15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/>
    </row>
    <row r="16" spans="1:13" ht="30">
      <c r="A16"/>
      <c r="B16" s="62" t="s">
        <v>31</v>
      </c>
      <c r="C16" s="63" t="s">
        <v>23</v>
      </c>
      <c r="D16" s="63" t="s">
        <v>24</v>
      </c>
      <c r="E16" s="63" t="s">
        <v>21</v>
      </c>
      <c r="F16" s="64" t="s">
        <v>22</v>
      </c>
      <c r="G16" s="65"/>
      <c r="H16" s="61"/>
      <c r="I16" s="61"/>
      <c r="J16" s="61"/>
      <c r="K16" s="61"/>
      <c r="L16" s="61"/>
      <c r="M16"/>
    </row>
    <row r="17" spans="1:13" ht="32.45" customHeight="1">
      <c r="A17"/>
      <c r="B17" s="66" t="s">
        <v>29</v>
      </c>
      <c r="C17" s="67">
        <v>1</v>
      </c>
      <c r="D17" s="17"/>
      <c r="E17" s="68">
        <f>C17*D17</f>
        <v>0</v>
      </c>
      <c r="F17" s="69">
        <f>1.21*E17</f>
        <v>0</v>
      </c>
      <c r="G17" s="70"/>
      <c r="H17" s="61"/>
      <c r="I17" s="61"/>
      <c r="J17" s="61"/>
      <c r="K17" s="61"/>
      <c r="L17" s="61"/>
      <c r="M17"/>
    </row>
    <row r="18" spans="1:13" ht="32.45" customHeight="1" thickBot="1">
      <c r="A18"/>
      <c r="B18" s="98" t="s">
        <v>30</v>
      </c>
      <c r="C18" s="99"/>
      <c r="D18" s="99"/>
      <c r="E18" s="71">
        <f>E13+F13+G13+H13+I13</f>
        <v>0</v>
      </c>
      <c r="F18" s="72">
        <f>E18*1.21</f>
        <v>0</v>
      </c>
      <c r="G18" s="70"/>
      <c r="H18" s="61"/>
      <c r="I18" s="61"/>
      <c r="J18" s="61"/>
      <c r="K18" s="61"/>
      <c r="L18" s="61"/>
      <c r="M18"/>
    </row>
    <row r="19" spans="1:13" ht="16.15" customHeight="1">
      <c r="A19"/>
      <c r="B19" s="73"/>
      <c r="C19"/>
      <c r="D19"/>
      <c r="E19" s="74"/>
      <c r="F19" s="74"/>
      <c r="G19" s="70"/>
      <c r="H19" s="61"/>
      <c r="I19" s="61"/>
      <c r="J19" s="61"/>
      <c r="K19" s="61"/>
      <c r="L19" s="61"/>
      <c r="M19"/>
    </row>
    <row r="20" spans="1:13" ht="15.75" thickBot="1">
      <c r="A2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/>
    </row>
    <row r="21" spans="1:13" ht="30">
      <c r="A21"/>
      <c r="B21" s="75" t="s">
        <v>32</v>
      </c>
      <c r="C21" s="76" t="s">
        <v>19</v>
      </c>
      <c r="D21" s="76" t="s">
        <v>20</v>
      </c>
      <c r="E21" s="76" t="s">
        <v>21</v>
      </c>
      <c r="F21" s="77" t="s">
        <v>22</v>
      </c>
      <c r="G21" s="65"/>
      <c r="H21" s="61"/>
      <c r="I21" s="61"/>
      <c r="J21" s="61"/>
      <c r="K21" s="61"/>
      <c r="L21" s="61"/>
      <c r="M21"/>
    </row>
    <row r="22" spans="1:13" ht="36" customHeight="1">
      <c r="A22"/>
      <c r="B22" s="78" t="s">
        <v>27</v>
      </c>
      <c r="C22" s="79">
        <v>100</v>
      </c>
      <c r="D22" s="17"/>
      <c r="E22" s="80">
        <f>C22*D22</f>
        <v>0</v>
      </c>
      <c r="F22" s="81">
        <f>1.21*E22</f>
        <v>0</v>
      </c>
      <c r="G22" s="70"/>
      <c r="H22" s="61"/>
      <c r="I22" s="61"/>
      <c r="J22" s="61"/>
      <c r="K22" s="61"/>
      <c r="L22" s="61"/>
      <c r="M22"/>
    </row>
    <row r="23" spans="1:13" ht="36" customHeight="1" thickBot="1">
      <c r="A23"/>
      <c r="B23" s="100" t="s">
        <v>38</v>
      </c>
      <c r="C23" s="101"/>
      <c r="D23" s="102"/>
      <c r="E23" s="82">
        <f>J13</f>
        <v>0</v>
      </c>
      <c r="F23" s="83">
        <f>E23*1.21</f>
        <v>0</v>
      </c>
      <c r="G23" s="70"/>
      <c r="H23" s="61"/>
      <c r="I23" s="61"/>
      <c r="J23" s="61"/>
      <c r="K23" s="61"/>
      <c r="L23" s="61"/>
      <c r="M23"/>
    </row>
    <row r="24" spans="1:13" ht="15.75" thickBot="1">
      <c r="A24"/>
      <c r="B24" s="61"/>
      <c r="C24" s="61"/>
      <c r="D24" s="70"/>
      <c r="E24" s="70"/>
      <c r="F24" s="70"/>
      <c r="G24" s="70"/>
      <c r="H24" s="61"/>
      <c r="I24" s="61"/>
      <c r="J24" s="61"/>
      <c r="K24" s="61"/>
      <c r="L24" s="61"/>
      <c r="M24"/>
    </row>
    <row r="25" spans="1:13" ht="18" customHeight="1" thickBot="1">
      <c r="A25"/>
      <c r="B25" s="84" t="s">
        <v>25</v>
      </c>
      <c r="C25" s="61"/>
      <c r="D25" s="61"/>
      <c r="E25" s="85">
        <f>E22+E23</f>
        <v>0</v>
      </c>
      <c r="F25" s="85">
        <f>F22+F23</f>
        <v>0</v>
      </c>
      <c r="G25" s="61"/>
      <c r="H25" s="61"/>
      <c r="I25" s="61"/>
      <c r="J25" s="61"/>
      <c r="K25" s="61"/>
      <c r="L25" s="61"/>
      <c r="M25"/>
    </row>
    <row r="26" spans="1:13" ht="18" customHeight="1" thickBot="1">
      <c r="A26"/>
      <c r="B26" s="86" t="s">
        <v>26</v>
      </c>
      <c r="C26" s="87"/>
      <c r="D26" s="88"/>
      <c r="E26" s="89">
        <f>E17+E18</f>
        <v>0</v>
      </c>
      <c r="F26" s="89">
        <f>F17+F18</f>
        <v>0</v>
      </c>
      <c r="G26" s="90"/>
      <c r="H26" s="61"/>
      <c r="I26" s="61"/>
      <c r="J26" s="61"/>
      <c r="K26" s="61"/>
      <c r="L26" s="61"/>
      <c r="M26"/>
    </row>
    <row r="27" spans="1:13" ht="18" customHeight="1" thickBot="1">
      <c r="A27"/>
      <c r="B27" s="91" t="s">
        <v>28</v>
      </c>
      <c r="C27"/>
      <c r="D27"/>
      <c r="E27" s="92">
        <f>E25+E26</f>
        <v>0</v>
      </c>
      <c r="F27" s="92">
        <f>F25+F26</f>
        <v>0</v>
      </c>
      <c r="G27"/>
      <c r="H27"/>
      <c r="I27"/>
      <c r="J27"/>
      <c r="K27"/>
      <c r="L27"/>
      <c r="M27"/>
    </row>
    <row r="28" spans="1:13" ht="1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1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15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1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5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5">
      <c r="A52"/>
      <c r="B52"/>
      <c r="C52"/>
      <c r="D52"/>
      <c r="E52"/>
      <c r="F52"/>
      <c r="G52"/>
      <c r="H52"/>
      <c r="I52"/>
      <c r="J52"/>
      <c r="K52"/>
      <c r="L52"/>
      <c r="M52"/>
    </row>
  </sheetData>
  <sheetProtection algorithmName="SHA-512" hashValue="loKVx7TFvzXzCwE8tVD5IwByM+bfX/pyvVASypr99R7F5nVXV56HSKSe8ECkXFcS8sSyLHF8U6fDVAZSCQwrhA==" saltValue="DtRtxqB2Zg2+x6EGM84VaQ==" spinCount="100000" sheet="1" objects="1" scenarios="1"/>
  <mergeCells count="4">
    <mergeCell ref="B14:H14"/>
    <mergeCell ref="B13:D13"/>
    <mergeCell ref="B18:D18"/>
    <mergeCell ref="B23:D23"/>
  </mergeCells>
  <printOptions/>
  <pageMargins left="0.7" right="0.7" top="0.787401575" bottom="0.787401575" header="0.3" footer="0.3"/>
  <pageSetup fitToHeight="1" fitToWidth="1" horizontalDpi="600" verticalDpi="600" orientation="landscape" paperSize="9" scale="71" r:id="rId1"/>
  <ignoredErrors>
    <ignoredError sqref="K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Lázničková Petra</dc:creator>
  <cp:keywords/>
  <dc:description/>
  <cp:lastModifiedBy>Mgr. Darja Kosmáková | Advientender</cp:lastModifiedBy>
  <cp:lastPrinted>2023-11-23T13:44:54Z</cp:lastPrinted>
  <dcterms:created xsi:type="dcterms:W3CDTF">2023-08-31T05:11:05Z</dcterms:created>
  <dcterms:modified xsi:type="dcterms:W3CDTF">2023-11-29T22:34:21Z</dcterms:modified>
  <cp:category/>
  <cp:version/>
  <cp:contentType/>
  <cp:contentStatus/>
</cp:coreProperties>
</file>