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Plán investic - kapitola 12/III-2752 Kostelní Hlavno - Hlavenec/"/>
    </mc:Choice>
  </mc:AlternateContent>
  <xr:revisionPtr revIDLastSave="98" documentId="8_{7378887A-7AEE-4FE1-B909-1C1015E0A86C}" xr6:coauthVersionLast="47" xr6:coauthVersionMax="47" xr10:uidLastSave="{24646E7E-32D4-48E7-992A-9ECD37C539C4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<sst xmlns="http://schemas.openxmlformats.org/spreadsheetml/2006/main" count="126" uniqueCount="96">
  <si>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</si>
  <si>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</si>
  <si>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</si>
  <si>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</si>
  <si>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</si>
  <si>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</si>
  <si>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</si>
  <si>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</si>
  <si>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</si>
  <si>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</si>
  <si>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</si>
  <si>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</si>
  <si>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</si>
  <si>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</si>
  <si>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</si>
  <si>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</si>
  <si>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</si>
  <si>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</si>
  <si>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</si>
  <si>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</si>
  <si>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</si>
  <si>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</si>
  <si>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</si>
  <si>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</si>
  <si>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</si>
  <si>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</si>
  <si>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</si>
  <si>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</si>
  <si>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</si>
  <si>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</si>
  <si>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</si>
  <si>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</si>
  <si>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</si>
  <si>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</si>
  <si>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</si>
  <si>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</si>
  <si>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</si>
  <si>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</si>
  <si>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</si>
  <si>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</si>
  <si>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</si>
  <si>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</si>
  <si>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</si>
  <si>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</si>
  <si>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</si>
  <si>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</si>
  <si>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</si>
  <si>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</si>
  <si>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</si>
  <si>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</si>
  <si>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</si>
  <si>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</si>
  <si>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</si>
  <si>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</si>
  <si>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</si>
  <si>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</si>
  <si>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</si>
  <si>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</si>
  <si>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</si>
  <si>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</si>
  <si>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</si>
  <si>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</si>
  <si>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</si>
  <si>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</si>
  <si>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</si>
  <si>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</si>
  <si>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</si>
  <si>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</si>
  <si>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</si>
  <si>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</si>
  <si>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</si>
  <si>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</si>
  <si>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</si>
  <si>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</si>
  <si>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</si>
  <si>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</si>
  <si>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</si>
  <si>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</si>
  <si>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</si>
  <si>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</si>
  <si>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</si>
  <si>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</si>
  <si>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</si>
  <si>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</si>
  <si>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</si>
  <si>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</si>
  <si>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</si>
  <si>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</si>
  <si>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</si>
  <si>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</si>
  <si>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</si>
  <si>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Stavba:   III/2752 Kostelní Hlavno - Hlavenec</t>
  </si>
  <si>
    <t>Datum:   8.1.2024</t>
  </si>
  <si>
    <t>silnice   III/2752                   km 13,663 - 15,361</t>
  </si>
  <si>
    <t>III/2752 Kostelní Hlavno - Hlavenec</t>
  </si>
  <si>
    <t>staničení km 13,663 - 15,361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</si>
</sst>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5" zoomScale="130" zoomScaleNormal="130" workbookViewId="0">
      <selection activeCell="C6" sqref="C6:D7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14" t="s">
        <v>18</v>
      </c>
      <c r="B1" s="115"/>
      <c r="C1" s="115"/>
      <c r="D1" s="115"/>
      <c r="E1" s="115"/>
      <c r="F1" s="115"/>
      <c r="G1" s="115"/>
      <c r="H1" s="115"/>
      <c r="I1" s="115"/>
    </row>
    <row r="2" spans="1:11" ht="12.75" customHeight="1" x14ac:dyDescent="0.15">
      <c r="A2" s="116" t="s">
        <v>19</v>
      </c>
      <c r="B2" s="117"/>
      <c r="C2" s="120" t="s">
        <v>94</v>
      </c>
      <c r="D2" s="121"/>
      <c r="E2" s="124" t="s">
        <v>20</v>
      </c>
      <c r="F2" s="125" t="s">
        <v>74</v>
      </c>
      <c r="G2" s="126"/>
      <c r="H2" s="124" t="s">
        <v>21</v>
      </c>
      <c r="I2" s="131"/>
    </row>
    <row r="3" spans="1:11" x14ac:dyDescent="0.15">
      <c r="A3" s="118"/>
      <c r="B3" s="119"/>
      <c r="C3" s="122"/>
      <c r="D3" s="123"/>
      <c r="E3" s="119"/>
      <c r="F3" s="127"/>
      <c r="G3" s="128"/>
      <c r="H3" s="119"/>
      <c r="I3" s="130"/>
    </row>
    <row r="4" spans="1:11" ht="12.75" customHeight="1" x14ac:dyDescent="0.15">
      <c r="A4" s="132" t="s">
        <v>22</v>
      </c>
      <c r="B4" s="119"/>
      <c r="C4" s="133" t="s">
        <v>79</v>
      </c>
      <c r="D4" s="134"/>
      <c r="E4" s="137" t="s">
        <v>23</v>
      </c>
      <c r="F4" s="137"/>
      <c r="G4" s="119"/>
      <c r="H4" s="137" t="s">
        <v>21</v>
      </c>
      <c r="I4" s="138"/>
    </row>
    <row r="5" spans="1:11" ht="12.75" customHeight="1" x14ac:dyDescent="0.15">
      <c r="A5" s="118"/>
      <c r="B5" s="119"/>
      <c r="C5" s="135"/>
      <c r="D5" s="136"/>
      <c r="E5" s="119"/>
      <c r="F5" s="119"/>
      <c r="G5" s="119"/>
      <c r="H5" s="119"/>
      <c r="I5" s="139"/>
    </row>
    <row r="6" spans="1:11" ht="13.15" customHeight="1" x14ac:dyDescent="0.15">
      <c r="A6" s="132" t="s">
        <v>24</v>
      </c>
      <c r="B6" s="119"/>
      <c r="C6" s="140" t="s">
        <v>95</v>
      </c>
      <c r="D6" s="141"/>
      <c r="E6" s="137" t="s">
        <v>25</v>
      </c>
      <c r="F6" s="144"/>
      <c r="G6" s="145"/>
      <c r="H6" s="137" t="s">
        <v>21</v>
      </c>
      <c r="I6" s="129"/>
    </row>
    <row r="7" spans="1:11" x14ac:dyDescent="0.15">
      <c r="A7" s="118"/>
      <c r="B7" s="119"/>
      <c r="C7" s="142"/>
      <c r="D7" s="143"/>
      <c r="E7" s="119"/>
      <c r="F7" s="145"/>
      <c r="G7" s="145"/>
      <c r="H7" s="119"/>
      <c r="I7" s="130"/>
    </row>
    <row r="8" spans="1:11" x14ac:dyDescent="0.15">
      <c r="A8" s="132" t="s">
        <v>75</v>
      </c>
      <c r="B8" s="119"/>
      <c r="C8" s="147"/>
      <c r="D8" s="148"/>
      <c r="E8" s="137" t="s">
        <v>76</v>
      </c>
      <c r="F8" s="151" t="s">
        <v>90</v>
      </c>
      <c r="G8" s="145"/>
      <c r="H8" s="152" t="s">
        <v>77</v>
      </c>
      <c r="I8" s="154"/>
    </row>
    <row r="9" spans="1:11" x14ac:dyDescent="0.15">
      <c r="A9" s="118"/>
      <c r="B9" s="119"/>
      <c r="C9" s="149"/>
      <c r="D9" s="150"/>
      <c r="E9" s="119"/>
      <c r="F9" s="145"/>
      <c r="G9" s="145"/>
      <c r="H9" s="153"/>
      <c r="I9" s="155"/>
    </row>
    <row r="10" spans="1:11" x14ac:dyDescent="0.15">
      <c r="A10" s="132" t="s">
        <v>78</v>
      </c>
      <c r="B10" s="119"/>
      <c r="C10" s="144"/>
      <c r="D10" s="145"/>
      <c r="E10" s="137" t="s">
        <v>26</v>
      </c>
      <c r="F10" s="156" t="s">
        <v>90</v>
      </c>
      <c r="G10" s="145"/>
      <c r="H10" s="137" t="s">
        <v>27</v>
      </c>
      <c r="I10" s="146"/>
    </row>
    <row r="11" spans="1:11" x14ac:dyDescent="0.15">
      <c r="A11" s="118"/>
      <c r="B11" s="119"/>
      <c r="C11" s="145"/>
      <c r="D11" s="145"/>
      <c r="E11" s="119"/>
      <c r="F11" s="145"/>
      <c r="G11" s="145"/>
      <c r="H11" s="119"/>
      <c r="I11" s="139"/>
    </row>
    <row r="12" spans="1:11" ht="23.45" customHeight="1" thickBot="1" x14ac:dyDescent="0.2">
      <c r="A12" s="157" t="s">
        <v>28</v>
      </c>
      <c r="B12" s="158"/>
      <c r="C12" s="158"/>
      <c r="D12" s="158"/>
      <c r="E12" s="158"/>
      <c r="F12" s="158"/>
      <c r="G12" s="158"/>
      <c r="H12" s="158"/>
      <c r="I12" s="159"/>
    </row>
    <row r="13" spans="1:11" ht="26.45" customHeight="1" x14ac:dyDescent="0.15">
      <c r="A13" s="38" t="s">
        <v>29</v>
      </c>
      <c r="B13" s="160" t="s">
        <v>30</v>
      </c>
      <c r="C13" s="161"/>
      <c r="D13" s="39" t="s">
        <v>31</v>
      </c>
      <c r="E13" s="162" t="s">
        <v>32</v>
      </c>
      <c r="F13" s="163"/>
      <c r="G13" s="39" t="s">
        <v>33</v>
      </c>
      <c r="H13" s="162" t="s">
        <v>34</v>
      </c>
      <c r="I13" s="164"/>
    </row>
    <row r="14" spans="1:11" ht="15.2" customHeight="1" x14ac:dyDescent="0.15">
      <c r="A14" s="40" t="s">
        <v>35</v>
      </c>
      <c r="B14" s="41" t="s">
        <v>36</v>
      </c>
      <c r="C14" s="42">
        <f>SUM(rozpočet!F25)</f>
        <v>0</v>
      </c>
      <c r="D14" s="165" t="s">
        <v>37</v>
      </c>
      <c r="E14" s="166"/>
      <c r="F14" s="42">
        <v>0</v>
      </c>
      <c r="G14" s="167" t="s">
        <v>38</v>
      </c>
      <c r="H14" s="168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65" t="s">
        <v>40</v>
      </c>
      <c r="E15" s="166"/>
      <c r="F15" s="42">
        <v>0</v>
      </c>
      <c r="G15" s="167" t="s">
        <v>41</v>
      </c>
      <c r="H15" s="168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65" t="s">
        <v>43</v>
      </c>
      <c r="E16" s="166"/>
      <c r="F16" s="42">
        <v>0</v>
      </c>
      <c r="G16" s="167" t="s">
        <v>44</v>
      </c>
      <c r="H16" s="168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65"/>
      <c r="E17" s="166"/>
      <c r="F17" s="45"/>
      <c r="G17" s="167" t="s">
        <v>45</v>
      </c>
      <c r="H17" s="168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65"/>
      <c r="E18" s="166"/>
      <c r="F18" s="45"/>
      <c r="G18" s="167" t="s">
        <v>47</v>
      </c>
      <c r="H18" s="168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65"/>
      <c r="E19" s="166"/>
      <c r="F19" s="45"/>
      <c r="G19" s="167" t="s">
        <v>48</v>
      </c>
      <c r="H19" s="168"/>
      <c r="I19" s="43">
        <v>0</v>
      </c>
    </row>
    <row r="20" spans="1:9" ht="15.2" customHeight="1" x14ac:dyDescent="0.15">
      <c r="A20" s="169" t="s">
        <v>49</v>
      </c>
      <c r="B20" s="170"/>
      <c r="C20" s="42">
        <v>0</v>
      </c>
      <c r="D20" s="165"/>
      <c r="E20" s="166"/>
      <c r="F20" s="45"/>
      <c r="G20" s="167"/>
      <c r="H20" s="168"/>
      <c r="I20" s="46"/>
    </row>
    <row r="21" spans="1:9" ht="15.2" customHeight="1" x14ac:dyDescent="0.15">
      <c r="A21" s="169" t="s">
        <v>50</v>
      </c>
      <c r="B21" s="170"/>
      <c r="C21" s="42">
        <v>0</v>
      </c>
      <c r="D21" s="165"/>
      <c r="E21" s="166"/>
      <c r="F21" s="45"/>
      <c r="G21" s="167"/>
      <c r="H21" s="168"/>
      <c r="I21" s="46"/>
    </row>
    <row r="22" spans="1:9" ht="16.7" customHeight="1" x14ac:dyDescent="0.15">
      <c r="A22" s="169" t="s">
        <v>51</v>
      </c>
      <c r="B22" s="170"/>
      <c r="C22" s="42">
        <f>SUM(C14:C21)</f>
        <v>0</v>
      </c>
      <c r="D22" s="171" t="s">
        <v>52</v>
      </c>
      <c r="E22" s="172"/>
      <c r="F22" s="42">
        <f>SUM(F14:F21)</f>
        <v>0</v>
      </c>
      <c r="G22" s="173" t="s">
        <v>53</v>
      </c>
      <c r="H22" s="170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83" t="s">
        <v>54</v>
      </c>
      <c r="B24" s="184"/>
      <c r="C24" s="50">
        <v>0</v>
      </c>
      <c r="I24" s="51"/>
    </row>
    <row r="25" spans="1:9" ht="15.2" customHeight="1" x14ac:dyDescent="0.15">
      <c r="A25" s="183" t="s">
        <v>55</v>
      </c>
      <c r="B25" s="184"/>
      <c r="C25" s="50">
        <v>0</v>
      </c>
      <c r="D25" s="185" t="s">
        <v>56</v>
      </c>
      <c r="E25" s="186"/>
      <c r="F25" s="50">
        <f>ROUND(C25*(14/100),2)</f>
        <v>0</v>
      </c>
      <c r="G25" s="187" t="s">
        <v>13</v>
      </c>
      <c r="H25" s="184"/>
      <c r="I25" s="52">
        <f>SUM(C24:C26)</f>
        <v>0</v>
      </c>
    </row>
    <row r="26" spans="1:9" ht="15.2" customHeight="1" x14ac:dyDescent="0.15">
      <c r="A26" s="183" t="s">
        <v>57</v>
      </c>
      <c r="B26" s="184"/>
      <c r="C26" s="50">
        <f>C22+F22*I22</f>
        <v>0</v>
      </c>
      <c r="D26" s="185" t="s">
        <v>6</v>
      </c>
      <c r="E26" s="186"/>
      <c r="F26" s="50">
        <f>ROUND(C26*(21/100),2)</f>
        <v>0</v>
      </c>
      <c r="G26" s="187" t="s">
        <v>58</v>
      </c>
      <c r="H26" s="184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05"/>
      <c r="B28" s="106"/>
      <c r="C28" s="107"/>
      <c r="D28" s="102"/>
      <c r="E28" s="103"/>
      <c r="F28" s="104"/>
      <c r="G28" s="102" t="s">
        <v>59</v>
      </c>
      <c r="H28" s="188"/>
      <c r="I28" s="189"/>
    </row>
    <row r="29" spans="1:9" ht="14.45" customHeight="1" x14ac:dyDescent="0.15">
      <c r="A29" s="108"/>
      <c r="B29" s="109"/>
      <c r="C29" s="110"/>
      <c r="D29" s="180"/>
      <c r="E29" s="181"/>
      <c r="F29" s="182"/>
      <c r="G29" s="180"/>
      <c r="H29" s="178"/>
      <c r="I29" s="179"/>
    </row>
    <row r="30" spans="1:9" ht="27.75" customHeight="1" x14ac:dyDescent="0.15">
      <c r="A30" s="108"/>
      <c r="B30" s="109"/>
      <c r="C30" s="110"/>
      <c r="D30" s="180"/>
      <c r="E30" s="181"/>
      <c r="F30" s="182"/>
      <c r="G30" s="177"/>
      <c r="H30" s="178"/>
      <c r="I30" s="179"/>
    </row>
    <row r="31" spans="1:9" ht="14.45" customHeight="1" x14ac:dyDescent="0.15">
      <c r="A31" s="108"/>
      <c r="B31" s="109"/>
      <c r="C31" s="110"/>
      <c r="D31" s="180"/>
      <c r="E31" s="181"/>
      <c r="F31" s="182"/>
      <c r="G31" s="180"/>
      <c r="H31" s="178"/>
      <c r="I31" s="179"/>
    </row>
    <row r="32" spans="1:9" ht="14.45" customHeight="1" thickBot="1" x14ac:dyDescent="0.2">
      <c r="A32" s="111"/>
      <c r="B32" s="112"/>
      <c r="C32" s="113"/>
      <c r="D32" s="174"/>
      <c r="E32" s="190"/>
      <c r="F32" s="191"/>
      <c r="G32" s="174"/>
      <c r="H32" s="175"/>
      <c r="I32" s="176"/>
    </row>
    <row r="34" spans="1:5" x14ac:dyDescent="0.15">
      <c r="B34" s="92"/>
      <c r="C34" s="92"/>
      <c r="D34" s="92"/>
      <c r="E34" s="92"/>
    </row>
    <row r="35" spans="1:5" x14ac:dyDescent="0.15">
      <c r="A35" s="93"/>
      <c r="B35" s="92"/>
      <c r="C35" s="92"/>
      <c r="D35" s="92"/>
      <c r="E35" s="92"/>
    </row>
    <row r="36" spans="1:5" x14ac:dyDescent="0.15">
      <c r="A36" s="94"/>
      <c r="B36" s="93"/>
      <c r="C36" s="93"/>
      <c r="D36" s="93"/>
      <c r="E36" s="93"/>
    </row>
    <row r="37" spans="1:5" x14ac:dyDescent="0.15">
      <c r="A37" s="94"/>
      <c r="B37" s="93"/>
      <c r="C37" s="93"/>
      <c r="D37" s="93"/>
      <c r="E37" s="93"/>
    </row>
    <row r="38" spans="1:5" x14ac:dyDescent="0.15">
      <c r="A38" s="94"/>
      <c r="B38" s="93"/>
      <c r="C38" s="93"/>
      <c r="D38" s="93"/>
      <c r="E38" s="93"/>
    </row>
    <row r="39" spans="1:5" x14ac:dyDescent="0.15">
      <c r="A39" s="94"/>
      <c r="B39" s="93"/>
      <c r="C39" s="93"/>
      <c r="D39" s="93"/>
      <c r="E39" s="93"/>
    </row>
    <row r="40" spans="1:5" x14ac:dyDescent="0.15">
      <c r="A40" s="94"/>
      <c r="B40" s="93"/>
      <c r="C40" s="93"/>
      <c r="D40" s="93"/>
      <c r="E40" s="93"/>
    </row>
    <row r="41" spans="1:5" x14ac:dyDescent="0.15">
      <c r="B41" s="92"/>
      <c r="C41" s="92"/>
      <c r="D41" s="92"/>
      <c r="E41" s="92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abSelected="1" zoomScale="120" zoomScaleNormal="120" workbookViewId="0">
      <selection activeCell="N9" sqref="N8:N9"/>
    </sheetView>
  </sheetViews>
  <sheetFormatPr defaultColWidth="10.5" defaultRowHeight="12" customHeight="1" x14ac:dyDescent="0.15"/>
  <cols>
    <col min="1" max="1" width="16.33203125" style="2" customWidth="1"/>
    <col min="2" max="2" width="104.8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2" t="s">
        <v>5</v>
      </c>
      <c r="B1" s="192"/>
      <c r="C1" s="192"/>
      <c r="D1" s="192"/>
      <c r="E1" s="192"/>
      <c r="F1" s="192"/>
      <c r="G1" s="1"/>
    </row>
    <row r="2" spans="1:10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88</v>
      </c>
      <c r="B8" s="14"/>
      <c r="C8" s="17"/>
      <c r="D8" s="13" t="s">
        <v>92</v>
      </c>
      <c r="E8" s="95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1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6"/>
      <c r="F12" s="77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78">
        <v>66</v>
      </c>
      <c r="E13" s="97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78">
        <v>70</v>
      </c>
      <c r="E14" s="97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78">
        <v>10697.4</v>
      </c>
      <c r="E15" s="97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80</v>
      </c>
      <c r="C16" s="29" t="s">
        <v>63</v>
      </c>
      <c r="D16" s="78">
        <v>427.89</v>
      </c>
      <c r="E16" s="97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21394.799999999999</v>
      </c>
      <c r="E17" s="97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78">
        <v>10697.4</v>
      </c>
      <c r="E18" s="98"/>
      <c r="F18" s="82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78">
        <v>1768</v>
      </c>
      <c r="E19" s="97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78">
        <v>1768</v>
      </c>
      <c r="E20" s="97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1400</v>
      </c>
      <c r="E21" s="99"/>
      <c r="F21" s="79">
        <f t="shared" si="0"/>
        <v>0</v>
      </c>
      <c r="G21" s="70">
        <v>0.126</v>
      </c>
      <c r="H21" s="71">
        <f>D21*G21</f>
        <v>176.4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8">
        <v>1400</v>
      </c>
      <c r="E22" s="99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15">
      <c r="A23" s="83" t="s">
        <v>72</v>
      </c>
      <c r="B23" s="28" t="s">
        <v>86</v>
      </c>
      <c r="C23" s="29" t="s">
        <v>3</v>
      </c>
      <c r="D23" s="78">
        <v>196</v>
      </c>
      <c r="E23" s="99"/>
      <c r="F23" s="79">
        <f t="shared" si="0"/>
        <v>0</v>
      </c>
      <c r="G23" s="70"/>
      <c r="H23" s="73"/>
      <c r="I23" s="72"/>
      <c r="J23" s="56"/>
    </row>
    <row r="24" spans="1:10" s="20" customFormat="1" ht="15.75" thickBot="1" x14ac:dyDescent="0.2">
      <c r="A24" s="84">
        <v>915111</v>
      </c>
      <c r="B24" s="34" t="s">
        <v>87</v>
      </c>
      <c r="C24" s="85" t="s">
        <v>2</v>
      </c>
      <c r="D24" s="86">
        <v>424.5</v>
      </c>
      <c r="E24" s="101"/>
      <c r="F24" s="87">
        <f t="shared" si="0"/>
        <v>0</v>
      </c>
      <c r="G24" s="67"/>
      <c r="H24" s="68"/>
      <c r="I24" s="69"/>
      <c r="J24" s="55"/>
    </row>
    <row r="25" spans="1:10" s="20" customFormat="1" ht="15" x14ac:dyDescent="0.15">
      <c r="A25" s="88"/>
      <c r="B25" s="89" t="s">
        <v>13</v>
      </c>
      <c r="C25" s="89"/>
      <c r="D25" s="89"/>
      <c r="E25" s="90" t="s">
        <v>5</v>
      </c>
      <c r="F25" s="100">
        <f>SUM(F12:F24)</f>
        <v>0</v>
      </c>
      <c r="G25" s="74"/>
      <c r="H25" s="74"/>
      <c r="I25" s="75"/>
    </row>
    <row r="26" spans="1:10" s="20" customFormat="1" ht="15" x14ac:dyDescent="0.15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75" thickBot="1" x14ac:dyDescent="0.2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15">
      <c r="G28" s="74"/>
      <c r="H28" s="74"/>
      <c r="I28" s="75"/>
      <c r="J28" s="20"/>
    </row>
    <row r="29" spans="1:10" ht="12" customHeight="1" x14ac:dyDescent="0.15">
      <c r="G29" s="74"/>
      <c r="H29" s="74"/>
      <c r="I29" s="75"/>
      <c r="J29" s="20"/>
    </row>
    <row r="30" spans="1:10" ht="12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20"/>
      <c r="J31" s="20"/>
    </row>
    <row r="32" spans="1:10" ht="12" customHeight="1" x14ac:dyDescent="0.15">
      <c r="G32" s="74"/>
      <c r="H32" s="74"/>
      <c r="I32" s="20"/>
      <c r="J32" s="20"/>
    </row>
    <row r="33" spans="7:10" ht="12" customHeight="1" x14ac:dyDescent="0.15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2024-01-08T08:20:24Z</dcterms:modified>
</cp:coreProperties>
</file>