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28680" yWindow="65416" windowWidth="29040" windowHeight="17520" activeTab="1"/>
  </bookViews>
  <sheets>
    <sheet name="Krycí list rozpočtu" sheetId="3" r:id="rId1"/>
    <sheet name="rozpočet" sheetId="1" r:id="rId2"/>
  </sheets>
  <definedNames>
    <definedName name="_xlnm.Print_Area" localSheetId="1">'rozpočet'!$A$4:$F$31</definedName>
  </definedNames>
  <calcPr calcId="191029"/>
  <extLst/>
</workbook>
</file>

<file path=xl/sharedStrings.xml><?xml version="1.0" encoding="utf-8"?>
<sst xmlns="http://schemas.openxmlformats.org/spreadsheetml/2006/main" count="133" uniqueCount="100">
  <si>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</si>
  <si>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</si>
  <si>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</si>
  <si>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</si>
  <si>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</si>
  <si>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</si>
  <si>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</si>
  <si>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</si>
  <si>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</si>
  <si>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</si>
  <si>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</si>
  <si>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</si>
  <si>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</si>
  <si>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</si>
  <si>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</si>
  <si>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</si>
  <si>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</si>
  <si>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</si>
  <si>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</si>
  <si>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</si>
  <si>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</si>
  <si>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</si>
  <si>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</si>
  <si>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</si>
  <si>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</si>
  <si>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</si>
  <si>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</si>
  <si>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</si>
  <si>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</si>
  <si>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</si>
  <si>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</si>
  <si>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</si>
  <si>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</si>
  <si>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</si>
  <si>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</si>
  <si>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</si>
  <si>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</si>
  <si>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</si>
  <si>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</si>
  <si>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</si>
  <si>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</si>
  <si>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</si>
  <si>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</si>
  <si>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</si>
  <si>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</si>
  <si>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</si>
  <si>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</si>
  <si>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</si>
  <si>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</si>
  <si>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</si>
  <si>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</si>
  <si>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</si>
  <si>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</si>
  <si>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</si>
  <si>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</si>
  <si>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</si>
  <si>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</si>
  <si>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</si>
  <si>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</si>
  <si>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</si>
  <si>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</si>
  <si>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</si>
  <si>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</si>
  <si>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</si>
  <si>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</si>
  <si>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</si>
  <si>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</si>
  <si>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</si>
  <si>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</si>
  <si>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</si>
  <si>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</si>
  <si>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</si>
  <si>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</si>
  <si>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</si>
  <si>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</si>
  <si>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</si>
  <si>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</si>
  <si>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</si>
  <si>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</si>
  <si>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</si>
  <si>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</si>
  <si>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</si>
  <si>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 xml:space="preserve">asfalt. beton ACO 11+, 11S  50/70 tl. 50 mm,  </t>
  </si>
  <si>
    <t>poplatky za likvidaci odpadů nebezpečných, kontaminovaných (recyklát)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</si>
  <si>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</si>
  <si>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</si>
  <si>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</si>
  <si>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</si>
  <si>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 xml:space="preserve"> poplatky na likvidaci odpadů nekontaminovaných</t>
  </si>
  <si>
    <t>směrové sloupky z plast. hmot včetně odrazového pásku</t>
  </si>
  <si>
    <t>VDZ - barvou hladké - dodávka a pokládka</t>
  </si>
  <si>
    <t>VDZ - plastem hladké - dodávka a pokládka</t>
  </si>
  <si>
    <t>III/0097 III/0098 - Horňátky - III/24213</t>
  </si>
  <si>
    <t>staničení km km 0,000 - 2,666</t>
  </si>
  <si>
    <t>Stavba:    III/0097 III/0098 - Horňátky - III/24213</t>
  </si>
  <si>
    <t xml:space="preserve">Objekt:   sil. III/0097 - od km 0,000 - km 2,666   </t>
  </si>
  <si>
    <t>Datum:   11.8.2021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</si>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</sst>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9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7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22" xfId="0" applyNumberFormat="1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vertical="top"/>
      <protection/>
    </xf>
    <xf numFmtId="4" fontId="10" fillId="0" borderId="23" xfId="0" applyNumberFormat="1" applyFont="1" applyBorder="1" applyAlignment="1" applyProtection="1">
      <alignment horizontal="right"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0" fontId="11" fillId="2" borderId="24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39" fontId="10" fillId="4" borderId="11" xfId="0" applyNumberFormat="1" applyFont="1" applyFill="1" applyBorder="1" applyAlignment="1" applyProtection="1">
      <alignment vertical="top"/>
      <protection/>
    </xf>
    <xf numFmtId="4" fontId="10" fillId="4" borderId="9" xfId="0" applyNumberFormat="1" applyFont="1" applyFill="1" applyBorder="1" applyAlignment="1" applyProtection="1">
      <alignment vertical="top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0" fontId="21" fillId="0" borderId="26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horizontal="left" vertical="center"/>
      <protection/>
    </xf>
    <xf numFmtId="49" fontId="25" fillId="0" borderId="28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49" fontId="21" fillId="0" borderId="28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30" xfId="0" applyNumberFormat="1" applyFont="1" applyFill="1" applyBorder="1" applyAlignment="1" applyProtection="1">
      <alignment horizontal="left" vertical="center"/>
      <protection/>
    </xf>
    <xf numFmtId="49" fontId="19" fillId="3" borderId="17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31" xfId="0" applyNumberFormat="1" applyFont="1" applyFill="1" applyBorder="1" applyAlignment="1" applyProtection="1">
      <alignment horizontal="center" vertical="center"/>
      <protection/>
    </xf>
    <xf numFmtId="0" fontId="21" fillId="5" borderId="18" xfId="0" applyFont="1" applyFill="1" applyBorder="1" applyAlignment="1" applyProtection="1">
      <alignment horizontal="center" vertical="center"/>
      <protection/>
    </xf>
    <xf numFmtId="0" fontId="21" fillId="5" borderId="32" xfId="0" applyFont="1" applyFill="1" applyBorder="1" applyAlignment="1" applyProtection="1">
      <alignment horizontal="center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21" fillId="0" borderId="33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30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30" xfId="0" applyNumberFormat="1" applyFont="1" applyBorder="1" applyAlignment="1" applyProtection="1">
      <alignment horizontal="left" vertical="center"/>
      <protection/>
    </xf>
    <xf numFmtId="49" fontId="19" fillId="0" borderId="17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49" fontId="18" fillId="0" borderId="37" xfId="0" applyNumberFormat="1" applyFont="1" applyBorder="1" applyAlignment="1" applyProtection="1">
      <alignment horizontal="left" vertical="center"/>
      <protection/>
    </xf>
    <xf numFmtId="49" fontId="18" fillId="0" borderId="38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6" fillId="0" borderId="31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14" fontId="26" fillId="0" borderId="40" xfId="0" applyNumberFormat="1" applyFont="1" applyBorder="1" applyAlignment="1" applyProtection="1">
      <alignment horizontal="center" vertical="center"/>
      <protection/>
    </xf>
    <xf numFmtId="14" fontId="26" fillId="0" borderId="41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20" fillId="0" borderId="31" xfId="0" applyNumberFormat="1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49" fontId="21" fillId="5" borderId="18" xfId="0" applyNumberFormat="1" applyFont="1" applyFill="1" applyBorder="1" applyAlignment="1" applyProtection="1">
      <alignment horizontal="center" vertical="center"/>
      <protection/>
    </xf>
    <xf numFmtId="49" fontId="21" fillId="5" borderId="39" xfId="0" applyNumberFormat="1" applyFont="1" applyFill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9" fontId="10" fillId="0" borderId="39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43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8" fillId="0" borderId="44" xfId="0" applyNumberFormat="1" applyFont="1" applyBorder="1" applyAlignment="1" applyProtection="1">
      <alignment horizontal="center" vertical="center" wrapText="1"/>
      <protection/>
    </xf>
    <xf numFmtId="0" fontId="27" fillId="0" borderId="45" xfId="0" applyFont="1" applyBorder="1" applyAlignment="1" applyProtection="1">
      <alignment horizontal="center" vertical="center" wrapText="1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4" xfId="0" applyNumberFormat="1" applyFont="1" applyBorder="1" applyAlignment="1" applyProtection="1">
      <alignment horizontal="center" vertical="center" wrapText="1"/>
      <protection/>
    </xf>
    <xf numFmtId="0" fontId="15" fillId="0" borderId="45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9" xfId="0" applyNumberFormat="1" applyFont="1" applyBorder="1" applyAlignment="1" applyProtection="1">
      <alignment horizontal="left" vertical="center"/>
      <protection/>
    </xf>
    <xf numFmtId="49" fontId="20" fillId="0" borderId="31" xfId="0" applyNumberFormat="1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0" fontId="26" fillId="0" borderId="41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I8" sqref="I8:I9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7" customHeight="1" thickBot="1">
      <c r="A1" s="180" t="s">
        <v>18</v>
      </c>
      <c r="B1" s="181"/>
      <c r="C1" s="181"/>
      <c r="D1" s="181"/>
      <c r="E1" s="181"/>
      <c r="F1" s="181"/>
      <c r="G1" s="181"/>
      <c r="H1" s="181"/>
      <c r="I1" s="181"/>
    </row>
    <row r="2" spans="1:9" ht="12.75" customHeight="1">
      <c r="A2" s="182" t="s">
        <v>19</v>
      </c>
      <c r="B2" s="183"/>
      <c r="C2" s="184" t="s">
        <v>92</v>
      </c>
      <c r="D2" s="185"/>
      <c r="E2" s="188" t="s">
        <v>20</v>
      </c>
      <c r="F2" s="189" t="s">
        <v>75</v>
      </c>
      <c r="G2" s="190"/>
      <c r="H2" s="188" t="s">
        <v>21</v>
      </c>
      <c r="I2" s="195"/>
    </row>
    <row r="3" spans="1:9" ht="10.5">
      <c r="A3" s="151"/>
      <c r="B3" s="150"/>
      <c r="C3" s="186"/>
      <c r="D3" s="187"/>
      <c r="E3" s="150"/>
      <c r="F3" s="191"/>
      <c r="G3" s="192"/>
      <c r="H3" s="150"/>
      <c r="I3" s="194"/>
    </row>
    <row r="4" spans="1:9" ht="12.75" customHeight="1">
      <c r="A4" s="149" t="s">
        <v>22</v>
      </c>
      <c r="B4" s="150"/>
      <c r="C4" s="196" t="s">
        <v>80</v>
      </c>
      <c r="D4" s="197"/>
      <c r="E4" s="156" t="s">
        <v>23</v>
      </c>
      <c r="F4" s="156"/>
      <c r="G4" s="150"/>
      <c r="H4" s="156" t="s">
        <v>21</v>
      </c>
      <c r="I4" s="200"/>
    </row>
    <row r="5" spans="1:9" ht="12.75" customHeight="1">
      <c r="A5" s="151"/>
      <c r="B5" s="150"/>
      <c r="C5" s="198"/>
      <c r="D5" s="199"/>
      <c r="E5" s="150"/>
      <c r="F5" s="150"/>
      <c r="G5" s="150"/>
      <c r="H5" s="150"/>
      <c r="I5" s="148"/>
    </row>
    <row r="6" spans="1:9" ht="13.15" customHeight="1">
      <c r="A6" s="149" t="s">
        <v>24</v>
      </c>
      <c r="B6" s="150"/>
      <c r="C6" s="165" t="s">
        <v>93</v>
      </c>
      <c r="D6" s="166"/>
      <c r="E6" s="156" t="s">
        <v>25</v>
      </c>
      <c r="F6" s="163"/>
      <c r="G6" s="158"/>
      <c r="H6" s="156" t="s">
        <v>21</v>
      </c>
      <c r="I6" s="193"/>
    </row>
    <row r="7" spans="1:9" ht="10.5">
      <c r="A7" s="151"/>
      <c r="B7" s="150"/>
      <c r="C7" s="167"/>
      <c r="D7" s="168"/>
      <c r="E7" s="150"/>
      <c r="F7" s="158"/>
      <c r="G7" s="158"/>
      <c r="H7" s="150"/>
      <c r="I7" s="194"/>
    </row>
    <row r="8" spans="1:9" ht="10.5">
      <c r="A8" s="149" t="s">
        <v>76</v>
      </c>
      <c r="B8" s="150"/>
      <c r="C8" s="152"/>
      <c r="D8" s="153"/>
      <c r="E8" s="156" t="s">
        <v>77</v>
      </c>
      <c r="F8" s="157" t="s">
        <v>99</v>
      </c>
      <c r="G8" s="158"/>
      <c r="H8" s="159" t="s">
        <v>78</v>
      </c>
      <c r="I8" s="161"/>
    </row>
    <row r="9" spans="1:9" ht="10.5">
      <c r="A9" s="151"/>
      <c r="B9" s="150"/>
      <c r="C9" s="154"/>
      <c r="D9" s="155"/>
      <c r="E9" s="150"/>
      <c r="F9" s="158"/>
      <c r="G9" s="158"/>
      <c r="H9" s="160"/>
      <c r="I9" s="162"/>
    </row>
    <row r="10" spans="1:9" ht="10.5">
      <c r="A10" s="149" t="s">
        <v>79</v>
      </c>
      <c r="B10" s="150"/>
      <c r="C10" s="163"/>
      <c r="D10" s="158"/>
      <c r="E10" s="156" t="s">
        <v>26</v>
      </c>
      <c r="F10" s="164" t="s">
        <v>99</v>
      </c>
      <c r="G10" s="158"/>
      <c r="H10" s="156" t="s">
        <v>27</v>
      </c>
      <c r="I10" s="147"/>
    </row>
    <row r="11" spans="1:9" ht="10.5">
      <c r="A11" s="151"/>
      <c r="B11" s="150"/>
      <c r="C11" s="158"/>
      <c r="D11" s="158"/>
      <c r="E11" s="150"/>
      <c r="F11" s="158"/>
      <c r="G11" s="158"/>
      <c r="H11" s="150"/>
      <c r="I11" s="148"/>
    </row>
    <row r="12" spans="1:9" ht="23.45" customHeight="1" thickBot="1">
      <c r="A12" s="139" t="s">
        <v>28</v>
      </c>
      <c r="B12" s="140"/>
      <c r="C12" s="140"/>
      <c r="D12" s="140"/>
      <c r="E12" s="140"/>
      <c r="F12" s="140"/>
      <c r="G12" s="140"/>
      <c r="H12" s="140"/>
      <c r="I12" s="141"/>
    </row>
    <row r="13" spans="1:9" ht="26.45" customHeight="1">
      <c r="A13" s="41" t="s">
        <v>29</v>
      </c>
      <c r="B13" s="142" t="s">
        <v>30</v>
      </c>
      <c r="C13" s="143"/>
      <c r="D13" s="42" t="s">
        <v>31</v>
      </c>
      <c r="E13" s="144" t="s">
        <v>32</v>
      </c>
      <c r="F13" s="145"/>
      <c r="G13" s="42" t="s">
        <v>33</v>
      </c>
      <c r="H13" s="144" t="s">
        <v>34</v>
      </c>
      <c r="I13" s="146"/>
    </row>
    <row r="14" spans="1:9" ht="15.2" customHeight="1">
      <c r="A14" s="43" t="s">
        <v>35</v>
      </c>
      <c r="B14" s="44" t="s">
        <v>36</v>
      </c>
      <c r="C14" s="45">
        <f>SUM(rozpočet!F28)</f>
        <v>0</v>
      </c>
      <c r="D14" s="132" t="s">
        <v>37</v>
      </c>
      <c r="E14" s="133"/>
      <c r="F14" s="45">
        <v>0</v>
      </c>
      <c r="G14" s="134" t="s">
        <v>38</v>
      </c>
      <c r="H14" s="135"/>
      <c r="I14" s="46">
        <v>0</v>
      </c>
    </row>
    <row r="15" spans="1:11" ht="15.2" customHeight="1">
      <c r="A15" s="43"/>
      <c r="B15" s="44" t="s">
        <v>39</v>
      </c>
      <c r="C15" s="45">
        <v>0</v>
      </c>
      <c r="D15" s="132" t="s">
        <v>40</v>
      </c>
      <c r="E15" s="133"/>
      <c r="F15" s="45">
        <v>0</v>
      </c>
      <c r="G15" s="134" t="s">
        <v>41</v>
      </c>
      <c r="H15" s="135"/>
      <c r="I15" s="46">
        <v>0</v>
      </c>
      <c r="K15" s="47"/>
    </row>
    <row r="16" spans="1:9" ht="15.2" customHeight="1">
      <c r="A16" s="43" t="s">
        <v>42</v>
      </c>
      <c r="B16" s="44" t="s">
        <v>36</v>
      </c>
      <c r="C16" s="45">
        <v>0</v>
      </c>
      <c r="D16" s="132" t="s">
        <v>43</v>
      </c>
      <c r="E16" s="133"/>
      <c r="F16" s="45">
        <v>0</v>
      </c>
      <c r="G16" s="134" t="s">
        <v>44</v>
      </c>
      <c r="H16" s="135"/>
      <c r="I16" s="46">
        <v>0</v>
      </c>
    </row>
    <row r="17" spans="1:9" ht="15.2" customHeight="1">
      <c r="A17" s="43"/>
      <c r="B17" s="44" t="s">
        <v>39</v>
      </c>
      <c r="C17" s="45">
        <v>0</v>
      </c>
      <c r="D17" s="132"/>
      <c r="E17" s="133"/>
      <c r="F17" s="48"/>
      <c r="G17" s="134" t="s">
        <v>45</v>
      </c>
      <c r="H17" s="135"/>
      <c r="I17" s="46">
        <v>0</v>
      </c>
    </row>
    <row r="18" spans="1:9" ht="15.2" customHeight="1">
      <c r="A18" s="43" t="s">
        <v>46</v>
      </c>
      <c r="B18" s="44" t="s">
        <v>36</v>
      </c>
      <c r="C18" s="45">
        <v>0</v>
      </c>
      <c r="D18" s="132"/>
      <c r="E18" s="133"/>
      <c r="F18" s="48"/>
      <c r="G18" s="134" t="s">
        <v>47</v>
      </c>
      <c r="H18" s="135"/>
      <c r="I18" s="46">
        <v>0</v>
      </c>
    </row>
    <row r="19" spans="1:9" ht="15.2" customHeight="1">
      <c r="A19" s="43"/>
      <c r="B19" s="44" t="s">
        <v>39</v>
      </c>
      <c r="C19" s="45">
        <v>0</v>
      </c>
      <c r="D19" s="132"/>
      <c r="E19" s="133"/>
      <c r="F19" s="48"/>
      <c r="G19" s="134" t="s">
        <v>48</v>
      </c>
      <c r="H19" s="135"/>
      <c r="I19" s="46">
        <v>0</v>
      </c>
    </row>
    <row r="20" spans="1:9" ht="15.2" customHeight="1">
      <c r="A20" s="130" t="s">
        <v>49</v>
      </c>
      <c r="B20" s="131"/>
      <c r="C20" s="45">
        <v>0</v>
      </c>
      <c r="D20" s="132"/>
      <c r="E20" s="133"/>
      <c r="F20" s="48"/>
      <c r="G20" s="134"/>
      <c r="H20" s="135"/>
      <c r="I20" s="49"/>
    </row>
    <row r="21" spans="1:9" ht="15.2" customHeight="1">
      <c r="A21" s="130" t="s">
        <v>50</v>
      </c>
      <c r="B21" s="131"/>
      <c r="C21" s="45">
        <v>0</v>
      </c>
      <c r="D21" s="132"/>
      <c r="E21" s="133"/>
      <c r="F21" s="48"/>
      <c r="G21" s="134"/>
      <c r="H21" s="135"/>
      <c r="I21" s="49"/>
    </row>
    <row r="22" spans="1:9" ht="16.7" customHeight="1">
      <c r="A22" s="130" t="s">
        <v>51</v>
      </c>
      <c r="B22" s="131"/>
      <c r="C22" s="45">
        <f>SUM(C14:C21)</f>
        <v>0</v>
      </c>
      <c r="D22" s="136" t="s">
        <v>52</v>
      </c>
      <c r="E22" s="137"/>
      <c r="F22" s="45">
        <f>SUM(F14:F21)</f>
        <v>0</v>
      </c>
      <c r="G22" s="138" t="s">
        <v>53</v>
      </c>
      <c r="H22" s="131"/>
      <c r="I22" s="46">
        <f>SUM(I14:I21)</f>
        <v>0</v>
      </c>
    </row>
    <row r="23" spans="1:9" ht="10.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.2" customHeight="1">
      <c r="A24" s="120" t="s">
        <v>54</v>
      </c>
      <c r="B24" s="121"/>
      <c r="C24" s="53">
        <v>0</v>
      </c>
      <c r="I24" s="54"/>
    </row>
    <row r="25" spans="1:9" ht="15.2" customHeight="1">
      <c r="A25" s="120" t="s">
        <v>55</v>
      </c>
      <c r="B25" s="121"/>
      <c r="C25" s="53">
        <v>0</v>
      </c>
      <c r="D25" s="122" t="s">
        <v>56</v>
      </c>
      <c r="E25" s="123"/>
      <c r="F25" s="53">
        <f>ROUND(C25*(14/100),2)</f>
        <v>0</v>
      </c>
      <c r="G25" s="124" t="s">
        <v>13</v>
      </c>
      <c r="H25" s="121"/>
      <c r="I25" s="55">
        <f>SUM(C24:C26)</f>
        <v>0</v>
      </c>
    </row>
    <row r="26" spans="1:9" ht="15.2" customHeight="1">
      <c r="A26" s="120" t="s">
        <v>57</v>
      </c>
      <c r="B26" s="121"/>
      <c r="C26" s="53">
        <f>C22+F22*I22</f>
        <v>0</v>
      </c>
      <c r="D26" s="122" t="s">
        <v>6</v>
      </c>
      <c r="E26" s="123"/>
      <c r="F26" s="53">
        <f>ROUND(C26*(21/100),2)</f>
        <v>0</v>
      </c>
      <c r="G26" s="124" t="s">
        <v>58</v>
      </c>
      <c r="H26" s="121"/>
      <c r="I26" s="55">
        <f>SUM(F25:F26)+I25</f>
        <v>0</v>
      </c>
    </row>
    <row r="27" spans="1:9" ht="10.5">
      <c r="A27" s="56"/>
      <c r="I27" s="54"/>
    </row>
    <row r="28" spans="1:9" ht="14.45" customHeight="1">
      <c r="A28" s="171"/>
      <c r="B28" s="172"/>
      <c r="C28" s="173"/>
      <c r="D28" s="125"/>
      <c r="E28" s="169"/>
      <c r="F28" s="170"/>
      <c r="G28" s="125" t="s">
        <v>59</v>
      </c>
      <c r="H28" s="126"/>
      <c r="I28" s="127"/>
    </row>
    <row r="29" spans="1:9" ht="14.45" customHeight="1">
      <c r="A29" s="174"/>
      <c r="B29" s="175"/>
      <c r="C29" s="176"/>
      <c r="D29" s="117"/>
      <c r="E29" s="118"/>
      <c r="F29" s="119"/>
      <c r="G29" s="117"/>
      <c r="H29" s="115"/>
      <c r="I29" s="116"/>
    </row>
    <row r="30" spans="1:9" ht="14.45" customHeight="1">
      <c r="A30" s="174"/>
      <c r="B30" s="175"/>
      <c r="C30" s="176"/>
      <c r="D30" s="117"/>
      <c r="E30" s="118"/>
      <c r="F30" s="119"/>
      <c r="G30" s="114"/>
      <c r="H30" s="115"/>
      <c r="I30" s="116"/>
    </row>
    <row r="31" spans="1:9" ht="14.45" customHeight="1">
      <c r="A31" s="174"/>
      <c r="B31" s="175"/>
      <c r="C31" s="176"/>
      <c r="D31" s="117"/>
      <c r="E31" s="118"/>
      <c r="F31" s="119"/>
      <c r="G31" s="117"/>
      <c r="H31" s="115"/>
      <c r="I31" s="116"/>
    </row>
    <row r="32" spans="1:9" ht="14.45" customHeight="1" thickBot="1">
      <c r="A32" s="177"/>
      <c r="B32" s="178"/>
      <c r="C32" s="179"/>
      <c r="D32" s="111"/>
      <c r="E32" s="128"/>
      <c r="F32" s="129"/>
      <c r="G32" s="111"/>
      <c r="H32" s="112"/>
      <c r="I32" s="113"/>
    </row>
    <row r="34" spans="2:5" ht="10.5">
      <c r="B34" s="101"/>
      <c r="C34" s="101"/>
      <c r="D34" s="101"/>
      <c r="E34" s="101"/>
    </row>
    <row r="35" spans="1:5" ht="10.5">
      <c r="A35" s="102"/>
      <c r="B35" s="101"/>
      <c r="C35" s="101"/>
      <c r="D35" s="101"/>
      <c r="E35" s="101"/>
    </row>
    <row r="36" spans="1:5" ht="10.5">
      <c r="A36" s="103"/>
      <c r="B36" s="102"/>
      <c r="C36" s="102"/>
      <c r="D36" s="102"/>
      <c r="E36" s="102"/>
    </row>
    <row r="37" spans="1:5" ht="10.5">
      <c r="A37" s="103"/>
      <c r="B37" s="102"/>
      <c r="C37" s="102"/>
      <c r="D37" s="102"/>
      <c r="E37" s="102"/>
    </row>
    <row r="38" spans="1:5" ht="10.5">
      <c r="A38" s="103"/>
      <c r="B38" s="102"/>
      <c r="C38" s="102"/>
      <c r="D38" s="102"/>
      <c r="E38" s="102"/>
    </row>
    <row r="39" spans="1:5" ht="10.5">
      <c r="A39" s="103"/>
      <c r="B39" s="102"/>
      <c r="C39" s="102"/>
      <c r="D39" s="102"/>
      <c r="E39" s="102"/>
    </row>
    <row r="40" spans="1:5" ht="10.5">
      <c r="A40" s="103"/>
      <c r="B40" s="102"/>
      <c r="C40" s="102"/>
      <c r="D40" s="102"/>
      <c r="E40" s="102"/>
    </row>
    <row r="41" spans="2:5" ht="10.5">
      <c r="B41" s="101"/>
      <c r="C41" s="101"/>
      <c r="D41" s="101"/>
      <c r="E41" s="101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showGridLines="0" tabSelected="1" zoomScale="120" zoomScaleNormal="120" workbookViewId="0" topLeftCell="A1">
      <selection activeCell="O16" sqref="O1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2.16015625" style="5" customWidth="1"/>
    <col min="7" max="7" width="14.33203125" style="67" hidden="1" customWidth="1"/>
    <col min="8" max="8" width="10.5" style="6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01" t="s">
        <v>5</v>
      </c>
      <c r="B1" s="201"/>
      <c r="C1" s="201"/>
      <c r="D1" s="201"/>
      <c r="E1" s="201"/>
      <c r="F1" s="201"/>
      <c r="G1" s="1"/>
    </row>
    <row r="2" spans="1:7" ht="12.75" customHeight="1">
      <c r="A2" s="18" t="s">
        <v>94</v>
      </c>
      <c r="B2" s="6"/>
      <c r="C2" s="19" t="s">
        <v>5</v>
      </c>
      <c r="D2" s="6"/>
      <c r="E2" s="6"/>
      <c r="F2" s="6"/>
      <c r="G2" s="63"/>
    </row>
    <row r="3" spans="1:7" ht="12.75" customHeight="1">
      <c r="A3" s="18" t="s">
        <v>95</v>
      </c>
      <c r="B3" s="6"/>
      <c r="C3" s="6"/>
      <c r="D3" s="6"/>
      <c r="E3" s="13"/>
      <c r="F3" s="6"/>
      <c r="G3" s="63"/>
    </row>
    <row r="4" spans="1:7" ht="13.15" customHeight="1">
      <c r="A4" s="7"/>
      <c r="B4" s="6"/>
      <c r="C4" s="7"/>
      <c r="D4" s="6"/>
      <c r="E4" s="6"/>
      <c r="F4" s="6"/>
      <c r="G4" s="63"/>
    </row>
    <row r="5" spans="1:7" ht="1.5" customHeight="1">
      <c r="A5" s="8"/>
      <c r="B5" s="9"/>
      <c r="C5" s="10"/>
      <c r="D5" s="9"/>
      <c r="E5" s="11"/>
      <c r="F5" s="12"/>
      <c r="G5" s="64"/>
    </row>
    <row r="6" spans="1:7" ht="20.25" customHeight="1">
      <c r="A6" s="13" t="s">
        <v>15</v>
      </c>
      <c r="B6" s="13"/>
      <c r="C6" s="16"/>
      <c r="D6" s="13"/>
      <c r="E6" s="13"/>
      <c r="F6" s="13"/>
      <c r="G6" s="65"/>
    </row>
    <row r="7" spans="1:7" ht="12.75" customHeight="1">
      <c r="A7" s="13" t="s">
        <v>1</v>
      </c>
      <c r="B7" s="13"/>
      <c r="C7" s="16"/>
      <c r="D7" s="13" t="s">
        <v>98</v>
      </c>
      <c r="E7" s="13"/>
      <c r="F7" s="60" t="s">
        <v>5</v>
      </c>
      <c r="G7" s="65" t="s">
        <v>61</v>
      </c>
    </row>
    <row r="8" spans="1:7" ht="12.75" customHeight="1">
      <c r="A8" s="13" t="s">
        <v>97</v>
      </c>
      <c r="B8" s="14"/>
      <c r="C8" s="17"/>
      <c r="D8" s="13" t="s">
        <v>96</v>
      </c>
      <c r="E8" s="104" t="s">
        <v>5</v>
      </c>
      <c r="F8" s="61" t="s">
        <v>5</v>
      </c>
      <c r="G8" s="65" t="s">
        <v>62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6"/>
    </row>
    <row r="10" ht="24" customHeight="1" thickBot="1"/>
    <row r="11" spans="1:10" s="20" customFormat="1" ht="52.5" customHeight="1" thickBot="1">
      <c r="A11" s="100" t="s">
        <v>74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8" t="s">
        <v>70</v>
      </c>
      <c r="H11" s="69" t="s">
        <v>71</v>
      </c>
      <c r="I11" s="58"/>
      <c r="J11" s="58" t="s">
        <v>63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82">
        <v>1</v>
      </c>
      <c r="E12" s="105"/>
      <c r="F12" s="83">
        <f aca="true" t="shared" si="0" ref="F12:F27">E12*D12</f>
        <v>0</v>
      </c>
      <c r="G12" s="70"/>
      <c r="H12" s="71"/>
      <c r="I12" s="72"/>
      <c r="J12" s="58"/>
    </row>
    <row r="13" spans="1:10" s="20" customFormat="1" ht="15">
      <c r="A13" s="27">
        <v>113728</v>
      </c>
      <c r="B13" s="28" t="s">
        <v>69</v>
      </c>
      <c r="C13" s="29" t="s">
        <v>64</v>
      </c>
      <c r="D13" s="84">
        <v>2.8</v>
      </c>
      <c r="E13" s="106"/>
      <c r="F13" s="85">
        <f t="shared" si="0"/>
        <v>0</v>
      </c>
      <c r="G13" s="73" t="s">
        <v>5</v>
      </c>
      <c r="H13" s="74" t="s">
        <v>5</v>
      </c>
      <c r="I13" s="75"/>
      <c r="J13" s="59"/>
    </row>
    <row r="14" spans="1:10" s="20" customFormat="1" ht="15">
      <c r="A14" s="27">
        <v>15670</v>
      </c>
      <c r="B14" s="28" t="s">
        <v>83</v>
      </c>
      <c r="C14" s="29" t="s">
        <v>3</v>
      </c>
      <c r="D14" s="84">
        <v>6.72</v>
      </c>
      <c r="E14" s="106"/>
      <c r="F14" s="85">
        <f>E14*D14</f>
        <v>0</v>
      </c>
      <c r="G14" s="73"/>
      <c r="H14" s="74"/>
      <c r="I14" s="75"/>
      <c r="J14" s="59"/>
    </row>
    <row r="15" spans="1:10" s="20" customFormat="1" ht="15">
      <c r="A15" s="27">
        <v>919111</v>
      </c>
      <c r="B15" s="28" t="s">
        <v>68</v>
      </c>
      <c r="C15" s="29" t="s">
        <v>17</v>
      </c>
      <c r="D15" s="84">
        <v>11.2</v>
      </c>
      <c r="E15" s="106"/>
      <c r="F15" s="85">
        <f t="shared" si="0"/>
        <v>0</v>
      </c>
      <c r="G15" s="73"/>
      <c r="H15" s="76"/>
      <c r="I15" s="75"/>
      <c r="J15" s="59" t="s">
        <v>5</v>
      </c>
    </row>
    <row r="16" spans="1:10" s="20" customFormat="1" ht="15">
      <c r="A16" s="27">
        <v>93818</v>
      </c>
      <c r="B16" s="28" t="s">
        <v>67</v>
      </c>
      <c r="C16" s="29" t="s">
        <v>2</v>
      </c>
      <c r="D16" s="84">
        <v>28272</v>
      </c>
      <c r="E16" s="106"/>
      <c r="F16" s="85">
        <f t="shared" si="0"/>
        <v>0</v>
      </c>
      <c r="G16" s="73"/>
      <c r="H16" s="76"/>
      <c r="I16" s="75"/>
      <c r="J16" s="59" t="s">
        <v>5</v>
      </c>
    </row>
    <row r="17" spans="1:10" s="20" customFormat="1" ht="15">
      <c r="A17" s="27" t="s">
        <v>72</v>
      </c>
      <c r="B17" s="28" t="s">
        <v>81</v>
      </c>
      <c r="C17" s="29" t="s">
        <v>64</v>
      </c>
      <c r="D17" s="84">
        <v>706.8</v>
      </c>
      <c r="E17" s="106"/>
      <c r="F17" s="85">
        <f t="shared" si="0"/>
        <v>0</v>
      </c>
      <c r="G17" s="73"/>
      <c r="H17" s="76"/>
      <c r="I17" s="75"/>
      <c r="J17" s="59"/>
    </row>
    <row r="18" spans="1:10" s="20" customFormat="1" ht="15">
      <c r="A18" s="27">
        <v>572223</v>
      </c>
      <c r="B18" s="28" t="s">
        <v>66</v>
      </c>
      <c r="C18" s="29" t="s">
        <v>2</v>
      </c>
      <c r="D18" s="84">
        <v>28272</v>
      </c>
      <c r="E18" s="106"/>
      <c r="F18" s="85">
        <f t="shared" si="0"/>
        <v>0</v>
      </c>
      <c r="G18" s="73"/>
      <c r="H18" s="76"/>
      <c r="I18" s="75"/>
      <c r="J18" s="59"/>
    </row>
    <row r="19" spans="1:10" s="57" customFormat="1" ht="15">
      <c r="A19" s="86" t="s">
        <v>65</v>
      </c>
      <c r="B19" s="87" t="s">
        <v>82</v>
      </c>
      <c r="C19" s="29" t="s">
        <v>2</v>
      </c>
      <c r="D19" s="84">
        <v>14136</v>
      </c>
      <c r="E19" s="107"/>
      <c r="F19" s="88">
        <f t="shared" si="0"/>
        <v>0</v>
      </c>
      <c r="G19" s="73"/>
      <c r="H19" s="76"/>
      <c r="I19" s="75"/>
      <c r="J19" s="59"/>
    </row>
    <row r="20" spans="1:10" s="20" customFormat="1" ht="15">
      <c r="A20" s="27">
        <v>113761</v>
      </c>
      <c r="B20" s="28" t="s">
        <v>84</v>
      </c>
      <c r="C20" s="29" t="s">
        <v>4</v>
      </c>
      <c r="D20" s="84">
        <v>1000</v>
      </c>
      <c r="E20" s="106"/>
      <c r="F20" s="85">
        <f t="shared" si="0"/>
        <v>0</v>
      </c>
      <c r="G20" s="73"/>
      <c r="H20" s="76"/>
      <c r="I20" s="75"/>
      <c r="J20" s="59" t="s">
        <v>5</v>
      </c>
    </row>
    <row r="21" spans="1:10" s="20" customFormat="1" ht="15">
      <c r="A21" s="27">
        <v>931311</v>
      </c>
      <c r="B21" s="28" t="s">
        <v>85</v>
      </c>
      <c r="C21" s="29" t="s">
        <v>4</v>
      </c>
      <c r="D21" s="84">
        <v>1000</v>
      </c>
      <c r="E21" s="106"/>
      <c r="F21" s="85">
        <f t="shared" si="0"/>
        <v>0</v>
      </c>
      <c r="G21" s="73"/>
      <c r="H21" s="76"/>
      <c r="I21" s="75"/>
      <c r="J21" s="59" t="s">
        <v>5</v>
      </c>
    </row>
    <row r="22" spans="1:10" s="20" customFormat="1" ht="15">
      <c r="A22" s="27">
        <v>12922</v>
      </c>
      <c r="B22" s="28" t="s">
        <v>86</v>
      </c>
      <c r="C22" s="29" t="s">
        <v>2</v>
      </c>
      <c r="D22" s="84">
        <v>2666</v>
      </c>
      <c r="E22" s="108"/>
      <c r="F22" s="85">
        <f t="shared" si="0"/>
        <v>0</v>
      </c>
      <c r="G22" s="73">
        <v>0.126</v>
      </c>
      <c r="H22" s="74">
        <f>D22*G22</f>
        <v>335.916</v>
      </c>
      <c r="I22" s="75"/>
      <c r="J22" s="59"/>
    </row>
    <row r="23" spans="1:10" s="20" customFormat="1" ht="15">
      <c r="A23" s="27">
        <v>56962</v>
      </c>
      <c r="B23" s="28" t="s">
        <v>87</v>
      </c>
      <c r="C23" s="29" t="s">
        <v>2</v>
      </c>
      <c r="D23" s="84">
        <v>2666</v>
      </c>
      <c r="E23" s="108"/>
      <c r="F23" s="85">
        <f t="shared" si="0"/>
        <v>0</v>
      </c>
      <c r="G23" s="73"/>
      <c r="H23" s="76"/>
      <c r="I23" s="75"/>
      <c r="J23" s="59"/>
    </row>
    <row r="24" spans="1:10" s="20" customFormat="1" ht="15.75" customHeight="1">
      <c r="A24" s="89" t="s">
        <v>73</v>
      </c>
      <c r="B24" s="28" t="s">
        <v>88</v>
      </c>
      <c r="C24" s="29" t="s">
        <v>3</v>
      </c>
      <c r="D24" s="84">
        <v>373.2</v>
      </c>
      <c r="E24" s="108"/>
      <c r="F24" s="85">
        <f t="shared" si="0"/>
        <v>0</v>
      </c>
      <c r="G24" s="73"/>
      <c r="H24" s="76"/>
      <c r="I24" s="75"/>
      <c r="J24" s="59"/>
    </row>
    <row r="25" spans="1:10" s="20" customFormat="1" ht="15.75" customHeight="1">
      <c r="A25" s="27">
        <v>91228</v>
      </c>
      <c r="B25" s="28" t="s">
        <v>89</v>
      </c>
      <c r="C25" s="29" t="s">
        <v>60</v>
      </c>
      <c r="D25" s="84">
        <v>100</v>
      </c>
      <c r="E25" s="106"/>
      <c r="F25" s="85">
        <f t="shared" si="0"/>
        <v>0</v>
      </c>
      <c r="G25" s="73"/>
      <c r="H25" s="76"/>
      <c r="I25" s="75"/>
      <c r="J25" s="59"/>
    </row>
    <row r="26" spans="1:10" s="20" customFormat="1" ht="15">
      <c r="A26" s="90">
        <v>915111</v>
      </c>
      <c r="B26" s="37" t="s">
        <v>90</v>
      </c>
      <c r="C26" s="38" t="s">
        <v>2</v>
      </c>
      <c r="D26" s="39">
        <v>667</v>
      </c>
      <c r="E26" s="109"/>
      <c r="F26" s="91">
        <f t="shared" si="0"/>
        <v>0</v>
      </c>
      <c r="G26" s="70"/>
      <c r="H26" s="71"/>
      <c r="I26" s="72"/>
      <c r="J26" s="58"/>
    </row>
    <row r="27" spans="1:10" s="20" customFormat="1" ht="15.75" thickBot="1">
      <c r="A27" s="92">
        <v>915211</v>
      </c>
      <c r="B27" s="34" t="s">
        <v>91</v>
      </c>
      <c r="C27" s="93" t="s">
        <v>2</v>
      </c>
      <c r="D27" s="94">
        <v>667</v>
      </c>
      <c r="E27" s="110"/>
      <c r="F27" s="95">
        <f t="shared" si="0"/>
        <v>0</v>
      </c>
      <c r="G27" s="79"/>
      <c r="H27" s="79"/>
      <c r="I27" s="80"/>
      <c r="J27" s="81" t="s">
        <v>5</v>
      </c>
    </row>
    <row r="28" spans="1:9" s="20" customFormat="1" ht="15">
      <c r="A28" s="96"/>
      <c r="B28" s="97" t="s">
        <v>13</v>
      </c>
      <c r="C28" s="97"/>
      <c r="D28" s="97"/>
      <c r="E28" s="98" t="s">
        <v>5</v>
      </c>
      <c r="F28" s="99">
        <f>SUM(F12:F27)</f>
        <v>0</v>
      </c>
      <c r="G28" s="77"/>
      <c r="H28" s="77"/>
      <c r="I28" s="78"/>
    </row>
    <row r="29" spans="1:9" s="20" customFormat="1" ht="15">
      <c r="A29" s="30"/>
      <c r="B29" s="28" t="s">
        <v>6</v>
      </c>
      <c r="C29" s="28"/>
      <c r="D29" s="28"/>
      <c r="E29" s="31" t="s">
        <v>5</v>
      </c>
      <c r="F29" s="32">
        <f>F28*0.21</f>
        <v>0</v>
      </c>
      <c r="G29" s="77"/>
      <c r="H29" s="77"/>
      <c r="I29" s="78"/>
    </row>
    <row r="30" spans="1:9" s="20" customFormat="1" ht="15.75" thickBot="1">
      <c r="A30" s="33"/>
      <c r="B30" s="34" t="s">
        <v>14</v>
      </c>
      <c r="C30" s="34"/>
      <c r="D30" s="34"/>
      <c r="E30" s="35" t="s">
        <v>5</v>
      </c>
      <c r="F30" s="36">
        <f>F29+F28</f>
        <v>0</v>
      </c>
      <c r="G30" s="77"/>
      <c r="H30" s="77"/>
      <c r="I30" s="78"/>
    </row>
    <row r="31" spans="7:10" ht="24" customHeight="1">
      <c r="G31" s="77"/>
      <c r="H31" s="77"/>
      <c r="I31" s="78"/>
      <c r="J31" s="20"/>
    </row>
    <row r="32" spans="7:10" ht="12" customHeight="1">
      <c r="G32" s="77"/>
      <c r="H32" s="77"/>
      <c r="I32" s="78"/>
      <c r="J32" s="20"/>
    </row>
    <row r="33" spans="7:10" ht="12" customHeight="1">
      <c r="G33" s="77"/>
      <c r="H33" s="77"/>
      <c r="I33" s="78"/>
      <c r="J33" s="20"/>
    </row>
    <row r="34" spans="7:10" ht="12" customHeight="1">
      <c r="G34" s="77"/>
      <c r="H34" s="77"/>
      <c r="I34" s="20"/>
      <c r="J34" s="20"/>
    </row>
    <row r="35" spans="7:10" ht="12" customHeight="1">
      <c r="G35" s="77"/>
      <c r="H35" s="77"/>
      <c r="I35" s="20"/>
      <c r="J35" s="20"/>
    </row>
    <row r="36" spans="7:10" ht="12" customHeight="1">
      <c r="G36" s="77"/>
      <c r="H36" s="77"/>
      <c r="I36" s="20"/>
      <c r="J36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2024-01-09T12:11:59Z</dcterms:modified>
  <cp:category/>
  <cp:version/>
  <cp:contentType/>
  <cp:contentStatus/>
</cp:coreProperties>
</file>