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4/VZ-49-23/"/>
    </mc:Choice>
  </mc:AlternateContent>
  <xr:revisionPtr revIDLastSave="0" documentId="8_{43C59ED5-DE37-4F91-8389-75135CFDB6D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H23" i="1"/>
  <c r="F23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<sst xmlns="http://schemas.openxmlformats.org/spreadsheetml/2006/main" count="128" uniqueCount="97">
  <si>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</si>
  <si>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</si>
  <si>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</si>
  <si>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</si>
  <si>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</si>
  <si>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</si>
  <si>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</si>
  <si>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</si>
  <si>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</si>
  <si>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</si>
  <si>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</si>
  <si>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</si>
  <si>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</si>
  <si>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</si>
  <si>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</si>
  <si>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</si>
  <si>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</si>
  <si>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</si>
  <si>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</si>
  <si>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</si>
  <si>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</si>
  <si>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</si>
  <si>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</si>
  <si>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</si>
  <si>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</si>
  <si>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</si>
  <si>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</si>
  <si>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</si>
  <si>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</si>
  <si>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</si>
  <si>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</si>
  <si>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</si>
  <si>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</si>
  <si>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</si>
  <si>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</si>
  <si>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</si>
  <si>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</si>
  <si>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</si>
  <si>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</si>
  <si>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</si>
  <si>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</si>
  <si>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</si>
  <si>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</si>
  <si>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</si>
  <si>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</si>
  <si>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</si>
  <si>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</si>
  <si>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</si>
  <si>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</si>
  <si>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</si>
  <si>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</si>
  <si>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</si>
  <si>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</si>
  <si>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</si>
  <si>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</si>
  <si>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</si>
  <si>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</si>
  <si>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</si>
  <si>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</si>
  <si>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</si>
  <si>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</si>
  <si>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</si>
  <si>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</si>
  <si>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</si>
  <si>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</si>
  <si>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</si>
  <si>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</si>
  <si>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</si>
  <si>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</si>
  <si>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</si>
  <si>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</si>
  <si>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</si>
  <si>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</si>
  <si>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</si>
  <si>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</si>
  <si>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</si>
  <si>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</si>
  <si>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</si>
  <si>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</si>
  <si>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</si>
  <si>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</si>
  <si>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</si>
  <si>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</si>
  <si>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</si>
  <si>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</si>
  <si>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</si>
  <si>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</si>
  <si>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 poplatky na likvidaci odpadů nekontaminovaných</t>
  </si>
  <si>
    <t>VDZ - barvou hladké - dodávka a pokládka</t>
  </si>
  <si>
    <t>Stavba:     III/2771 Mohelnice nad Jizerou - Neveklovice</t>
  </si>
  <si>
    <t xml:space="preserve">Objekt:    silnice III/2771                    km 0,000 - 2,222  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</si>
  <si>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</si>
  <si>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Datum:   14.11.2023</t>
  </si>
  <si>
    <t>rozpočet:  OTSKP 2023</t>
  </si>
  <si>
    <t>III/2771 Mohelnice nad Jizerou - Neveklovice</t>
  </si>
  <si>
    <t>staničení km 0,000 - 2,222</t>
  </si>
  <si>
    <t>Tomáš Pecka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</si>
</sst>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45427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1" zoomScale="130" zoomScaleNormal="130" workbookViewId="0">
      <selection activeCell="L11" sqref="L11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7" t="s">
        <v>18</v>
      </c>
      <c r="B1" s="118"/>
      <c r="C1" s="118"/>
      <c r="D1" s="118"/>
      <c r="E1" s="118"/>
      <c r="F1" s="118"/>
      <c r="G1" s="118"/>
      <c r="H1" s="118"/>
      <c r="I1" s="118"/>
    </row>
    <row r="2" spans="1:11" ht="12.75" customHeight="1" x14ac:dyDescent="0.2">
      <c r="A2" s="119" t="s">
        <v>19</v>
      </c>
      <c r="B2" s="120"/>
      <c r="C2" s="123" t="s">
        <v>94</v>
      </c>
      <c r="D2" s="124"/>
      <c r="E2" s="127" t="s">
        <v>20</v>
      </c>
      <c r="F2" s="128" t="s">
        <v>74</v>
      </c>
      <c r="G2" s="129"/>
      <c r="H2" s="127" t="s">
        <v>21</v>
      </c>
      <c r="I2" s="134"/>
    </row>
    <row r="3" spans="1:11" x14ac:dyDescent="0.2">
      <c r="A3" s="121"/>
      <c r="B3" s="122"/>
      <c r="C3" s="125"/>
      <c r="D3" s="126"/>
      <c r="E3" s="122"/>
      <c r="F3" s="130"/>
      <c r="G3" s="131"/>
      <c r="H3" s="122"/>
      <c r="I3" s="133"/>
    </row>
    <row r="4" spans="1:11" ht="12.75" customHeight="1" x14ac:dyDescent="0.2">
      <c r="A4" s="135" t="s">
        <v>22</v>
      </c>
      <c r="B4" s="122"/>
      <c r="C4" s="136" t="s">
        <v>79</v>
      </c>
      <c r="D4" s="137"/>
      <c r="E4" s="140" t="s">
        <v>23</v>
      </c>
      <c r="F4" s="140"/>
      <c r="G4" s="122"/>
      <c r="H4" s="140" t="s">
        <v>21</v>
      </c>
      <c r="I4" s="141"/>
    </row>
    <row r="5" spans="1:11" ht="12.75" customHeight="1" x14ac:dyDescent="0.2">
      <c r="A5" s="121"/>
      <c r="B5" s="122"/>
      <c r="C5" s="138"/>
      <c r="D5" s="139"/>
      <c r="E5" s="122"/>
      <c r="F5" s="122"/>
      <c r="G5" s="122"/>
      <c r="H5" s="122"/>
      <c r="I5" s="142"/>
    </row>
    <row r="6" spans="1:11" ht="13.2" customHeight="1" x14ac:dyDescent="0.2">
      <c r="A6" s="135" t="s">
        <v>24</v>
      </c>
      <c r="B6" s="122"/>
      <c r="C6" s="143" t="s">
        <v>95</v>
      </c>
      <c r="D6" s="144"/>
      <c r="E6" s="140" t="s">
        <v>25</v>
      </c>
      <c r="F6" s="147"/>
      <c r="G6" s="148"/>
      <c r="H6" s="140" t="s">
        <v>21</v>
      </c>
      <c r="I6" s="132"/>
    </row>
    <row r="7" spans="1:11" x14ac:dyDescent="0.2">
      <c r="A7" s="121"/>
      <c r="B7" s="122"/>
      <c r="C7" s="145"/>
      <c r="D7" s="146"/>
      <c r="E7" s="122"/>
      <c r="F7" s="148"/>
      <c r="G7" s="148"/>
      <c r="H7" s="122"/>
      <c r="I7" s="133"/>
    </row>
    <row r="8" spans="1:11" x14ac:dyDescent="0.2">
      <c r="A8" s="135" t="s">
        <v>75</v>
      </c>
      <c r="B8" s="122"/>
      <c r="C8" s="150"/>
      <c r="D8" s="151"/>
      <c r="E8" s="140" t="s">
        <v>76</v>
      </c>
      <c r="F8" s="154" t="s">
        <v>96</v>
      </c>
      <c r="G8" s="148"/>
      <c r="H8" s="155" t="s">
        <v>77</v>
      </c>
      <c r="I8" s="157"/>
    </row>
    <row r="9" spans="1:11" x14ac:dyDescent="0.2">
      <c r="A9" s="121"/>
      <c r="B9" s="122"/>
      <c r="C9" s="152"/>
      <c r="D9" s="153"/>
      <c r="E9" s="122"/>
      <c r="F9" s="148"/>
      <c r="G9" s="148"/>
      <c r="H9" s="156"/>
      <c r="I9" s="158"/>
    </row>
    <row r="10" spans="1:11" x14ac:dyDescent="0.2">
      <c r="A10" s="135" t="s">
        <v>78</v>
      </c>
      <c r="B10" s="122"/>
      <c r="C10" s="147"/>
      <c r="D10" s="148"/>
      <c r="E10" s="140" t="s">
        <v>26</v>
      </c>
      <c r="F10" s="159" t="s">
        <v>96</v>
      </c>
      <c r="G10" s="148"/>
      <c r="H10" s="140" t="s">
        <v>27</v>
      </c>
      <c r="I10" s="149"/>
    </row>
    <row r="11" spans="1:11" x14ac:dyDescent="0.2">
      <c r="A11" s="121"/>
      <c r="B11" s="122"/>
      <c r="C11" s="148"/>
      <c r="D11" s="148"/>
      <c r="E11" s="122"/>
      <c r="F11" s="148"/>
      <c r="G11" s="148"/>
      <c r="H11" s="122"/>
      <c r="I11" s="142"/>
    </row>
    <row r="12" spans="1:11" ht="23.4" customHeight="1" thickBot="1" x14ac:dyDescent="0.25">
      <c r="A12" s="160" t="s">
        <v>28</v>
      </c>
      <c r="B12" s="161"/>
      <c r="C12" s="161"/>
      <c r="D12" s="161"/>
      <c r="E12" s="161"/>
      <c r="F12" s="161"/>
      <c r="G12" s="161"/>
      <c r="H12" s="161"/>
      <c r="I12" s="162"/>
    </row>
    <row r="13" spans="1:11" ht="26.4" customHeight="1" x14ac:dyDescent="0.2">
      <c r="A13" s="38" t="s">
        <v>29</v>
      </c>
      <c r="B13" s="163" t="s">
        <v>30</v>
      </c>
      <c r="C13" s="164"/>
      <c r="D13" s="39" t="s">
        <v>31</v>
      </c>
      <c r="E13" s="165" t="s">
        <v>32</v>
      </c>
      <c r="F13" s="166"/>
      <c r="G13" s="39" t="s">
        <v>33</v>
      </c>
      <c r="H13" s="165" t="s">
        <v>34</v>
      </c>
      <c r="I13" s="167"/>
    </row>
    <row r="14" spans="1:11" ht="15.15" customHeight="1" x14ac:dyDescent="0.2">
      <c r="A14" s="40" t="s">
        <v>35</v>
      </c>
      <c r="B14" s="41" t="s">
        <v>36</v>
      </c>
      <c r="C14" s="42">
        <f>SUM(rozpočet!F26)</f>
        <v>0</v>
      </c>
      <c r="D14" s="168" t="s">
        <v>37</v>
      </c>
      <c r="E14" s="169"/>
      <c r="F14" s="42">
        <v>0</v>
      </c>
      <c r="G14" s="170" t="s">
        <v>38</v>
      </c>
      <c r="H14" s="171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8" t="s">
        <v>40</v>
      </c>
      <c r="E15" s="169"/>
      <c r="F15" s="42">
        <v>0</v>
      </c>
      <c r="G15" s="170" t="s">
        <v>41</v>
      </c>
      <c r="H15" s="171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8" t="s">
        <v>43</v>
      </c>
      <c r="E16" s="169"/>
      <c r="F16" s="42">
        <v>0</v>
      </c>
      <c r="G16" s="170" t="s">
        <v>44</v>
      </c>
      <c r="H16" s="171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8"/>
      <c r="E17" s="169"/>
      <c r="F17" s="45"/>
      <c r="G17" s="170" t="s">
        <v>45</v>
      </c>
      <c r="H17" s="171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8"/>
      <c r="E18" s="169"/>
      <c r="F18" s="45"/>
      <c r="G18" s="170" t="s">
        <v>47</v>
      </c>
      <c r="H18" s="171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8"/>
      <c r="E19" s="169"/>
      <c r="F19" s="45"/>
      <c r="G19" s="170" t="s">
        <v>48</v>
      </c>
      <c r="H19" s="171"/>
      <c r="I19" s="43">
        <v>0</v>
      </c>
    </row>
    <row r="20" spans="1:9" ht="15.15" customHeight="1" x14ac:dyDescent="0.2">
      <c r="A20" s="172" t="s">
        <v>49</v>
      </c>
      <c r="B20" s="173"/>
      <c r="C20" s="42">
        <v>0</v>
      </c>
      <c r="D20" s="168"/>
      <c r="E20" s="169"/>
      <c r="F20" s="45"/>
      <c r="G20" s="170"/>
      <c r="H20" s="171"/>
      <c r="I20" s="46"/>
    </row>
    <row r="21" spans="1:9" ht="15.15" customHeight="1" x14ac:dyDescent="0.2">
      <c r="A21" s="172" t="s">
        <v>50</v>
      </c>
      <c r="B21" s="173"/>
      <c r="C21" s="42">
        <v>0</v>
      </c>
      <c r="D21" s="168"/>
      <c r="E21" s="169"/>
      <c r="F21" s="45"/>
      <c r="G21" s="170"/>
      <c r="H21" s="171"/>
      <c r="I21" s="46"/>
    </row>
    <row r="22" spans="1:9" ht="16.649999999999999" customHeight="1" x14ac:dyDescent="0.2">
      <c r="A22" s="172" t="s">
        <v>51</v>
      </c>
      <c r="B22" s="173"/>
      <c r="C22" s="42">
        <f>SUM(C14:C21)</f>
        <v>0</v>
      </c>
      <c r="D22" s="174" t="s">
        <v>52</v>
      </c>
      <c r="E22" s="175"/>
      <c r="F22" s="42">
        <f>SUM(F14:F21)</f>
        <v>0</v>
      </c>
      <c r="G22" s="176" t="s">
        <v>53</v>
      </c>
      <c r="H22" s="173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6" t="s">
        <v>54</v>
      </c>
      <c r="B24" s="187"/>
      <c r="C24" s="50">
        <v>0</v>
      </c>
      <c r="I24" s="51"/>
    </row>
    <row r="25" spans="1:9" ht="15.15" customHeight="1" x14ac:dyDescent="0.2">
      <c r="A25" s="186" t="s">
        <v>55</v>
      </c>
      <c r="B25" s="187"/>
      <c r="C25" s="50">
        <v>0</v>
      </c>
      <c r="D25" s="188" t="s">
        <v>56</v>
      </c>
      <c r="E25" s="189"/>
      <c r="F25" s="50">
        <f>ROUND(C25*(14/100),2)</f>
        <v>0</v>
      </c>
      <c r="G25" s="190" t="s">
        <v>13</v>
      </c>
      <c r="H25" s="187"/>
      <c r="I25" s="52">
        <f>SUM(C24:C26)</f>
        <v>0</v>
      </c>
    </row>
    <row r="26" spans="1:9" ht="15.15" customHeight="1" x14ac:dyDescent="0.2">
      <c r="A26" s="186" t="s">
        <v>57</v>
      </c>
      <c r="B26" s="187"/>
      <c r="C26" s="50">
        <f>C22+F22*I22</f>
        <v>0</v>
      </c>
      <c r="D26" s="188" t="s">
        <v>6</v>
      </c>
      <c r="E26" s="189"/>
      <c r="F26" s="50">
        <f>ROUND(C26*(21/100),2)</f>
        <v>0</v>
      </c>
      <c r="G26" s="190" t="s">
        <v>58</v>
      </c>
      <c r="H26" s="187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8"/>
      <c r="B28" s="109"/>
      <c r="C28" s="110"/>
      <c r="D28" s="105"/>
      <c r="E28" s="106"/>
      <c r="F28" s="107"/>
      <c r="G28" s="105" t="s">
        <v>59</v>
      </c>
      <c r="H28" s="191"/>
      <c r="I28" s="192"/>
    </row>
    <row r="29" spans="1:9" ht="14.4" customHeight="1" x14ac:dyDescent="0.2">
      <c r="A29" s="111"/>
      <c r="B29" s="112"/>
      <c r="C29" s="113"/>
      <c r="D29" s="183"/>
      <c r="E29" s="184"/>
      <c r="F29" s="185"/>
      <c r="G29" s="183"/>
      <c r="H29" s="181"/>
      <c r="I29" s="182"/>
    </row>
    <row r="30" spans="1:9" ht="28.5" customHeight="1" x14ac:dyDescent="0.2">
      <c r="A30" s="111"/>
      <c r="B30" s="112"/>
      <c r="C30" s="113"/>
      <c r="D30" s="183"/>
      <c r="E30" s="184"/>
      <c r="F30" s="185"/>
      <c r="G30" s="180"/>
      <c r="H30" s="181"/>
      <c r="I30" s="182"/>
    </row>
    <row r="31" spans="1:9" ht="14.4" customHeight="1" x14ac:dyDescent="0.2">
      <c r="A31" s="111"/>
      <c r="B31" s="112"/>
      <c r="C31" s="113"/>
      <c r="D31" s="183"/>
      <c r="E31" s="184"/>
      <c r="F31" s="185"/>
      <c r="G31" s="183"/>
      <c r="H31" s="181"/>
      <c r="I31" s="182"/>
    </row>
    <row r="32" spans="1:9" ht="14.4" customHeight="1" thickBot="1" x14ac:dyDescent="0.25">
      <c r="A32" s="114"/>
      <c r="B32" s="115"/>
      <c r="C32" s="116"/>
      <c r="D32" s="177"/>
      <c r="E32" s="193"/>
      <c r="F32" s="194"/>
      <c r="G32" s="177"/>
      <c r="H32" s="178"/>
      <c r="I32" s="179"/>
    </row>
    <row r="34" spans="1:5" x14ac:dyDescent="0.2">
      <c r="B34" s="94"/>
      <c r="C34" s="94"/>
      <c r="D34" s="94"/>
      <c r="E34" s="94"/>
    </row>
    <row r="35" spans="1:5" x14ac:dyDescent="0.2">
      <c r="A35" s="95"/>
      <c r="B35" s="94"/>
      <c r="C35" s="94"/>
      <c r="D35" s="94"/>
      <c r="E35" s="94"/>
    </row>
    <row r="36" spans="1:5" x14ac:dyDescent="0.2">
      <c r="A36" s="96"/>
      <c r="B36" s="95"/>
      <c r="C36" s="95"/>
      <c r="D36" s="95"/>
      <c r="E36" s="95"/>
    </row>
    <row r="37" spans="1:5" x14ac:dyDescent="0.2">
      <c r="A37" s="96"/>
      <c r="B37" s="95"/>
      <c r="C37" s="95"/>
      <c r="D37" s="95"/>
      <c r="E37" s="95"/>
    </row>
    <row r="38" spans="1:5" x14ac:dyDescent="0.2">
      <c r="A38" s="96"/>
      <c r="B38" s="95"/>
      <c r="C38" s="95"/>
      <c r="D38" s="95"/>
      <c r="E38" s="95"/>
    </row>
    <row r="39" spans="1:5" x14ac:dyDescent="0.2">
      <c r="A39" s="96"/>
      <c r="B39" s="95"/>
      <c r="C39" s="95"/>
      <c r="D39" s="95"/>
      <c r="E39" s="95"/>
    </row>
    <row r="40" spans="1:5" x14ac:dyDescent="0.2">
      <c r="A40" s="96"/>
      <c r="B40" s="95"/>
      <c r="C40" s="95"/>
      <c r="D40" s="95"/>
      <c r="E40" s="95"/>
    </row>
    <row r="41" spans="1:5" x14ac:dyDescent="0.2">
      <c r="B41" s="94"/>
      <c r="C41" s="94"/>
      <c r="D41" s="94"/>
      <c r="E41" s="94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showGridLines="0" tabSelected="1" zoomScale="120" zoomScaleNormal="120" workbookViewId="0">
      <selection activeCell="E22" sqref="E22"/>
    </sheetView>
  </sheetViews>
  <sheetFormatPr defaultColWidth="10.42578125" defaultRowHeight="12" customHeight="1" x14ac:dyDescent="0.2"/>
  <cols>
    <col min="1" max="1" width="16.28515625" style="2" customWidth="1"/>
    <col min="2" max="2" width="92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19.71093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89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90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91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93</v>
      </c>
      <c r="B8" s="14"/>
      <c r="C8" s="17"/>
      <c r="D8" s="13" t="s">
        <v>92</v>
      </c>
      <c r="E8" s="97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93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7">
        <v>1</v>
      </c>
      <c r="E12" s="98"/>
      <c r="F12" s="78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9">
        <v>85</v>
      </c>
      <c r="E13" s="99"/>
      <c r="F13" s="80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9">
        <v>62</v>
      </c>
      <c r="E14" s="99"/>
      <c r="F14" s="80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83">
        <v>11805</v>
      </c>
      <c r="E15" s="99"/>
      <c r="F15" s="80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80</v>
      </c>
      <c r="C16" s="29" t="s">
        <v>63</v>
      </c>
      <c r="D16" s="79">
        <v>473</v>
      </c>
      <c r="E16" s="99"/>
      <c r="F16" s="80">
        <f t="shared" si="0"/>
        <v>0</v>
      </c>
      <c r="G16" s="70"/>
      <c r="H16" s="73"/>
      <c r="I16" s="72"/>
      <c r="J16" s="56"/>
    </row>
    <row r="17" spans="1:13" s="20" customFormat="1" ht="15" x14ac:dyDescent="0.2">
      <c r="A17" s="27">
        <v>572223</v>
      </c>
      <c r="B17" s="28" t="s">
        <v>65</v>
      </c>
      <c r="C17" s="29" t="s">
        <v>2</v>
      </c>
      <c r="D17" s="83">
        <v>23610</v>
      </c>
      <c r="E17" s="99"/>
      <c r="F17" s="80">
        <f t="shared" si="0"/>
        <v>0</v>
      </c>
      <c r="G17" s="70"/>
      <c r="H17" s="73"/>
      <c r="I17" s="72"/>
      <c r="J17" s="56"/>
    </row>
    <row r="18" spans="1:13" s="54" customFormat="1" ht="15" x14ac:dyDescent="0.2">
      <c r="A18" s="81" t="s">
        <v>64</v>
      </c>
      <c r="B18" s="82" t="s">
        <v>81</v>
      </c>
      <c r="C18" s="29" t="s">
        <v>2</v>
      </c>
      <c r="D18" s="83">
        <v>11805</v>
      </c>
      <c r="E18" s="100"/>
      <c r="F18" s="84">
        <f t="shared" si="0"/>
        <v>0</v>
      </c>
      <c r="G18" s="70"/>
      <c r="H18" s="73"/>
      <c r="I18" s="72"/>
      <c r="J18" s="56"/>
    </row>
    <row r="19" spans="1:13" s="20" customFormat="1" ht="15" x14ac:dyDescent="0.2">
      <c r="A19" s="27">
        <v>113761</v>
      </c>
      <c r="B19" s="28" t="s">
        <v>82</v>
      </c>
      <c r="C19" s="29" t="s">
        <v>4</v>
      </c>
      <c r="D19" s="79">
        <v>2284</v>
      </c>
      <c r="E19" s="99"/>
      <c r="F19" s="80">
        <f t="shared" si="0"/>
        <v>0</v>
      </c>
      <c r="G19" s="70"/>
      <c r="H19" s="73"/>
      <c r="I19" s="72"/>
      <c r="J19" s="56" t="s">
        <v>5</v>
      </c>
      <c r="M19" s="104"/>
    </row>
    <row r="20" spans="1:13" s="20" customFormat="1" ht="15" x14ac:dyDescent="0.2">
      <c r="A20" s="27">
        <v>931311</v>
      </c>
      <c r="B20" s="28" t="s">
        <v>83</v>
      </c>
      <c r="C20" s="29" t="s">
        <v>4</v>
      </c>
      <c r="D20" s="79">
        <v>2284</v>
      </c>
      <c r="E20" s="99"/>
      <c r="F20" s="80">
        <f t="shared" si="0"/>
        <v>0</v>
      </c>
      <c r="G20" s="70"/>
      <c r="H20" s="73"/>
      <c r="I20" s="72"/>
      <c r="J20" s="56" t="s">
        <v>5</v>
      </c>
    </row>
    <row r="21" spans="1:13" s="20" customFormat="1" ht="15" x14ac:dyDescent="0.2">
      <c r="A21" s="27">
        <v>12922</v>
      </c>
      <c r="B21" s="28" t="s">
        <v>84</v>
      </c>
      <c r="C21" s="29" t="s">
        <v>2</v>
      </c>
      <c r="D21" s="79">
        <v>2222</v>
      </c>
      <c r="E21" s="101"/>
      <c r="F21" s="80">
        <f t="shared" si="0"/>
        <v>0</v>
      </c>
      <c r="G21" s="70">
        <v>0.126</v>
      </c>
      <c r="H21" s="71">
        <f>D21*G21</f>
        <v>279.97199999999998</v>
      </c>
      <c r="I21" s="72"/>
      <c r="J21" s="56"/>
    </row>
    <row r="22" spans="1:13" s="20" customFormat="1" ht="15" x14ac:dyDescent="0.2">
      <c r="A22" s="27">
        <v>56962</v>
      </c>
      <c r="B22" s="28" t="s">
        <v>85</v>
      </c>
      <c r="C22" s="29" t="s">
        <v>2</v>
      </c>
      <c r="D22" s="79">
        <v>2222</v>
      </c>
      <c r="E22" s="101"/>
      <c r="F22" s="80">
        <f t="shared" si="0"/>
        <v>0</v>
      </c>
      <c r="G22" s="70"/>
      <c r="H22" s="73"/>
      <c r="I22" s="72"/>
      <c r="J22" s="56"/>
    </row>
    <row r="23" spans="1:13" s="20" customFormat="1" ht="15" x14ac:dyDescent="0.2">
      <c r="A23" s="27">
        <v>12932</v>
      </c>
      <c r="B23" s="28" t="s">
        <v>86</v>
      </c>
      <c r="C23" s="29" t="s">
        <v>4</v>
      </c>
      <c r="D23" s="79">
        <v>1600</v>
      </c>
      <c r="E23" s="101"/>
      <c r="F23" s="80">
        <f t="shared" si="0"/>
        <v>0</v>
      </c>
      <c r="G23" s="70">
        <v>0.63</v>
      </c>
      <c r="H23" s="74">
        <f>D23*G23</f>
        <v>1008</v>
      </c>
      <c r="I23" s="72"/>
      <c r="J23" s="56"/>
    </row>
    <row r="24" spans="1:13" s="20" customFormat="1" ht="15.75" customHeight="1" x14ac:dyDescent="0.2">
      <c r="A24" s="85" t="s">
        <v>72</v>
      </c>
      <c r="B24" s="28" t="s">
        <v>87</v>
      </c>
      <c r="C24" s="29" t="s">
        <v>3</v>
      </c>
      <c r="D24" s="79">
        <v>1431.08</v>
      </c>
      <c r="E24" s="101"/>
      <c r="F24" s="80">
        <f t="shared" si="0"/>
        <v>0</v>
      </c>
      <c r="G24" s="70"/>
      <c r="H24" s="73"/>
      <c r="I24" s="72"/>
      <c r="J24" s="56"/>
    </row>
    <row r="25" spans="1:13" s="20" customFormat="1" ht="15.6" thickBot="1" x14ac:dyDescent="0.25">
      <c r="A25" s="86">
        <v>915111</v>
      </c>
      <c r="B25" s="34" t="s">
        <v>88</v>
      </c>
      <c r="C25" s="87" t="s">
        <v>2</v>
      </c>
      <c r="D25" s="88">
        <v>555.5</v>
      </c>
      <c r="E25" s="103"/>
      <c r="F25" s="89">
        <f t="shared" si="0"/>
        <v>0</v>
      </c>
      <c r="G25" s="67"/>
      <c r="H25" s="68"/>
      <c r="I25" s="69"/>
      <c r="J25" s="55"/>
    </row>
    <row r="26" spans="1:13" s="20" customFormat="1" ht="15" x14ac:dyDescent="0.2">
      <c r="A26" s="90"/>
      <c r="B26" s="91" t="s">
        <v>13</v>
      </c>
      <c r="C26" s="91"/>
      <c r="D26" s="91"/>
      <c r="E26" s="92" t="s">
        <v>5</v>
      </c>
      <c r="F26" s="102">
        <f>SUM(F12:F25)</f>
        <v>0</v>
      </c>
      <c r="G26" s="75"/>
      <c r="H26" s="75"/>
      <c r="I26" s="76"/>
    </row>
    <row r="27" spans="1:13" s="20" customFormat="1" ht="15" x14ac:dyDescent="0.2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5"/>
      <c r="H27" s="75"/>
      <c r="I27" s="76"/>
    </row>
    <row r="28" spans="1:13" s="20" customFormat="1" ht="15.6" thickBot="1" x14ac:dyDescent="0.25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5"/>
      <c r="H28" s="75"/>
      <c r="I28" s="76"/>
    </row>
    <row r="29" spans="1:13" ht="24" customHeight="1" x14ac:dyDescent="0.2">
      <c r="G29" s="75"/>
      <c r="H29" s="75"/>
      <c r="I29" s="76"/>
      <c r="J29" s="20"/>
    </row>
    <row r="30" spans="1:13" ht="12" customHeight="1" x14ac:dyDescent="0.2">
      <c r="G30" s="75"/>
      <c r="H30" s="75"/>
      <c r="I30" s="76"/>
      <c r="J30" s="20"/>
    </row>
    <row r="31" spans="1:13" ht="12" customHeight="1" x14ac:dyDescent="0.2">
      <c r="G31" s="75"/>
      <c r="H31" s="75"/>
      <c r="I31" s="76"/>
      <c r="J31" s="20"/>
    </row>
    <row r="32" spans="1:13" ht="12" customHeight="1" x14ac:dyDescent="0.2">
      <c r="G32" s="75"/>
      <c r="H32" s="75"/>
      <c r="I32" s="20"/>
      <c r="J32" s="20"/>
    </row>
    <row r="33" spans="7:10" ht="12" customHeight="1" x14ac:dyDescent="0.2">
      <c r="G33" s="75"/>
      <c r="H33" s="75"/>
      <c r="I33" s="20"/>
      <c r="J33" s="20"/>
    </row>
    <row r="34" spans="7:10" ht="12" customHeight="1" x14ac:dyDescent="0.2">
      <c r="G34" s="75"/>
      <c r="H34" s="75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2024-01-02T06:18:36Z</dcterms:modified>
</cp:coreProperties>
</file>