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211" activeTab="0"/>
  </bookViews>
  <sheets>
    <sheet name="Kryci_list" sheetId="1" r:id="rId1"/>
    <sheet name="Rozpocet" sheetId="2" r:id="rId2"/>
  </sheets>
  <definedNames/>
  <calcPr fullCalcOnLoad="1"/>
</workbook>
</file>

<file path=xl/sharedStrings.xml><?xml version="1.0" encoding="utf-8"?>
<sst xmlns="http://schemas.openxmlformats.org/spreadsheetml/2006/main" count="120" uniqueCount="101">
  <si>
    <t>Krycí list rozpočtu</t>
  </si>
  <si>
    <t>Název stavby:</t>
  </si>
  <si>
    <t>Objednatel:</t>
  </si>
  <si>
    <t>KSÚS SK, příspěvková organizace</t>
  </si>
  <si>
    <t>IČ/DIČ:</t>
  </si>
  <si>
    <t>00066001</t>
  </si>
  <si>
    <t>CZ00066001</t>
  </si>
  <si>
    <t>Druh stavby a účel:</t>
  </si>
  <si>
    <t>Projektant:</t>
  </si>
  <si>
    <t>Lokalita:</t>
  </si>
  <si>
    <t>Zhotovitel:</t>
  </si>
  <si>
    <t xml:space="preserve">Začátek výstavby:   </t>
  </si>
  <si>
    <t>Konec výstavby:</t>
  </si>
  <si>
    <t>Položek:</t>
  </si>
  <si>
    <t>JKSO:</t>
  </si>
  <si>
    <t>Zpracoval:</t>
  </si>
  <si>
    <t>Datum</t>
  </si>
  <si>
    <t>Rozpočtové náklady v Kč</t>
  </si>
  <si>
    <t>A</t>
  </si>
  <si>
    <t xml:space="preserve">    Základní rozpočtové náklady</t>
  </si>
  <si>
    <t>B</t>
  </si>
  <si>
    <t xml:space="preserve">    Doplňkové náklady</t>
  </si>
  <si>
    <t>C</t>
  </si>
  <si>
    <t xml:space="preserve">    Náklady na umístění  stavby (NUS)</t>
  </si>
  <si>
    <t>HSV</t>
  </si>
  <si>
    <t>Dodávky</t>
  </si>
  <si>
    <t>Práce přes čas</t>
  </si>
  <si>
    <t>Zařízení staveniště</t>
  </si>
  <si>
    <t>Montáž</t>
  </si>
  <si>
    <t>Bez pevné podl.</t>
  </si>
  <si>
    <t>Mimostav.doprava</t>
  </si>
  <si>
    <t>PSV</t>
  </si>
  <si>
    <t>Kulturní památka</t>
  </si>
  <si>
    <t>Územní vlivy</t>
  </si>
  <si>
    <t>Provozní vlivy</t>
  </si>
  <si>
    <t>„M“</t>
  </si>
  <si>
    <t>Ostatní</t>
  </si>
  <si>
    <t>NUS z rozpočtu</t>
  </si>
  <si>
    <t>Ostatní materiál</t>
  </si>
  <si>
    <t>Přesun hmot a suti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</si>
  <si>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</si>
  <si>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</si>
  <si>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</si>
  <si>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</si>
  <si>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</si>
  <si>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</si>
  <si>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</si>
  <si>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</si>
  <si>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</si>
  <si>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s DPH</t>
  </si>
  <si>
    <t>Projektant</t>
  </si>
  <si>
    <t>Objednatel</t>
  </si>
  <si>
    <t>Zhotovitel</t>
  </si>
  <si>
    <t>KSÚS  Středočeského kraje, přísp.organizace</t>
  </si>
  <si>
    <t xml:space="preserve"> Bc.Zdeněk Dvořák, ředitel</t>
  </si>
  <si>
    <t>Datum, razítko a podpis</t>
  </si>
  <si>
    <t>Rozpočet</t>
  </si>
  <si>
    <t>Oprava komunikace</t>
  </si>
  <si>
    <t>Stavba:</t>
  </si>
  <si>
    <t>Objekt:</t>
  </si>
  <si>
    <t xml:space="preserve"> st. 0,000 – 0,675 km  </t>
  </si>
  <si>
    <t>Délka úseku 675  m, pr.šířka  5,5 m , plocha 3783  m2</t>
  </si>
  <si>
    <t>Krajská správa a údržba silnic Středočeského kraje, příspěvková organizace</t>
  </si>
  <si>
    <t>P.č.</t>
  </si>
  <si>
    <t>NS</t>
  </si>
  <si>
    <t>Popis položky</t>
  </si>
  <si>
    <t>MJ</t>
  </si>
  <si>
    <t>Množství celkem</t>
  </si>
  <si>
    <t>Cena jednotková</t>
  </si>
  <si>
    <t>Cena celkem</t>
  </si>
  <si>
    <t>Sazba DPH</t>
  </si>
  <si>
    <t>m²</t>
  </si>
  <si>
    <t>Hutněné asfaltové vrstvy – velkoplošné – vyrovnávka</t>
  </si>
  <si>
    <t>t</t>
  </si>
  <si>
    <t>Řezání asfaltového krytu vozovky hloubky 5 – 10cm</t>
  </si>
  <si>
    <t>bm</t>
  </si>
  <si>
    <t>Zalévání spár asfaltovou zálivkou</t>
  </si>
  <si>
    <t>Čištění vozovek metením strojně samosběrem</t>
  </si>
  <si>
    <t>R</t>
  </si>
  <si>
    <t>Úprava inž.  Vpustí</t>
  </si>
  <si>
    <t>ks</t>
  </si>
  <si>
    <t>DIO</t>
  </si>
  <si>
    <t>Dopravní opatření po dobu stavby</t>
  </si>
  <si>
    <t>kpl</t>
  </si>
  <si>
    <t>VDZ – čáry 12,5cm s balotinou – zřízení vč.předznačení</t>
  </si>
  <si>
    <t>R-položka</t>
  </si>
  <si>
    <t>m2</t>
  </si>
  <si>
    <t>Krajnice nezpevněná – seřezávání s naložením materiálu</t>
  </si>
  <si>
    <t>Doprava a poplatek za skládku</t>
  </si>
  <si>
    <t>doprava do 10 km</t>
  </si>
  <si>
    <t>m3</t>
  </si>
  <si>
    <t>skládkovné</t>
  </si>
  <si>
    <t>Stavba celkem bez DPH</t>
  </si>
  <si>
    <t>Stavba celkem s DPH</t>
  </si>
  <si>
    <t>III/ 3324 Veleliby</t>
  </si>
  <si>
    <t>oprava komunikace  st. 0,000 – 0,675</t>
  </si>
  <si>
    <t>KSÚS CMS 327 Nymburk</t>
  </si>
  <si>
    <t>Frézování do hloubky 6 cm vč. Odvozu odfrez.materiálu na deponii</t>
  </si>
  <si>
    <r>
      <t>Středně a velkoplošné úpravy asfaltových vrstev 1000 - 10000 m</t>
    </r>
    <r>
      <rPr>
        <sz val="8"/>
        <rFont val="Arial"/>
        <family val="2"/>
      </rPr>
      <t>²</t>
    </r>
    <r>
      <rPr>
        <sz val="8"/>
        <rFont val="Arial CE"/>
        <family val="2"/>
      </rPr>
      <t>, tl. 5 cm vč. spoj. postřiku</t>
    </r>
  </si>
  <si>
    <t>Zřízení vrstvy z geotextilie vč. dodání mat.</t>
  </si>
  <si>
    <t>Krajnice nezpevněná – zřízení – štěrkodrť tl.8cm, frakce 0-32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</si>
</sst>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;[Red]\-#,##0.00"/>
  </numFmts>
  <fonts count="4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MS Sans Serif"/>
      <family val="2"/>
    </font>
    <font>
      <sz val="8"/>
      <name val="Arial"/>
      <family val="2"/>
    </font>
    <font>
      <sz val="8"/>
      <name val="Arial CE"/>
      <family val="2"/>
    </font>
    <font>
      <sz val="11"/>
      <name val="MS Sans Serif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vertical="top"/>
    </xf>
    <xf numFmtId="164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vertical="top"/>
    </xf>
    <xf numFmtId="0" fontId="1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0" fontId="1" fillId="33" borderId="19" xfId="0" applyFont="1" applyFill="1" applyBorder="1" applyAlignment="1">
      <alignment vertical="top"/>
    </xf>
    <xf numFmtId="4" fontId="0" fillId="33" borderId="2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5" xfId="0" applyFont="1" applyBorder="1" applyAlignment="1">
      <alignment vertical="top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0" xfId="0" applyFont="1" applyAlignment="1">
      <alignment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18" xfId="0" applyNumberFormat="1" applyFont="1" applyFill="1" applyBorder="1" applyAlignment="1">
      <alignment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/>
    </xf>
    <xf numFmtId="0" fontId="4" fillId="0" borderId="0" xfId="0" applyFont="1" applyAlignment="1">
      <alignment horizontal="center" vertical="top" wrapText="1"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65" fontId="8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30" sqref="G30"/>
    </sheetView>
  </sheetViews>
  <sheetFormatPr defaultColWidth="11.57421875" defaultRowHeight="12.75"/>
  <cols>
    <col min="1" max="1" width="13.00390625" style="0" customWidth="1"/>
    <col min="2" max="2" width="11.57421875" style="0" customWidth="1"/>
    <col min="3" max="3" width="21.7109375" style="0" customWidth="1"/>
    <col min="4" max="4" width="9.140625" style="0" customWidth="1"/>
    <col min="5" max="5" width="11.57421875" style="0" customWidth="1"/>
    <col min="6" max="6" width="21.7109375" style="0" customWidth="1"/>
    <col min="7" max="7" width="9.140625" style="0" customWidth="1"/>
    <col min="8" max="8" width="11.57421875" style="0" customWidth="1"/>
    <col min="9" max="9" width="21.7109375" style="0" customWidth="1"/>
  </cols>
  <sheetData>
    <row r="1" spans="1:9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1"/>
      <c r="B2" s="2"/>
      <c r="C2" s="2"/>
      <c r="D2" s="2"/>
      <c r="E2" s="2"/>
      <c r="F2" s="2"/>
      <c r="G2" s="2"/>
      <c r="H2" s="2"/>
      <c r="I2" s="3"/>
    </row>
    <row r="3" spans="1:9" ht="16.5" customHeight="1">
      <c r="A3" s="4" t="s">
        <v>1</v>
      </c>
      <c r="B3" s="5" t="s">
        <v>94</v>
      </c>
      <c r="C3" s="6"/>
      <c r="D3" s="6"/>
      <c r="E3" s="6" t="s">
        <v>2</v>
      </c>
      <c r="F3" s="7" t="s">
        <v>3</v>
      </c>
      <c r="G3" s="6"/>
      <c r="H3" s="6" t="s">
        <v>4</v>
      </c>
      <c r="I3" s="8" t="s">
        <v>5</v>
      </c>
    </row>
    <row r="4" spans="1:9" ht="17.25" customHeight="1">
      <c r="A4" s="4"/>
      <c r="B4" s="71" t="s">
        <v>95</v>
      </c>
      <c r="C4" s="6"/>
      <c r="D4" s="6"/>
      <c r="E4" s="6"/>
      <c r="F4" s="6"/>
      <c r="G4" s="6"/>
      <c r="H4" s="6"/>
      <c r="I4" s="8" t="s">
        <v>6</v>
      </c>
    </row>
    <row r="5" spans="1:9" ht="12.75">
      <c r="A5" s="10" t="s">
        <v>7</v>
      </c>
      <c r="B5" s="6"/>
      <c r="C5" s="6"/>
      <c r="D5" s="6"/>
      <c r="E5" s="6" t="s">
        <v>8</v>
      </c>
      <c r="F5" s="6"/>
      <c r="G5" s="6"/>
      <c r="H5" s="6" t="s">
        <v>4</v>
      </c>
      <c r="I5" s="8"/>
    </row>
    <row r="6" spans="1:9" ht="12.75">
      <c r="A6" s="4"/>
      <c r="B6" s="11"/>
      <c r="C6" s="6"/>
      <c r="D6" s="6"/>
      <c r="E6" s="6"/>
      <c r="F6" s="6"/>
      <c r="G6" s="6"/>
      <c r="H6" s="6"/>
      <c r="I6" s="8"/>
    </row>
    <row r="7" spans="1:9" ht="12.75">
      <c r="A7" s="4" t="s">
        <v>9</v>
      </c>
      <c r="B7" s="6"/>
      <c r="C7" s="6"/>
      <c r="D7" s="6"/>
      <c r="E7" s="6" t="s">
        <v>10</v>
      </c>
      <c r="F7" s="7"/>
      <c r="G7" s="6"/>
      <c r="H7" s="6" t="s">
        <v>4</v>
      </c>
      <c r="I7" s="8"/>
    </row>
    <row r="8" spans="1:9" ht="12.75">
      <c r="A8" s="4"/>
      <c r="B8" s="11" t="s">
        <v>96</v>
      </c>
      <c r="C8" s="6"/>
      <c r="D8" s="6"/>
      <c r="E8" s="9"/>
      <c r="F8" s="6"/>
      <c r="G8" s="6"/>
      <c r="H8" s="6"/>
      <c r="I8" s="8"/>
    </row>
    <row r="9" spans="1:9" ht="12.75">
      <c r="A9" s="10" t="s">
        <v>11</v>
      </c>
      <c r="B9" s="6"/>
      <c r="C9" s="6"/>
      <c r="D9" s="6"/>
      <c r="E9" s="9" t="s">
        <v>12</v>
      </c>
      <c r="F9" s="6"/>
      <c r="G9" s="6"/>
      <c r="H9" s="6" t="s">
        <v>13</v>
      </c>
      <c r="I9" s="12"/>
    </row>
    <row r="10" spans="1:9" ht="12.75">
      <c r="A10" s="4"/>
      <c r="B10" s="6"/>
      <c r="C10" s="6"/>
      <c r="D10" s="6"/>
      <c r="E10" s="6"/>
      <c r="F10" s="6"/>
      <c r="G10" s="6"/>
      <c r="H10" s="6"/>
      <c r="I10" s="8"/>
    </row>
    <row r="11" spans="1:9" ht="12.75">
      <c r="A11" s="13" t="s">
        <v>14</v>
      </c>
      <c r="B11" s="14"/>
      <c r="C11" s="14"/>
      <c r="D11" s="14"/>
      <c r="E11" s="15" t="s">
        <v>15</v>
      </c>
      <c r="F11" s="14"/>
      <c r="G11" s="14"/>
      <c r="H11" s="14" t="s">
        <v>16</v>
      </c>
      <c r="I11" s="16"/>
    </row>
    <row r="13" spans="1:9" ht="25.5" customHeight="1">
      <c r="A13" s="73" t="s">
        <v>17</v>
      </c>
      <c r="B13" s="73"/>
      <c r="C13" s="73"/>
      <c r="D13" s="73"/>
      <c r="E13" s="73"/>
      <c r="F13" s="73"/>
      <c r="G13" s="73"/>
      <c r="H13" s="73"/>
      <c r="I13" s="73"/>
    </row>
    <row r="14" spans="1:9" ht="24" customHeight="1">
      <c r="A14" s="17" t="s">
        <v>18</v>
      </c>
      <c r="B14" s="18" t="s">
        <v>19</v>
      </c>
      <c r="C14" s="19"/>
      <c r="D14" s="17" t="s">
        <v>20</v>
      </c>
      <c r="E14" s="18" t="s">
        <v>21</v>
      </c>
      <c r="F14" s="19"/>
      <c r="G14" s="17" t="s">
        <v>22</v>
      </c>
      <c r="H14" s="18" t="s">
        <v>23</v>
      </c>
      <c r="I14" s="19"/>
    </row>
    <row r="15" spans="1:9" ht="19.5" customHeight="1">
      <c r="A15" s="74" t="s">
        <v>24</v>
      </c>
      <c r="B15" s="20" t="s">
        <v>25</v>
      </c>
      <c r="C15" s="20"/>
      <c r="D15" s="21" t="s">
        <v>26</v>
      </c>
      <c r="E15" s="19"/>
      <c r="F15" s="20"/>
      <c r="G15" s="21" t="s">
        <v>27</v>
      </c>
      <c r="H15" s="19"/>
      <c r="I15" s="20"/>
    </row>
    <row r="16" spans="1:9" ht="12.75">
      <c r="A16" s="74"/>
      <c r="B16" s="20" t="s">
        <v>28</v>
      </c>
      <c r="C16" s="20"/>
      <c r="D16" s="21" t="s">
        <v>29</v>
      </c>
      <c r="E16" s="19"/>
      <c r="F16" s="20"/>
      <c r="G16" s="21" t="s">
        <v>30</v>
      </c>
      <c r="H16" s="19"/>
      <c r="I16" s="20"/>
    </row>
    <row r="17" spans="1:9" ht="12.75" customHeight="1">
      <c r="A17" s="74" t="s">
        <v>31</v>
      </c>
      <c r="B17" s="20" t="s">
        <v>25</v>
      </c>
      <c r="C17" s="20"/>
      <c r="D17" s="21" t="s">
        <v>32</v>
      </c>
      <c r="E17" s="19"/>
      <c r="F17" s="20"/>
      <c r="G17" s="21" t="s">
        <v>33</v>
      </c>
      <c r="H17" s="19"/>
      <c r="I17" s="20"/>
    </row>
    <row r="18" spans="1:9" ht="12.75">
      <c r="A18" s="74"/>
      <c r="B18" s="20" t="s">
        <v>28</v>
      </c>
      <c r="C18" s="20"/>
      <c r="D18" s="22"/>
      <c r="E18" s="19"/>
      <c r="F18" s="20"/>
      <c r="G18" s="21" t="s">
        <v>34</v>
      </c>
      <c r="H18" s="19"/>
      <c r="I18" s="20"/>
    </row>
    <row r="19" spans="1:9" ht="12.75" customHeight="1">
      <c r="A19" s="74" t="s">
        <v>35</v>
      </c>
      <c r="B19" s="20" t="s">
        <v>25</v>
      </c>
      <c r="C19" s="20"/>
      <c r="D19" s="22"/>
      <c r="E19" s="19"/>
      <c r="F19" s="20"/>
      <c r="G19" s="22" t="s">
        <v>36</v>
      </c>
      <c r="H19" s="19"/>
      <c r="I19" s="20"/>
    </row>
    <row r="20" spans="1:9" ht="12.75">
      <c r="A20" s="74"/>
      <c r="B20" s="20" t="s">
        <v>28</v>
      </c>
      <c r="C20" s="20"/>
      <c r="D20" s="22"/>
      <c r="E20" s="19"/>
      <c r="F20" s="20"/>
      <c r="G20" s="21" t="s">
        <v>37</v>
      </c>
      <c r="H20" s="19"/>
      <c r="I20" s="20"/>
    </row>
    <row r="21" spans="1:9" ht="12.75">
      <c r="A21" s="23" t="s">
        <v>38</v>
      </c>
      <c r="B21" s="19"/>
      <c r="C21" s="20"/>
      <c r="D21" s="22"/>
      <c r="E21" s="19"/>
      <c r="F21" s="20"/>
      <c r="G21" s="22"/>
      <c r="H21" s="19"/>
      <c r="I21" s="20"/>
    </row>
    <row r="22" spans="1:9" ht="12.75">
      <c r="A22" s="23" t="s">
        <v>39</v>
      </c>
      <c r="B22" s="19"/>
      <c r="C22" s="20"/>
      <c r="D22" s="22"/>
      <c r="E22" s="19"/>
      <c r="F22" s="20"/>
      <c r="G22" s="22"/>
      <c r="H22" s="19"/>
      <c r="I22" s="20"/>
    </row>
    <row r="23" spans="1:9" ht="12.75">
      <c r="A23" s="23" t="s">
        <v>40</v>
      </c>
      <c r="B23" s="19"/>
      <c r="C23" s="24">
        <f>Rozpocet!G27*1</f>
        <v>0</v>
      </c>
      <c r="D23" s="23" t="s">
        <v>41</v>
      </c>
      <c r="E23" s="19"/>
      <c r="F23" s="24">
        <f>SUM(F15:F22)</f>
        <v>0</v>
      </c>
      <c r="G23" s="23" t="s">
        <v>42</v>
      </c>
      <c r="H23" s="25"/>
      <c r="I23" s="24">
        <f>SUM(I15:I22)</f>
        <v>0</v>
      </c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26" t="s">
        <v>43</v>
      </c>
      <c r="B25" s="27"/>
      <c r="C25" s="28">
        <v>0</v>
      </c>
      <c r="D25" s="6"/>
      <c r="E25" s="6"/>
      <c r="F25" s="6"/>
      <c r="G25" s="6"/>
      <c r="H25" s="6"/>
      <c r="I25" s="6"/>
    </row>
    <row r="26" spans="1:9" ht="12.75">
      <c r="A26" s="29" t="s">
        <v>44</v>
      </c>
      <c r="B26" s="27"/>
      <c r="C26" s="28">
        <v>0</v>
      </c>
      <c r="D26" s="26" t="s">
        <v>45</v>
      </c>
      <c r="E26" s="27"/>
      <c r="F26" s="28">
        <f>C26*0.05</f>
        <v>0</v>
      </c>
      <c r="G26" s="29" t="s">
        <v>46</v>
      </c>
      <c r="H26" s="27"/>
      <c r="I26" s="28">
        <v>0</v>
      </c>
    </row>
    <row r="27" spans="1:9" ht="12.75">
      <c r="A27" s="29" t="s">
        <v>47</v>
      </c>
      <c r="B27" s="27"/>
      <c r="C27" s="30">
        <f>C23*1</f>
        <v>0</v>
      </c>
      <c r="D27" s="26" t="s">
        <v>48</v>
      </c>
      <c r="E27" s="27"/>
      <c r="F27" s="30">
        <f>C27*0.21</f>
        <v>0</v>
      </c>
      <c r="G27" s="29" t="s">
        <v>49</v>
      </c>
      <c r="H27" s="27"/>
      <c r="I27" s="28">
        <f>SUM(C25:C27)+SUM(F26:F27)</f>
        <v>0</v>
      </c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31" t="s">
        <v>50</v>
      </c>
      <c r="B29" s="32"/>
      <c r="C29" s="33"/>
      <c r="D29" s="31" t="s">
        <v>51</v>
      </c>
      <c r="E29" s="32"/>
      <c r="F29" s="33"/>
      <c r="G29" s="31" t="s">
        <v>52</v>
      </c>
      <c r="H29" s="32"/>
      <c r="I29" s="33"/>
    </row>
    <row r="30" spans="1:9" ht="12.75">
      <c r="A30" s="34"/>
      <c r="B30" s="6"/>
      <c r="C30" s="35"/>
      <c r="D30" s="36" t="s">
        <v>53</v>
      </c>
      <c r="E30" s="6"/>
      <c r="F30" s="35"/>
      <c r="G30" s="36"/>
      <c r="H30" s="6"/>
      <c r="I30" s="35"/>
    </row>
    <row r="31" spans="1:9" ht="12.75">
      <c r="A31" s="37"/>
      <c r="B31" s="7"/>
      <c r="C31" s="38"/>
      <c r="D31" s="36" t="s">
        <v>54</v>
      </c>
      <c r="E31" s="7"/>
      <c r="F31" s="38"/>
      <c r="G31" s="6"/>
      <c r="H31" s="7"/>
      <c r="I31" s="38"/>
    </row>
    <row r="32" spans="1:9" ht="12.75">
      <c r="A32" s="39" t="s">
        <v>55</v>
      </c>
      <c r="B32" s="40"/>
      <c r="C32" s="41"/>
      <c r="D32" s="39" t="s">
        <v>55</v>
      </c>
      <c r="E32" s="40"/>
      <c r="F32" s="41"/>
      <c r="G32" s="39" t="s">
        <v>55</v>
      </c>
      <c r="H32" s="40"/>
      <c r="I32" s="41"/>
    </row>
  </sheetData>
  <sheetProtection selectLockedCells="1" selectUnlockedCells="1"/>
  <mergeCells count="5">
    <mergeCell ref="A1:I1"/>
    <mergeCell ref="A13:I13"/>
    <mergeCell ref="A15:A16"/>
    <mergeCell ref="A17:A18"/>
    <mergeCell ref="A19:A20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80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H1" sqref="H1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3" width="63.421875" style="0" customWidth="1"/>
    <col min="4" max="4" width="5.28125" style="0" customWidth="1"/>
    <col min="5" max="6" width="11.57421875" style="0" customWidth="1"/>
    <col min="7" max="7" width="14.140625" style="0" customWidth="1"/>
    <col min="8" max="8" width="8.7109375" style="0" customWidth="1"/>
    <col min="9" max="9" width="4.7109375" style="0" customWidth="1"/>
  </cols>
  <sheetData>
    <row r="1" spans="1:3" ht="19.5" customHeight="1">
      <c r="A1" s="5" t="s">
        <v>56</v>
      </c>
      <c r="B1" s="42"/>
      <c r="C1" s="42" t="s">
        <v>57</v>
      </c>
    </row>
    <row r="2" spans="1:3" ht="19.5" customHeight="1">
      <c r="A2" s="5" t="s">
        <v>58</v>
      </c>
      <c r="B2" s="42"/>
      <c r="C2" s="5" t="s">
        <v>94</v>
      </c>
    </row>
    <row r="3" spans="1:3" ht="19.5" customHeight="1">
      <c r="A3" s="5" t="s">
        <v>59</v>
      </c>
      <c r="B3" s="42"/>
      <c r="C3" s="42" t="s">
        <v>60</v>
      </c>
    </row>
    <row r="4" spans="1:3" ht="19.5" customHeight="1">
      <c r="A4" s="42"/>
      <c r="B4" s="42"/>
      <c r="C4" s="42" t="s">
        <v>61</v>
      </c>
    </row>
    <row r="5" spans="1:3" ht="19.5" customHeight="1">
      <c r="A5" s="42" t="s">
        <v>2</v>
      </c>
      <c r="B5" s="42"/>
      <c r="C5" s="5" t="s">
        <v>62</v>
      </c>
    </row>
    <row r="6" spans="1:3" ht="19.5" customHeight="1">
      <c r="A6" s="42" t="s">
        <v>10</v>
      </c>
      <c r="B6" s="42"/>
      <c r="C6" s="5"/>
    </row>
    <row r="7" ht="9" customHeight="1"/>
    <row r="8" spans="1:8" ht="21">
      <c r="A8" s="43" t="s">
        <v>63</v>
      </c>
      <c r="B8" s="44" t="s">
        <v>64</v>
      </c>
      <c r="C8" s="44" t="s">
        <v>65</v>
      </c>
      <c r="D8" s="44" t="s">
        <v>66</v>
      </c>
      <c r="E8" s="44" t="s">
        <v>67</v>
      </c>
      <c r="F8" s="44" t="s">
        <v>68</v>
      </c>
      <c r="G8" s="44" t="s">
        <v>69</v>
      </c>
      <c r="H8" s="45" t="s">
        <v>70</v>
      </c>
    </row>
    <row r="9" spans="1:8" ht="12.75">
      <c r="A9" s="46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8">
        <v>8</v>
      </c>
    </row>
    <row r="10" spans="1:8" ht="8.25" customHeight="1">
      <c r="A10" s="49"/>
      <c r="B10" s="49"/>
      <c r="C10" s="49"/>
      <c r="D10" s="49"/>
      <c r="E10" s="49"/>
      <c r="F10" s="49"/>
      <c r="G10" s="49"/>
      <c r="H10" s="49"/>
    </row>
    <row r="11" spans="1:8" ht="19.5" customHeight="1">
      <c r="A11" s="50">
        <v>1</v>
      </c>
      <c r="B11" s="51">
        <v>22615</v>
      </c>
      <c r="C11" s="52" t="s">
        <v>97</v>
      </c>
      <c r="D11" s="51" t="s">
        <v>71</v>
      </c>
      <c r="E11" s="53">
        <v>1170</v>
      </c>
      <c r="F11" s="53"/>
      <c r="G11" s="53">
        <f aca="true" t="shared" si="0" ref="G11:G21">E11*F11</f>
        <v>0</v>
      </c>
      <c r="H11" s="51">
        <v>21</v>
      </c>
    </row>
    <row r="12" spans="1:8" ht="19.5" customHeight="1">
      <c r="A12" s="50">
        <v>2</v>
      </c>
      <c r="B12" s="51">
        <v>21810</v>
      </c>
      <c r="C12" s="52" t="s">
        <v>72</v>
      </c>
      <c r="D12" s="51" t="s">
        <v>73</v>
      </c>
      <c r="E12" s="53">
        <v>88</v>
      </c>
      <c r="F12" s="54"/>
      <c r="G12" s="53">
        <f t="shared" si="0"/>
        <v>0</v>
      </c>
      <c r="H12" s="51">
        <v>21</v>
      </c>
    </row>
    <row r="13" spans="1:8" ht="28.5" customHeight="1">
      <c r="A13" s="50">
        <v>3</v>
      </c>
      <c r="B13" s="51">
        <v>21819</v>
      </c>
      <c r="C13" s="55" t="s">
        <v>98</v>
      </c>
      <c r="D13" s="51" t="s">
        <v>71</v>
      </c>
      <c r="E13" s="53">
        <v>3783</v>
      </c>
      <c r="F13" s="54"/>
      <c r="G13" s="53">
        <f t="shared" si="0"/>
        <v>0</v>
      </c>
      <c r="H13" s="51">
        <v>21</v>
      </c>
    </row>
    <row r="14" spans="1:8" ht="19.5" customHeight="1">
      <c r="A14" s="50">
        <v>4</v>
      </c>
      <c r="B14" s="51">
        <v>22812</v>
      </c>
      <c r="C14" s="52" t="s">
        <v>74</v>
      </c>
      <c r="D14" s="51" t="s">
        <v>75</v>
      </c>
      <c r="E14" s="54">
        <v>55</v>
      </c>
      <c r="F14" s="54"/>
      <c r="G14" s="53">
        <f t="shared" si="0"/>
        <v>0</v>
      </c>
      <c r="H14" s="51">
        <v>21</v>
      </c>
    </row>
    <row r="15" spans="1:8" ht="19.5" customHeight="1">
      <c r="A15" s="50">
        <v>5</v>
      </c>
      <c r="B15" s="51">
        <v>22831</v>
      </c>
      <c r="C15" s="52" t="s">
        <v>76</v>
      </c>
      <c r="D15" s="51" t="s">
        <v>75</v>
      </c>
      <c r="E15" s="54">
        <v>55</v>
      </c>
      <c r="F15" s="54"/>
      <c r="G15" s="53">
        <f t="shared" si="0"/>
        <v>0</v>
      </c>
      <c r="H15" s="51">
        <v>21</v>
      </c>
    </row>
    <row r="16" spans="1:8" ht="19.5" customHeight="1">
      <c r="A16" s="50">
        <v>6</v>
      </c>
      <c r="B16" s="51">
        <v>20111</v>
      </c>
      <c r="C16" s="52" t="s">
        <v>77</v>
      </c>
      <c r="D16" s="51" t="s">
        <v>71</v>
      </c>
      <c r="E16" s="54">
        <v>11349</v>
      </c>
      <c r="F16" s="54"/>
      <c r="G16" s="53">
        <f t="shared" si="0"/>
        <v>0</v>
      </c>
      <c r="H16" s="51">
        <v>21</v>
      </c>
    </row>
    <row r="17" spans="1:8" ht="19.5" customHeight="1">
      <c r="A17" s="50">
        <v>7</v>
      </c>
      <c r="B17" s="51" t="s">
        <v>78</v>
      </c>
      <c r="C17" s="55" t="s">
        <v>79</v>
      </c>
      <c r="D17" s="56" t="s">
        <v>80</v>
      </c>
      <c r="E17" s="54">
        <v>11</v>
      </c>
      <c r="F17" s="54"/>
      <c r="G17" s="53">
        <f t="shared" si="0"/>
        <v>0</v>
      </c>
      <c r="H17" s="51">
        <v>21</v>
      </c>
    </row>
    <row r="18" spans="1:8" ht="19.5" customHeight="1">
      <c r="A18" s="50">
        <v>8</v>
      </c>
      <c r="B18" s="51" t="s">
        <v>81</v>
      </c>
      <c r="C18" s="52" t="s">
        <v>82</v>
      </c>
      <c r="D18" s="51" t="s">
        <v>83</v>
      </c>
      <c r="E18" s="53">
        <v>1</v>
      </c>
      <c r="F18" s="53"/>
      <c r="G18" s="53">
        <f t="shared" si="0"/>
        <v>0</v>
      </c>
      <c r="H18" s="51">
        <v>21</v>
      </c>
    </row>
    <row r="19" spans="1:8" ht="19.5" customHeight="1">
      <c r="A19" s="50">
        <v>9</v>
      </c>
      <c r="B19" s="51">
        <v>38710</v>
      </c>
      <c r="C19" s="52" t="s">
        <v>84</v>
      </c>
      <c r="D19" s="51" t="s">
        <v>75</v>
      </c>
      <c r="E19" s="53">
        <v>1350</v>
      </c>
      <c r="F19" s="53"/>
      <c r="G19" s="53">
        <f t="shared" si="0"/>
        <v>0</v>
      </c>
      <c r="H19" s="51">
        <v>21</v>
      </c>
    </row>
    <row r="20" spans="1:11" ht="19.5" customHeight="1">
      <c r="A20" s="50">
        <v>10</v>
      </c>
      <c r="B20" s="57" t="s">
        <v>85</v>
      </c>
      <c r="C20" s="52" t="s">
        <v>99</v>
      </c>
      <c r="D20" s="51" t="s">
        <v>86</v>
      </c>
      <c r="E20" s="53">
        <v>2613</v>
      </c>
      <c r="F20" s="53"/>
      <c r="G20" s="53">
        <f t="shared" si="0"/>
        <v>0</v>
      </c>
      <c r="H20" s="57">
        <v>21</v>
      </c>
      <c r="I20" s="42"/>
      <c r="J20" s="42"/>
      <c r="K20" s="42"/>
    </row>
    <row r="21" spans="1:11" ht="19.5" customHeight="1">
      <c r="A21" s="50">
        <v>11</v>
      </c>
      <c r="B21" s="57">
        <v>51321</v>
      </c>
      <c r="C21" s="52" t="s">
        <v>87</v>
      </c>
      <c r="D21" s="57" t="s">
        <v>71</v>
      </c>
      <c r="E21" s="54">
        <v>675</v>
      </c>
      <c r="F21" s="54"/>
      <c r="G21" s="53">
        <f t="shared" si="0"/>
        <v>0</v>
      </c>
      <c r="H21" s="57">
        <v>21</v>
      </c>
      <c r="I21" s="42"/>
      <c r="J21" s="42"/>
      <c r="K21" s="42"/>
    </row>
    <row r="22" spans="1:11" ht="19.5" customHeight="1">
      <c r="A22" s="50">
        <v>12</v>
      </c>
      <c r="B22" s="57">
        <v>51398</v>
      </c>
      <c r="C22" s="52" t="s">
        <v>88</v>
      </c>
      <c r="D22" s="57"/>
      <c r="E22" s="54"/>
      <c r="F22" s="54"/>
      <c r="G22" s="53"/>
      <c r="H22" s="57">
        <v>21</v>
      </c>
      <c r="I22" s="42"/>
      <c r="J22" s="42"/>
      <c r="K22" s="42"/>
    </row>
    <row r="23" spans="1:11" ht="19.5" customHeight="1">
      <c r="A23" s="50">
        <v>13</v>
      </c>
      <c r="B23" s="57"/>
      <c r="C23" s="52" t="s">
        <v>89</v>
      </c>
      <c r="D23" s="57" t="s">
        <v>90</v>
      </c>
      <c r="E23" s="54">
        <v>48</v>
      </c>
      <c r="F23" s="54"/>
      <c r="G23" s="53">
        <f>E23*F23</f>
        <v>0</v>
      </c>
      <c r="H23" s="57">
        <v>21</v>
      </c>
      <c r="I23" s="42"/>
      <c r="J23" s="42"/>
      <c r="K23" s="42"/>
    </row>
    <row r="24" spans="1:11" ht="19.5" customHeight="1">
      <c r="A24" s="50">
        <v>14</v>
      </c>
      <c r="B24" s="57"/>
      <c r="C24" s="52" t="s">
        <v>91</v>
      </c>
      <c r="D24" s="57" t="s">
        <v>73</v>
      </c>
      <c r="E24" s="54">
        <v>87</v>
      </c>
      <c r="F24" s="54"/>
      <c r="G24" s="53">
        <f>E24*F24</f>
        <v>0</v>
      </c>
      <c r="H24" s="57"/>
      <c r="I24" s="42"/>
      <c r="J24" s="42"/>
      <c r="K24" s="42"/>
    </row>
    <row r="25" spans="1:11" ht="19.5" customHeight="1">
      <c r="A25" s="50">
        <v>15</v>
      </c>
      <c r="B25" s="57">
        <v>51720</v>
      </c>
      <c r="C25" s="52" t="s">
        <v>100</v>
      </c>
      <c r="D25" s="57" t="s">
        <v>71</v>
      </c>
      <c r="E25" s="54">
        <v>675</v>
      </c>
      <c r="F25" s="54"/>
      <c r="G25" s="53">
        <f>E25*F25</f>
        <v>0</v>
      </c>
      <c r="H25" s="57">
        <v>21</v>
      </c>
      <c r="I25" s="42"/>
      <c r="J25" s="42"/>
      <c r="K25" s="42"/>
    </row>
    <row r="26" spans="1:8" ht="21" customHeight="1">
      <c r="A26" s="58"/>
      <c r="B26" s="59"/>
      <c r="C26" s="58"/>
      <c r="D26" s="59"/>
      <c r="E26" s="60"/>
      <c r="F26" s="60"/>
      <c r="G26" s="60"/>
      <c r="H26" s="58"/>
    </row>
    <row r="27" spans="1:8" ht="21" customHeight="1">
      <c r="A27" s="42"/>
      <c r="B27" s="61"/>
      <c r="C27" s="5" t="s">
        <v>92</v>
      </c>
      <c r="D27" s="61"/>
      <c r="E27" s="62"/>
      <c r="F27" s="62"/>
      <c r="G27" s="63">
        <f>SUM(G11:G25)</f>
        <v>0</v>
      </c>
      <c r="H27" s="42"/>
    </row>
    <row r="28" spans="1:8" ht="21" customHeight="1">
      <c r="A28" s="42"/>
      <c r="B28" s="61"/>
      <c r="C28" s="42" t="s">
        <v>48</v>
      </c>
      <c r="D28" s="61"/>
      <c r="E28" s="62"/>
      <c r="F28" s="62"/>
      <c r="G28" s="62">
        <f>G27*0.21</f>
        <v>0</v>
      </c>
      <c r="H28" s="42"/>
    </row>
    <row r="29" spans="1:8" ht="21" customHeight="1">
      <c r="A29" s="42"/>
      <c r="B29" s="61"/>
      <c r="C29" s="64" t="s">
        <v>93</v>
      </c>
      <c r="D29" s="61"/>
      <c r="E29" s="62"/>
      <c r="F29" s="62"/>
      <c r="G29" s="63">
        <f>G27*1.21</f>
        <v>0</v>
      </c>
      <c r="H29" s="42"/>
    </row>
    <row r="30" spans="2:7" ht="21" customHeight="1">
      <c r="B30" s="65"/>
      <c r="D30" s="65"/>
      <c r="E30" s="66"/>
      <c r="F30" s="66"/>
      <c r="G30" s="66"/>
    </row>
    <row r="31" spans="2:7" ht="12.75">
      <c r="B31" s="65"/>
      <c r="D31" s="65"/>
      <c r="E31" s="66"/>
      <c r="F31" s="66"/>
      <c r="G31" s="66"/>
    </row>
    <row r="32" spans="2:7" ht="20.25" customHeight="1">
      <c r="B32" s="65"/>
      <c r="C32" s="67"/>
      <c r="D32" s="68"/>
      <c r="E32" s="69"/>
      <c r="F32" s="66"/>
      <c r="G32" s="66"/>
    </row>
    <row r="33" spans="2:7" ht="21" customHeight="1">
      <c r="B33" s="65"/>
      <c r="C33" s="75"/>
      <c r="D33" s="75"/>
      <c r="E33" s="75"/>
      <c r="F33" s="75"/>
      <c r="G33" s="66"/>
    </row>
    <row r="34" spans="4:7" ht="21" customHeight="1">
      <c r="D34" s="65"/>
      <c r="E34" s="66"/>
      <c r="F34" s="66"/>
      <c r="G34" s="66"/>
    </row>
    <row r="35" spans="5:7" ht="21" customHeight="1">
      <c r="E35" s="66"/>
      <c r="F35" s="66"/>
      <c r="G35" s="66"/>
    </row>
    <row r="36" spans="2:7" ht="21" customHeight="1">
      <c r="B36" s="65"/>
      <c r="D36" s="65"/>
      <c r="E36" s="66"/>
      <c r="F36" s="66"/>
      <c r="G36" s="66"/>
    </row>
    <row r="37" ht="21" customHeight="1">
      <c r="G37" s="66"/>
    </row>
    <row r="38" ht="21" customHeight="1"/>
    <row r="39" spans="2:4" ht="21" customHeight="1">
      <c r="B39" s="65"/>
      <c r="D39" s="65"/>
    </row>
    <row r="40" spans="2:6" ht="21" customHeight="1">
      <c r="B40" s="65"/>
      <c r="D40" s="65"/>
      <c r="E40" s="70"/>
      <c r="F40" s="70"/>
    </row>
    <row r="41" spans="2:4" ht="21" customHeight="1">
      <c r="B41" s="65"/>
      <c r="D41" s="65"/>
    </row>
  </sheetData>
  <sheetProtection selectLockedCells="1" selectUnlockedCells="1"/>
  <mergeCells count="1">
    <mergeCell ref="C33:F33"/>
  </mergeCells>
  <printOptions/>
  <pageMargins left="0.7875" right="0.7875" top="1.025" bottom="1.025" header="0.7875" footer="0.7875"/>
  <pageSetup horizontalDpi="300" verticalDpi="300" orientation="landscape" paperSize="9" scale="80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Vosáhlo</dc:creator>
  <cp:keywords/>
  <dc:description/>
  <cp:lastModifiedBy>sabina.kolocova</cp:lastModifiedBy>
  <cp:lastPrinted>2018-05-15T12:38:02Z</cp:lastPrinted>
  <dcterms:created xsi:type="dcterms:W3CDTF">2015-09-10T10:24:50Z</dcterms:created>
  <dcterms:modified xsi:type="dcterms:W3CDTF">2018-05-15T12:38:20Z</dcterms:modified>
  <cp:category/>
  <cp:version/>
  <cp:contentType/>
  <cp:contentStatus/>
</cp:coreProperties>
</file>