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activeTab="3"/>
  </bookViews>
  <sheets>
    <sheet name="Rekapitulace" sheetId="1" r:id="rId1"/>
    <sheet name="Stavební a interiérová část" sheetId="2" r:id="rId2"/>
    <sheet name="AV obsahy" sheetId="3" r:id="rId3"/>
    <sheet name="AV technika" sheetId="4" r:id="rId4"/>
    <sheet name="Osvětlení" sheetId="5" r:id="rId5"/>
  </sheets>
  <definedNames>
    <definedName name="_xlnm.Print_Area" localSheetId="1">'Stavební a interiérová část'!$A$1:$H$74</definedName>
  </definedNames>
  <calcPr fullCalcOnLoad="1"/>
</workbook>
</file>

<file path=xl/sharedStrings.xml><?xml version="1.0" encoding="utf-8"?>
<sst xmlns="http://schemas.openxmlformats.org/spreadsheetml/2006/main" count="458" uniqueCount="272">
  <si>
    <t>POLOŽKOVÝ ROZPOČET</t>
  </si>
  <si>
    <t>Zpracoval : "M plus" s.r.o., Praha 7</t>
  </si>
  <si>
    <t>P.Č.</t>
  </si>
  <si>
    <t>KCN</t>
  </si>
  <si>
    <t>Kód položky</t>
  </si>
  <si>
    <t>Popis</t>
  </si>
  <si>
    <t>MJ</t>
  </si>
  <si>
    <t>Množství celkem</t>
  </si>
  <si>
    <t>Cena jednotková</t>
  </si>
  <si>
    <t>Cena celkem bez DPH</t>
  </si>
  <si>
    <t>Datum : říjen 2022</t>
  </si>
  <si>
    <t>místnost č. 1 ŠTOLA (viz výkresy)</t>
  </si>
  <si>
    <t>1.1.</t>
  </si>
  <si>
    <t>kpl</t>
  </si>
  <si>
    <t>1.2a</t>
  </si>
  <si>
    <t>1.2b</t>
  </si>
  <si>
    <t>1.2c</t>
  </si>
  <si>
    <t>1.2e</t>
  </si>
  <si>
    <t>ks</t>
  </si>
  <si>
    <t>1.3</t>
  </si>
  <si>
    <t>zastínění oken, bannery s potiskem</t>
  </si>
  <si>
    <t>místnost č. 2 HISTORIE TĚŽBY (viz výkresy)</t>
  </si>
  <si>
    <t>2.1</t>
  </si>
  <si>
    <t>2.2</t>
  </si>
  <si>
    <t>2.3</t>
  </si>
  <si>
    <t>2.4a</t>
  </si>
  <si>
    <t>2.4b</t>
  </si>
  <si>
    <t>2.4c</t>
  </si>
  <si>
    <t>2.5</t>
  </si>
  <si>
    <t>expoziční stěna rohová, včetně obložení vitríny</t>
  </si>
  <si>
    <t>2.6</t>
  </si>
  <si>
    <t>expoziční stěna rohová</t>
  </si>
  <si>
    <t>2.7</t>
  </si>
  <si>
    <t>místnost č. 3 HORNICKÁ KRAJINA (viz výkresy)</t>
  </si>
  <si>
    <t>3.1</t>
  </si>
  <si>
    <t>3.2</t>
  </si>
  <si>
    <t>3.3</t>
  </si>
  <si>
    <t>3.4</t>
  </si>
  <si>
    <t>3.5</t>
  </si>
  <si>
    <t>3.6</t>
  </si>
  <si>
    <t>3.7</t>
  </si>
  <si>
    <t>místnost č. 4 ZLATO PRO KORUNU (viz výkresy)</t>
  </si>
  <si>
    <t>4.1</t>
  </si>
  <si>
    <t>4.2</t>
  </si>
  <si>
    <t>expoziční stěna rovná s plastickými oblouky, mobilní části (přístup k oknům)</t>
  </si>
  <si>
    <t>4.3</t>
  </si>
  <si>
    <t>4.4</t>
  </si>
  <si>
    <t>4.5</t>
  </si>
  <si>
    <t>grafický panel P.Morávek</t>
  </si>
  <si>
    <t>4.6</t>
  </si>
  <si>
    <t>místnost č. 5 KLENOTY (viz výkresy)</t>
  </si>
  <si>
    <t>5.1</t>
  </si>
  <si>
    <t>5.2</t>
  </si>
  <si>
    <t>5.3</t>
  </si>
  <si>
    <t>5.4</t>
  </si>
  <si>
    <t>OSTATNÍ</t>
  </si>
  <si>
    <t>m2</t>
  </si>
  <si>
    <t>hod</t>
  </si>
  <si>
    <t>NS</t>
  </si>
  <si>
    <t>demontáž stávajícího osvětlení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</si>
  <si>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</si>
  <si>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</si>
  <si>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</si>
  <si>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</si>
  <si>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</si>
  <si>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</si>
  <si>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</si>
  <si>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</si>
  <si>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</si>
  <si>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</si>
  <si>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</si>
  <si>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</si>
  <si>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</si>
  <si>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</si>
  <si>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</si>
  <si>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</si>
  <si>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</si>
  <si>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</si>
  <si>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</si>
  <si>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</si>
  <si>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</si>
  <si>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</si>
  <si>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</si>
  <si>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</si>
  <si>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</si>
  <si>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</si>
  <si>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</si>
  <si>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</si>
  <si>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</si>
  <si>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</si>
  <si>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</si>
  <si>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</si>
  <si>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</si>
  <si>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</si>
  <si>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</si>
  <si>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</si>
  <si>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</si>
  <si>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</si>
  <si>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</si>
  <si>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</si>
  <si>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</si>
  <si>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DPH 21%</t>
  </si>
  <si>
    <t>Cena celkem včetně DPH</t>
  </si>
  <si>
    <t>Celkem bez DPH</t>
  </si>
  <si>
    <t>PROJEKT BYL ZPRACOVÁN V CENÁCH 10/2022</t>
  </si>
  <si>
    <t>m.č. 1</t>
  </si>
  <si>
    <t>m.č. 2</t>
  </si>
  <si>
    <t>m.č. 4</t>
  </si>
  <si>
    <t>m.č. 5</t>
  </si>
  <si>
    <t>Výkaz výměr</t>
  </si>
  <si>
    <t xml:space="preserve">Rekapitulace </t>
  </si>
  <si>
    <t>Dodávka a instalace AV techniky</t>
  </si>
  <si>
    <t>Dodávka a instalace osvětlení</t>
  </si>
  <si>
    <t>CELKEM bez DPH</t>
  </si>
  <si>
    <t>Cena celkem vč. DPH</t>
  </si>
  <si>
    <t>Dodávka a montáž interiéru expozice</t>
  </si>
  <si>
    <t>AV obsahy</t>
  </si>
  <si>
    <t>stínění oken, bannery s potiskem</t>
  </si>
  <si>
    <t>podstavec velký  pod modely strojů</t>
  </si>
  <si>
    <t xml:space="preserve">velká vitrína pultová s podstavcem ( prkenné obložení) , skleněným poklopem vč. osvětlení, uzamykatelná </t>
  </si>
  <si>
    <t xml:space="preserve">podstavec pod model (obložení prkenné) </t>
  </si>
  <si>
    <t>stínění okna, banner s potiskem</t>
  </si>
  <si>
    <t>42.</t>
  </si>
  <si>
    <t>výmalba místností včetně stropů  v odstínech dle PD  (otěruvzdorný nátěr)</t>
  </si>
  <si>
    <t>grafická a tisková příprava</t>
  </si>
  <si>
    <t>expoziční stěna rovná s plastickými ozdobami / oblouky, obklad stávajících vitrín</t>
  </si>
  <si>
    <t>obložení vitrín do podoby pokladnic (  masívní dřevo včetně kování)</t>
  </si>
  <si>
    <t>diorama - stávající koleje + vozík, nová rohová zadní expoziční stěna, včetně pojízdné části, kryjící průchod ( LTD )</t>
  </si>
  <si>
    <t>objekt "hledání zlata", herní prvek s kamínky a zlatinkami, kruhový tvar, ohýbaná MDF</t>
  </si>
  <si>
    <t xml:space="preserve">model Hornické krajiny, plastický , velký ,( cca 195 x145cm půdorys) </t>
  </si>
  <si>
    <t>překlady AJ (  včetně textů pro AV obsahy)</t>
  </si>
  <si>
    <t xml:space="preserve">skleněné kryty  vysoké na modely v místnosti č. 2 , dle výkresů </t>
  </si>
  <si>
    <t>aranžování vitrín a dioramat, včetně aranžovacích pomůcek  (stojánky plexi, kappa ,  látky, lepidla…)</t>
  </si>
  <si>
    <t>AV OBSAHY   dle  scénáře</t>
  </si>
  <si>
    <t>43.</t>
  </si>
  <si>
    <t xml:space="preserve">expoziční stěna lomená, vč. zabudování ( stávajících) vitrín, klapek  pro haptiku , zlatých reliéfů </t>
  </si>
  <si>
    <t>1.2d</t>
  </si>
  <si>
    <t>snížený podhled nad průchodem štoly ( patinované dřevěné  prkenné desky tl.28 mm )</t>
  </si>
  <si>
    <t>expoziční stěna, obložení stávajících vitrín do L</t>
  </si>
  <si>
    <t>expoziční stěna rohová, včetně zabudování stávajících vitrín</t>
  </si>
  <si>
    <t xml:space="preserve">rohová expoziční stěna s novým obvodovým  zasklením a soklem  </t>
  </si>
  <si>
    <t>rohová expoziční stěna s podstavcem a novým obvodovým zasklením</t>
  </si>
  <si>
    <t>rovná expoziční stěna, otvíravá  část ( přístup k oknu), s 3D "oltářem" / podstavec s plastickým dekorem, současně s úpravou  pro dataprojektor</t>
  </si>
  <si>
    <t>expoziční stěna rovná, s vestavěným " trezorem",  kulatými  vitrínkami , vč. vnitřních polic a osvětlení</t>
  </si>
  <si>
    <r>
      <rPr>
        <b/>
        <sz val="10"/>
        <rFont val="Arial CE"/>
        <family val="0"/>
      </rPr>
      <t>Komentář</t>
    </r>
    <r>
      <rPr>
        <sz val="10"/>
        <rFont val="Arial CE"/>
        <family val="0"/>
      </rPr>
      <t>: V položkách rozpočtu jsou obsaženy veškeré náklady zhotovitele na dopravu, režii, koordinaní činnost a inženýring. Všechny položky zahrnují ocenění: nákupu materiálů , výroby, dodávku na místo,</t>
    </r>
    <r>
      <rPr>
        <b/>
        <sz val="10"/>
        <rFont val="Arial CE"/>
        <family val="0"/>
      </rPr>
      <t xml:space="preserve"> povrchovou úpravu, přípravu otvorů pro LCD a vitrínky, otvíravých částí,</t>
    </r>
    <r>
      <rPr>
        <sz val="10"/>
        <rFont val="Arial CE"/>
        <family val="0"/>
      </rPr>
      <t xml:space="preserve"> montáž na místě , instalaci prvků a odzkoušení. Tisk a výroba popisek je zahrnuta v položce tisk, instalace graf. ploch = polepy. Textové podklady v jazyce českém a jejich korekturu zajišťuje zadavatel. Obrazové podklady, fotografie zajišťuje rovněž zadavatel (pro tištěnou grafiku a AV databáze).  Osvětlení vitrín je součástí ceny vitrín. Prvky zakreslené v PD, ale nevyskytující se v rozpočtu, jsou dodávkou zadavatele. </t>
    </r>
  </si>
  <si>
    <t>rohová expoziční stěna s pultovou vitrínou stávající, úprava soklu stávající  vitríny</t>
  </si>
  <si>
    <t>expoziční stěny lomené, obložení a zabudování ( stávajících) vitrín,  sklapek a zlatých reliéfů</t>
  </si>
  <si>
    <t>expoziční stěna lomená včetně zabudování bezpečnostní viríny (stávající), zlatých reliéfů</t>
  </si>
  <si>
    <t>zlatý rám masívní, orámování   bezpečnostní vitríny 115x65 cm</t>
  </si>
  <si>
    <t>marmoleum s podložkou  MDF ) včetně prořez a přísluš.</t>
  </si>
  <si>
    <t>obložení stávající vitríny s panel. Stěnou</t>
  </si>
  <si>
    <t>obložení stávající vitríny s panel. stěnou</t>
  </si>
  <si>
    <t>obložení stávající vitríny s panel.stěnou</t>
  </si>
  <si>
    <t>expoziční stěna ve tvaru U, rovná ( lakovaná MDF), okna  se  vsazenými obrázky ( stávající) , prosklené části s policemi, otvíravé</t>
  </si>
  <si>
    <t>úprava a namoření trámové konstrukce stropu  ( cca 30 bm čtyřstranně)</t>
  </si>
  <si>
    <t>objekt alchymistické dílny magistra Kellyho, domovní portál,   závěsy vyšší gramáž, dvojité řasení , dlažba 6m2 , úprava stávající figuríny , zábrana ( ost.vybavení použito stávající)</t>
  </si>
  <si>
    <t>luminiscence, objekt  se zadní vitrínou (nová výroba) a závěsy vyšší gramáž , řasení 2x ( okno+ strana u zábradlí),přední stěna s gotickým plastickým obloukem ve zlatém provedení</t>
  </si>
  <si>
    <t xml:space="preserve">opravy stěn lokální </t>
  </si>
  <si>
    <t>ozvučení - zvuky  těžkých těžebních  strojů ,dunění, rachot,  klapot nástrojů  apod., stopáž 90 sec., smyčka</t>
  </si>
  <si>
    <t>projekce s  ozvučením:  Karel IV., stopáž 2 min., smyčka, hlasový komentář, hudební podkres (sakrální hudba 14.stol.), ČJ/AJ</t>
  </si>
  <si>
    <t>PC hra - Sestav si vlastní korunovační korunu (LCD) ČJ/AJ</t>
  </si>
  <si>
    <t>encyklopedie Těžby zlata (LCD) ČJ/AJ</t>
  </si>
  <si>
    <t>kvíz k Těžbě zlata (LCD) ČJ/AJ</t>
  </si>
  <si>
    <t>PC hra - skládačka pro děti (LCD)  , pokyny ČJ/AJ</t>
  </si>
  <si>
    <t>ozvučení - zvuky dolu,  těžebních strojů , kladívek , skřípot vozíku na kolejích , hlasy, stopáž do 90 sec. , jen ČJ</t>
  </si>
  <si>
    <t>informační databáze ke klenotům (LCD)  ČJ/AJ</t>
  </si>
  <si>
    <t>závěrečný test / kvíz "Co jste si zapamatovali" (LCD)   ČJ/AJ</t>
  </si>
  <si>
    <t>Ozn.</t>
  </si>
  <si>
    <t xml:space="preserve"> Položka</t>
  </si>
  <si>
    <t xml:space="preserve">  ks </t>
  </si>
  <si>
    <t>Místnost č.1 "štola"</t>
  </si>
  <si>
    <t>S1</t>
  </si>
  <si>
    <t>Zapuštěné stropní svítidlo</t>
  </si>
  <si>
    <t>S6</t>
  </si>
  <si>
    <t>Lištové svítidlo spot, černé</t>
  </si>
  <si>
    <t>S7</t>
  </si>
  <si>
    <t>Lištové svítidlo flood, černé</t>
  </si>
  <si>
    <t>LS</t>
  </si>
  <si>
    <t>Lištový systém, včetně příslušenství 2m</t>
  </si>
  <si>
    <t>Místnost č.2 "historie těžby"</t>
  </si>
  <si>
    <t>S4</t>
  </si>
  <si>
    <t>Lištové svítidlo oval flood, bílé</t>
  </si>
  <si>
    <t>Lištový systém, včetně příslušenství 16m</t>
  </si>
  <si>
    <t>Místnost č.3 "hornická krajina"</t>
  </si>
  <si>
    <t>S8</t>
  </si>
  <si>
    <t>Lištové svítidlo oval flood, černé</t>
  </si>
  <si>
    <t>S9</t>
  </si>
  <si>
    <t>Lištový systém, včetně příslušenství 8m</t>
  </si>
  <si>
    <t>Místnost č.4 "zlato pro korunu"</t>
  </si>
  <si>
    <t>S2</t>
  </si>
  <si>
    <t>Lištové svítidlo spot, bílé</t>
  </si>
  <si>
    <t>S5</t>
  </si>
  <si>
    <t>Lištový systém, včetně příslušenství 16,3m</t>
  </si>
  <si>
    <t>Místnost č.5 "klenoty"</t>
  </si>
  <si>
    <t>S3</t>
  </si>
  <si>
    <t>Lištové svítidlo flood, bílé</t>
  </si>
  <si>
    <t>Celkem vč. DPH</t>
  </si>
  <si>
    <t>Expozice Zlato v České republice, Regionální muzeum v Jílovém u Prahy</t>
  </si>
  <si>
    <t>Cena za 1 ks bez DPH</t>
  </si>
  <si>
    <t>44.</t>
  </si>
  <si>
    <t>montáž svítidel</t>
  </si>
  <si>
    <t>informační databáze historickému tématu  (LCD)  ČJ/AJ</t>
  </si>
  <si>
    <t>haptické prvky - malé plastické repliky "zkamenělin" živočichů,rostlin,  trilobitů, zlatý valounek, pavouk, brouci  (zasazeno do stěn pod klapky v m.č. 1)</t>
  </si>
  <si>
    <t>tisk a instalace grafických ploch, včetně podkladů( forex) , velkoplošné grafiky  a popisek, UV laminace, matná</t>
  </si>
  <si>
    <t>animace korunovační koruny ze Svatováclavského pokladu,  do 90 sec. (LCD) , titulky ČJ/AJ</t>
  </si>
  <si>
    <t>ozvučení alchymistické dílny - zvuky a  cinkání skla, bublající voda, nekonkrétní  hlasy, stopáž 90 sec., smyčka (pouze JČ)</t>
  </si>
  <si>
    <t>pořadové číslo</t>
  </si>
  <si>
    <t>kód v projektu</t>
  </si>
  <si>
    <t>název</t>
  </si>
  <si>
    <t>referenční výrobce</t>
  </si>
  <si>
    <t>referenční typové označení</t>
  </si>
  <si>
    <t>popis - minimální parametry</t>
  </si>
  <si>
    <t>množstevní jednotka</t>
  </si>
  <si>
    <t>Množství</t>
  </si>
  <si>
    <t>Kč/jednotka bez_DPH</t>
  </si>
  <si>
    <t>cena celkem bez DPH</t>
  </si>
  <si>
    <t>mč.1 "štola"</t>
  </si>
  <si>
    <t>Zesilovač</t>
  </si>
  <si>
    <t>Držák přehrávače</t>
  </si>
  <si>
    <t>Držák pro uchycení do fundusu pro přehrávač a zesilovač.</t>
  </si>
  <si>
    <t>Reproduktorová soustava</t>
  </si>
  <si>
    <t xml:space="preserve">Instalační materiál </t>
  </si>
  <si>
    <t>Instalační materiál - kabeláž, montážní materiál.</t>
  </si>
  <si>
    <t>mč.2 "historie těžby"</t>
  </si>
  <si>
    <t>Interaktivní grafický panel</t>
  </si>
  <si>
    <t>mč.3 "hornická krajina"</t>
  </si>
  <si>
    <t>Tlačítko</t>
  </si>
  <si>
    <t>Tlačítko pro zabudování v provedení antivandal.</t>
  </si>
  <si>
    <t>mč.4 "zlato pro korunu"</t>
  </si>
  <si>
    <t>Pohybové čidlo</t>
  </si>
  <si>
    <t>Výkonný datový projektor</t>
  </si>
  <si>
    <t>Objektiv projektoru</t>
  </si>
  <si>
    <t>Ultrakrátký objektiv projektoru. Projekční rozsah od max. 0,33:1 do min. 0,35:1.</t>
  </si>
  <si>
    <t>mč.5 "klenoty"</t>
  </si>
  <si>
    <t>Digital signage</t>
  </si>
  <si>
    <t>Řídicí systém expozice</t>
  </si>
  <si>
    <t>Tlačítkový panel</t>
  </si>
  <si>
    <t>Montážní sada</t>
  </si>
  <si>
    <t>Kontrolér</t>
  </si>
  <si>
    <t>Síťové prvky - Switch</t>
  </si>
  <si>
    <t>Instalace</t>
  </si>
  <si>
    <t>19" rack</t>
  </si>
  <si>
    <t>Instalace veškeré AV techniky, tahání kabeláže, konektorování, zapojení, zprovoznění, nastavení. Programování řídicího systému. Doprava, projektový managemant, systémový test, předání a zaškolení.</t>
  </si>
  <si>
    <t>CENA CELKEM BEZ DPH:</t>
  </si>
  <si>
    <t>Historie težby a zpracování zlata</t>
  </si>
  <si>
    <t>Detektor pohybu/spínací kontakty</t>
  </si>
  <si>
    <t>Digital signage - audio přehrávač</t>
  </si>
  <si>
    <t>Audio přehrávač, podpora formátu WAV, AAC, MP2, MP3, výstup analogové stereo audio, možnost přehrávání min. 2 souborů zároveň, možnost volby levého a pravého kanálu. Součástí dodávky SW pro správu obsahu, GPIO.</t>
  </si>
  <si>
    <t>Řiditelný zesilovač, min. parametry: 2x stereo analogový vstup, 2x 20W /4Ω,max. 20 Hz - min. 20 kHz, nastavení výšek a basů, chlazení bez hluku,RS-232</t>
  </si>
  <si>
    <t>Reprosoustava min. 2,5" s bezrámečkovým designem pro zabudování. Min. parametry 10W RMS, frekvenční rozsah max.125Hz – min. 18kHz. Barva černá.</t>
  </si>
  <si>
    <t>Nástěnný Interaktivní grafický panel, 21,5" dotykové LCD s min. parametry rozlišením 1920x1080 bodů, jasem 220nit, kontrastem 1000:1, podpora současně 10 dotyků. Instalované do designové konstrukce s repro s výkonem min. 2,5W. Součásti mini PC s výkonem CPU min. 2250 bodu dle nezávislého testu cpubenchmark.net, operační paměti min. 8GB DDR3, interní uložiště s kapacitou min. 32GB SSD, min. Gbit síťovou kartou, podporující rozlišení min. 1920x1080 @ 60 Hz, min. 2x USB 3.0, min. 2x USB 2.0, modulární verze operačního systému s podporou dotyků a AD.</t>
  </si>
  <si>
    <t>Detektor pohybu/spínacími kontakty</t>
  </si>
  <si>
    <t>UV svídidlo</t>
  </si>
  <si>
    <t>UV svítidlo s regulací světelného toku, zdroj UV LED,  min. 120W. Pasivní chlazení bez ventilátoru, vyzařovací úhel pro široké pokrytí s čočkou . min. 30°, bez čočky min. 90°. Životnost min. 30 000 hod.</t>
  </si>
  <si>
    <t>Vestavný Interaktivní grafický panel na výšku, 32" dotykové LCD s min. parametry rozlišením 1920x1080 bodů, jasem 220nit, kontrastem 1000:1, podpora současně 10 dotyků. Instalované do designové konstrukce s repro s výkonem min. 2,5W. Součásti mini PC s výkonem CPU min. 2250 bodu dle nezávislého testu cpubenchmark.net, operační paměti min. 8GB DDR3, interní uložiště s kapacitou min. 32GB SSD, min. Gbit síťovou kartou, podporující rozlišení min. 1920x1080 @ 60 Hz, min. 2x USB 3.0, min. 2x USB 2.0, modulární verze operačního systému s podporou dotyků a AD.</t>
  </si>
  <si>
    <t>Konferenční datový projektor, technologie na bázi laseru, rozlišení min. 1920x 1200,  výkon  min. 8000 ANSI lumenů, obrazové vstupy min. 1 x HDMI. Bez objektivu.</t>
  </si>
  <si>
    <t>Stojan s krytem projektoru</t>
  </si>
  <si>
    <t xml:space="preserve">Stojan se zákrytem projektoru s přídavným objjektivem. Zajišťující náležité odvětrání projektoru. Rozměry dle použitého projektoru s objektivem, prostor pro multimediální přehrávač. Snadný přístup pro servis projektoru. </t>
  </si>
  <si>
    <t>Digital signage - multimediální přehrávač</t>
  </si>
  <si>
    <t>Přehrávač podporující zobrazení max. 4K obrazu, možnost vytvoření více zónového obsahu s videem, obrázky, RSSFeed či HTML, přehrávač bez otočných součásti a s pasivním chlazením, formáty zobrazení H.265, H.264(MPEG-4, Part 10), MPEG-2, MPEG-1, .ts, .mpg, .vob, .mov, .mp4, .m2ts, BMP, JPEG, PNG, MP2, MP3, AAC, and WAV (průchozí AC3), podpora HTML5, uložiště dat microSD karta/nebo SSD disk, součástí dodávky SW pro správu obsahu včetně vzdálené zprávy v lokální sítí, min. konektivita - USB 2.0, GPIO, RS-232, audio výstup, HDMI 2.0a výstup, Gigabit Ethernet.</t>
  </si>
  <si>
    <t>Dvoupásmová reprosoustava min. 3"+1/2", pokrytí min. 90˚x90˚ max. 110˚x110˚, výkon min. 80W / 8 Ω, citlivost min. 84 dB, frekvenční rozsah min. 80Hz - 20kHz, rozměry max. výška 230 x šířka 180 x hloubka 150 mm, polohovatelný držák na zeď, černé provedení</t>
  </si>
  <si>
    <t xml:space="preserve">Tlačítkový panel drátový vestavný, do modulu velikosti 55 x 55 mm nebo instalační krabice KU68, 8x tlačítko s indikační LED ovládanou programově, popis tlačítek pomocí potištěné folie. Komunikace a napájení jedním kabelem. </t>
  </si>
  <si>
    <t>Montážní sada pro tlačítkový panel pro montáž do instalační krabice typu KU68. Obsahuje držák a dekorační rámeček</t>
  </si>
  <si>
    <t xml:space="preserve">Kontrolér řídicího systému. Min. technické parametry kontroléru: CPU, 256MB RAM, 4x RS232, 8x IR, 8x IO, 4x relé, 1x LAN, slot pro SD kartu nebo vestavný SSD (min. 4GB), vestavěný webový server. </t>
  </si>
  <si>
    <t>50 portový Gigabit řízený přepínač, 48x Gigabit metal + 2x Gigabit combo (metal/SFP), propustnost 100 Gbps, rychlost přesměrování až 74Mpps, IPv6, 802.3az (Green), L2 Multicast, 19" rackmount</t>
  </si>
  <si>
    <t>Komunikační modul</t>
  </si>
  <si>
    <t>Převodník RS-232/485, automatický poloduplexní provoz, indikace směru přenosu, přenosová rychlost: 19200 bitů/s, max. 2 moduly.</t>
  </si>
  <si>
    <t>Relé</t>
  </si>
  <si>
    <t>Šestikanálové relé jednotka pro spínání zátěží do 10A, 6 nezávislých bezpotenciálových přepínacích výstupů, řízení po sběrnicia externími tlačítky, testovací tlačítka na čelním panelu, programovatelné parametry pro každé relé (odezva na vstup, zpožděné zapnutí/vypnutí, paměť, sekvence pro ovládání motorů), indikace napájení a stavu relé. Technická specifikace: Napájecí napětí: 230V / 50/60Hz, 50 mA, Počet spínaných výstupů: 6, Maximální zátěž: 230V/10A každý výstup při odporové zátěži, Svorky: Pro vodiče do průřezu 1.5 mm2, max.6 modulů po 17.5 mm</t>
  </si>
  <si>
    <t>Vzdálená správa</t>
  </si>
  <si>
    <t>Zařízení pro vzdálenou správu se zabezpečeným přístupem přes veřejný internet s provazbou na řídicí systém expozice.</t>
  </si>
  <si>
    <t>19" rack volně stojící, včetně vnitřního vybavení.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</si>
</sst>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"/>
    <numFmt numFmtId="167" formatCode="#,##0.000"/>
    <numFmt numFmtId="168" formatCode="[$-405]dddd\ d\.\ mmmm\ yyyy"/>
    <numFmt numFmtId="169" formatCode="_-* #,##0&quot; Kč&quot;_-;\-* #,##0&quot; Kč&quot;_-;_-* \-??&quot; Kč&quot;_-;_-@_-"/>
    <numFmt numFmtId="170" formatCode="#,##0\ &quot;Kč&quot;;[Red]#,##0\ &quot;Kč&quot;"/>
    <numFmt numFmtId="171" formatCode="#,##0.00\ &quot;Kč&quot;"/>
    <numFmt numFmtId="172" formatCode="_-* #,##0\ &quot;Kč&quot;_-;\-* #,##0\ &quot;Kč&quot;_-;_-* &quot;-&quot;??\ &quot;Kč&quot;_-;_-@_-"/>
    <numFmt numFmtId="173" formatCode="_(&quot;Kč&quot;* #,##0.00_);_(&quot;Kč&quot;* \(#,##0.00\);_(&quot;Kč&quot;* &quot;-&quot;??_);_(@_)"/>
    <numFmt numFmtId="174" formatCode="000\ 00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4"/>
      <color indexed="10"/>
      <name val="Arial CE"/>
      <family val="2"/>
    </font>
    <font>
      <sz val="7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0"/>
      <name val="Arial CE"/>
      <family val="2"/>
    </font>
    <font>
      <b/>
      <sz val="7"/>
      <name val="Arial CE"/>
      <family val="2"/>
    </font>
    <font>
      <b/>
      <sz val="10"/>
      <name val="Arial"/>
      <family val="2"/>
    </font>
    <font>
      <sz val="6"/>
      <name val="Arial CE"/>
      <family val="2"/>
    </font>
    <font>
      <b/>
      <sz val="10"/>
      <color indexed="18"/>
      <name val="Arial CE"/>
      <family val="2"/>
    </font>
    <font>
      <b/>
      <sz val="14"/>
      <name val="Arial"/>
      <family val="2"/>
    </font>
    <font>
      <b/>
      <sz val="12"/>
      <color indexed="10"/>
      <name val="Arial CE"/>
      <family val="2"/>
    </font>
    <font>
      <sz val="12"/>
      <color indexed="10"/>
      <name val="Arial"/>
      <family val="2"/>
    </font>
    <font>
      <sz val="11"/>
      <name val="Arial CE"/>
      <family val="2"/>
    </font>
    <font>
      <sz val="11"/>
      <name val="Arial"/>
      <family val="2"/>
    </font>
    <font>
      <b/>
      <sz val="11"/>
      <name val="Arial CE"/>
      <family val="2"/>
    </font>
    <font>
      <b/>
      <sz val="11"/>
      <name val="Arial"/>
      <family val="2"/>
    </font>
    <font>
      <b/>
      <sz val="16"/>
      <name val="Arial"/>
      <family val="2"/>
    </font>
    <font>
      <i/>
      <sz val="8"/>
      <name val="Arial CE"/>
      <family val="0"/>
    </font>
    <font>
      <b/>
      <sz val="10"/>
      <name val="Arial CE"/>
      <family val="0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sz val="14"/>
      <name val="Arial CE"/>
      <family val="0"/>
    </font>
    <font>
      <b/>
      <sz val="10"/>
      <color indexed="8"/>
      <name val="Arial Narrow"/>
      <family val="2"/>
    </font>
    <font>
      <sz val="10"/>
      <color indexed="8"/>
      <name val="Arial CE"/>
      <family val="0"/>
    </font>
    <font>
      <b/>
      <sz val="14"/>
      <color indexed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 CE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 CE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hair">
        <color indexed="8"/>
      </left>
      <right style="thin"/>
      <top style="thin">
        <color indexed="8"/>
      </top>
      <bottom style="thin">
        <color indexed="8"/>
      </bottom>
    </border>
    <border>
      <left style="hair">
        <color indexed="8"/>
      </left>
      <right style="thin"/>
      <top>
        <color indexed="63"/>
      </top>
      <bottom style="thin">
        <color indexed="8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/>
      <right style="hair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hair">
        <color indexed="8"/>
      </right>
      <top/>
      <bottom/>
    </border>
    <border>
      <left/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hair">
        <color indexed="8"/>
      </left>
      <right>
        <color indexed="63"/>
      </right>
      <top style="thin">
        <color indexed="8"/>
      </top>
      <bottom style="thin"/>
    </border>
    <border>
      <left style="hair">
        <color indexed="8"/>
      </left>
      <right style="thin"/>
      <top style="thin">
        <color indexed="8"/>
      </top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1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165" fontId="0" fillId="0" borderId="0" applyFill="0" applyBorder="0" applyAlignment="0" applyProtection="0"/>
    <xf numFmtId="165" fontId="1" fillId="0" borderId="0" applyFont="0" applyFill="0" applyBorder="0" applyAlignment="0" applyProtection="0"/>
    <xf numFmtId="164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53" fillId="20" borderId="2" applyNumberFormat="0" applyAlignment="0" applyProtection="0"/>
    <xf numFmtId="44" fontId="0" fillId="0" borderId="0" applyFill="0" applyBorder="0" applyAlignment="0" applyProtection="0"/>
    <xf numFmtId="173" fontId="9" fillId="0" borderId="0" applyFont="0" applyFill="0" applyBorder="0" applyAlignment="0" applyProtection="0"/>
    <xf numFmtId="42" fontId="0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0" fillId="22" borderId="6" applyNumberFormat="0" applyAlignment="0" applyProtection="0"/>
    <xf numFmtId="9" fontId="0" fillId="0" borderId="0" applyFill="0" applyBorder="0" applyAlignment="0" applyProtection="0"/>
    <xf numFmtId="0" fontId="59" fillId="0" borderId="7" applyNumberFormat="0" applyFill="0" applyAlignment="0" applyProtection="0"/>
    <xf numFmtId="0" fontId="60" fillId="23" borderId="0" applyNumberFormat="0" applyBorder="0" applyAlignment="0" applyProtection="0"/>
    <xf numFmtId="0" fontId="2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22" borderId="0" xfId="0" applyNumberFormat="1" applyFont="1" applyFill="1" applyBorder="1" applyAlignment="1" applyProtection="1">
      <alignment vertical="center"/>
      <protection/>
    </xf>
    <xf numFmtId="0" fontId="4" fillId="22" borderId="0" xfId="0" applyNumberFormat="1" applyFont="1" applyFill="1" applyAlignment="1" applyProtection="1">
      <alignment vertical="center"/>
      <protection/>
    </xf>
    <xf numFmtId="0" fontId="4" fillId="22" borderId="0" xfId="0" applyNumberFormat="1" applyFont="1" applyFill="1" applyAlignment="1" applyProtection="1">
      <alignment horizontal="center" vertical="center"/>
      <protection/>
    </xf>
    <xf numFmtId="0" fontId="4" fillId="22" borderId="0" xfId="0" applyNumberFormat="1" applyFont="1" applyFill="1" applyBorder="1" applyAlignment="1" applyProtection="1">
      <alignment vertical="center"/>
      <protection/>
    </xf>
    <xf numFmtId="0" fontId="6" fillId="22" borderId="0" xfId="0" applyNumberFormat="1" applyFont="1" applyFill="1" applyAlignment="1" applyProtection="1">
      <alignment vertical="center"/>
      <protection/>
    </xf>
    <xf numFmtId="0" fontId="6" fillId="22" borderId="0" xfId="0" applyNumberFormat="1" applyFont="1" applyFill="1" applyAlignment="1" applyProtection="1">
      <alignment horizontal="center" vertical="center"/>
      <protection/>
    </xf>
    <xf numFmtId="0" fontId="7" fillId="22" borderId="0" xfId="0" applyNumberFormat="1" applyFont="1" applyFill="1" applyBorder="1" applyAlignment="1" applyProtection="1">
      <alignment vertical="center"/>
      <protection/>
    </xf>
    <xf numFmtId="0" fontId="8" fillId="22" borderId="0" xfId="0" applyNumberFormat="1" applyFont="1" applyFill="1" applyBorder="1" applyAlignment="1" applyProtection="1">
      <alignment vertical="center"/>
      <protection/>
    </xf>
    <xf numFmtId="0" fontId="6" fillId="22" borderId="0" xfId="0" applyNumberFormat="1" applyFont="1" applyFill="1" applyAlignment="1" applyProtection="1">
      <alignment horizontal="right" vertical="center"/>
      <protection/>
    </xf>
    <xf numFmtId="0" fontId="9" fillId="22" borderId="0" xfId="0" applyNumberFormat="1" applyFont="1" applyFill="1" applyAlignment="1" applyProtection="1">
      <alignment horizontal="center" vertical="center"/>
      <protection/>
    </xf>
    <xf numFmtId="0" fontId="6" fillId="22" borderId="0" xfId="0" applyNumberFormat="1" applyFont="1" applyFill="1" applyBorder="1" applyAlignment="1" applyProtection="1">
      <alignment vertical="center"/>
      <protection/>
    </xf>
    <xf numFmtId="0" fontId="6" fillId="22" borderId="10" xfId="0" applyNumberFormat="1" applyFont="1" applyFill="1" applyBorder="1" applyAlignment="1" applyProtection="1">
      <alignment vertical="center"/>
      <protection/>
    </xf>
    <xf numFmtId="0" fontId="4" fillId="22" borderId="10" xfId="0" applyNumberFormat="1" applyFont="1" applyFill="1" applyBorder="1" applyAlignment="1" applyProtection="1">
      <alignment vertical="center"/>
      <protection/>
    </xf>
    <xf numFmtId="0" fontId="10" fillId="33" borderId="11" xfId="0" applyNumberFormat="1" applyFont="1" applyFill="1" applyBorder="1" applyAlignment="1" applyProtection="1">
      <alignment horizontal="center" vertical="center" wrapText="1"/>
      <protection/>
    </xf>
    <xf numFmtId="0" fontId="10" fillId="33" borderId="12" xfId="0" applyNumberFormat="1" applyFont="1" applyFill="1" applyBorder="1" applyAlignment="1" applyProtection="1">
      <alignment horizontal="center" vertical="center" wrapText="1"/>
      <protection/>
    </xf>
    <xf numFmtId="0" fontId="10" fillId="33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/>
    </xf>
    <xf numFmtId="0" fontId="12" fillId="33" borderId="14" xfId="0" applyNumberFormat="1" applyFont="1" applyFill="1" applyBorder="1" applyAlignment="1" applyProtection="1">
      <alignment horizontal="center" vertical="center" wrapText="1"/>
      <protection/>
    </xf>
    <xf numFmtId="0" fontId="12" fillId="33" borderId="15" xfId="0" applyNumberFormat="1" applyFont="1" applyFill="1" applyBorder="1" applyAlignment="1" applyProtection="1">
      <alignment horizontal="center" vertical="center" wrapText="1"/>
      <protection/>
    </xf>
    <xf numFmtId="0" fontId="12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22" borderId="17" xfId="0" applyNumberFormat="1" applyFont="1" applyFill="1" applyBorder="1" applyAlignment="1" applyProtection="1">
      <alignment vertical="center"/>
      <protection/>
    </xf>
    <xf numFmtId="0" fontId="4" fillId="22" borderId="18" xfId="0" applyNumberFormat="1" applyFont="1" applyFill="1" applyBorder="1" applyAlignment="1" applyProtection="1">
      <alignment vertical="center"/>
      <protection/>
    </xf>
    <xf numFmtId="0" fontId="4" fillId="22" borderId="18" xfId="0" applyNumberFormat="1" applyFont="1" applyFill="1" applyBorder="1" applyAlignment="1" applyProtection="1">
      <alignment horizontal="center" vertical="center"/>
      <protection/>
    </xf>
    <xf numFmtId="166" fontId="9" fillId="34" borderId="19" xfId="0" applyNumberFormat="1" applyFont="1" applyFill="1" applyBorder="1" applyAlignment="1" applyProtection="1">
      <alignment horizontal="right" vertical="center"/>
      <protection/>
    </xf>
    <xf numFmtId="166" fontId="9" fillId="34" borderId="20" xfId="0" applyNumberFormat="1" applyFont="1" applyFill="1" applyBorder="1" applyAlignment="1" applyProtection="1">
      <alignment horizontal="center" vertical="center"/>
      <protection/>
    </xf>
    <xf numFmtId="3" fontId="9" fillId="34" borderId="21" xfId="0" applyNumberFormat="1" applyFont="1" applyFill="1" applyBorder="1" applyAlignment="1" applyProtection="1">
      <alignment horizontal="center" vertical="center"/>
      <protection/>
    </xf>
    <xf numFmtId="4" fontId="9" fillId="34" borderId="2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166" fontId="9" fillId="34" borderId="22" xfId="0" applyNumberFormat="1" applyFont="1" applyFill="1" applyBorder="1" applyAlignment="1" applyProtection="1">
      <alignment horizontal="right" vertical="center"/>
      <protection/>
    </xf>
    <xf numFmtId="166" fontId="9" fillId="34" borderId="23" xfId="0" applyNumberFormat="1" applyFont="1" applyFill="1" applyBorder="1" applyAlignment="1" applyProtection="1">
      <alignment horizontal="center" vertical="center"/>
      <protection/>
    </xf>
    <xf numFmtId="166" fontId="9" fillId="34" borderId="23" xfId="0" applyNumberFormat="1" applyFont="1" applyFill="1" applyBorder="1" applyAlignment="1" applyProtection="1">
      <alignment horizontal="left" vertical="center" wrapText="1"/>
      <protection/>
    </xf>
    <xf numFmtId="4" fontId="9" fillId="34" borderId="23" xfId="0" applyNumberFormat="1" applyFont="1" applyFill="1" applyBorder="1" applyAlignment="1" applyProtection="1">
      <alignment horizontal="right" vertical="center"/>
      <protection/>
    </xf>
    <xf numFmtId="4" fontId="9" fillId="34" borderId="24" xfId="0" applyNumberFormat="1" applyFont="1" applyFill="1" applyBorder="1" applyAlignment="1" applyProtection="1">
      <alignment horizontal="right" vertical="center"/>
      <protection/>
    </xf>
    <xf numFmtId="166" fontId="8" fillId="34" borderId="25" xfId="0" applyNumberFormat="1" applyFont="1" applyFill="1" applyBorder="1" applyAlignment="1" applyProtection="1">
      <alignment horizontal="right" vertical="center"/>
      <protection/>
    </xf>
    <xf numFmtId="166" fontId="8" fillId="34" borderId="0" xfId="0" applyNumberFormat="1" applyFont="1" applyFill="1" applyBorder="1" applyAlignment="1" applyProtection="1">
      <alignment horizontal="center" vertical="center"/>
      <protection/>
    </xf>
    <xf numFmtId="166" fontId="13" fillId="34" borderId="26" xfId="0" applyNumberFormat="1" applyFont="1" applyFill="1" applyBorder="1" applyAlignment="1" applyProtection="1">
      <alignment horizontal="left" vertical="center" wrapText="1"/>
      <protection/>
    </xf>
    <xf numFmtId="166" fontId="8" fillId="34" borderId="26" xfId="0" applyNumberFormat="1" applyFont="1" applyFill="1" applyBorder="1" applyAlignment="1" applyProtection="1">
      <alignment horizontal="center" vertical="center"/>
      <protection/>
    </xf>
    <xf numFmtId="167" fontId="8" fillId="34" borderId="26" xfId="0" applyNumberFormat="1" applyFont="1" applyFill="1" applyBorder="1" applyAlignment="1" applyProtection="1">
      <alignment horizontal="center" vertical="center"/>
      <protection/>
    </xf>
    <xf numFmtId="4" fontId="8" fillId="34" borderId="26" xfId="0" applyNumberFormat="1" applyFont="1" applyFill="1" applyBorder="1" applyAlignment="1" applyProtection="1">
      <alignment horizontal="right" vertical="center"/>
      <protection/>
    </xf>
    <xf numFmtId="4" fontId="13" fillId="34" borderId="27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Border="1" applyAlignment="1">
      <alignment/>
    </xf>
    <xf numFmtId="0" fontId="16" fillId="0" borderId="0" xfId="0" applyFont="1" applyAlignment="1">
      <alignment/>
    </xf>
    <xf numFmtId="166" fontId="9" fillId="34" borderId="28" xfId="0" applyNumberFormat="1" applyFont="1" applyFill="1" applyBorder="1" applyAlignment="1" applyProtection="1">
      <alignment horizontal="right" vertical="center"/>
      <protection/>
    </xf>
    <xf numFmtId="166" fontId="9" fillId="34" borderId="29" xfId="0" applyNumberFormat="1" applyFont="1" applyFill="1" applyBorder="1" applyAlignment="1" applyProtection="1">
      <alignment horizontal="center" vertical="center"/>
      <protection/>
    </xf>
    <xf numFmtId="166" fontId="9" fillId="34" borderId="10" xfId="0" applyNumberFormat="1" applyFont="1" applyFill="1" applyBorder="1" applyAlignment="1" applyProtection="1">
      <alignment horizontal="left" vertical="center" wrapText="1"/>
      <protection/>
    </xf>
    <xf numFmtId="166" fontId="9" fillId="34" borderId="10" xfId="0" applyNumberFormat="1" applyFont="1" applyFill="1" applyBorder="1" applyAlignment="1" applyProtection="1">
      <alignment horizontal="center" vertical="center"/>
      <protection/>
    </xf>
    <xf numFmtId="167" fontId="9" fillId="34" borderId="10" xfId="0" applyNumberFormat="1" applyFont="1" applyFill="1" applyBorder="1" applyAlignment="1" applyProtection="1">
      <alignment horizontal="center" vertical="center"/>
      <protection/>
    </xf>
    <xf numFmtId="4" fontId="9" fillId="34" borderId="10" xfId="0" applyNumberFormat="1" applyFont="1" applyFill="1" applyBorder="1" applyAlignment="1" applyProtection="1">
      <alignment horizontal="right" vertical="center"/>
      <protection/>
    </xf>
    <xf numFmtId="167" fontId="9" fillId="34" borderId="23" xfId="0" applyNumberFormat="1" applyFont="1" applyFill="1" applyBorder="1" applyAlignment="1" applyProtection="1">
      <alignment horizontal="center" vertical="center"/>
      <protection/>
    </xf>
    <xf numFmtId="166" fontId="17" fillId="34" borderId="30" xfId="0" applyNumberFormat="1" applyFont="1" applyFill="1" applyBorder="1" applyAlignment="1" applyProtection="1">
      <alignment horizontal="right" vertical="center"/>
      <protection/>
    </xf>
    <xf numFmtId="166" fontId="17" fillId="34" borderId="31" xfId="0" applyNumberFormat="1" applyFont="1" applyFill="1" applyBorder="1" applyAlignment="1" applyProtection="1">
      <alignment horizontal="center" vertical="center"/>
      <protection/>
    </xf>
    <xf numFmtId="167" fontId="17" fillId="34" borderId="31" xfId="0" applyNumberFormat="1" applyFont="1" applyFill="1" applyBorder="1" applyAlignment="1" applyProtection="1">
      <alignment horizontal="center" vertical="center"/>
      <protection/>
    </xf>
    <xf numFmtId="4" fontId="17" fillId="34" borderId="31" xfId="0" applyNumberFormat="1" applyFont="1" applyFill="1" applyBorder="1" applyAlignment="1" applyProtection="1">
      <alignment horizontal="right" vertical="center"/>
      <protection/>
    </xf>
    <xf numFmtId="4" fontId="17" fillId="34" borderId="32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Alignment="1">
      <alignment/>
    </xf>
    <xf numFmtId="166" fontId="17" fillId="34" borderId="30" xfId="0" applyNumberFormat="1" applyFont="1" applyFill="1" applyBorder="1" applyAlignment="1" applyProtection="1">
      <alignment horizontal="right" vertical="top" wrapText="1"/>
      <protection/>
    </xf>
    <xf numFmtId="166" fontId="17" fillId="34" borderId="31" xfId="0" applyNumberFormat="1" applyFont="1" applyFill="1" applyBorder="1" applyAlignment="1" applyProtection="1">
      <alignment horizontal="center" vertical="top" wrapText="1"/>
      <protection/>
    </xf>
    <xf numFmtId="166" fontId="17" fillId="34" borderId="31" xfId="0" applyNumberFormat="1" applyFont="1" applyFill="1" applyBorder="1" applyAlignment="1" applyProtection="1">
      <alignment horizontal="left" vertical="top" wrapText="1"/>
      <protection/>
    </xf>
    <xf numFmtId="167" fontId="17" fillId="34" borderId="31" xfId="0" applyNumberFormat="1" applyFont="1" applyFill="1" applyBorder="1" applyAlignment="1" applyProtection="1">
      <alignment horizontal="center" vertical="top" wrapText="1"/>
      <protection/>
    </xf>
    <xf numFmtId="4" fontId="17" fillId="34" borderId="31" xfId="0" applyNumberFormat="1" applyFont="1" applyFill="1" applyBorder="1" applyAlignment="1" applyProtection="1">
      <alignment horizontal="right" vertical="top" wrapText="1"/>
      <protection/>
    </xf>
    <xf numFmtId="4" fontId="17" fillId="34" borderId="32" xfId="0" applyNumberFormat="1" applyFont="1" applyFill="1" applyBorder="1" applyAlignment="1" applyProtection="1">
      <alignment horizontal="right" vertical="top" wrapText="1"/>
      <protection/>
    </xf>
    <xf numFmtId="0" fontId="18" fillId="0" borderId="0" xfId="0" applyFont="1" applyAlignment="1">
      <alignment vertical="top" wrapText="1"/>
    </xf>
    <xf numFmtId="166" fontId="17" fillId="34" borderId="22" xfId="0" applyNumberFormat="1" applyFont="1" applyFill="1" applyBorder="1" applyAlignment="1" applyProtection="1">
      <alignment horizontal="right" vertical="center"/>
      <protection/>
    </xf>
    <xf numFmtId="166" fontId="17" fillId="34" borderId="23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/>
    </xf>
    <xf numFmtId="167" fontId="17" fillId="34" borderId="23" xfId="0" applyNumberFormat="1" applyFont="1" applyFill="1" applyBorder="1" applyAlignment="1" applyProtection="1">
      <alignment horizontal="center" vertical="center"/>
      <protection/>
    </xf>
    <xf numFmtId="4" fontId="17" fillId="34" borderId="23" xfId="0" applyNumberFormat="1" applyFont="1" applyFill="1" applyBorder="1" applyAlignment="1" applyProtection="1">
      <alignment horizontal="right" vertical="center"/>
      <protection/>
    </xf>
    <xf numFmtId="4" fontId="17" fillId="34" borderId="24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166" fontId="5" fillId="34" borderId="20" xfId="0" applyNumberFormat="1" applyFont="1" applyFill="1" applyBorder="1" applyAlignment="1" applyProtection="1">
      <alignment horizontal="left" vertical="top" wrapText="1"/>
      <protection/>
    </xf>
    <xf numFmtId="166" fontId="17" fillId="34" borderId="33" xfId="0" applyNumberFormat="1" applyFont="1" applyFill="1" applyBorder="1" applyAlignment="1" applyProtection="1">
      <alignment horizontal="right" vertical="center"/>
      <protection/>
    </xf>
    <xf numFmtId="166" fontId="17" fillId="34" borderId="21" xfId="0" applyNumberFormat="1" applyFont="1" applyFill="1" applyBorder="1" applyAlignment="1" applyProtection="1">
      <alignment horizontal="center" vertical="center"/>
      <protection/>
    </xf>
    <xf numFmtId="166" fontId="17" fillId="34" borderId="21" xfId="0" applyNumberFormat="1" applyFont="1" applyFill="1" applyBorder="1" applyAlignment="1" applyProtection="1">
      <alignment horizontal="left" vertical="top" wrapText="1"/>
      <protection/>
    </xf>
    <xf numFmtId="3" fontId="17" fillId="34" borderId="23" xfId="0" applyNumberFormat="1" applyFont="1" applyFill="1" applyBorder="1" applyAlignment="1" applyProtection="1">
      <alignment horizontal="center" vertical="center"/>
      <protection/>
    </xf>
    <xf numFmtId="4" fontId="17" fillId="34" borderId="21" xfId="0" applyNumberFormat="1" applyFont="1" applyFill="1" applyBorder="1" applyAlignment="1" applyProtection="1">
      <alignment horizontal="right" vertical="center"/>
      <protection/>
    </xf>
    <xf numFmtId="4" fontId="17" fillId="34" borderId="27" xfId="0" applyNumberFormat="1" applyFont="1" applyFill="1" applyBorder="1" applyAlignment="1" applyProtection="1">
      <alignment horizontal="right" vertical="center"/>
      <protection/>
    </xf>
    <xf numFmtId="166" fontId="17" fillId="34" borderId="19" xfId="0" applyNumberFormat="1" applyFont="1" applyFill="1" applyBorder="1" applyAlignment="1" applyProtection="1">
      <alignment horizontal="right" vertical="center"/>
      <protection/>
    </xf>
    <xf numFmtId="166" fontId="17" fillId="34" borderId="20" xfId="0" applyNumberFormat="1" applyFont="1" applyFill="1" applyBorder="1" applyAlignment="1" applyProtection="1">
      <alignment horizontal="center" vertical="center"/>
      <protection/>
    </xf>
    <xf numFmtId="166" fontId="17" fillId="34" borderId="20" xfId="0" applyNumberFormat="1" applyFont="1" applyFill="1" applyBorder="1" applyAlignment="1" applyProtection="1">
      <alignment horizontal="left" vertical="top" wrapText="1"/>
      <protection/>
    </xf>
    <xf numFmtId="3" fontId="17" fillId="34" borderId="21" xfId="0" applyNumberFormat="1" applyFont="1" applyFill="1" applyBorder="1" applyAlignment="1" applyProtection="1">
      <alignment horizontal="center" vertical="center"/>
      <protection/>
    </xf>
    <xf numFmtId="4" fontId="17" fillId="34" borderId="20" xfId="0" applyNumberFormat="1" applyFont="1" applyFill="1" applyBorder="1" applyAlignment="1" applyProtection="1">
      <alignment horizontal="right" vertical="center"/>
      <protection/>
    </xf>
    <xf numFmtId="4" fontId="17" fillId="34" borderId="34" xfId="0" applyNumberFormat="1" applyFont="1" applyFill="1" applyBorder="1" applyAlignment="1" applyProtection="1">
      <alignment horizontal="right" vertical="center"/>
      <protection/>
    </xf>
    <xf numFmtId="166" fontId="17" fillId="34" borderId="33" xfId="0" applyNumberFormat="1" applyFont="1" applyFill="1" applyBorder="1" applyAlignment="1" applyProtection="1">
      <alignment horizontal="right" vertical="top"/>
      <protection/>
    </xf>
    <xf numFmtId="166" fontId="17" fillId="34" borderId="21" xfId="0" applyNumberFormat="1" applyFont="1" applyFill="1" applyBorder="1" applyAlignment="1" applyProtection="1">
      <alignment horizontal="center" vertical="top"/>
      <protection/>
    </xf>
    <xf numFmtId="3" fontId="17" fillId="34" borderId="23" xfId="0" applyNumberFormat="1" applyFont="1" applyFill="1" applyBorder="1" applyAlignment="1" applyProtection="1">
      <alignment horizontal="center" vertical="top"/>
      <protection/>
    </xf>
    <xf numFmtId="4" fontId="17" fillId="34" borderId="21" xfId="0" applyNumberFormat="1" applyFont="1" applyFill="1" applyBorder="1" applyAlignment="1" applyProtection="1">
      <alignment horizontal="right" vertical="top"/>
      <protection/>
    </xf>
    <xf numFmtId="4" fontId="17" fillId="34" borderId="27" xfId="0" applyNumberFormat="1" applyFont="1" applyFill="1" applyBorder="1" applyAlignment="1" applyProtection="1">
      <alignment horizontal="right" vertical="top"/>
      <protection/>
    </xf>
    <xf numFmtId="0" fontId="18" fillId="0" borderId="0" xfId="0" applyFont="1" applyAlignment="1">
      <alignment vertical="top"/>
    </xf>
    <xf numFmtId="166" fontId="17" fillId="34" borderId="23" xfId="0" applyNumberFormat="1" applyFont="1" applyFill="1" applyBorder="1" applyAlignment="1" applyProtection="1">
      <alignment horizontal="left" vertical="top" wrapText="1"/>
      <protection/>
    </xf>
    <xf numFmtId="166" fontId="17" fillId="34" borderId="23" xfId="0" applyNumberFormat="1" applyFont="1" applyFill="1" applyBorder="1" applyAlignment="1" applyProtection="1">
      <alignment horizontal="left" vertical="center" wrapText="1"/>
      <protection/>
    </xf>
    <xf numFmtId="166" fontId="19" fillId="34" borderId="33" xfId="0" applyNumberFormat="1" applyFont="1" applyFill="1" applyBorder="1" applyAlignment="1" applyProtection="1">
      <alignment horizontal="right" vertical="center"/>
      <protection/>
    </xf>
    <xf numFmtId="166" fontId="19" fillId="34" borderId="21" xfId="0" applyNumberFormat="1" applyFont="1" applyFill="1" applyBorder="1" applyAlignment="1" applyProtection="1">
      <alignment horizontal="center" vertical="center"/>
      <protection/>
    </xf>
    <xf numFmtId="166" fontId="19" fillId="34" borderId="21" xfId="0" applyNumberFormat="1" applyFont="1" applyFill="1" applyBorder="1" applyAlignment="1" applyProtection="1">
      <alignment horizontal="left" vertical="center" wrapText="1"/>
      <protection/>
    </xf>
    <xf numFmtId="3" fontId="19" fillId="34" borderId="23" xfId="0" applyNumberFormat="1" applyFont="1" applyFill="1" applyBorder="1" applyAlignment="1" applyProtection="1">
      <alignment horizontal="center" vertical="center"/>
      <protection/>
    </xf>
    <xf numFmtId="4" fontId="19" fillId="34" borderId="21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Alignment="1">
      <alignment/>
    </xf>
    <xf numFmtId="166" fontId="9" fillId="34" borderId="24" xfId="0" applyNumberFormat="1" applyFont="1" applyFill="1" applyBorder="1" applyAlignment="1" applyProtection="1">
      <alignment horizontal="center" vertical="center"/>
      <protection/>
    </xf>
    <xf numFmtId="49" fontId="17" fillId="34" borderId="21" xfId="0" applyNumberFormat="1" applyFont="1" applyFill="1" applyBorder="1" applyAlignment="1" applyProtection="1">
      <alignment horizontal="center" vertical="center"/>
      <protection/>
    </xf>
    <xf numFmtId="49" fontId="17" fillId="34" borderId="20" xfId="0" applyNumberFormat="1" applyFont="1" applyFill="1" applyBorder="1" applyAlignment="1" applyProtection="1">
      <alignment horizontal="center" vertical="center"/>
      <protection/>
    </xf>
    <xf numFmtId="49" fontId="17" fillId="34" borderId="21" xfId="0" applyNumberFormat="1" applyFont="1" applyFill="1" applyBorder="1" applyAlignment="1" applyProtection="1">
      <alignment horizontal="center" vertical="top"/>
      <protection/>
    </xf>
    <xf numFmtId="49" fontId="17" fillId="34" borderId="23" xfId="0" applyNumberFormat="1" applyFont="1" applyFill="1" applyBorder="1" applyAlignment="1" applyProtection="1">
      <alignment horizontal="center" vertical="center"/>
      <protection/>
    </xf>
    <xf numFmtId="49" fontId="19" fillId="34" borderId="21" xfId="0" applyNumberFormat="1" applyFont="1" applyFill="1" applyBorder="1" applyAlignment="1" applyProtection="1">
      <alignment horizontal="center" vertical="center"/>
      <protection/>
    </xf>
    <xf numFmtId="166" fontId="8" fillId="34" borderId="35" xfId="0" applyNumberFormat="1" applyFont="1" applyFill="1" applyBorder="1" applyAlignment="1" applyProtection="1">
      <alignment horizontal="center" vertical="center"/>
      <protection/>
    </xf>
    <xf numFmtId="166" fontId="17" fillId="34" borderId="36" xfId="0" applyNumberFormat="1" applyFont="1" applyFill="1" applyBorder="1" applyAlignment="1" applyProtection="1">
      <alignment horizontal="right" vertical="center"/>
      <protection/>
    </xf>
    <xf numFmtId="166" fontId="17" fillId="34" borderId="37" xfId="0" applyNumberFormat="1" applyFont="1" applyFill="1" applyBorder="1" applyAlignment="1" applyProtection="1">
      <alignment horizontal="center" vertical="center"/>
      <protection/>
    </xf>
    <xf numFmtId="49" fontId="17" fillId="34" borderId="37" xfId="0" applyNumberFormat="1" applyFont="1" applyFill="1" applyBorder="1" applyAlignment="1" applyProtection="1">
      <alignment horizontal="center" vertical="center"/>
      <protection/>
    </xf>
    <xf numFmtId="166" fontId="17" fillId="34" borderId="37" xfId="0" applyNumberFormat="1" applyFont="1" applyFill="1" applyBorder="1" applyAlignment="1" applyProtection="1">
      <alignment horizontal="left" vertical="top" wrapText="1"/>
      <protection/>
    </xf>
    <xf numFmtId="3" fontId="17" fillId="34" borderId="37" xfId="0" applyNumberFormat="1" applyFont="1" applyFill="1" applyBorder="1" applyAlignment="1" applyProtection="1">
      <alignment horizontal="center" vertical="center"/>
      <protection/>
    </xf>
    <xf numFmtId="4" fontId="17" fillId="34" borderId="37" xfId="0" applyNumberFormat="1" applyFont="1" applyFill="1" applyBorder="1" applyAlignment="1" applyProtection="1">
      <alignment horizontal="right" vertical="center"/>
      <protection/>
    </xf>
    <xf numFmtId="166" fontId="15" fillId="34" borderId="38" xfId="0" applyNumberFormat="1" applyFont="1" applyFill="1" applyBorder="1" applyAlignment="1" applyProtection="1">
      <alignment horizontal="right" vertical="center"/>
      <protection/>
    </xf>
    <xf numFmtId="166" fontId="15" fillId="34" borderId="39" xfId="0" applyNumberFormat="1" applyFont="1" applyFill="1" applyBorder="1" applyAlignment="1" applyProtection="1">
      <alignment horizontal="center" vertical="center"/>
      <protection/>
    </xf>
    <xf numFmtId="166" fontId="66" fillId="34" borderId="39" xfId="0" applyNumberFormat="1" applyFont="1" applyFill="1" applyBorder="1" applyAlignment="1" applyProtection="1">
      <alignment horizontal="left" vertical="center" wrapText="1"/>
      <protection/>
    </xf>
    <xf numFmtId="167" fontId="15" fillId="34" borderId="39" xfId="0" applyNumberFormat="1" applyFont="1" applyFill="1" applyBorder="1" applyAlignment="1" applyProtection="1">
      <alignment horizontal="center" vertical="center"/>
      <protection/>
    </xf>
    <xf numFmtId="4" fontId="15" fillId="34" borderId="39" xfId="0" applyNumberFormat="1" applyFont="1" applyFill="1" applyBorder="1" applyAlignment="1" applyProtection="1">
      <alignment horizontal="right" vertical="center"/>
      <protection/>
    </xf>
    <xf numFmtId="166" fontId="9" fillId="34" borderId="31" xfId="0" applyNumberFormat="1" applyFont="1" applyFill="1" applyBorder="1" applyAlignment="1" applyProtection="1">
      <alignment horizontal="left" vertical="top" wrapText="1"/>
      <protection/>
    </xf>
    <xf numFmtId="0" fontId="10" fillId="33" borderId="40" xfId="0" applyNumberFormat="1" applyFont="1" applyFill="1" applyBorder="1" applyAlignment="1" applyProtection="1">
      <alignment horizontal="center" vertical="center" wrapText="1"/>
      <protection/>
    </xf>
    <xf numFmtId="0" fontId="12" fillId="33" borderId="41" xfId="0" applyNumberFormat="1" applyFont="1" applyFill="1" applyBorder="1" applyAlignment="1" applyProtection="1">
      <alignment horizontal="center" vertical="center" wrapText="1"/>
      <protection/>
    </xf>
    <xf numFmtId="0" fontId="4" fillId="22" borderId="42" xfId="0" applyNumberFormat="1" applyFont="1" applyFill="1" applyBorder="1" applyAlignment="1" applyProtection="1">
      <alignment vertical="center"/>
      <protection/>
    </xf>
    <xf numFmtId="4" fontId="17" fillId="34" borderId="43" xfId="0" applyNumberFormat="1" applyFont="1" applyFill="1" applyBorder="1" applyAlignment="1" applyProtection="1">
      <alignment horizontal="right" vertical="center"/>
      <protection/>
    </xf>
    <xf numFmtId="4" fontId="17" fillId="34" borderId="43" xfId="0" applyNumberFormat="1" applyFont="1" applyFill="1" applyBorder="1" applyAlignment="1" applyProtection="1">
      <alignment horizontal="right" vertical="top"/>
      <protection/>
    </xf>
    <xf numFmtId="4" fontId="17" fillId="34" borderId="44" xfId="0" applyNumberFormat="1" applyFont="1" applyFill="1" applyBorder="1" applyAlignment="1" applyProtection="1">
      <alignment horizontal="right" vertical="center"/>
      <protection/>
    </xf>
    <xf numFmtId="4" fontId="19" fillId="34" borderId="43" xfId="0" applyNumberFormat="1" applyFont="1" applyFill="1" applyBorder="1" applyAlignment="1" applyProtection="1">
      <alignment horizontal="right" vertical="center"/>
      <protection/>
    </xf>
    <xf numFmtId="4" fontId="13" fillId="34" borderId="43" xfId="0" applyNumberFormat="1" applyFont="1" applyFill="1" applyBorder="1" applyAlignment="1" applyProtection="1">
      <alignment horizontal="right" vertical="center"/>
      <protection/>
    </xf>
    <xf numFmtId="4" fontId="9" fillId="34" borderId="44" xfId="0" applyNumberFormat="1" applyFont="1" applyFill="1" applyBorder="1" applyAlignment="1" applyProtection="1">
      <alignment horizontal="right" vertical="center"/>
      <protection/>
    </xf>
    <xf numFmtId="4" fontId="17" fillId="34" borderId="45" xfId="0" applyNumberFormat="1" applyFont="1" applyFill="1" applyBorder="1" applyAlignment="1" applyProtection="1">
      <alignment horizontal="right" vertical="top" wrapText="1"/>
      <protection/>
    </xf>
    <xf numFmtId="0" fontId="21" fillId="0" borderId="0" xfId="0" applyFont="1" applyAlignment="1">
      <alignment/>
    </xf>
    <xf numFmtId="169" fontId="21" fillId="0" borderId="0" xfId="39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3" fontId="9" fillId="0" borderId="0" xfId="0" applyNumberFormat="1" applyFont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10" xfId="0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/>
    </xf>
    <xf numFmtId="169" fontId="10" fillId="33" borderId="46" xfId="39" applyNumberFormat="1" applyFont="1" applyFill="1" applyBorder="1" applyAlignment="1" applyProtection="1">
      <alignment horizontal="center" vertical="center" wrapText="1"/>
      <protection/>
    </xf>
    <xf numFmtId="0" fontId="12" fillId="33" borderId="14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/>
    </xf>
    <xf numFmtId="169" fontId="12" fillId="33" borderId="47" xfId="39" applyNumberFormat="1" applyFont="1" applyFill="1" applyBorder="1" applyAlignment="1" applyProtection="1">
      <alignment horizontal="center" vertical="center" wrapText="1"/>
      <protection/>
    </xf>
    <xf numFmtId="0" fontId="18" fillId="0" borderId="48" xfId="0" applyFont="1" applyBorder="1" applyAlignment="1">
      <alignment/>
    </xf>
    <xf numFmtId="0" fontId="17" fillId="0" borderId="49" xfId="0" applyFont="1" applyBorder="1" applyAlignment="1">
      <alignment/>
    </xf>
    <xf numFmtId="169" fontId="17" fillId="0" borderId="50" xfId="39" applyNumberFormat="1" applyFont="1" applyFill="1" applyBorder="1" applyAlignment="1" applyProtection="1">
      <alignment/>
      <protection/>
    </xf>
    <xf numFmtId="0" fontId="17" fillId="0" borderId="48" xfId="0" applyFont="1" applyBorder="1" applyAlignment="1">
      <alignment/>
    </xf>
    <xf numFmtId="0" fontId="17" fillId="0" borderId="51" xfId="0" applyFont="1" applyBorder="1" applyAlignment="1">
      <alignment/>
    </xf>
    <xf numFmtId="0" fontId="0" fillId="0" borderId="48" xfId="0" applyBorder="1" applyAlignment="1">
      <alignment/>
    </xf>
    <xf numFmtId="0" fontId="0" fillId="0" borderId="29" xfId="0" applyBorder="1" applyAlignment="1">
      <alignment/>
    </xf>
    <xf numFmtId="169" fontId="0" fillId="0" borderId="50" xfId="39" applyNumberFormat="1" applyFont="1" applyFill="1" applyBorder="1" applyAlignment="1" applyProtection="1">
      <alignment/>
      <protection/>
    </xf>
    <xf numFmtId="0" fontId="20" fillId="33" borderId="25" xfId="0" applyFont="1" applyFill="1" applyBorder="1" applyAlignment="1">
      <alignment/>
    </xf>
    <xf numFmtId="0" fontId="20" fillId="33" borderId="52" xfId="0" applyFont="1" applyFill="1" applyBorder="1" applyAlignment="1">
      <alignment/>
    </xf>
    <xf numFmtId="169" fontId="20" fillId="33" borderId="53" xfId="39" applyNumberFormat="1" applyFont="1" applyFill="1" applyBorder="1" applyAlignment="1" applyProtection="1">
      <alignment/>
      <protection/>
    </xf>
    <xf numFmtId="0" fontId="0" fillId="0" borderId="49" xfId="0" applyBorder="1" applyAlignment="1">
      <alignment/>
    </xf>
    <xf numFmtId="0" fontId="0" fillId="0" borderId="54" xfId="0" applyBorder="1" applyAlignment="1">
      <alignment/>
    </xf>
    <xf numFmtId="169" fontId="17" fillId="0" borderId="54" xfId="39" applyNumberFormat="1" applyFont="1" applyFill="1" applyBorder="1" applyAlignment="1" applyProtection="1">
      <alignment/>
      <protection/>
    </xf>
    <xf numFmtId="0" fontId="0" fillId="0" borderId="51" xfId="0" applyBorder="1" applyAlignment="1">
      <alignment/>
    </xf>
    <xf numFmtId="0" fontId="20" fillId="0" borderId="48" xfId="0" applyFont="1" applyBorder="1" applyAlignment="1">
      <alignment/>
    </xf>
    <xf numFmtId="0" fontId="20" fillId="0" borderId="51" xfId="0" applyFont="1" applyBorder="1" applyAlignment="1">
      <alignment/>
    </xf>
    <xf numFmtId="169" fontId="20" fillId="0" borderId="54" xfId="39" applyNumberFormat="1" applyFont="1" applyFill="1" applyBorder="1" applyAlignment="1" applyProtection="1">
      <alignment/>
      <protection/>
    </xf>
    <xf numFmtId="0" fontId="0" fillId="0" borderId="28" xfId="0" applyBorder="1" applyAlignment="1">
      <alignment/>
    </xf>
    <xf numFmtId="0" fontId="0" fillId="0" borderId="55" xfId="0" applyBorder="1" applyAlignment="1">
      <alignment/>
    </xf>
    <xf numFmtId="0" fontId="22" fillId="22" borderId="0" xfId="0" applyNumberFormat="1" applyFont="1" applyFill="1" applyAlignment="1" applyProtection="1">
      <alignment vertical="center"/>
      <protection/>
    </xf>
    <xf numFmtId="0" fontId="67" fillId="0" borderId="0" xfId="0" applyFont="1" applyAlignment="1">
      <alignment/>
    </xf>
    <xf numFmtId="0" fontId="67" fillId="0" borderId="0" xfId="0" applyFont="1" applyAlignment="1">
      <alignment horizontal="center"/>
    </xf>
    <xf numFmtId="0" fontId="68" fillId="0" borderId="0" xfId="0" applyFont="1" applyAlignment="1">
      <alignment/>
    </xf>
    <xf numFmtId="0" fontId="24" fillId="35" borderId="56" xfId="0" applyFont="1" applyFill="1" applyBorder="1" applyAlignment="1">
      <alignment horizontal="center" vertical="center"/>
    </xf>
    <xf numFmtId="0" fontId="24" fillId="35" borderId="57" xfId="0" applyFont="1" applyFill="1" applyBorder="1" applyAlignment="1">
      <alignment horizontal="center" vertical="center"/>
    </xf>
    <xf numFmtId="0" fontId="24" fillId="35" borderId="57" xfId="0" applyFont="1" applyFill="1" applyBorder="1" applyAlignment="1">
      <alignment horizontal="center" vertical="center" wrapText="1"/>
    </xf>
    <xf numFmtId="0" fontId="24" fillId="35" borderId="58" xfId="0" applyFont="1" applyFill="1" applyBorder="1" applyAlignment="1">
      <alignment horizontal="center" vertical="center" wrapText="1"/>
    </xf>
    <xf numFmtId="0" fontId="24" fillId="36" borderId="59" xfId="0" applyFont="1" applyFill="1" applyBorder="1" applyAlignment="1">
      <alignment horizontal="center" vertical="center"/>
    </xf>
    <xf numFmtId="0" fontId="24" fillId="36" borderId="60" xfId="0" applyFont="1" applyFill="1" applyBorder="1" applyAlignment="1">
      <alignment/>
    </xf>
    <xf numFmtId="0" fontId="24" fillId="36" borderId="60" xfId="0" applyFont="1" applyFill="1" applyBorder="1" applyAlignment="1">
      <alignment horizontal="center"/>
    </xf>
    <xf numFmtId="170" fontId="24" fillId="36" borderId="60" xfId="35" applyNumberFormat="1" applyFont="1" applyFill="1" applyBorder="1" applyAlignment="1">
      <alignment horizontal="right"/>
    </xf>
    <xf numFmtId="170" fontId="24" fillId="36" borderId="61" xfId="35" applyNumberFormat="1" applyFont="1" applyFill="1" applyBorder="1" applyAlignment="1">
      <alignment horizontal="right" vertical="center"/>
    </xf>
    <xf numFmtId="0" fontId="24" fillId="0" borderId="59" xfId="0" applyFont="1" applyBorder="1" applyAlignment="1">
      <alignment horizontal="center" vertical="center"/>
    </xf>
    <xf numFmtId="0" fontId="24" fillId="0" borderId="60" xfId="0" applyFont="1" applyBorder="1" applyAlignment="1">
      <alignment/>
    </xf>
    <xf numFmtId="0" fontId="24" fillId="0" borderId="60" xfId="0" applyFont="1" applyBorder="1" applyAlignment="1">
      <alignment horizontal="center"/>
    </xf>
    <xf numFmtId="170" fontId="24" fillId="0" borderId="60" xfId="35" applyNumberFormat="1" applyFont="1" applyBorder="1" applyAlignment="1">
      <alignment horizontal="right"/>
    </xf>
    <xf numFmtId="170" fontId="24" fillId="0" borderId="61" xfId="35" applyNumberFormat="1" applyFont="1" applyBorder="1" applyAlignment="1">
      <alignment horizontal="right" vertical="center"/>
    </xf>
    <xf numFmtId="7" fontId="25" fillId="0" borderId="61" xfId="35" applyNumberFormat="1" applyFont="1" applyBorder="1" applyAlignment="1">
      <alignment horizontal="center" vertical="center"/>
    </xf>
    <xf numFmtId="166" fontId="9" fillId="37" borderId="19" xfId="0" applyNumberFormat="1" applyFont="1" applyFill="1" applyBorder="1" applyAlignment="1" applyProtection="1">
      <alignment horizontal="right" vertical="center"/>
      <protection/>
    </xf>
    <xf numFmtId="166" fontId="9" fillId="37" borderId="20" xfId="0" applyNumberFormat="1" applyFont="1" applyFill="1" applyBorder="1" applyAlignment="1" applyProtection="1">
      <alignment horizontal="center" vertical="center"/>
      <protection/>
    </xf>
    <xf numFmtId="3" fontId="9" fillId="37" borderId="21" xfId="0" applyNumberFormat="1" applyFont="1" applyFill="1" applyBorder="1" applyAlignment="1" applyProtection="1">
      <alignment horizontal="center" vertical="center"/>
      <protection/>
    </xf>
    <xf numFmtId="4" fontId="9" fillId="37" borderId="20" xfId="0" applyNumberFormat="1" applyFont="1" applyFill="1" applyBorder="1" applyAlignment="1" applyProtection="1">
      <alignment horizontal="right" vertical="center"/>
      <protection/>
    </xf>
    <xf numFmtId="4" fontId="9" fillId="37" borderId="34" xfId="0" applyNumberFormat="1" applyFont="1" applyFill="1" applyBorder="1" applyAlignment="1" applyProtection="1">
      <alignment horizontal="right" vertical="center"/>
      <protection/>
    </xf>
    <xf numFmtId="166" fontId="17" fillId="37" borderId="33" xfId="0" applyNumberFormat="1" applyFont="1" applyFill="1" applyBorder="1" applyAlignment="1" applyProtection="1">
      <alignment horizontal="right" vertical="center"/>
      <protection/>
    </xf>
    <xf numFmtId="166" fontId="17" fillId="37" borderId="21" xfId="0" applyNumberFormat="1" applyFont="1" applyFill="1" applyBorder="1" applyAlignment="1" applyProtection="1">
      <alignment horizontal="center" vertical="center"/>
      <protection/>
    </xf>
    <xf numFmtId="49" fontId="17" fillId="37" borderId="21" xfId="0" applyNumberFormat="1" applyFont="1" applyFill="1" applyBorder="1" applyAlignment="1" applyProtection="1">
      <alignment horizontal="center" vertical="center"/>
      <protection/>
    </xf>
    <xf numFmtId="3" fontId="17" fillId="37" borderId="23" xfId="0" applyNumberFormat="1" applyFont="1" applyFill="1" applyBorder="1" applyAlignment="1" applyProtection="1">
      <alignment horizontal="center" vertical="center"/>
      <protection/>
    </xf>
    <xf numFmtId="4" fontId="17" fillId="37" borderId="21" xfId="0" applyNumberFormat="1" applyFont="1" applyFill="1" applyBorder="1" applyAlignment="1" applyProtection="1">
      <alignment horizontal="right" vertical="center"/>
      <protection/>
    </xf>
    <xf numFmtId="4" fontId="17" fillId="37" borderId="27" xfId="0" applyNumberFormat="1" applyFont="1" applyFill="1" applyBorder="1" applyAlignment="1" applyProtection="1">
      <alignment horizontal="right" vertical="center"/>
      <protection/>
    </xf>
    <xf numFmtId="0" fontId="4" fillId="38" borderId="17" xfId="0" applyNumberFormat="1" applyFont="1" applyFill="1" applyBorder="1" applyAlignment="1" applyProtection="1">
      <alignment vertical="center"/>
      <protection/>
    </xf>
    <xf numFmtId="0" fontId="4" fillId="38" borderId="18" xfId="0" applyNumberFormat="1" applyFont="1" applyFill="1" applyBorder="1" applyAlignment="1" applyProtection="1">
      <alignment vertical="center"/>
      <protection/>
    </xf>
    <xf numFmtId="0" fontId="4" fillId="38" borderId="18" xfId="0" applyNumberFormat="1" applyFont="1" applyFill="1" applyBorder="1" applyAlignment="1" applyProtection="1">
      <alignment horizontal="center" vertical="center"/>
      <protection/>
    </xf>
    <xf numFmtId="0" fontId="0" fillId="39" borderId="0" xfId="0" applyFill="1" applyAlignment="1">
      <alignment/>
    </xf>
    <xf numFmtId="166" fontId="5" fillId="37" borderId="20" xfId="0" applyNumberFormat="1" applyFont="1" applyFill="1" applyBorder="1" applyAlignment="1" applyProtection="1">
      <alignment horizontal="left" vertical="center" wrapText="1"/>
      <protection/>
    </xf>
    <xf numFmtId="166" fontId="17" fillId="34" borderId="21" xfId="0" applyNumberFormat="1" applyFont="1" applyFill="1" applyBorder="1" applyAlignment="1" applyProtection="1">
      <alignment horizontal="left" vertical="center" wrapText="1"/>
      <protection/>
    </xf>
    <xf numFmtId="4" fontId="66" fillId="34" borderId="62" xfId="0" applyNumberFormat="1" applyFont="1" applyFill="1" applyBorder="1" applyAlignment="1" applyProtection="1">
      <alignment horizontal="right" vertical="center"/>
      <protection/>
    </xf>
    <xf numFmtId="4" fontId="5" fillId="34" borderId="27" xfId="0" applyNumberFormat="1" applyFont="1" applyFill="1" applyBorder="1" applyAlignment="1" applyProtection="1">
      <alignment horizontal="right" vertical="center"/>
      <protection/>
    </xf>
    <xf numFmtId="4" fontId="66" fillId="34" borderId="63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 applyProtection="1">
      <alignment/>
      <protection locked="0"/>
    </xf>
    <xf numFmtId="0" fontId="8" fillId="40" borderId="64" xfId="0" applyFont="1" applyFill="1" applyBorder="1" applyAlignment="1" applyProtection="1">
      <alignment horizontal="left" vertical="top" wrapText="1" shrinkToFit="1"/>
      <protection locked="0"/>
    </xf>
    <xf numFmtId="0" fontId="8" fillId="40" borderId="65" xfId="0" applyFont="1" applyFill="1" applyBorder="1" applyAlignment="1" applyProtection="1">
      <alignment horizontal="left" vertical="top" wrapText="1" shrinkToFit="1"/>
      <protection locked="0"/>
    </xf>
    <xf numFmtId="0" fontId="8" fillId="40" borderId="65" xfId="0" applyFont="1" applyFill="1" applyBorder="1" applyAlignment="1" applyProtection="1">
      <alignment horizontal="left" vertical="top"/>
      <protection locked="0"/>
    </xf>
    <xf numFmtId="0" fontId="8" fillId="40" borderId="66" xfId="0" applyFont="1" applyFill="1" applyBorder="1" applyAlignment="1" applyProtection="1">
      <alignment horizontal="left" vertical="top" wrapText="1" shrinkToFit="1"/>
      <protection locked="0"/>
    </xf>
    <xf numFmtId="0" fontId="9" fillId="0" borderId="64" xfId="0" applyFont="1" applyBorder="1" applyAlignment="1" applyProtection="1">
      <alignment horizontal="center" vertical="center"/>
      <protection locked="0"/>
    </xf>
    <xf numFmtId="0" fontId="8" fillId="0" borderId="65" xfId="0" applyFont="1" applyBorder="1" applyAlignment="1" applyProtection="1">
      <alignment horizontal="left" vertical="top" wrapText="1" shrinkToFit="1"/>
      <protection locked="0"/>
    </xf>
    <xf numFmtId="0" fontId="8" fillId="0" borderId="65" xfId="0" applyFont="1" applyBorder="1" applyAlignment="1" applyProtection="1">
      <alignment horizontal="left" vertical="top"/>
      <protection locked="0"/>
    </xf>
    <xf numFmtId="0" fontId="8" fillId="0" borderId="66" xfId="0" applyFont="1" applyBorder="1" applyAlignment="1" applyProtection="1">
      <alignment horizontal="left" vertical="top" wrapText="1" shrinkToFit="1"/>
      <protection locked="0"/>
    </xf>
    <xf numFmtId="0" fontId="26" fillId="0" borderId="59" xfId="0" applyFont="1" applyBorder="1" applyAlignment="1" applyProtection="1">
      <alignment horizontal="center" vertical="center" wrapText="1"/>
      <protection locked="0"/>
    </xf>
    <xf numFmtId="0" fontId="8" fillId="40" borderId="67" xfId="0" applyFont="1" applyFill="1" applyBorder="1" applyAlignment="1" applyProtection="1">
      <alignment horizontal="left" vertical="top" wrapText="1" shrinkToFit="1"/>
      <protection locked="0"/>
    </xf>
    <xf numFmtId="172" fontId="8" fillId="40" borderId="65" xfId="0" applyNumberFormat="1" applyFont="1" applyFill="1" applyBorder="1" applyAlignment="1" applyProtection="1">
      <alignment horizontal="left" vertical="top" wrapText="1" shrinkToFit="1"/>
      <protection locked="0"/>
    </xf>
    <xf numFmtId="0" fontId="26" fillId="0" borderId="60" xfId="0" applyFont="1" applyBorder="1" applyAlignment="1" applyProtection="1">
      <alignment horizontal="center" vertical="center" wrapText="1"/>
      <protection locked="0"/>
    </xf>
    <xf numFmtId="0" fontId="0" fillId="0" borderId="60" xfId="49" applyFont="1" applyBorder="1" applyAlignment="1">
      <alignment wrapText="1"/>
      <protection/>
    </xf>
    <xf numFmtId="0" fontId="0" fillId="0" borderId="60" xfId="0" applyFont="1" applyBorder="1" applyAlignment="1" applyProtection="1">
      <alignment vertical="top" wrapText="1"/>
      <protection locked="0"/>
    </xf>
    <xf numFmtId="0" fontId="0" fillId="0" borderId="60" xfId="0" applyFont="1" applyBorder="1" applyAlignment="1" applyProtection="1">
      <alignment horizontal="center" vertical="center" wrapText="1"/>
      <protection locked="0"/>
    </xf>
    <xf numFmtId="0" fontId="28" fillId="0" borderId="68" xfId="0" applyFont="1" applyBorder="1" applyAlignment="1" applyProtection="1">
      <alignment horizontal="center" vertical="center"/>
      <protection locked="0"/>
    </xf>
    <xf numFmtId="0" fontId="28" fillId="0" borderId="69" xfId="0" applyFont="1" applyBorder="1" applyAlignment="1" applyProtection="1">
      <alignment/>
      <protection locked="0"/>
    </xf>
    <xf numFmtId="0" fontId="8" fillId="0" borderId="69" xfId="0" applyFont="1" applyBorder="1" applyAlignment="1" applyProtection="1">
      <alignment vertical="center"/>
      <protection locked="0"/>
    </xf>
    <xf numFmtId="0" fontId="28" fillId="0" borderId="69" xfId="0" applyFont="1" applyBorder="1" applyAlignment="1" applyProtection="1">
      <alignment wrapText="1"/>
      <protection locked="0"/>
    </xf>
    <xf numFmtId="1" fontId="28" fillId="0" borderId="69" xfId="0" applyNumberFormat="1" applyFont="1" applyBorder="1" applyAlignment="1" applyProtection="1">
      <alignment/>
      <protection locked="0"/>
    </xf>
    <xf numFmtId="172" fontId="8" fillId="0" borderId="70" xfId="0" applyNumberFormat="1" applyFont="1" applyBorder="1" applyAlignment="1" applyProtection="1">
      <alignment horizontal="right" vertical="center"/>
      <protection locked="0"/>
    </xf>
    <xf numFmtId="171" fontId="29" fillId="0" borderId="71" xfId="0" applyNumberFormat="1" applyFont="1" applyBorder="1" applyAlignment="1">
      <alignment horizontal="center"/>
    </xf>
    <xf numFmtId="0" fontId="30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9" fillId="0" borderId="56" xfId="0" applyFont="1" applyBorder="1" applyAlignment="1">
      <alignment horizontal="center" vertical="top" wrapText="1" shrinkToFit="1"/>
    </xf>
    <xf numFmtId="0" fontId="9" fillId="0" borderId="57" xfId="0" applyFont="1" applyBorder="1" applyAlignment="1">
      <alignment horizontal="center" vertical="top" wrapText="1" shrinkToFit="1"/>
    </xf>
    <xf numFmtId="0" fontId="0" fillId="0" borderId="57" xfId="0" applyBorder="1" applyAlignment="1">
      <alignment horizontal="center" vertical="top" wrapText="1" shrinkToFit="1"/>
    </xf>
    <xf numFmtId="0" fontId="0" fillId="0" borderId="57" xfId="0" applyBorder="1" applyAlignment="1" applyProtection="1">
      <alignment horizontal="center" vertical="top" wrapText="1" shrinkToFit="1"/>
      <protection locked="0"/>
    </xf>
    <xf numFmtId="0" fontId="0" fillId="0" borderId="57" xfId="0" applyBorder="1" applyAlignment="1" applyProtection="1">
      <alignment horizontal="center" vertical="top" textRotation="90" wrapText="1" shrinkToFit="1"/>
      <protection locked="0"/>
    </xf>
    <xf numFmtId="0" fontId="9" fillId="0" borderId="57" xfId="0" applyFont="1" applyBorder="1" applyAlignment="1" applyProtection="1">
      <alignment horizontal="center" vertical="top" wrapText="1" shrinkToFit="1"/>
      <protection locked="0"/>
    </xf>
    <xf numFmtId="0" fontId="9" fillId="0" borderId="58" xfId="0" applyFont="1" applyBorder="1" applyAlignment="1" applyProtection="1">
      <alignment horizontal="center" vertical="top" wrapText="1" shrinkToFit="1"/>
      <protection locked="0"/>
    </xf>
    <xf numFmtId="172" fontId="0" fillId="0" borderId="60" xfId="40" applyNumberFormat="1" applyFont="1" applyBorder="1" applyAlignment="1" applyProtection="1">
      <alignment horizontal="center" vertical="center"/>
      <protection locked="0"/>
    </xf>
    <xf numFmtId="172" fontId="0" fillId="0" borderId="61" xfId="40" applyNumberFormat="1" applyFont="1" applyBorder="1" applyAlignment="1" applyProtection="1">
      <alignment horizontal="center" vertical="center"/>
      <protection locked="0"/>
    </xf>
    <xf numFmtId="0" fontId="0" fillId="0" borderId="60" xfId="49" applyFont="1" applyBorder="1" applyAlignment="1">
      <alignment wrapText="1"/>
      <protection/>
    </xf>
    <xf numFmtId="0" fontId="25" fillId="0" borderId="59" xfId="0" applyFont="1" applyBorder="1" applyAlignment="1">
      <alignment horizontal="left"/>
    </xf>
    <xf numFmtId="0" fontId="25" fillId="0" borderId="60" xfId="0" applyFont="1" applyBorder="1" applyAlignment="1">
      <alignment horizontal="left"/>
    </xf>
    <xf numFmtId="0" fontId="24" fillId="0" borderId="64" xfId="0" applyFont="1" applyBorder="1" applyAlignment="1">
      <alignment horizontal="center" vertical="center"/>
    </xf>
    <xf numFmtId="0" fontId="24" fillId="0" borderId="65" xfId="0" applyFont="1" applyBorder="1" applyAlignment="1">
      <alignment horizontal="center" vertical="center"/>
    </xf>
    <xf numFmtId="0" fontId="24" fillId="0" borderId="66" xfId="0" applyFont="1" applyBorder="1" applyAlignment="1">
      <alignment horizontal="center" vertical="center"/>
    </xf>
    <xf numFmtId="0" fontId="25" fillId="0" borderId="72" xfId="0" applyFont="1" applyBorder="1" applyAlignment="1">
      <alignment horizontal="left"/>
    </xf>
    <xf numFmtId="0" fontId="25" fillId="0" borderId="73" xfId="0" applyFont="1" applyBorder="1" applyAlignment="1">
      <alignment horizontal="left"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Čárka 2" xfId="35"/>
    <cellStyle name="Comma [0]" xfId="36"/>
    <cellStyle name="Hypertextový odkaz 2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14" xfId="48"/>
    <cellStyle name="Normální 16" xfId="49"/>
    <cellStyle name="Normální 2 3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2">
      <selection activeCell="C31" sqref="C31"/>
    </sheetView>
  </sheetViews>
  <sheetFormatPr defaultColWidth="9.140625" defaultRowHeight="12.75"/>
  <cols>
    <col min="1" max="1" width="55.7109375" style="0" customWidth="1"/>
    <col min="2" max="2" width="25.7109375" style="0" customWidth="1"/>
    <col min="3" max="3" width="26.421875" style="0" customWidth="1"/>
  </cols>
  <sheetData>
    <row r="2" spans="1:3" ht="21">
      <c r="A2" s="129" t="s">
        <v>109</v>
      </c>
      <c r="B2" s="129"/>
      <c r="C2" s="130"/>
    </row>
    <row r="4" ht="15">
      <c r="A4" s="131" t="s">
        <v>197</v>
      </c>
    </row>
    <row r="5" ht="12.75">
      <c r="C5" s="132"/>
    </row>
    <row r="6" spans="1:3" ht="12.75">
      <c r="A6" t="s">
        <v>110</v>
      </c>
      <c r="C6" s="133"/>
    </row>
    <row r="7" ht="12.75">
      <c r="B7" s="134"/>
    </row>
    <row r="8" spans="1:3" ht="12.75">
      <c r="A8" s="135"/>
      <c r="B8" s="136"/>
      <c r="C8" s="137" t="s">
        <v>9</v>
      </c>
    </row>
    <row r="9" spans="1:3" ht="12.75">
      <c r="A9" s="138"/>
      <c r="B9" s="139"/>
      <c r="C9" s="140"/>
    </row>
    <row r="10" spans="1:3" ht="13.5">
      <c r="A10" s="141" t="s">
        <v>115</v>
      </c>
      <c r="B10" s="142"/>
      <c r="C10" s="143">
        <f>'Stavební a interiérová část'!H66</f>
        <v>0</v>
      </c>
    </row>
    <row r="11" spans="1:3" ht="13.5">
      <c r="A11" s="144" t="s">
        <v>111</v>
      </c>
      <c r="B11" s="145"/>
      <c r="C11" s="143">
        <f>'AV technika'!J53</f>
        <v>0</v>
      </c>
    </row>
    <row r="12" spans="1:3" ht="13.5">
      <c r="A12" s="144" t="s">
        <v>116</v>
      </c>
      <c r="B12" s="145"/>
      <c r="C12" s="143">
        <f>'AV obsahy'!H24</f>
        <v>0</v>
      </c>
    </row>
    <row r="13" spans="1:3" ht="13.5">
      <c r="A13" s="144" t="s">
        <v>112</v>
      </c>
      <c r="B13" s="145"/>
      <c r="C13" s="143">
        <f>Osvětlení!E42</f>
        <v>0</v>
      </c>
    </row>
    <row r="14" spans="1:3" ht="13.5">
      <c r="A14" s="144"/>
      <c r="B14" s="145"/>
      <c r="C14" s="143"/>
    </row>
    <row r="15" spans="1:3" ht="12.75">
      <c r="A15" s="146"/>
      <c r="B15" s="147"/>
      <c r="C15" s="148"/>
    </row>
    <row r="16" spans="1:3" ht="13.5">
      <c r="A16" s="149" t="s">
        <v>113</v>
      </c>
      <c r="B16" s="150"/>
      <c r="C16" s="151">
        <f>SUM(C10:C15)</f>
        <v>0</v>
      </c>
    </row>
    <row r="17" spans="1:3" ht="12.75">
      <c r="A17" s="146"/>
      <c r="B17" s="152"/>
      <c r="C17" s="153"/>
    </row>
    <row r="18" spans="1:3" ht="13.5">
      <c r="A18" s="144" t="s">
        <v>101</v>
      </c>
      <c r="B18" s="145"/>
      <c r="C18" s="154">
        <f>C16*0.21</f>
        <v>0</v>
      </c>
    </row>
    <row r="19" spans="1:3" ht="12.75">
      <c r="A19" s="146"/>
      <c r="B19" s="155"/>
      <c r="C19" s="153"/>
    </row>
    <row r="20" spans="1:3" ht="13.5">
      <c r="A20" s="156" t="s">
        <v>114</v>
      </c>
      <c r="B20" s="157"/>
      <c r="C20" s="158">
        <f>SUM(C16:C19)</f>
        <v>0</v>
      </c>
    </row>
    <row r="21" spans="1:3" ht="12.75">
      <c r="A21" s="159"/>
      <c r="B21" s="134"/>
      <c r="C21" s="160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view="pageBreakPreview" zoomScale="90" zoomScaleNormal="85" zoomScaleSheetLayoutView="90" zoomScalePageLayoutView="0" workbookViewId="0" topLeftCell="C1">
      <pane ySplit="8" topLeftCell="A9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4.421875" style="0" customWidth="1"/>
    <col min="2" max="2" width="0" style="0" hidden="1" customWidth="1"/>
    <col min="3" max="3" width="8.7109375" style="1" customWidth="1"/>
    <col min="4" max="4" width="87.7109375" style="0" customWidth="1"/>
    <col min="5" max="5" width="6.7109375" style="0" customWidth="1"/>
    <col min="6" max="6" width="10.28125" style="1" customWidth="1"/>
    <col min="7" max="7" width="12.57421875" style="0" customWidth="1"/>
    <col min="8" max="8" width="15.7109375" style="2" customWidth="1"/>
  </cols>
  <sheetData>
    <row r="1" spans="1:8" ht="24.75" customHeight="1">
      <c r="A1" s="3" t="s">
        <v>0</v>
      </c>
      <c r="B1" s="4"/>
      <c r="C1" s="5"/>
      <c r="D1" s="4"/>
      <c r="E1" s="4"/>
      <c r="F1" s="5"/>
      <c r="G1" s="4"/>
      <c r="H1" s="6"/>
    </row>
    <row r="2" spans="1:8" ht="12.75" customHeight="1">
      <c r="A2" s="131" t="s">
        <v>197</v>
      </c>
      <c r="B2" s="7"/>
      <c r="C2" s="8"/>
      <c r="D2" s="7"/>
      <c r="E2" s="7"/>
      <c r="F2" s="8"/>
      <c r="G2" s="7"/>
      <c r="H2" s="6"/>
    </row>
    <row r="3" spans="1:8" ht="12.75">
      <c r="A3" s="9"/>
      <c r="B3" s="7"/>
      <c r="C3" s="8"/>
      <c r="D3" s="7"/>
      <c r="E3" s="7"/>
      <c r="F3" s="8"/>
      <c r="G3" s="7"/>
      <c r="H3" s="6"/>
    </row>
    <row r="4" spans="1:8" ht="12.75" customHeight="1">
      <c r="A4" s="10"/>
      <c r="B4" s="7"/>
      <c r="C4" s="8"/>
      <c r="D4" s="161"/>
      <c r="E4" s="11"/>
      <c r="F4" s="12" t="s">
        <v>1</v>
      </c>
      <c r="G4" s="7"/>
      <c r="H4" s="6"/>
    </row>
    <row r="5" spans="1:8" ht="12.75" customHeight="1">
      <c r="A5" s="13"/>
      <c r="B5" s="7"/>
      <c r="C5" s="8"/>
      <c r="D5" s="7"/>
      <c r="E5" s="11"/>
      <c r="F5" s="12" t="s">
        <v>10</v>
      </c>
      <c r="G5" s="7"/>
      <c r="H5" s="6"/>
    </row>
    <row r="6" spans="1:8" ht="9" customHeight="1">
      <c r="A6" s="14"/>
      <c r="B6" s="7"/>
      <c r="C6" s="8"/>
      <c r="D6" s="7"/>
      <c r="E6" s="7"/>
      <c r="F6" s="8"/>
      <c r="G6" s="7"/>
      <c r="H6" s="15"/>
    </row>
    <row r="7" spans="1:8" s="19" customFormat="1" ht="18.75" customHeight="1">
      <c r="A7" s="16" t="s">
        <v>2</v>
      </c>
      <c r="B7" s="17" t="s">
        <v>3</v>
      </c>
      <c r="C7" s="17" t="s">
        <v>4</v>
      </c>
      <c r="D7" s="17" t="s">
        <v>5</v>
      </c>
      <c r="E7" s="17" t="s">
        <v>6</v>
      </c>
      <c r="F7" s="17" t="s">
        <v>7</v>
      </c>
      <c r="G7" s="17" t="s">
        <v>8</v>
      </c>
      <c r="H7" s="18" t="s">
        <v>9</v>
      </c>
    </row>
    <row r="8" spans="1:8" ht="9" customHeight="1">
      <c r="A8" s="20">
        <v>1</v>
      </c>
      <c r="B8" s="21">
        <v>2</v>
      </c>
      <c r="C8" s="21">
        <v>2</v>
      </c>
      <c r="D8" s="21">
        <v>3</v>
      </c>
      <c r="E8" s="21">
        <v>4</v>
      </c>
      <c r="F8" s="21">
        <v>5</v>
      </c>
      <c r="G8" s="21">
        <v>6</v>
      </c>
      <c r="H8" s="22">
        <v>7</v>
      </c>
    </row>
    <row r="9" spans="1:8" s="194" customFormat="1" ht="6" customHeight="1">
      <c r="A9" s="191"/>
      <c r="B9" s="192"/>
      <c r="C9" s="193"/>
      <c r="D9" s="192"/>
      <c r="E9" s="192"/>
      <c r="F9" s="193"/>
      <c r="G9" s="192"/>
      <c r="H9" s="192"/>
    </row>
    <row r="10" spans="1:8" s="30" customFormat="1" ht="19.5" customHeight="1">
      <c r="A10" s="180"/>
      <c r="B10" s="181"/>
      <c r="C10" s="181"/>
      <c r="D10" s="195" t="s">
        <v>11</v>
      </c>
      <c r="E10" s="181"/>
      <c r="F10" s="182"/>
      <c r="G10" s="183"/>
      <c r="H10" s="184"/>
    </row>
    <row r="11" spans="1:8" s="57" customFormat="1" ht="27">
      <c r="A11" s="74" t="s">
        <v>60</v>
      </c>
      <c r="B11" s="75"/>
      <c r="C11" s="75" t="s">
        <v>12</v>
      </c>
      <c r="D11" s="76" t="s">
        <v>155</v>
      </c>
      <c r="E11" s="75" t="s">
        <v>13</v>
      </c>
      <c r="F11" s="77">
        <v>1</v>
      </c>
      <c r="G11" s="78"/>
      <c r="H11" s="79">
        <f>F11*G11</f>
        <v>0</v>
      </c>
    </row>
    <row r="12" spans="1:8" s="57" customFormat="1" ht="15.75" customHeight="1">
      <c r="A12" s="74" t="s">
        <v>61</v>
      </c>
      <c r="B12" s="75"/>
      <c r="C12" s="75" t="s">
        <v>14</v>
      </c>
      <c r="D12" s="76" t="s">
        <v>135</v>
      </c>
      <c r="E12" s="75" t="s">
        <v>13</v>
      </c>
      <c r="F12" s="77">
        <v>1</v>
      </c>
      <c r="G12" s="78"/>
      <c r="H12" s="79">
        <f>F12*G12</f>
        <v>0</v>
      </c>
    </row>
    <row r="13" spans="1:8" s="57" customFormat="1" ht="15.75" customHeight="1">
      <c r="A13" s="74" t="s">
        <v>62</v>
      </c>
      <c r="B13" s="75"/>
      <c r="C13" s="75" t="s">
        <v>15</v>
      </c>
      <c r="D13" s="76" t="s">
        <v>146</v>
      </c>
      <c r="E13" s="75" t="s">
        <v>13</v>
      </c>
      <c r="F13" s="77">
        <v>1</v>
      </c>
      <c r="G13" s="78"/>
      <c r="H13" s="79">
        <f>F13*G13</f>
        <v>0</v>
      </c>
    </row>
    <row r="14" spans="1:8" s="57" customFormat="1" ht="15.75" customHeight="1">
      <c r="A14" s="74" t="s">
        <v>63</v>
      </c>
      <c r="B14" s="75"/>
      <c r="C14" s="75" t="s">
        <v>16</v>
      </c>
      <c r="D14" s="76" t="s">
        <v>147</v>
      </c>
      <c r="E14" s="75" t="s">
        <v>13</v>
      </c>
      <c r="F14" s="77">
        <v>1</v>
      </c>
      <c r="G14" s="78"/>
      <c r="H14" s="79">
        <f aca="true" t="shared" si="0" ref="H14:H22">F14*G14</f>
        <v>0</v>
      </c>
    </row>
    <row r="15" spans="1:8" s="57" customFormat="1" ht="15.75" customHeight="1">
      <c r="A15" s="74" t="s">
        <v>64</v>
      </c>
      <c r="B15" s="75"/>
      <c r="C15" s="75" t="s">
        <v>17</v>
      </c>
      <c r="D15" s="76" t="s">
        <v>148</v>
      </c>
      <c r="E15" s="75" t="s">
        <v>18</v>
      </c>
      <c r="F15" s="77">
        <v>1</v>
      </c>
      <c r="G15" s="78"/>
      <c r="H15" s="79">
        <f t="shared" si="0"/>
        <v>0</v>
      </c>
    </row>
    <row r="16" spans="1:8" s="57" customFormat="1" ht="15.75" customHeight="1">
      <c r="A16" s="74" t="s">
        <v>65</v>
      </c>
      <c r="B16" s="75"/>
      <c r="C16" s="75" t="s">
        <v>136</v>
      </c>
      <c r="D16" s="76" t="s">
        <v>137</v>
      </c>
      <c r="E16" s="75" t="s">
        <v>18</v>
      </c>
      <c r="F16" s="77">
        <v>1</v>
      </c>
      <c r="G16" s="78"/>
      <c r="H16" s="79">
        <f t="shared" si="0"/>
        <v>0</v>
      </c>
    </row>
    <row r="17" spans="1:8" s="57" customFormat="1" ht="15.75" customHeight="1">
      <c r="A17" s="74" t="s">
        <v>66</v>
      </c>
      <c r="B17" s="75"/>
      <c r="C17" s="101" t="s">
        <v>19</v>
      </c>
      <c r="D17" s="76" t="s">
        <v>20</v>
      </c>
      <c r="E17" s="75" t="s">
        <v>18</v>
      </c>
      <c r="F17" s="77">
        <v>3</v>
      </c>
      <c r="G17" s="78"/>
      <c r="H17" s="79">
        <f t="shared" si="0"/>
        <v>0</v>
      </c>
    </row>
    <row r="18" spans="1:8" s="57" customFormat="1" ht="15.75" customHeight="1">
      <c r="A18" s="74" t="s">
        <v>67</v>
      </c>
      <c r="B18" s="75"/>
      <c r="C18" s="101"/>
      <c r="D18" s="76" t="s">
        <v>149</v>
      </c>
      <c r="E18" s="75" t="s">
        <v>56</v>
      </c>
      <c r="F18" s="77">
        <v>38</v>
      </c>
      <c r="G18" s="78"/>
      <c r="H18" s="79">
        <f>F18*G18</f>
        <v>0</v>
      </c>
    </row>
    <row r="19" spans="1:8" s="57" customFormat="1" ht="13.5">
      <c r="A19" s="74"/>
      <c r="B19" s="75"/>
      <c r="C19" s="101"/>
      <c r="D19" s="76"/>
      <c r="E19" s="75"/>
      <c r="F19" s="77"/>
      <c r="G19" s="78"/>
      <c r="H19" s="79"/>
    </row>
    <row r="20" spans="1:8" s="57" customFormat="1" ht="19.5" customHeight="1">
      <c r="A20" s="185"/>
      <c r="B20" s="186"/>
      <c r="C20" s="187"/>
      <c r="D20" s="195" t="s">
        <v>21</v>
      </c>
      <c r="E20" s="186"/>
      <c r="F20" s="188"/>
      <c r="G20" s="189"/>
      <c r="H20" s="190"/>
    </row>
    <row r="21" spans="1:8" s="57" customFormat="1" ht="15.75" customHeight="1">
      <c r="A21" s="74" t="s">
        <v>68</v>
      </c>
      <c r="B21" s="75"/>
      <c r="C21" s="101" t="s">
        <v>22</v>
      </c>
      <c r="D21" s="76" t="s">
        <v>118</v>
      </c>
      <c r="E21" s="75" t="s">
        <v>18</v>
      </c>
      <c r="F21" s="77">
        <v>1</v>
      </c>
      <c r="G21" s="78"/>
      <c r="H21" s="79">
        <f t="shared" si="0"/>
        <v>0</v>
      </c>
    </row>
    <row r="22" spans="1:8" s="57" customFormat="1" ht="15.75" customHeight="1">
      <c r="A22" s="74" t="s">
        <v>69</v>
      </c>
      <c r="B22" s="75"/>
      <c r="C22" s="101" t="s">
        <v>23</v>
      </c>
      <c r="D22" s="76" t="s">
        <v>138</v>
      </c>
      <c r="E22" s="75" t="s">
        <v>13</v>
      </c>
      <c r="F22" s="77">
        <v>1</v>
      </c>
      <c r="G22" s="78"/>
      <c r="H22" s="79">
        <f t="shared" si="0"/>
        <v>0</v>
      </c>
    </row>
    <row r="23" spans="1:8" s="57" customFormat="1" ht="15.75" customHeight="1">
      <c r="A23" s="74" t="s">
        <v>70</v>
      </c>
      <c r="B23" s="75"/>
      <c r="C23" s="101" t="s">
        <v>24</v>
      </c>
      <c r="D23" s="76" t="s">
        <v>139</v>
      </c>
      <c r="E23" s="75" t="s">
        <v>13</v>
      </c>
      <c r="F23" s="77">
        <v>1</v>
      </c>
      <c r="G23" s="78"/>
      <c r="H23" s="79">
        <f aca="true" t="shared" si="1" ref="H23:H29">F23*G23</f>
        <v>0</v>
      </c>
    </row>
    <row r="24" spans="1:8" s="57" customFormat="1" ht="15.75" customHeight="1">
      <c r="A24" s="74" t="s">
        <v>71</v>
      </c>
      <c r="B24" s="75"/>
      <c r="C24" s="101" t="s">
        <v>25</v>
      </c>
      <c r="D24" s="76" t="s">
        <v>151</v>
      </c>
      <c r="E24" s="75" t="s">
        <v>18</v>
      </c>
      <c r="F24" s="77">
        <v>1</v>
      </c>
      <c r="G24" s="78"/>
      <c r="H24" s="79">
        <f t="shared" si="1"/>
        <v>0</v>
      </c>
    </row>
    <row r="25" spans="1:8" s="57" customFormat="1" ht="15.75" customHeight="1">
      <c r="A25" s="74" t="s">
        <v>72</v>
      </c>
      <c r="B25" s="75"/>
      <c r="C25" s="101" t="s">
        <v>26</v>
      </c>
      <c r="D25" s="76" t="s">
        <v>152</v>
      </c>
      <c r="E25" s="75" t="s">
        <v>18</v>
      </c>
      <c r="F25" s="77">
        <v>1</v>
      </c>
      <c r="G25" s="78"/>
      <c r="H25" s="79">
        <f t="shared" si="1"/>
        <v>0</v>
      </c>
    </row>
    <row r="26" spans="1:8" s="57" customFormat="1" ht="15.75" customHeight="1">
      <c r="A26" s="74" t="s">
        <v>73</v>
      </c>
      <c r="B26" s="75"/>
      <c r="C26" s="101" t="s">
        <v>27</v>
      </c>
      <c r="D26" s="76" t="s">
        <v>150</v>
      </c>
      <c r="E26" s="75" t="s">
        <v>18</v>
      </c>
      <c r="F26" s="77">
        <v>1</v>
      </c>
      <c r="G26" s="78"/>
      <c r="H26" s="79">
        <f t="shared" si="1"/>
        <v>0</v>
      </c>
    </row>
    <row r="27" spans="1:8" s="57" customFormat="1" ht="15.75" customHeight="1">
      <c r="A27" s="74" t="s">
        <v>74</v>
      </c>
      <c r="B27" s="75"/>
      <c r="C27" s="101" t="s">
        <v>28</v>
      </c>
      <c r="D27" s="76" t="s">
        <v>29</v>
      </c>
      <c r="E27" s="75" t="s">
        <v>13</v>
      </c>
      <c r="F27" s="77">
        <v>1</v>
      </c>
      <c r="G27" s="78"/>
      <c r="H27" s="79">
        <f t="shared" si="1"/>
        <v>0</v>
      </c>
    </row>
    <row r="28" spans="1:8" s="57" customFormat="1" ht="15.75" customHeight="1">
      <c r="A28" s="74" t="s">
        <v>75</v>
      </c>
      <c r="B28" s="75"/>
      <c r="C28" s="101" t="s">
        <v>30</v>
      </c>
      <c r="D28" s="76" t="s">
        <v>31</v>
      </c>
      <c r="E28" s="75" t="s">
        <v>18</v>
      </c>
      <c r="F28" s="77">
        <v>1</v>
      </c>
      <c r="G28" s="78"/>
      <c r="H28" s="79">
        <f t="shared" si="1"/>
        <v>0</v>
      </c>
    </row>
    <row r="29" spans="1:8" s="57" customFormat="1" ht="15.75" customHeight="1">
      <c r="A29" s="74" t="s">
        <v>76</v>
      </c>
      <c r="B29" s="75"/>
      <c r="C29" s="101" t="s">
        <v>32</v>
      </c>
      <c r="D29" s="76" t="s">
        <v>117</v>
      </c>
      <c r="E29" s="75" t="s">
        <v>18</v>
      </c>
      <c r="F29" s="77">
        <v>5</v>
      </c>
      <c r="G29" s="78"/>
      <c r="H29" s="79">
        <f t="shared" si="1"/>
        <v>0</v>
      </c>
    </row>
    <row r="30" spans="1:8" s="57" customFormat="1" ht="13.5">
      <c r="A30" s="74"/>
      <c r="B30" s="75"/>
      <c r="C30" s="101"/>
      <c r="D30" s="76"/>
      <c r="E30" s="75"/>
      <c r="F30" s="77"/>
      <c r="G30" s="78"/>
      <c r="H30" s="79"/>
    </row>
    <row r="31" spans="1:8" s="57" customFormat="1" ht="19.5" customHeight="1">
      <c r="A31" s="185"/>
      <c r="B31" s="186"/>
      <c r="C31" s="187"/>
      <c r="D31" s="195" t="s">
        <v>33</v>
      </c>
      <c r="E31" s="186"/>
      <c r="F31" s="188"/>
      <c r="G31" s="189"/>
      <c r="H31" s="190"/>
    </row>
    <row r="32" spans="1:8" s="57" customFormat="1" ht="31.5" customHeight="1">
      <c r="A32" s="74" t="s">
        <v>77</v>
      </c>
      <c r="B32" s="81"/>
      <c r="C32" s="102" t="s">
        <v>34</v>
      </c>
      <c r="D32" s="82" t="s">
        <v>153</v>
      </c>
      <c r="E32" s="81" t="s">
        <v>13</v>
      </c>
      <c r="F32" s="83">
        <v>1</v>
      </c>
      <c r="G32" s="84"/>
      <c r="H32" s="85">
        <f>F32*G32</f>
        <v>0</v>
      </c>
    </row>
    <row r="33" spans="1:8" s="57" customFormat="1" ht="15.75" customHeight="1">
      <c r="A33" s="74" t="s">
        <v>78</v>
      </c>
      <c r="B33" s="75"/>
      <c r="C33" s="101" t="s">
        <v>35</v>
      </c>
      <c r="D33" s="76" t="s">
        <v>141</v>
      </c>
      <c r="E33" s="75" t="s">
        <v>13</v>
      </c>
      <c r="F33" s="77">
        <v>1</v>
      </c>
      <c r="G33" s="78"/>
      <c r="H33" s="79">
        <f>F33*G33</f>
        <v>0</v>
      </c>
    </row>
    <row r="34" spans="1:8" s="57" customFormat="1" ht="15.75" customHeight="1">
      <c r="A34" s="74" t="s">
        <v>79</v>
      </c>
      <c r="B34" s="75"/>
      <c r="C34" s="101" t="s">
        <v>36</v>
      </c>
      <c r="D34" s="76" t="s">
        <v>140</v>
      </c>
      <c r="E34" s="75" t="s">
        <v>13</v>
      </c>
      <c r="F34" s="77">
        <v>1</v>
      </c>
      <c r="G34" s="78"/>
      <c r="H34" s="79">
        <f aca="true" t="shared" si="2" ref="H34:H49">F34*G34</f>
        <v>0</v>
      </c>
    </row>
    <row r="35" spans="1:8" s="57" customFormat="1" ht="31.5" customHeight="1">
      <c r="A35" s="74" t="s">
        <v>80</v>
      </c>
      <c r="B35" s="75"/>
      <c r="C35" s="101" t="s">
        <v>37</v>
      </c>
      <c r="D35" s="76" t="s">
        <v>119</v>
      </c>
      <c r="E35" s="75" t="s">
        <v>18</v>
      </c>
      <c r="F35" s="77">
        <v>1</v>
      </c>
      <c r="G35" s="78"/>
      <c r="H35" s="79">
        <f t="shared" si="2"/>
        <v>0</v>
      </c>
    </row>
    <row r="36" spans="1:8" s="57" customFormat="1" ht="15.75" customHeight="1">
      <c r="A36" s="74" t="s">
        <v>81</v>
      </c>
      <c r="B36" s="75"/>
      <c r="C36" s="101" t="s">
        <v>38</v>
      </c>
      <c r="D36" s="76" t="s">
        <v>120</v>
      </c>
      <c r="E36" s="75" t="s">
        <v>18</v>
      </c>
      <c r="F36" s="77">
        <v>1</v>
      </c>
      <c r="G36" s="78"/>
      <c r="H36" s="79">
        <f t="shared" si="2"/>
        <v>0</v>
      </c>
    </row>
    <row r="37" spans="1:8" s="57" customFormat="1" ht="15.75" customHeight="1">
      <c r="A37" s="74" t="s">
        <v>82</v>
      </c>
      <c r="B37" s="75"/>
      <c r="C37" s="101" t="s">
        <v>39</v>
      </c>
      <c r="D37" s="76" t="s">
        <v>154</v>
      </c>
      <c r="E37" s="75" t="s">
        <v>13</v>
      </c>
      <c r="F37" s="77">
        <v>1</v>
      </c>
      <c r="G37" s="78"/>
      <c r="H37" s="79">
        <f t="shared" si="2"/>
        <v>0</v>
      </c>
    </row>
    <row r="38" spans="1:8" s="57" customFormat="1" ht="15.75" customHeight="1">
      <c r="A38" s="74" t="s">
        <v>83</v>
      </c>
      <c r="B38" s="75"/>
      <c r="C38" s="101" t="s">
        <v>40</v>
      </c>
      <c r="D38" s="76" t="s">
        <v>121</v>
      </c>
      <c r="E38" s="75" t="s">
        <v>18</v>
      </c>
      <c r="F38" s="77">
        <v>1</v>
      </c>
      <c r="G38" s="78"/>
      <c r="H38" s="79">
        <f t="shared" si="2"/>
        <v>0</v>
      </c>
    </row>
    <row r="39" spans="1:8" s="57" customFormat="1" ht="13.5">
      <c r="A39" s="74"/>
      <c r="B39" s="75"/>
      <c r="C39" s="101"/>
      <c r="D39" s="76"/>
      <c r="E39" s="75"/>
      <c r="F39" s="77"/>
      <c r="G39" s="78"/>
      <c r="H39" s="79"/>
    </row>
    <row r="40" spans="1:8" s="57" customFormat="1" ht="19.5" customHeight="1">
      <c r="A40" s="185"/>
      <c r="B40" s="186"/>
      <c r="C40" s="187"/>
      <c r="D40" s="195" t="s">
        <v>41</v>
      </c>
      <c r="E40" s="186"/>
      <c r="F40" s="188"/>
      <c r="G40" s="189"/>
      <c r="H40" s="190"/>
    </row>
    <row r="41" spans="1:8" s="57" customFormat="1" ht="31.5" customHeight="1">
      <c r="A41" s="74" t="s">
        <v>84</v>
      </c>
      <c r="B41" s="75"/>
      <c r="C41" s="101" t="s">
        <v>42</v>
      </c>
      <c r="D41" s="76" t="s">
        <v>142</v>
      </c>
      <c r="E41" s="75" t="s">
        <v>13</v>
      </c>
      <c r="F41" s="77">
        <v>1</v>
      </c>
      <c r="G41" s="78"/>
      <c r="H41" s="79">
        <f t="shared" si="2"/>
        <v>0</v>
      </c>
    </row>
    <row r="42" spans="1:8" s="57" customFormat="1" ht="15.75" customHeight="1">
      <c r="A42" s="74" t="s">
        <v>85</v>
      </c>
      <c r="B42" s="75"/>
      <c r="C42" s="101" t="s">
        <v>43</v>
      </c>
      <c r="D42" s="76" t="s">
        <v>125</v>
      </c>
      <c r="E42" s="75" t="s">
        <v>18</v>
      </c>
      <c r="F42" s="77">
        <v>1</v>
      </c>
      <c r="G42" s="78"/>
      <c r="H42" s="79">
        <f t="shared" si="2"/>
        <v>0</v>
      </c>
    </row>
    <row r="43" spans="1:8" s="57" customFormat="1" ht="15.75" customHeight="1">
      <c r="A43" s="74" t="s">
        <v>86</v>
      </c>
      <c r="B43" s="75"/>
      <c r="C43" s="101" t="s">
        <v>45</v>
      </c>
      <c r="D43" s="76" t="s">
        <v>44</v>
      </c>
      <c r="E43" s="75" t="s">
        <v>18</v>
      </c>
      <c r="F43" s="77">
        <v>1</v>
      </c>
      <c r="G43" s="78"/>
      <c r="H43" s="79">
        <f t="shared" si="2"/>
        <v>0</v>
      </c>
    </row>
    <row r="44" spans="1:8" s="57" customFormat="1" ht="31.5" customHeight="1">
      <c r="A44" s="74" t="s">
        <v>87</v>
      </c>
      <c r="B44" s="75"/>
      <c r="C44" s="101" t="s">
        <v>46</v>
      </c>
      <c r="D44" s="76" t="s">
        <v>156</v>
      </c>
      <c r="E44" s="75" t="s">
        <v>13</v>
      </c>
      <c r="F44" s="77">
        <v>1</v>
      </c>
      <c r="G44" s="78"/>
      <c r="H44" s="79">
        <f t="shared" si="2"/>
        <v>0</v>
      </c>
    </row>
    <row r="45" spans="1:8" s="57" customFormat="1" ht="15.75" customHeight="1">
      <c r="A45" s="74" t="s">
        <v>88</v>
      </c>
      <c r="B45" s="75"/>
      <c r="C45" s="101" t="s">
        <v>47</v>
      </c>
      <c r="D45" s="76" t="s">
        <v>48</v>
      </c>
      <c r="E45" s="75" t="s">
        <v>18</v>
      </c>
      <c r="F45" s="77">
        <v>1</v>
      </c>
      <c r="G45" s="78"/>
      <c r="H45" s="79">
        <f t="shared" si="2"/>
        <v>0</v>
      </c>
    </row>
    <row r="46" spans="1:8" s="57" customFormat="1" ht="15.75" customHeight="1">
      <c r="A46" s="74" t="s">
        <v>89</v>
      </c>
      <c r="B46" s="75"/>
      <c r="C46" s="101" t="s">
        <v>49</v>
      </c>
      <c r="D46" s="76" t="s">
        <v>126</v>
      </c>
      <c r="E46" s="75" t="s">
        <v>18</v>
      </c>
      <c r="F46" s="77">
        <v>4</v>
      </c>
      <c r="G46" s="78"/>
      <c r="H46" s="79">
        <f t="shared" si="2"/>
        <v>0</v>
      </c>
    </row>
    <row r="47" spans="1:8" s="57" customFormat="1" ht="13.5">
      <c r="A47" s="74"/>
      <c r="B47" s="75"/>
      <c r="C47" s="101"/>
      <c r="D47" s="196"/>
      <c r="E47" s="75"/>
      <c r="F47" s="77"/>
      <c r="G47" s="78"/>
      <c r="H47" s="79"/>
    </row>
    <row r="48" spans="1:8" s="57" customFormat="1" ht="19.5" customHeight="1">
      <c r="A48" s="185"/>
      <c r="B48" s="186"/>
      <c r="C48" s="187"/>
      <c r="D48" s="195" t="s">
        <v>50</v>
      </c>
      <c r="E48" s="186"/>
      <c r="F48" s="188"/>
      <c r="G48" s="189"/>
      <c r="H48" s="190"/>
    </row>
    <row r="49" spans="1:8" s="57" customFormat="1" ht="31.5" customHeight="1">
      <c r="A49" s="74" t="s">
        <v>90</v>
      </c>
      <c r="B49" s="75"/>
      <c r="C49" s="101" t="s">
        <v>51</v>
      </c>
      <c r="D49" s="76" t="s">
        <v>143</v>
      </c>
      <c r="E49" s="75" t="s">
        <v>13</v>
      </c>
      <c r="F49" s="77">
        <v>1</v>
      </c>
      <c r="G49" s="78"/>
      <c r="H49" s="79">
        <f t="shared" si="2"/>
        <v>0</v>
      </c>
    </row>
    <row r="50" spans="1:8" s="57" customFormat="1" ht="15.75" customHeight="1">
      <c r="A50" s="74" t="s">
        <v>91</v>
      </c>
      <c r="B50" s="75"/>
      <c r="C50" s="101" t="s">
        <v>52</v>
      </c>
      <c r="D50" s="76" t="s">
        <v>145</v>
      </c>
      <c r="E50" s="75" t="s">
        <v>13</v>
      </c>
      <c r="F50" s="77">
        <v>1</v>
      </c>
      <c r="G50" s="78"/>
      <c r="H50" s="79">
        <f aca="true" t="shared" si="3" ref="H50:H64">F50*G50</f>
        <v>0</v>
      </c>
    </row>
    <row r="51" spans="1:8" s="57" customFormat="1" ht="27">
      <c r="A51" s="74" t="s">
        <v>92</v>
      </c>
      <c r="B51" s="75"/>
      <c r="C51" s="101" t="s">
        <v>53</v>
      </c>
      <c r="D51" s="76" t="s">
        <v>127</v>
      </c>
      <c r="E51" s="75" t="s">
        <v>13</v>
      </c>
      <c r="F51" s="77">
        <v>1</v>
      </c>
      <c r="G51" s="78"/>
      <c r="H51" s="79">
        <f t="shared" si="3"/>
        <v>0</v>
      </c>
    </row>
    <row r="52" spans="1:8" s="57" customFormat="1" ht="15.75" customHeight="1">
      <c r="A52" s="74" t="s">
        <v>93</v>
      </c>
      <c r="B52" s="75"/>
      <c r="C52" s="101" t="s">
        <v>54</v>
      </c>
      <c r="D52" s="76" t="s">
        <v>128</v>
      </c>
      <c r="E52" s="75" t="s">
        <v>18</v>
      </c>
      <c r="F52" s="77">
        <v>1</v>
      </c>
      <c r="G52" s="78"/>
      <c r="H52" s="79">
        <f t="shared" si="3"/>
        <v>0</v>
      </c>
    </row>
    <row r="53" spans="1:8" s="57" customFormat="1" ht="13.5">
      <c r="A53" s="74"/>
      <c r="B53" s="75"/>
      <c r="C53" s="101"/>
      <c r="D53" s="76"/>
      <c r="E53" s="75"/>
      <c r="F53" s="77"/>
      <c r="G53" s="78"/>
      <c r="H53" s="79"/>
    </row>
    <row r="54" spans="1:8" s="57" customFormat="1" ht="19.5" customHeight="1">
      <c r="A54" s="185"/>
      <c r="B54" s="186"/>
      <c r="C54" s="187"/>
      <c r="D54" s="195" t="s">
        <v>55</v>
      </c>
      <c r="E54" s="186"/>
      <c r="F54" s="188"/>
      <c r="G54" s="189"/>
      <c r="H54" s="190"/>
    </row>
    <row r="55" spans="1:8" s="57" customFormat="1" ht="15.75" customHeight="1">
      <c r="A55" s="74" t="s">
        <v>94</v>
      </c>
      <c r="B55" s="75"/>
      <c r="C55" s="101"/>
      <c r="D55" s="76" t="s">
        <v>131</v>
      </c>
      <c r="E55" s="75" t="s">
        <v>18</v>
      </c>
      <c r="F55" s="77">
        <v>3</v>
      </c>
      <c r="G55" s="78"/>
      <c r="H55" s="79">
        <f t="shared" si="3"/>
        <v>0</v>
      </c>
    </row>
    <row r="56" spans="1:8" s="57" customFormat="1" ht="15.75" customHeight="1">
      <c r="A56" s="86" t="s">
        <v>95</v>
      </c>
      <c r="B56" s="75"/>
      <c r="C56" s="101"/>
      <c r="D56" s="76" t="s">
        <v>129</v>
      </c>
      <c r="E56" s="75" t="s">
        <v>18</v>
      </c>
      <c r="F56" s="77">
        <v>1</v>
      </c>
      <c r="G56" s="78"/>
      <c r="H56" s="79">
        <f t="shared" si="3"/>
        <v>0</v>
      </c>
    </row>
    <row r="57" spans="1:8" s="91" customFormat="1" ht="15.75" customHeight="1">
      <c r="A57" s="74" t="s">
        <v>96</v>
      </c>
      <c r="B57" s="87"/>
      <c r="C57" s="103"/>
      <c r="D57" s="76" t="s">
        <v>203</v>
      </c>
      <c r="E57" s="87" t="s">
        <v>56</v>
      </c>
      <c r="F57" s="88">
        <v>155</v>
      </c>
      <c r="G57" s="89"/>
      <c r="H57" s="90">
        <f t="shared" si="3"/>
        <v>0</v>
      </c>
    </row>
    <row r="58" spans="1:8" s="57" customFormat="1" ht="31.5" customHeight="1">
      <c r="A58" s="74" t="s">
        <v>97</v>
      </c>
      <c r="B58" s="75"/>
      <c r="C58" s="101"/>
      <c r="D58" s="76" t="s">
        <v>132</v>
      </c>
      <c r="E58" s="75" t="s">
        <v>57</v>
      </c>
      <c r="F58" s="77">
        <v>64</v>
      </c>
      <c r="G58" s="78"/>
      <c r="H58" s="79">
        <f t="shared" si="3"/>
        <v>0</v>
      </c>
    </row>
    <row r="59" spans="1:8" s="57" customFormat="1" ht="15.75" customHeight="1">
      <c r="A59" s="74" t="s">
        <v>98</v>
      </c>
      <c r="B59" s="75"/>
      <c r="C59" s="101"/>
      <c r="D59" s="76" t="s">
        <v>130</v>
      </c>
      <c r="E59" s="75" t="s">
        <v>58</v>
      </c>
      <c r="F59" s="77">
        <v>200</v>
      </c>
      <c r="G59" s="78"/>
      <c r="H59" s="79">
        <f t="shared" si="3"/>
        <v>0</v>
      </c>
    </row>
    <row r="60" spans="1:8" s="57" customFormat="1" ht="15.75" customHeight="1">
      <c r="A60" s="80" t="s">
        <v>99</v>
      </c>
      <c r="B60" s="75"/>
      <c r="C60" s="101"/>
      <c r="D60" s="76" t="s">
        <v>123</v>
      </c>
      <c r="E60" s="75" t="s">
        <v>56</v>
      </c>
      <c r="F60" s="77">
        <v>500</v>
      </c>
      <c r="G60" s="78"/>
      <c r="H60" s="79">
        <f t="shared" si="3"/>
        <v>0</v>
      </c>
    </row>
    <row r="61" spans="1:8" s="57" customFormat="1" ht="15.75" customHeight="1">
      <c r="A61" s="107" t="s">
        <v>100</v>
      </c>
      <c r="B61" s="81"/>
      <c r="C61" s="102"/>
      <c r="D61" s="82" t="s">
        <v>157</v>
      </c>
      <c r="E61" s="81" t="s">
        <v>56</v>
      </c>
      <c r="F61" s="83">
        <v>50</v>
      </c>
      <c r="G61" s="84"/>
      <c r="H61" s="79">
        <f t="shared" si="3"/>
        <v>0</v>
      </c>
    </row>
    <row r="62" spans="1:8" s="57" customFormat="1" ht="15.75" customHeight="1">
      <c r="A62" s="65" t="s">
        <v>122</v>
      </c>
      <c r="B62" s="108"/>
      <c r="C62" s="109"/>
      <c r="D62" s="110" t="s">
        <v>59</v>
      </c>
      <c r="E62" s="108" t="s">
        <v>57</v>
      </c>
      <c r="F62" s="111">
        <v>24</v>
      </c>
      <c r="G62" s="112"/>
      <c r="H62" s="90">
        <f t="shared" si="3"/>
        <v>0</v>
      </c>
    </row>
    <row r="63" spans="1:8" s="57" customFormat="1" ht="13.5">
      <c r="A63" s="65" t="s">
        <v>134</v>
      </c>
      <c r="B63" s="66"/>
      <c r="C63" s="104"/>
      <c r="D63" s="92" t="s">
        <v>124</v>
      </c>
      <c r="E63" s="66" t="s">
        <v>57</v>
      </c>
      <c r="F63" s="77">
        <v>150</v>
      </c>
      <c r="G63" s="69"/>
      <c r="H63" s="90">
        <f t="shared" si="3"/>
        <v>0</v>
      </c>
    </row>
    <row r="64" spans="1:8" s="57" customFormat="1" ht="27">
      <c r="A64" s="65" t="s">
        <v>199</v>
      </c>
      <c r="B64" s="66"/>
      <c r="C64" s="104"/>
      <c r="D64" s="93" t="s">
        <v>202</v>
      </c>
      <c r="E64" s="66" t="s">
        <v>18</v>
      </c>
      <c r="F64" s="77">
        <v>7</v>
      </c>
      <c r="G64" s="69"/>
      <c r="H64" s="90">
        <f t="shared" si="3"/>
        <v>0</v>
      </c>
    </row>
    <row r="65" spans="1:8" s="57" customFormat="1" ht="13.5">
      <c r="A65" s="65"/>
      <c r="B65" s="66"/>
      <c r="C65" s="104"/>
      <c r="D65" s="93"/>
      <c r="E65" s="66"/>
      <c r="F65" s="77"/>
      <c r="G65" s="69"/>
      <c r="H65" s="90"/>
    </row>
    <row r="66" spans="1:8" s="99" customFormat="1" ht="15">
      <c r="A66" s="94"/>
      <c r="B66" s="95"/>
      <c r="C66" s="105"/>
      <c r="D66" s="96" t="s">
        <v>103</v>
      </c>
      <c r="E66" s="95"/>
      <c r="F66" s="97"/>
      <c r="G66" s="98"/>
      <c r="H66" s="198">
        <f>SUM(H10:H65)</f>
        <v>0</v>
      </c>
    </row>
    <row r="67" spans="1:8" s="43" customFormat="1" ht="17.25">
      <c r="A67" s="36"/>
      <c r="B67" s="37"/>
      <c r="C67" s="106"/>
      <c r="D67" s="38" t="s">
        <v>101</v>
      </c>
      <c r="E67" s="39"/>
      <c r="F67" s="40"/>
      <c r="G67" s="41"/>
      <c r="H67" s="42">
        <f>H66*0.21</f>
        <v>0</v>
      </c>
    </row>
    <row r="68" spans="1:8" s="44" customFormat="1" ht="15">
      <c r="A68" s="113">
        <v>0</v>
      </c>
      <c r="B68" s="114"/>
      <c r="C68" s="114"/>
      <c r="D68" s="115" t="s">
        <v>102</v>
      </c>
      <c r="E68" s="114"/>
      <c r="F68" s="116"/>
      <c r="G68" s="117"/>
      <c r="H68" s="197">
        <f>H66+H67</f>
        <v>0</v>
      </c>
    </row>
    <row r="69" spans="1:8" s="30" customFormat="1" ht="12.75">
      <c r="A69" s="45"/>
      <c r="B69" s="46"/>
      <c r="C69" s="100"/>
      <c r="D69" s="47"/>
      <c r="E69" s="48"/>
      <c r="F69" s="49"/>
      <c r="G69" s="50"/>
      <c r="H69" s="35"/>
    </row>
    <row r="70" spans="1:8" s="30" customFormat="1" ht="12.75">
      <c r="A70" s="45"/>
      <c r="B70" s="46"/>
      <c r="C70" s="100"/>
      <c r="D70" s="47"/>
      <c r="E70" s="48"/>
      <c r="F70" s="49"/>
      <c r="G70" s="50"/>
      <c r="H70" s="35"/>
    </row>
    <row r="71" spans="1:8" s="30" customFormat="1" ht="12.75">
      <c r="A71" s="31"/>
      <c r="B71" s="32"/>
      <c r="C71" s="32"/>
      <c r="D71" s="33"/>
      <c r="E71" s="32"/>
      <c r="F71" s="51"/>
      <c r="G71" s="34"/>
      <c r="H71" s="35"/>
    </row>
    <row r="72" spans="1:8" s="57" customFormat="1" ht="92.25">
      <c r="A72" s="52"/>
      <c r="B72" s="53"/>
      <c r="C72" s="53"/>
      <c r="D72" s="118" t="s">
        <v>144</v>
      </c>
      <c r="E72" s="53"/>
      <c r="F72" s="54"/>
      <c r="G72" s="55"/>
      <c r="H72" s="56"/>
    </row>
    <row r="73" spans="1:8" s="64" customFormat="1" ht="13.5">
      <c r="A73" s="58"/>
      <c r="B73" s="59"/>
      <c r="C73" s="59"/>
      <c r="D73" s="60" t="s">
        <v>104</v>
      </c>
      <c r="E73" s="59"/>
      <c r="F73" s="61"/>
      <c r="G73" s="62"/>
      <c r="H73" s="63"/>
    </row>
    <row r="74" spans="1:8" s="57" customFormat="1" ht="13.5">
      <c r="A74" s="65"/>
      <c r="B74" s="66"/>
      <c r="C74" s="66"/>
      <c r="D74" s="67"/>
      <c r="E74" s="66"/>
      <c r="F74" s="68"/>
      <c r="G74" s="69"/>
      <c r="H74" s="70"/>
    </row>
    <row r="75" spans="3:8" s="57" customFormat="1" ht="13.5">
      <c r="C75" s="71"/>
      <c r="F75" s="71"/>
      <c r="H75" s="72"/>
    </row>
  </sheetData>
  <sheetProtection/>
  <printOptions/>
  <pageMargins left="0.7875" right="0.7875" top="0.7875" bottom="1.2993055555555557" header="0.5118055555555556" footer="0.5118055555555556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D1">
      <selection activeCell="D3" sqref="D3"/>
    </sheetView>
  </sheetViews>
  <sheetFormatPr defaultColWidth="9.140625" defaultRowHeight="12.75"/>
  <cols>
    <col min="1" max="1" width="4.421875" style="0" customWidth="1"/>
    <col min="2" max="2" width="0" style="0" hidden="1" customWidth="1"/>
    <col min="3" max="3" width="8.7109375" style="1" customWidth="1"/>
    <col min="4" max="4" width="87.7109375" style="0" customWidth="1"/>
    <col min="5" max="5" width="6.7109375" style="0" customWidth="1"/>
    <col min="6" max="6" width="10.28125" style="1" customWidth="1"/>
    <col min="7" max="7" width="12.57421875" style="0" customWidth="1"/>
    <col min="8" max="8" width="15.7109375" style="2" customWidth="1"/>
  </cols>
  <sheetData>
    <row r="1" spans="1:8" ht="24.75" customHeight="1">
      <c r="A1" s="3" t="s">
        <v>0</v>
      </c>
      <c r="B1" s="4"/>
      <c r="C1" s="5"/>
      <c r="D1" s="4"/>
      <c r="E1" s="4"/>
      <c r="F1" s="5"/>
      <c r="G1" s="4"/>
      <c r="H1" s="6"/>
    </row>
    <row r="2" spans="1:8" ht="12.75" customHeight="1">
      <c r="A2" s="131" t="s">
        <v>197</v>
      </c>
      <c r="B2" s="7"/>
      <c r="C2" s="8"/>
      <c r="D2" s="7"/>
      <c r="E2" s="7"/>
      <c r="F2" s="8"/>
      <c r="G2" s="7"/>
      <c r="H2" s="6"/>
    </row>
    <row r="3" spans="1:8" ht="12.75">
      <c r="A3" s="9"/>
      <c r="B3" s="7"/>
      <c r="C3" s="8"/>
      <c r="D3" s="7"/>
      <c r="E3" s="7"/>
      <c r="F3" s="8"/>
      <c r="G3" s="7"/>
      <c r="H3" s="6"/>
    </row>
    <row r="4" spans="1:8" ht="12.75" customHeight="1">
      <c r="A4" s="10"/>
      <c r="B4" s="7"/>
      <c r="C4" s="8"/>
      <c r="D4" s="7"/>
      <c r="E4" s="11"/>
      <c r="F4" s="12" t="s">
        <v>1</v>
      </c>
      <c r="G4" s="7"/>
      <c r="H4" s="6"/>
    </row>
    <row r="5" spans="1:8" ht="12.75" customHeight="1">
      <c r="A5" s="13"/>
      <c r="B5" s="7"/>
      <c r="C5" s="8"/>
      <c r="D5" s="7"/>
      <c r="E5" s="11"/>
      <c r="F5" s="12" t="s">
        <v>10</v>
      </c>
      <c r="G5" s="7"/>
      <c r="H5" s="6"/>
    </row>
    <row r="6" spans="1:8" ht="9" customHeight="1">
      <c r="A6" s="14"/>
      <c r="B6" s="7"/>
      <c r="C6" s="8"/>
      <c r="D6" s="7"/>
      <c r="E6" s="7"/>
      <c r="F6" s="8"/>
      <c r="G6" s="7"/>
      <c r="H6" s="15"/>
    </row>
    <row r="7" spans="1:8" s="19" customFormat="1" ht="18.75" customHeight="1">
      <c r="A7" s="16" t="s">
        <v>2</v>
      </c>
      <c r="B7" s="17" t="s">
        <v>3</v>
      </c>
      <c r="C7" s="17" t="s">
        <v>4</v>
      </c>
      <c r="D7" s="17" t="s">
        <v>5</v>
      </c>
      <c r="E7" s="17" t="s">
        <v>6</v>
      </c>
      <c r="F7" s="17" t="s">
        <v>7</v>
      </c>
      <c r="G7" s="17" t="s">
        <v>8</v>
      </c>
      <c r="H7" s="119" t="s">
        <v>9</v>
      </c>
    </row>
    <row r="8" spans="1:8" ht="9" customHeight="1">
      <c r="A8" s="20">
        <v>1</v>
      </c>
      <c r="B8" s="21">
        <v>2</v>
      </c>
      <c r="C8" s="21">
        <v>2</v>
      </c>
      <c r="D8" s="21">
        <v>3</v>
      </c>
      <c r="E8" s="21">
        <v>4</v>
      </c>
      <c r="F8" s="21">
        <v>5</v>
      </c>
      <c r="G8" s="21">
        <v>6</v>
      </c>
      <c r="H8" s="120">
        <v>7</v>
      </c>
    </row>
    <row r="9" spans="1:8" ht="6" customHeight="1">
      <c r="A9" s="23"/>
      <c r="B9" s="24"/>
      <c r="C9" s="25"/>
      <c r="D9" s="24"/>
      <c r="E9" s="24"/>
      <c r="F9" s="25"/>
      <c r="G9" s="24"/>
      <c r="H9" s="121"/>
    </row>
    <row r="10" spans="1:8" s="30" customFormat="1" ht="19.5" customHeight="1">
      <c r="A10" s="26"/>
      <c r="B10" s="27"/>
      <c r="C10" s="27"/>
      <c r="D10" s="73" t="s">
        <v>133</v>
      </c>
      <c r="E10" s="27"/>
      <c r="F10" s="28"/>
      <c r="G10" s="29"/>
      <c r="H10" s="122"/>
    </row>
    <row r="11" spans="1:8" s="57" customFormat="1" ht="31.5" customHeight="1">
      <c r="A11" s="74" t="s">
        <v>60</v>
      </c>
      <c r="B11" s="75"/>
      <c r="C11" s="75" t="s">
        <v>105</v>
      </c>
      <c r="D11" s="76" t="s">
        <v>205</v>
      </c>
      <c r="E11" s="75" t="s">
        <v>13</v>
      </c>
      <c r="F11" s="77">
        <v>1</v>
      </c>
      <c r="G11" s="78"/>
      <c r="H11" s="122">
        <f aca="true" t="shared" si="0" ref="H11:H17">F11*G11</f>
        <v>0</v>
      </c>
    </row>
    <row r="12" spans="1:8" s="57" customFormat="1" ht="31.5" customHeight="1">
      <c r="A12" s="74" t="s">
        <v>61</v>
      </c>
      <c r="B12" s="75"/>
      <c r="C12" s="75" t="s">
        <v>106</v>
      </c>
      <c r="D12" s="76" t="s">
        <v>158</v>
      </c>
      <c r="E12" s="75" t="s">
        <v>13</v>
      </c>
      <c r="F12" s="77">
        <v>1</v>
      </c>
      <c r="G12" s="78"/>
      <c r="H12" s="122">
        <f t="shared" si="0"/>
        <v>0</v>
      </c>
    </row>
    <row r="13" spans="1:8" s="57" customFormat="1" ht="18" customHeight="1">
      <c r="A13" s="74" t="s">
        <v>62</v>
      </c>
      <c r="B13" s="75"/>
      <c r="C13" s="75" t="s">
        <v>106</v>
      </c>
      <c r="D13" s="76" t="s">
        <v>161</v>
      </c>
      <c r="E13" s="75" t="s">
        <v>13</v>
      </c>
      <c r="F13" s="77">
        <v>1</v>
      </c>
      <c r="G13" s="78"/>
      <c r="H13" s="122">
        <f t="shared" si="0"/>
        <v>0</v>
      </c>
    </row>
    <row r="14" spans="1:8" s="57" customFormat="1" ht="18" customHeight="1">
      <c r="A14" s="74" t="s">
        <v>63</v>
      </c>
      <c r="B14" s="75"/>
      <c r="C14" s="75" t="s">
        <v>106</v>
      </c>
      <c r="D14" s="76" t="s">
        <v>162</v>
      </c>
      <c r="E14" s="75" t="s">
        <v>13</v>
      </c>
      <c r="F14" s="77">
        <v>1</v>
      </c>
      <c r="G14" s="78"/>
      <c r="H14" s="122">
        <f t="shared" si="0"/>
        <v>0</v>
      </c>
    </row>
    <row r="15" spans="1:8" s="57" customFormat="1" ht="18" customHeight="1">
      <c r="A15" s="74" t="s">
        <v>64</v>
      </c>
      <c r="B15" s="75"/>
      <c r="C15" s="75" t="s">
        <v>106</v>
      </c>
      <c r="D15" s="76" t="s">
        <v>163</v>
      </c>
      <c r="E15" s="75" t="s">
        <v>13</v>
      </c>
      <c r="F15" s="77">
        <v>1</v>
      </c>
      <c r="G15" s="78"/>
      <c r="H15" s="122">
        <f t="shared" si="0"/>
        <v>0</v>
      </c>
    </row>
    <row r="16" spans="1:8" s="57" customFormat="1" ht="31.5" customHeight="1">
      <c r="A16" s="74" t="s">
        <v>65</v>
      </c>
      <c r="B16" s="75"/>
      <c r="C16" s="75" t="s">
        <v>107</v>
      </c>
      <c r="D16" s="76" t="s">
        <v>159</v>
      </c>
      <c r="E16" s="75" t="s">
        <v>13</v>
      </c>
      <c r="F16" s="77">
        <v>1</v>
      </c>
      <c r="G16" s="78"/>
      <c r="H16" s="122">
        <f t="shared" si="0"/>
        <v>0</v>
      </c>
    </row>
    <row r="17" spans="1:8" s="57" customFormat="1" ht="18" customHeight="1">
      <c r="A17" s="74" t="s">
        <v>66</v>
      </c>
      <c r="B17" s="75"/>
      <c r="C17" s="101" t="s">
        <v>107</v>
      </c>
      <c r="D17" s="76" t="s">
        <v>160</v>
      </c>
      <c r="E17" s="75" t="s">
        <v>13</v>
      </c>
      <c r="F17" s="77">
        <v>1</v>
      </c>
      <c r="G17" s="78"/>
      <c r="H17" s="122">
        <f t="shared" si="0"/>
        <v>0</v>
      </c>
    </row>
    <row r="18" spans="1:8" s="57" customFormat="1" ht="18" customHeight="1">
      <c r="A18" s="74" t="s">
        <v>67</v>
      </c>
      <c r="B18" s="75"/>
      <c r="C18" s="101" t="s">
        <v>107</v>
      </c>
      <c r="D18" s="76" t="s">
        <v>204</v>
      </c>
      <c r="E18" s="75" t="s">
        <v>13</v>
      </c>
      <c r="F18" s="77">
        <v>1</v>
      </c>
      <c r="G18" s="78"/>
      <c r="H18" s="122">
        <f>F18*G18</f>
        <v>0</v>
      </c>
    </row>
    <row r="19" spans="1:8" s="57" customFormat="1" ht="18" customHeight="1">
      <c r="A19" s="74" t="s">
        <v>68</v>
      </c>
      <c r="B19" s="75"/>
      <c r="C19" s="101" t="s">
        <v>107</v>
      </c>
      <c r="D19" s="76" t="s">
        <v>201</v>
      </c>
      <c r="E19" s="75" t="s">
        <v>13</v>
      </c>
      <c r="F19" s="77">
        <v>1</v>
      </c>
      <c r="G19" s="78"/>
      <c r="H19" s="122">
        <f>F19*G19</f>
        <v>0</v>
      </c>
    </row>
    <row r="20" spans="1:8" s="91" customFormat="1" ht="31.5" customHeight="1">
      <c r="A20" s="86" t="s">
        <v>69</v>
      </c>
      <c r="B20" s="87"/>
      <c r="C20" s="103" t="s">
        <v>108</v>
      </c>
      <c r="D20" s="76" t="s">
        <v>164</v>
      </c>
      <c r="E20" s="87" t="s">
        <v>13</v>
      </c>
      <c r="F20" s="88">
        <v>1</v>
      </c>
      <c r="G20" s="89"/>
      <c r="H20" s="123">
        <f>F20*G20</f>
        <v>0</v>
      </c>
    </row>
    <row r="21" spans="1:8" s="57" customFormat="1" ht="18" customHeight="1">
      <c r="A21" s="74" t="s">
        <v>70</v>
      </c>
      <c r="B21" s="75"/>
      <c r="C21" s="101" t="s">
        <v>108</v>
      </c>
      <c r="D21" s="76" t="s">
        <v>165</v>
      </c>
      <c r="E21" s="75" t="s">
        <v>13</v>
      </c>
      <c r="F21" s="77">
        <v>1</v>
      </c>
      <c r="G21" s="78"/>
      <c r="H21" s="122">
        <f>F21*G21</f>
        <v>0</v>
      </c>
    </row>
    <row r="22" spans="1:8" s="57" customFormat="1" ht="18" customHeight="1">
      <c r="A22" s="74" t="s">
        <v>71</v>
      </c>
      <c r="B22" s="75"/>
      <c r="C22" s="101" t="s">
        <v>108</v>
      </c>
      <c r="D22" s="76" t="s">
        <v>166</v>
      </c>
      <c r="E22" s="75" t="s">
        <v>13</v>
      </c>
      <c r="F22" s="77">
        <v>1</v>
      </c>
      <c r="G22" s="78"/>
      <c r="H22" s="122">
        <f>F22*G22</f>
        <v>0</v>
      </c>
    </row>
    <row r="23" spans="1:8" s="57" customFormat="1" ht="18" customHeight="1">
      <c r="A23" s="65"/>
      <c r="B23" s="66"/>
      <c r="C23" s="104"/>
      <c r="D23" s="93"/>
      <c r="E23" s="66"/>
      <c r="F23" s="77"/>
      <c r="G23" s="69"/>
      <c r="H23" s="124"/>
    </row>
    <row r="24" spans="1:8" s="99" customFormat="1" ht="18" customHeight="1">
      <c r="A24" s="94"/>
      <c r="B24" s="95"/>
      <c r="C24" s="105"/>
      <c r="D24" s="96" t="s">
        <v>103</v>
      </c>
      <c r="E24" s="95"/>
      <c r="F24" s="97"/>
      <c r="G24" s="98"/>
      <c r="H24" s="125">
        <f>SUM(H10:H23)</f>
        <v>0</v>
      </c>
    </row>
    <row r="25" spans="1:8" s="43" customFormat="1" ht="18" customHeight="1">
      <c r="A25" s="36"/>
      <c r="B25" s="37"/>
      <c r="C25" s="106"/>
      <c r="D25" s="38" t="s">
        <v>101</v>
      </c>
      <c r="E25" s="39"/>
      <c r="F25" s="40"/>
      <c r="G25" s="41"/>
      <c r="H25" s="126">
        <f>H24*0.21</f>
        <v>0</v>
      </c>
    </row>
    <row r="26" spans="1:8" s="44" customFormat="1" ht="18" customHeight="1">
      <c r="A26" s="113">
        <v>0</v>
      </c>
      <c r="B26" s="114"/>
      <c r="C26" s="114"/>
      <c r="D26" s="115" t="s">
        <v>102</v>
      </c>
      <c r="E26" s="114"/>
      <c r="F26" s="116"/>
      <c r="G26" s="117"/>
      <c r="H26" s="199">
        <f>H24+H25</f>
        <v>0</v>
      </c>
    </row>
    <row r="27" spans="1:8" s="30" customFormat="1" ht="18" customHeight="1">
      <c r="A27" s="45"/>
      <c r="B27" s="46"/>
      <c r="C27" s="100"/>
      <c r="D27" s="47"/>
      <c r="E27" s="48"/>
      <c r="F27" s="49"/>
      <c r="G27" s="50"/>
      <c r="H27" s="127"/>
    </row>
    <row r="28" spans="1:8" s="64" customFormat="1" ht="13.5">
      <c r="A28" s="58"/>
      <c r="B28" s="59"/>
      <c r="C28" s="59"/>
      <c r="D28" s="60" t="s">
        <v>104</v>
      </c>
      <c r="E28" s="59"/>
      <c r="F28" s="61"/>
      <c r="G28" s="62"/>
      <c r="H28" s="128"/>
    </row>
    <row r="29" spans="1:8" s="57" customFormat="1" ht="13.5">
      <c r="A29" s="65"/>
      <c r="B29" s="66"/>
      <c r="C29" s="66"/>
      <c r="D29" s="67"/>
      <c r="E29" s="66"/>
      <c r="F29" s="68"/>
      <c r="G29" s="69"/>
      <c r="H29" s="124"/>
    </row>
    <row r="30" spans="3:8" s="57" customFormat="1" ht="13.5">
      <c r="C30" s="71"/>
      <c r="F30" s="71"/>
      <c r="H30" s="72"/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1">
      <selection activeCell="E48" sqref="E48"/>
    </sheetView>
  </sheetViews>
  <sheetFormatPr defaultColWidth="9.140625" defaultRowHeight="12.75"/>
  <cols>
    <col min="1" max="1" width="9.00390625" style="200" customWidth="1"/>
    <col min="2" max="2" width="13.00390625" style="201" customWidth="1"/>
    <col min="3" max="3" width="21.57421875" style="201" customWidth="1"/>
    <col min="4" max="4" width="16.00390625" style="201" bestFit="1" customWidth="1"/>
    <col min="5" max="5" width="20.8515625" style="202" customWidth="1"/>
    <col min="6" max="6" width="51.00390625" style="201" customWidth="1"/>
    <col min="7" max="7" width="8.00390625" style="203" customWidth="1"/>
    <col min="8" max="8" width="6.7109375" style="203" customWidth="1"/>
    <col min="9" max="9" width="18.28125" style="201" customWidth="1"/>
    <col min="10" max="10" width="20.28125" style="201" customWidth="1"/>
    <col min="11" max="16384" width="9.140625" style="201" customWidth="1"/>
  </cols>
  <sheetData>
    <row r="1" spans="1:10" s="227" customFormat="1" ht="29.25" customHeight="1" thickBot="1">
      <c r="A1" s="226"/>
      <c r="C1" s="228"/>
      <c r="D1" s="228"/>
      <c r="E1" s="228"/>
      <c r="F1" s="229"/>
      <c r="G1" s="228"/>
      <c r="H1" s="228"/>
      <c r="I1" s="228"/>
      <c r="J1" s="228"/>
    </row>
    <row r="2" spans="1:10" ht="57.75" customHeight="1">
      <c r="A2" s="230" t="s">
        <v>206</v>
      </c>
      <c r="B2" s="231" t="s">
        <v>207</v>
      </c>
      <c r="C2" s="232" t="s">
        <v>208</v>
      </c>
      <c r="D2" s="233" t="s">
        <v>209</v>
      </c>
      <c r="E2" s="233" t="s">
        <v>210</v>
      </c>
      <c r="F2" s="233" t="s">
        <v>211</v>
      </c>
      <c r="G2" s="234" t="s">
        <v>212</v>
      </c>
      <c r="H2" s="234" t="s">
        <v>213</v>
      </c>
      <c r="I2" s="235" t="s">
        <v>214</v>
      </c>
      <c r="J2" s="236" t="s">
        <v>215</v>
      </c>
    </row>
    <row r="3" spans="1:10" ht="18" customHeight="1">
      <c r="A3" s="204"/>
      <c r="B3" s="205"/>
      <c r="C3" s="206" t="s">
        <v>244</v>
      </c>
      <c r="D3" s="205"/>
      <c r="E3" s="205"/>
      <c r="F3" s="205"/>
      <c r="G3" s="205"/>
      <c r="H3" s="205"/>
      <c r="I3" s="205"/>
      <c r="J3" s="207"/>
    </row>
    <row r="4" spans="1:10" ht="18" customHeight="1">
      <c r="A4" s="208"/>
      <c r="B4" s="209"/>
      <c r="C4" s="210"/>
      <c r="D4" s="209"/>
      <c r="E4" s="209"/>
      <c r="F4" s="209"/>
      <c r="G4" s="209"/>
      <c r="H4" s="209"/>
      <c r="I4" s="209"/>
      <c r="J4" s="211"/>
    </row>
    <row r="5" spans="1:10" ht="18" customHeight="1">
      <c r="A5" s="212">
        <v>1</v>
      </c>
      <c r="B5" s="213"/>
      <c r="C5" s="206" t="s">
        <v>216</v>
      </c>
      <c r="D5" s="205"/>
      <c r="E5" s="205"/>
      <c r="F5" s="214">
        <f>SUM(J6:J11)</f>
        <v>0</v>
      </c>
      <c r="G5" s="205"/>
      <c r="H5" s="205"/>
      <c r="I5" s="205"/>
      <c r="J5" s="207"/>
    </row>
    <row r="6" spans="1:10" ht="12.75">
      <c r="A6" s="212">
        <v>2</v>
      </c>
      <c r="B6" s="215"/>
      <c r="C6" s="216" t="s">
        <v>229</v>
      </c>
      <c r="D6" s="216"/>
      <c r="E6" s="216"/>
      <c r="F6" s="217" t="s">
        <v>245</v>
      </c>
      <c r="G6" s="218" t="s">
        <v>18</v>
      </c>
      <c r="H6" s="218">
        <v>1</v>
      </c>
      <c r="I6" s="237"/>
      <c r="J6" s="238">
        <f aca="true" t="shared" si="0" ref="J6:J11">I6*H6</f>
        <v>0</v>
      </c>
    </row>
    <row r="7" spans="1:10" ht="52.5">
      <c r="A7" s="212">
        <v>3</v>
      </c>
      <c r="B7" s="215"/>
      <c r="C7" s="216" t="s">
        <v>246</v>
      </c>
      <c r="D7" s="216"/>
      <c r="E7" s="216"/>
      <c r="F7" s="217" t="s">
        <v>247</v>
      </c>
      <c r="G7" s="218" t="s">
        <v>18</v>
      </c>
      <c r="H7" s="218">
        <v>1</v>
      </c>
      <c r="I7" s="237"/>
      <c r="J7" s="238">
        <f t="shared" si="0"/>
        <v>0</v>
      </c>
    </row>
    <row r="8" spans="1:10" ht="39">
      <c r="A8" s="212">
        <v>4</v>
      </c>
      <c r="B8" s="215"/>
      <c r="C8" s="216" t="s">
        <v>217</v>
      </c>
      <c r="D8" s="216"/>
      <c r="E8" s="216"/>
      <c r="F8" s="217" t="s">
        <v>248</v>
      </c>
      <c r="G8" s="218" t="s">
        <v>18</v>
      </c>
      <c r="H8" s="218">
        <v>1</v>
      </c>
      <c r="I8" s="237"/>
      <c r="J8" s="238">
        <f t="shared" si="0"/>
        <v>0</v>
      </c>
    </row>
    <row r="9" spans="1:10" ht="12.75">
      <c r="A9" s="212">
        <v>5</v>
      </c>
      <c r="B9" s="215"/>
      <c r="C9" s="216" t="s">
        <v>218</v>
      </c>
      <c r="D9" s="216"/>
      <c r="E9" s="216"/>
      <c r="F9" s="217" t="s">
        <v>219</v>
      </c>
      <c r="G9" s="218" t="s">
        <v>18</v>
      </c>
      <c r="H9" s="218">
        <v>1</v>
      </c>
      <c r="I9" s="237"/>
      <c r="J9" s="238">
        <f t="shared" si="0"/>
        <v>0</v>
      </c>
    </row>
    <row r="10" spans="1:10" ht="39">
      <c r="A10" s="212">
        <v>6</v>
      </c>
      <c r="B10" s="215"/>
      <c r="C10" s="216" t="s">
        <v>220</v>
      </c>
      <c r="D10" s="216"/>
      <c r="E10" s="216"/>
      <c r="F10" s="217" t="s">
        <v>249</v>
      </c>
      <c r="G10" s="218" t="s">
        <v>18</v>
      </c>
      <c r="H10" s="218">
        <v>2</v>
      </c>
      <c r="I10" s="237"/>
      <c r="J10" s="238">
        <f t="shared" si="0"/>
        <v>0</v>
      </c>
    </row>
    <row r="11" spans="1:10" ht="12.75">
      <c r="A11" s="212">
        <v>7</v>
      </c>
      <c r="B11" s="215"/>
      <c r="C11" s="216" t="s">
        <v>221</v>
      </c>
      <c r="D11" s="216"/>
      <c r="E11" s="216"/>
      <c r="F11" s="217" t="s">
        <v>222</v>
      </c>
      <c r="G11" s="218" t="s">
        <v>13</v>
      </c>
      <c r="H11" s="218">
        <v>1</v>
      </c>
      <c r="I11" s="237"/>
      <c r="J11" s="238">
        <f t="shared" si="0"/>
        <v>0</v>
      </c>
    </row>
    <row r="12" spans="1:10" ht="18" customHeight="1">
      <c r="A12" s="212">
        <v>8</v>
      </c>
      <c r="B12" s="213"/>
      <c r="C12" s="206" t="s">
        <v>223</v>
      </c>
      <c r="D12" s="205"/>
      <c r="E12" s="205"/>
      <c r="F12" s="214">
        <f>SUM(J13:J18)</f>
        <v>0</v>
      </c>
      <c r="G12" s="205"/>
      <c r="H12" s="205"/>
      <c r="I12" s="205"/>
      <c r="J12" s="207"/>
    </row>
    <row r="13" spans="1:10" ht="52.5">
      <c r="A13" s="212">
        <v>9</v>
      </c>
      <c r="B13" s="215"/>
      <c r="C13" s="216" t="s">
        <v>246</v>
      </c>
      <c r="D13" s="216"/>
      <c r="E13" s="216"/>
      <c r="F13" s="217" t="s">
        <v>247</v>
      </c>
      <c r="G13" s="218" t="s">
        <v>18</v>
      </c>
      <c r="H13" s="218">
        <v>1</v>
      </c>
      <c r="I13" s="237"/>
      <c r="J13" s="238">
        <f aca="true" t="shared" si="1" ref="J13:J18">I13*H13</f>
        <v>0</v>
      </c>
    </row>
    <row r="14" spans="1:10" ht="39">
      <c r="A14" s="212">
        <v>10</v>
      </c>
      <c r="B14" s="215"/>
      <c r="C14" s="216" t="s">
        <v>217</v>
      </c>
      <c r="D14" s="216"/>
      <c r="E14" s="216"/>
      <c r="F14" s="217" t="s">
        <v>248</v>
      </c>
      <c r="G14" s="218" t="s">
        <v>18</v>
      </c>
      <c r="H14" s="218">
        <v>1</v>
      </c>
      <c r="I14" s="237"/>
      <c r="J14" s="238">
        <f t="shared" si="1"/>
        <v>0</v>
      </c>
    </row>
    <row r="15" spans="1:10" ht="12.75">
      <c r="A15" s="212">
        <v>11</v>
      </c>
      <c r="B15" s="215"/>
      <c r="C15" s="216" t="s">
        <v>218</v>
      </c>
      <c r="D15" s="216"/>
      <c r="E15" s="216"/>
      <c r="F15" s="217" t="s">
        <v>219</v>
      </c>
      <c r="G15" s="218" t="s">
        <v>18</v>
      </c>
      <c r="H15" s="218">
        <v>1</v>
      </c>
      <c r="I15" s="237"/>
      <c r="J15" s="238">
        <f t="shared" si="1"/>
        <v>0</v>
      </c>
    </row>
    <row r="16" spans="1:10" ht="39">
      <c r="A16" s="212">
        <v>12</v>
      </c>
      <c r="B16" s="215"/>
      <c r="C16" s="216" t="s">
        <v>220</v>
      </c>
      <c r="D16" s="216"/>
      <c r="E16" s="216"/>
      <c r="F16" s="217" t="s">
        <v>249</v>
      </c>
      <c r="G16" s="218" t="s">
        <v>18</v>
      </c>
      <c r="H16" s="218">
        <v>2</v>
      </c>
      <c r="I16" s="237"/>
      <c r="J16" s="238">
        <f t="shared" si="1"/>
        <v>0</v>
      </c>
    </row>
    <row r="17" spans="1:10" ht="144.75">
      <c r="A17" s="212">
        <v>13</v>
      </c>
      <c r="B17" s="215"/>
      <c r="C17" s="216" t="s">
        <v>224</v>
      </c>
      <c r="D17" s="216"/>
      <c r="E17" s="216"/>
      <c r="F17" s="217" t="s">
        <v>250</v>
      </c>
      <c r="G17" s="218" t="s">
        <v>18</v>
      </c>
      <c r="H17" s="218">
        <v>1</v>
      </c>
      <c r="I17" s="237"/>
      <c r="J17" s="238">
        <f t="shared" si="1"/>
        <v>0</v>
      </c>
    </row>
    <row r="18" spans="1:10" ht="12.75">
      <c r="A18" s="212">
        <v>14</v>
      </c>
      <c r="B18" s="215"/>
      <c r="C18" s="216" t="s">
        <v>221</v>
      </c>
      <c r="D18" s="216"/>
      <c r="E18" s="216"/>
      <c r="F18" s="217" t="s">
        <v>222</v>
      </c>
      <c r="G18" s="218" t="s">
        <v>13</v>
      </c>
      <c r="H18" s="218">
        <v>1</v>
      </c>
      <c r="I18" s="237"/>
      <c r="J18" s="238">
        <f t="shared" si="1"/>
        <v>0</v>
      </c>
    </row>
    <row r="19" spans="1:10" ht="18" customHeight="1">
      <c r="A19" s="212">
        <v>15</v>
      </c>
      <c r="B19" s="213"/>
      <c r="C19" s="206" t="s">
        <v>225</v>
      </c>
      <c r="D19" s="205"/>
      <c r="E19" s="205"/>
      <c r="F19" s="214">
        <f>SUM(J20:J21)</f>
        <v>0</v>
      </c>
      <c r="G19" s="205"/>
      <c r="H19" s="205"/>
      <c r="I19" s="205"/>
      <c r="J19" s="207"/>
    </row>
    <row r="20" spans="1:10" ht="12.75">
      <c r="A20" s="212">
        <v>16</v>
      </c>
      <c r="B20" s="215"/>
      <c r="C20" s="216" t="s">
        <v>226</v>
      </c>
      <c r="D20" s="216"/>
      <c r="E20" s="216"/>
      <c r="F20" s="217" t="s">
        <v>227</v>
      </c>
      <c r="G20" s="218" t="s">
        <v>18</v>
      </c>
      <c r="H20" s="218">
        <v>1</v>
      </c>
      <c r="I20" s="237"/>
      <c r="J20" s="238">
        <f>I20*H20</f>
        <v>0</v>
      </c>
    </row>
    <row r="21" spans="1:10" ht="12.75">
      <c r="A21" s="212">
        <v>17</v>
      </c>
      <c r="B21" s="215"/>
      <c r="C21" s="216" t="s">
        <v>221</v>
      </c>
      <c r="D21" s="216"/>
      <c r="E21" s="216"/>
      <c r="F21" s="217" t="s">
        <v>222</v>
      </c>
      <c r="G21" s="218" t="s">
        <v>13</v>
      </c>
      <c r="H21" s="218">
        <v>1</v>
      </c>
      <c r="I21" s="237"/>
      <c r="J21" s="238">
        <f>I21*H21</f>
        <v>0</v>
      </c>
    </row>
    <row r="22" spans="1:10" ht="18" customHeight="1">
      <c r="A22" s="212">
        <v>18</v>
      </c>
      <c r="B22" s="213"/>
      <c r="C22" s="206" t="s">
        <v>228</v>
      </c>
      <c r="D22" s="205"/>
      <c r="E22" s="205"/>
      <c r="F22" s="214">
        <f>SUM(J23:J33)</f>
        <v>0</v>
      </c>
      <c r="G22" s="205"/>
      <c r="H22" s="205"/>
      <c r="I22" s="205"/>
      <c r="J22" s="207"/>
    </row>
    <row r="23" spans="1:10" ht="12.75">
      <c r="A23" s="212">
        <v>19</v>
      </c>
      <c r="B23" s="215"/>
      <c r="C23" s="216" t="s">
        <v>229</v>
      </c>
      <c r="D23" s="216"/>
      <c r="E23" s="216"/>
      <c r="F23" s="217" t="s">
        <v>251</v>
      </c>
      <c r="G23" s="218" t="s">
        <v>18</v>
      </c>
      <c r="H23" s="218">
        <v>1</v>
      </c>
      <c r="I23" s="237"/>
      <c r="J23" s="238">
        <f aca="true" t="shared" si="2" ref="J23:J33">I23*H23</f>
        <v>0</v>
      </c>
    </row>
    <row r="24" spans="1:10" ht="52.5">
      <c r="A24" s="212">
        <v>20</v>
      </c>
      <c r="B24" s="215"/>
      <c r="C24" s="216" t="s">
        <v>252</v>
      </c>
      <c r="D24" s="216"/>
      <c r="E24" s="216"/>
      <c r="F24" s="217" t="s">
        <v>253</v>
      </c>
      <c r="G24" s="218" t="s">
        <v>18</v>
      </c>
      <c r="H24" s="218">
        <v>2</v>
      </c>
      <c r="I24" s="237"/>
      <c r="J24" s="238">
        <f t="shared" si="2"/>
        <v>0</v>
      </c>
    </row>
    <row r="25" spans="1:10" ht="144.75">
      <c r="A25" s="212">
        <v>21</v>
      </c>
      <c r="B25" s="215"/>
      <c r="C25" s="216" t="s">
        <v>224</v>
      </c>
      <c r="D25" s="216"/>
      <c r="E25" s="216"/>
      <c r="F25" s="217" t="s">
        <v>254</v>
      </c>
      <c r="G25" s="218" t="s">
        <v>18</v>
      </c>
      <c r="H25" s="218">
        <v>1</v>
      </c>
      <c r="I25" s="237"/>
      <c r="J25" s="238">
        <f t="shared" si="2"/>
        <v>0</v>
      </c>
    </row>
    <row r="26" spans="1:10" ht="39">
      <c r="A26" s="212">
        <v>22</v>
      </c>
      <c r="B26" s="215"/>
      <c r="C26" s="216" t="s">
        <v>230</v>
      </c>
      <c r="D26" s="216"/>
      <c r="E26" s="216"/>
      <c r="F26" s="217" t="s">
        <v>255</v>
      </c>
      <c r="G26" s="218" t="s">
        <v>18</v>
      </c>
      <c r="H26" s="218">
        <v>1</v>
      </c>
      <c r="I26" s="237"/>
      <c r="J26" s="238">
        <f t="shared" si="2"/>
        <v>0</v>
      </c>
    </row>
    <row r="27" spans="1:10" ht="26.25">
      <c r="A27" s="212">
        <v>23</v>
      </c>
      <c r="B27" s="215"/>
      <c r="C27" s="216" t="s">
        <v>231</v>
      </c>
      <c r="D27" s="216"/>
      <c r="E27" s="216"/>
      <c r="F27" s="217" t="s">
        <v>232</v>
      </c>
      <c r="G27" s="218" t="s">
        <v>18</v>
      </c>
      <c r="H27" s="218">
        <v>1</v>
      </c>
      <c r="I27" s="237"/>
      <c r="J27" s="238">
        <f t="shared" si="2"/>
        <v>0</v>
      </c>
    </row>
    <row r="28" spans="1:10" ht="52.5">
      <c r="A28" s="212">
        <v>24</v>
      </c>
      <c r="B28" s="215"/>
      <c r="C28" s="216" t="s">
        <v>256</v>
      </c>
      <c r="D28" s="216"/>
      <c r="E28" s="216"/>
      <c r="F28" s="217" t="s">
        <v>257</v>
      </c>
      <c r="G28" s="218" t="s">
        <v>18</v>
      </c>
      <c r="H28" s="218">
        <v>1</v>
      </c>
      <c r="I28" s="237"/>
      <c r="J28" s="238">
        <f t="shared" si="2"/>
        <v>0</v>
      </c>
    </row>
    <row r="29" spans="1:10" ht="144.75">
      <c r="A29" s="212">
        <v>25</v>
      </c>
      <c r="B29" s="215"/>
      <c r="C29" s="216" t="s">
        <v>258</v>
      </c>
      <c r="D29" s="216"/>
      <c r="E29" s="216"/>
      <c r="F29" s="217" t="s">
        <v>259</v>
      </c>
      <c r="G29" s="218" t="s">
        <v>18</v>
      </c>
      <c r="H29" s="218">
        <v>1</v>
      </c>
      <c r="I29" s="237"/>
      <c r="J29" s="238">
        <f t="shared" si="2"/>
        <v>0</v>
      </c>
    </row>
    <row r="30" spans="1:10" ht="39">
      <c r="A30" s="212">
        <v>26</v>
      </c>
      <c r="B30" s="215"/>
      <c r="C30" s="216" t="s">
        <v>217</v>
      </c>
      <c r="D30" s="216"/>
      <c r="E30" s="216"/>
      <c r="F30" s="217" t="s">
        <v>248</v>
      </c>
      <c r="G30" s="218" t="s">
        <v>18</v>
      </c>
      <c r="H30" s="218">
        <v>1</v>
      </c>
      <c r="I30" s="237"/>
      <c r="J30" s="238">
        <f t="shared" si="2"/>
        <v>0</v>
      </c>
    </row>
    <row r="31" spans="1:10" ht="12.75">
      <c r="A31" s="212">
        <v>27</v>
      </c>
      <c r="B31" s="215"/>
      <c r="C31" s="216" t="s">
        <v>218</v>
      </c>
      <c r="D31" s="216"/>
      <c r="E31" s="216"/>
      <c r="F31" s="217" t="s">
        <v>219</v>
      </c>
      <c r="G31" s="218" t="s">
        <v>18</v>
      </c>
      <c r="H31" s="218">
        <v>1</v>
      </c>
      <c r="I31" s="237"/>
      <c r="J31" s="238">
        <f t="shared" si="2"/>
        <v>0</v>
      </c>
    </row>
    <row r="32" spans="1:10" ht="39">
      <c r="A32" s="212">
        <v>28</v>
      </c>
      <c r="B32" s="215"/>
      <c r="C32" s="216" t="s">
        <v>220</v>
      </c>
      <c r="D32" s="216"/>
      <c r="E32" s="216"/>
      <c r="F32" s="217" t="s">
        <v>249</v>
      </c>
      <c r="G32" s="218" t="s">
        <v>18</v>
      </c>
      <c r="H32" s="218">
        <v>2</v>
      </c>
      <c r="I32" s="237"/>
      <c r="J32" s="238">
        <f t="shared" si="2"/>
        <v>0</v>
      </c>
    </row>
    <row r="33" spans="1:10" ht="12.75">
      <c r="A33" s="212">
        <v>29</v>
      </c>
      <c r="B33" s="215"/>
      <c r="C33" s="216" t="s">
        <v>221</v>
      </c>
      <c r="D33" s="216"/>
      <c r="E33" s="216"/>
      <c r="F33" s="217" t="s">
        <v>222</v>
      </c>
      <c r="G33" s="218" t="s">
        <v>13</v>
      </c>
      <c r="H33" s="218">
        <v>1</v>
      </c>
      <c r="I33" s="237"/>
      <c r="J33" s="238">
        <f t="shared" si="2"/>
        <v>0</v>
      </c>
    </row>
    <row r="34" spans="1:10" ht="18" customHeight="1">
      <c r="A34" s="212">
        <v>30</v>
      </c>
      <c r="B34" s="213"/>
      <c r="C34" s="206" t="s">
        <v>233</v>
      </c>
      <c r="D34" s="205"/>
      <c r="E34" s="205"/>
      <c r="F34" s="214">
        <f>SUM(J35:J41)</f>
        <v>0</v>
      </c>
      <c r="G34" s="205"/>
      <c r="H34" s="205"/>
      <c r="I34" s="205"/>
      <c r="J34" s="207"/>
    </row>
    <row r="35" spans="1:10" ht="52.5">
      <c r="A35" s="212">
        <v>31</v>
      </c>
      <c r="B35" s="215"/>
      <c r="C35" s="216" t="s">
        <v>246</v>
      </c>
      <c r="D35" s="216"/>
      <c r="E35" s="216"/>
      <c r="F35" s="217" t="s">
        <v>247</v>
      </c>
      <c r="G35" s="218" t="s">
        <v>18</v>
      </c>
      <c r="H35" s="218">
        <v>1</v>
      </c>
      <c r="I35" s="237"/>
      <c r="J35" s="238">
        <f aca="true" t="shared" si="3" ref="J35:J41">I35*H35</f>
        <v>0</v>
      </c>
    </row>
    <row r="36" spans="1:10" ht="39">
      <c r="A36" s="212">
        <v>32</v>
      </c>
      <c r="B36" s="215"/>
      <c r="C36" s="216" t="s">
        <v>217</v>
      </c>
      <c r="D36" s="216"/>
      <c r="E36" s="216"/>
      <c r="F36" s="217" t="s">
        <v>248</v>
      </c>
      <c r="G36" s="218" t="s">
        <v>18</v>
      </c>
      <c r="H36" s="218">
        <v>1</v>
      </c>
      <c r="I36" s="237"/>
      <c r="J36" s="238">
        <f t="shared" si="3"/>
        <v>0</v>
      </c>
    </row>
    <row r="37" spans="1:10" ht="12.75">
      <c r="A37" s="212">
        <v>33</v>
      </c>
      <c r="B37" s="215"/>
      <c r="C37" s="216" t="s">
        <v>218</v>
      </c>
      <c r="D37" s="216"/>
      <c r="E37" s="216"/>
      <c r="F37" s="217" t="s">
        <v>219</v>
      </c>
      <c r="G37" s="218" t="s">
        <v>18</v>
      </c>
      <c r="H37" s="218">
        <v>1</v>
      </c>
      <c r="I37" s="237"/>
      <c r="J37" s="238">
        <f t="shared" si="3"/>
        <v>0</v>
      </c>
    </row>
    <row r="38" spans="1:10" ht="66">
      <c r="A38" s="212">
        <v>34</v>
      </c>
      <c r="B38" s="215"/>
      <c r="C38" s="216" t="s">
        <v>220</v>
      </c>
      <c r="D38" s="216"/>
      <c r="E38" s="216"/>
      <c r="F38" s="217" t="s">
        <v>260</v>
      </c>
      <c r="G38" s="218" t="s">
        <v>18</v>
      </c>
      <c r="H38" s="218">
        <v>2</v>
      </c>
      <c r="I38" s="237"/>
      <c r="J38" s="238">
        <f t="shared" si="3"/>
        <v>0</v>
      </c>
    </row>
    <row r="39" spans="1:10" ht="144.75">
      <c r="A39" s="212">
        <v>35</v>
      </c>
      <c r="B39" s="215"/>
      <c r="C39" s="216" t="s">
        <v>234</v>
      </c>
      <c r="D39" s="216"/>
      <c r="E39" s="216"/>
      <c r="F39" s="217" t="s">
        <v>250</v>
      </c>
      <c r="G39" s="218" t="s">
        <v>18</v>
      </c>
      <c r="H39" s="218">
        <v>1</v>
      </c>
      <c r="I39" s="237"/>
      <c r="J39" s="238">
        <f t="shared" si="3"/>
        <v>0</v>
      </c>
    </row>
    <row r="40" spans="1:10" ht="12.75">
      <c r="A40" s="212">
        <v>36</v>
      </c>
      <c r="B40" s="215"/>
      <c r="C40" s="216" t="s">
        <v>226</v>
      </c>
      <c r="D40" s="216"/>
      <c r="E40" s="216"/>
      <c r="F40" s="217" t="s">
        <v>227</v>
      </c>
      <c r="G40" s="218" t="s">
        <v>18</v>
      </c>
      <c r="H40" s="218">
        <v>3</v>
      </c>
      <c r="I40" s="237"/>
      <c r="J40" s="238">
        <f t="shared" si="3"/>
        <v>0</v>
      </c>
    </row>
    <row r="41" spans="1:10" ht="12.75">
      <c r="A41" s="212">
        <v>37</v>
      </c>
      <c r="B41" s="215"/>
      <c r="C41" s="216" t="s">
        <v>221</v>
      </c>
      <c r="D41" s="216"/>
      <c r="E41" s="216"/>
      <c r="F41" s="217" t="s">
        <v>222</v>
      </c>
      <c r="G41" s="218" t="s">
        <v>13</v>
      </c>
      <c r="H41" s="218">
        <v>1</v>
      </c>
      <c r="I41" s="237"/>
      <c r="J41" s="238">
        <f t="shared" si="3"/>
        <v>0</v>
      </c>
    </row>
    <row r="42" spans="1:10" ht="18" customHeight="1">
      <c r="A42" s="212">
        <v>38</v>
      </c>
      <c r="B42" s="205"/>
      <c r="C42" s="206" t="s">
        <v>235</v>
      </c>
      <c r="D42" s="205"/>
      <c r="E42" s="205"/>
      <c r="F42" s="214">
        <f>SUM(J43:J49)</f>
        <v>0</v>
      </c>
      <c r="G42" s="205"/>
      <c r="H42" s="205"/>
      <c r="I42" s="205"/>
      <c r="J42" s="207"/>
    </row>
    <row r="43" spans="1:10" ht="52.5">
      <c r="A43" s="212">
        <v>39</v>
      </c>
      <c r="B43" s="215"/>
      <c r="C43" s="216" t="s">
        <v>236</v>
      </c>
      <c r="D43" s="216"/>
      <c r="E43" s="216"/>
      <c r="F43" s="217" t="s">
        <v>261</v>
      </c>
      <c r="G43" s="218" t="s">
        <v>18</v>
      </c>
      <c r="H43" s="218">
        <v>1</v>
      </c>
      <c r="I43" s="237"/>
      <c r="J43" s="238">
        <f aca="true" t="shared" si="4" ref="J43:J49">I43*H43</f>
        <v>0</v>
      </c>
    </row>
    <row r="44" spans="1:10" ht="26.25">
      <c r="A44" s="212">
        <v>40</v>
      </c>
      <c r="B44" s="215"/>
      <c r="C44" s="216" t="s">
        <v>237</v>
      </c>
      <c r="D44" s="216"/>
      <c r="E44" s="216"/>
      <c r="F44" s="217" t="s">
        <v>262</v>
      </c>
      <c r="G44" s="218" t="s">
        <v>18</v>
      </c>
      <c r="H44" s="218">
        <v>1</v>
      </c>
      <c r="I44" s="237"/>
      <c r="J44" s="238">
        <f t="shared" si="4"/>
        <v>0</v>
      </c>
    </row>
    <row r="45" spans="1:10" ht="52.5">
      <c r="A45" s="212">
        <v>41</v>
      </c>
      <c r="B45" s="215"/>
      <c r="C45" s="216" t="s">
        <v>238</v>
      </c>
      <c r="D45" s="216"/>
      <c r="E45" s="216"/>
      <c r="F45" s="217" t="s">
        <v>263</v>
      </c>
      <c r="G45" s="218" t="s">
        <v>18</v>
      </c>
      <c r="H45" s="218">
        <v>1</v>
      </c>
      <c r="I45" s="237"/>
      <c r="J45" s="238">
        <f t="shared" si="4"/>
        <v>0</v>
      </c>
    </row>
    <row r="46" spans="1:10" ht="52.5">
      <c r="A46" s="212">
        <v>42</v>
      </c>
      <c r="B46" s="215"/>
      <c r="C46" s="216" t="s">
        <v>239</v>
      </c>
      <c r="D46" s="216"/>
      <c r="E46" s="216"/>
      <c r="F46" s="217" t="s">
        <v>264</v>
      </c>
      <c r="G46" s="218" t="s">
        <v>18</v>
      </c>
      <c r="H46" s="218">
        <v>1</v>
      </c>
      <c r="I46" s="237"/>
      <c r="J46" s="238">
        <f t="shared" si="4"/>
        <v>0</v>
      </c>
    </row>
    <row r="47" spans="1:10" ht="39">
      <c r="A47" s="212">
        <v>43</v>
      </c>
      <c r="B47" s="215"/>
      <c r="C47" s="216" t="s">
        <v>265</v>
      </c>
      <c r="D47" s="216"/>
      <c r="E47" s="216"/>
      <c r="F47" s="217" t="s">
        <v>266</v>
      </c>
      <c r="G47" s="218" t="s">
        <v>18</v>
      </c>
      <c r="H47" s="218">
        <v>1</v>
      </c>
      <c r="I47" s="237"/>
      <c r="J47" s="238">
        <f t="shared" si="4"/>
        <v>0</v>
      </c>
    </row>
    <row r="48" spans="1:10" ht="132">
      <c r="A48" s="212">
        <v>44</v>
      </c>
      <c r="B48" s="215"/>
      <c r="C48" s="216" t="s">
        <v>267</v>
      </c>
      <c r="D48" s="216"/>
      <c r="E48" s="239"/>
      <c r="F48" s="217" t="s">
        <v>268</v>
      </c>
      <c r="G48" s="218" t="s">
        <v>18</v>
      </c>
      <c r="H48" s="218">
        <v>5</v>
      </c>
      <c r="I48" s="237"/>
      <c r="J48" s="238">
        <f t="shared" si="4"/>
        <v>0</v>
      </c>
    </row>
    <row r="49" spans="1:10" ht="26.25">
      <c r="A49" s="212">
        <v>45</v>
      </c>
      <c r="B49" s="215"/>
      <c r="C49" s="216" t="s">
        <v>269</v>
      </c>
      <c r="D49" s="216"/>
      <c r="E49" s="216"/>
      <c r="F49" s="217" t="s">
        <v>270</v>
      </c>
      <c r="G49" s="218" t="s">
        <v>18</v>
      </c>
      <c r="H49" s="218">
        <v>1</v>
      </c>
      <c r="I49" s="237"/>
      <c r="J49" s="238">
        <f t="shared" si="4"/>
        <v>0</v>
      </c>
    </row>
    <row r="50" spans="1:10" ht="18" customHeight="1">
      <c r="A50" s="212">
        <v>46</v>
      </c>
      <c r="B50" s="205"/>
      <c r="C50" s="206" t="s">
        <v>240</v>
      </c>
      <c r="D50" s="205"/>
      <c r="E50" s="205"/>
      <c r="F50" s="214">
        <f>SUM(J51:J52)</f>
        <v>0</v>
      </c>
      <c r="G50" s="205"/>
      <c r="H50" s="205"/>
      <c r="I50" s="205"/>
      <c r="J50" s="207"/>
    </row>
    <row r="51" spans="1:10" ht="12.75">
      <c r="A51" s="212">
        <v>47</v>
      </c>
      <c r="B51" s="215"/>
      <c r="C51" s="216" t="s">
        <v>241</v>
      </c>
      <c r="D51" s="216"/>
      <c r="E51" s="216"/>
      <c r="F51" s="217" t="s">
        <v>271</v>
      </c>
      <c r="G51" s="218" t="s">
        <v>13</v>
      </c>
      <c r="H51" s="218">
        <v>1</v>
      </c>
      <c r="I51" s="237"/>
      <c r="J51" s="238">
        <f>I51*H51</f>
        <v>0</v>
      </c>
    </row>
    <row r="52" spans="1:10" ht="53.25" thickBot="1">
      <c r="A52" s="212">
        <v>48</v>
      </c>
      <c r="B52" s="215"/>
      <c r="C52" s="216" t="s">
        <v>240</v>
      </c>
      <c r="D52" s="216"/>
      <c r="E52" s="216"/>
      <c r="F52" s="217" t="s">
        <v>242</v>
      </c>
      <c r="G52" s="218" t="s">
        <v>13</v>
      </c>
      <c r="H52" s="218">
        <v>1</v>
      </c>
      <c r="I52" s="237"/>
      <c r="J52" s="238">
        <f>I52*H52</f>
        <v>0</v>
      </c>
    </row>
    <row r="53" spans="1:10" ht="23.25" customHeight="1" thickBot="1">
      <c r="A53" s="219"/>
      <c r="B53" s="220"/>
      <c r="C53" s="221" t="s">
        <v>243</v>
      </c>
      <c r="D53" s="220"/>
      <c r="E53" s="222"/>
      <c r="F53" s="220"/>
      <c r="G53" s="223"/>
      <c r="H53" s="223"/>
      <c r="I53" s="220"/>
      <c r="J53" s="224">
        <f>SUM(J5:J52)</f>
        <v>0</v>
      </c>
    </row>
    <row r="55" ht="24.75" customHeight="1"/>
    <row r="56" ht="24.75" customHeight="1"/>
    <row r="57" ht="24.75" customHeight="1"/>
    <row r="58" spans="2:10" s="200" customFormat="1" ht="24.75" customHeight="1">
      <c r="B58" s="201"/>
      <c r="C58" s="201"/>
      <c r="D58" s="201"/>
      <c r="E58" s="202"/>
      <c r="F58" s="201"/>
      <c r="G58" s="203"/>
      <c r="H58" s="203"/>
      <c r="I58" s="201"/>
      <c r="J58" s="201"/>
    </row>
    <row r="59" spans="2:10" s="200" customFormat="1" ht="24.75" customHeight="1">
      <c r="B59" s="201"/>
      <c r="C59" s="201"/>
      <c r="D59" s="201"/>
      <c r="E59" s="202"/>
      <c r="F59" s="201"/>
      <c r="G59" s="203"/>
      <c r="H59" s="203"/>
      <c r="I59" s="201"/>
      <c r="J59" s="201"/>
    </row>
    <row r="60" spans="2:10" s="200" customFormat="1" ht="24.75" customHeight="1">
      <c r="B60" s="201"/>
      <c r="C60" s="201"/>
      <c r="D60" s="201"/>
      <c r="E60" s="202"/>
      <c r="F60" s="201"/>
      <c r="G60" s="203"/>
      <c r="H60" s="203"/>
      <c r="I60" s="201"/>
      <c r="J60" s="201"/>
    </row>
    <row r="61" spans="2:10" s="200" customFormat="1" ht="24.75" customHeight="1">
      <c r="B61" s="201"/>
      <c r="C61" s="201"/>
      <c r="D61" s="201"/>
      <c r="E61" s="202"/>
      <c r="F61" s="201"/>
      <c r="G61" s="203"/>
      <c r="H61" s="203"/>
      <c r="I61" s="201"/>
      <c r="J61" s="201"/>
    </row>
    <row r="62" spans="2:10" s="200" customFormat="1" ht="24.75" customHeight="1">
      <c r="B62" s="201"/>
      <c r="C62" s="201"/>
      <c r="D62" s="201"/>
      <c r="E62" s="202"/>
      <c r="F62" s="201"/>
      <c r="G62" s="203"/>
      <c r="H62" s="203"/>
      <c r="I62" s="201"/>
      <c r="J62" s="201"/>
    </row>
    <row r="63" spans="2:10" s="200" customFormat="1" ht="24.75" customHeight="1">
      <c r="B63" s="201"/>
      <c r="C63" s="201"/>
      <c r="D63" s="201"/>
      <c r="E63" s="202"/>
      <c r="F63" s="201"/>
      <c r="G63" s="203"/>
      <c r="H63" s="203"/>
      <c r="I63" s="201"/>
      <c r="J63" s="201"/>
    </row>
    <row r="64" spans="2:10" s="200" customFormat="1" ht="24.75" customHeight="1">
      <c r="B64" s="201"/>
      <c r="C64" s="201"/>
      <c r="D64" s="201"/>
      <c r="E64" s="202"/>
      <c r="F64" s="201"/>
      <c r="G64" s="203"/>
      <c r="H64" s="203"/>
      <c r="I64" s="201"/>
      <c r="J64" s="201"/>
    </row>
    <row r="65" spans="2:10" s="200" customFormat="1" ht="24.75" customHeight="1">
      <c r="B65" s="201"/>
      <c r="C65" s="201"/>
      <c r="D65" s="201"/>
      <c r="E65" s="202"/>
      <c r="F65" s="201"/>
      <c r="G65" s="203"/>
      <c r="H65" s="203"/>
      <c r="I65" s="201"/>
      <c r="J65" s="201"/>
    </row>
    <row r="66" spans="2:10" s="200" customFormat="1" ht="24.75" customHeight="1">
      <c r="B66" s="201"/>
      <c r="C66" s="201"/>
      <c r="D66" s="201"/>
      <c r="E66" s="202"/>
      <c r="F66" s="201"/>
      <c r="G66" s="203"/>
      <c r="H66" s="203"/>
      <c r="I66" s="201"/>
      <c r="J66" s="201"/>
    </row>
    <row r="67" spans="2:10" s="200" customFormat="1" ht="15" customHeight="1">
      <c r="B67" s="201"/>
      <c r="C67" s="201"/>
      <c r="D67" s="201"/>
      <c r="E67" s="202"/>
      <c r="F67" s="201"/>
      <c r="G67" s="203"/>
      <c r="H67" s="203"/>
      <c r="I67" s="201"/>
      <c r="J67" s="201"/>
    </row>
    <row r="68" spans="2:10" s="200" customFormat="1" ht="24.75" customHeight="1">
      <c r="B68" s="201"/>
      <c r="C68" s="201"/>
      <c r="D68" s="201"/>
      <c r="E68" s="202"/>
      <c r="F68" s="201"/>
      <c r="G68" s="203"/>
      <c r="H68" s="203"/>
      <c r="I68" s="201"/>
      <c r="J68" s="201"/>
    </row>
    <row r="69" spans="2:10" s="200" customFormat="1" ht="18" customHeight="1">
      <c r="B69" s="201"/>
      <c r="C69" s="201"/>
      <c r="D69" s="201"/>
      <c r="E69" s="202"/>
      <c r="F69" s="201"/>
      <c r="G69" s="203"/>
      <c r="H69" s="203"/>
      <c r="I69" s="201"/>
      <c r="J69" s="201"/>
    </row>
    <row r="70" spans="2:10" s="200" customFormat="1" ht="24.75" customHeight="1">
      <c r="B70" s="201"/>
      <c r="C70" s="201"/>
      <c r="D70" s="201"/>
      <c r="E70" s="202"/>
      <c r="F70" s="201"/>
      <c r="G70" s="203"/>
      <c r="H70" s="203"/>
      <c r="I70" s="201"/>
      <c r="J70" s="201"/>
    </row>
    <row r="71" spans="2:10" s="200" customFormat="1" ht="24.75" customHeight="1">
      <c r="B71" s="201"/>
      <c r="C71" s="201"/>
      <c r="D71" s="201"/>
      <c r="E71" s="202"/>
      <c r="F71" s="201"/>
      <c r="G71" s="203"/>
      <c r="H71" s="203"/>
      <c r="I71" s="201"/>
      <c r="J71" s="201"/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E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162" customWidth="1"/>
    <col min="2" max="2" width="46.8515625" style="162" customWidth="1"/>
    <col min="3" max="3" width="5.57421875" style="163" customWidth="1"/>
    <col min="4" max="4" width="12.7109375" style="162" customWidth="1"/>
    <col min="5" max="5" width="13.00390625" style="162" customWidth="1"/>
    <col min="6" max="16384" width="8.8515625" style="162" customWidth="1"/>
  </cols>
  <sheetData>
    <row r="3" spans="1:2" ht="18">
      <c r="A3" s="131" t="s">
        <v>197</v>
      </c>
      <c r="B3" s="164"/>
    </row>
    <row r="4" spans="1:2" ht="18">
      <c r="A4" s="164"/>
      <c r="B4" s="164"/>
    </row>
    <row r="5" spans="1:2" ht="18" thickBot="1">
      <c r="A5" s="164"/>
      <c r="B5" s="164"/>
    </row>
    <row r="6" spans="1:5" ht="30.75">
      <c r="A6" s="165" t="s">
        <v>167</v>
      </c>
      <c r="B6" s="166" t="s">
        <v>168</v>
      </c>
      <c r="C6" s="167" t="s">
        <v>169</v>
      </c>
      <c r="D6" s="167" t="s">
        <v>198</v>
      </c>
      <c r="E6" s="168" t="s">
        <v>9</v>
      </c>
    </row>
    <row r="7" spans="1:5" ht="15">
      <c r="A7" s="169"/>
      <c r="B7" s="170" t="s">
        <v>170</v>
      </c>
      <c r="C7" s="171"/>
      <c r="D7" s="172"/>
      <c r="E7" s="173"/>
    </row>
    <row r="8" spans="1:5" ht="15">
      <c r="A8" s="174" t="s">
        <v>171</v>
      </c>
      <c r="B8" s="175" t="s">
        <v>172</v>
      </c>
      <c r="C8" s="176">
        <v>18</v>
      </c>
      <c r="D8" s="177"/>
      <c r="E8" s="178">
        <f aca="true" t="shared" si="0" ref="E8:E22">D8*C8</f>
        <v>0</v>
      </c>
    </row>
    <row r="9" spans="1:5" ht="15">
      <c r="A9" s="174" t="s">
        <v>173</v>
      </c>
      <c r="B9" s="175" t="s">
        <v>174</v>
      </c>
      <c r="C9" s="176">
        <v>2</v>
      </c>
      <c r="D9" s="177"/>
      <c r="E9" s="178">
        <f t="shared" si="0"/>
        <v>0</v>
      </c>
    </row>
    <row r="10" spans="1:5" ht="15">
      <c r="A10" s="174" t="s">
        <v>175</v>
      </c>
      <c r="B10" s="175" t="s">
        <v>176</v>
      </c>
      <c r="C10" s="176">
        <v>1</v>
      </c>
      <c r="D10" s="177"/>
      <c r="E10" s="178">
        <f t="shared" si="0"/>
        <v>0</v>
      </c>
    </row>
    <row r="11" spans="1:5" ht="15">
      <c r="A11" s="174"/>
      <c r="B11" s="175"/>
      <c r="C11" s="176"/>
      <c r="D11" s="177"/>
      <c r="E11" s="178"/>
    </row>
    <row r="12" spans="1:5" ht="15">
      <c r="A12" s="174" t="s">
        <v>177</v>
      </c>
      <c r="B12" s="175" t="s">
        <v>178</v>
      </c>
      <c r="C12" s="176">
        <v>1</v>
      </c>
      <c r="D12" s="177"/>
      <c r="E12" s="178">
        <f t="shared" si="0"/>
        <v>0</v>
      </c>
    </row>
    <row r="13" spans="1:5" ht="15">
      <c r="A13" s="174"/>
      <c r="B13" s="175"/>
      <c r="C13" s="176"/>
      <c r="D13" s="177"/>
      <c r="E13" s="178"/>
    </row>
    <row r="14" spans="1:5" ht="15">
      <c r="A14" s="169"/>
      <c r="B14" s="170" t="s">
        <v>179</v>
      </c>
      <c r="C14" s="171"/>
      <c r="D14" s="172"/>
      <c r="E14" s="173"/>
    </row>
    <row r="15" spans="1:5" ht="15">
      <c r="A15" s="174" t="s">
        <v>180</v>
      </c>
      <c r="B15" s="175" t="s">
        <v>181</v>
      </c>
      <c r="C15" s="176">
        <v>8</v>
      </c>
      <c r="D15" s="177"/>
      <c r="E15" s="178">
        <f t="shared" si="0"/>
        <v>0</v>
      </c>
    </row>
    <row r="16" spans="1:5" ht="15">
      <c r="A16" s="174"/>
      <c r="B16" s="175"/>
      <c r="C16" s="176"/>
      <c r="D16" s="177"/>
      <c r="E16" s="178"/>
    </row>
    <row r="17" spans="1:5" ht="15">
      <c r="A17" s="174" t="s">
        <v>177</v>
      </c>
      <c r="B17" s="175" t="s">
        <v>182</v>
      </c>
      <c r="C17" s="176">
        <v>1</v>
      </c>
      <c r="D17" s="177"/>
      <c r="E17" s="178">
        <f t="shared" si="0"/>
        <v>0</v>
      </c>
    </row>
    <row r="18" spans="1:5" ht="15">
      <c r="A18" s="174"/>
      <c r="B18" s="175"/>
      <c r="C18" s="176"/>
      <c r="D18" s="177"/>
      <c r="E18" s="178"/>
    </row>
    <row r="19" spans="1:5" ht="15">
      <c r="A19" s="169"/>
      <c r="B19" s="170" t="s">
        <v>183</v>
      </c>
      <c r="C19" s="171"/>
      <c r="D19" s="172"/>
      <c r="E19" s="173"/>
    </row>
    <row r="20" spans="1:5" ht="15">
      <c r="A20" s="174" t="s">
        <v>173</v>
      </c>
      <c r="B20" s="175" t="s">
        <v>174</v>
      </c>
      <c r="C20" s="176">
        <v>1</v>
      </c>
      <c r="D20" s="177"/>
      <c r="E20" s="178">
        <f t="shared" si="0"/>
        <v>0</v>
      </c>
    </row>
    <row r="21" spans="1:5" ht="15">
      <c r="A21" s="174" t="s">
        <v>184</v>
      </c>
      <c r="B21" s="175" t="s">
        <v>185</v>
      </c>
      <c r="C21" s="176">
        <v>3</v>
      </c>
      <c r="D21" s="177"/>
      <c r="E21" s="178">
        <f t="shared" si="0"/>
        <v>0</v>
      </c>
    </row>
    <row r="22" spans="1:5" ht="15">
      <c r="A22" s="174" t="s">
        <v>186</v>
      </c>
      <c r="B22" s="175" t="s">
        <v>185</v>
      </c>
      <c r="C22" s="176">
        <v>3</v>
      </c>
      <c r="D22" s="177"/>
      <c r="E22" s="178">
        <f t="shared" si="0"/>
        <v>0</v>
      </c>
    </row>
    <row r="23" spans="1:5" ht="15">
      <c r="A23" s="174"/>
      <c r="B23" s="175"/>
      <c r="C23" s="176"/>
      <c r="D23" s="177"/>
      <c r="E23" s="178"/>
    </row>
    <row r="24" spans="1:5" ht="15">
      <c r="A24" s="174" t="s">
        <v>177</v>
      </c>
      <c r="B24" s="175" t="s">
        <v>187</v>
      </c>
      <c r="C24" s="176">
        <v>1</v>
      </c>
      <c r="D24" s="177"/>
      <c r="E24" s="178">
        <f aca="true" t="shared" si="1" ref="E24:E40">D24*C24</f>
        <v>0</v>
      </c>
    </row>
    <row r="25" spans="1:5" ht="15">
      <c r="A25" s="174"/>
      <c r="B25" s="175"/>
      <c r="C25" s="176"/>
      <c r="D25" s="177"/>
      <c r="E25" s="178"/>
    </row>
    <row r="26" spans="1:5" ht="15">
      <c r="A26" s="169"/>
      <c r="B26" s="170" t="s">
        <v>188</v>
      </c>
      <c r="C26" s="171"/>
      <c r="D26" s="172"/>
      <c r="E26" s="173"/>
    </row>
    <row r="27" spans="1:5" ht="15">
      <c r="A27" s="174" t="s">
        <v>189</v>
      </c>
      <c r="B27" s="175" t="s">
        <v>190</v>
      </c>
      <c r="C27" s="176">
        <v>1</v>
      </c>
      <c r="D27" s="177"/>
      <c r="E27" s="178">
        <f t="shared" si="1"/>
        <v>0</v>
      </c>
    </row>
    <row r="28" spans="1:5" ht="15">
      <c r="A28" s="174" t="s">
        <v>191</v>
      </c>
      <c r="B28" s="175" t="s">
        <v>181</v>
      </c>
      <c r="C28" s="176">
        <v>8</v>
      </c>
      <c r="D28" s="177"/>
      <c r="E28" s="178">
        <f t="shared" si="1"/>
        <v>0</v>
      </c>
    </row>
    <row r="29" spans="1:5" ht="15">
      <c r="A29" s="174"/>
      <c r="B29" s="175"/>
      <c r="C29" s="176"/>
      <c r="D29" s="177"/>
      <c r="E29" s="178"/>
    </row>
    <row r="30" spans="1:5" ht="15">
      <c r="A30" s="174" t="s">
        <v>177</v>
      </c>
      <c r="B30" s="175" t="s">
        <v>192</v>
      </c>
      <c r="C30" s="176">
        <v>1</v>
      </c>
      <c r="D30" s="177"/>
      <c r="E30" s="178">
        <f t="shared" si="1"/>
        <v>0</v>
      </c>
    </row>
    <row r="31" spans="1:5" ht="15">
      <c r="A31" s="174"/>
      <c r="B31" s="175"/>
      <c r="C31" s="176"/>
      <c r="D31" s="177"/>
      <c r="E31" s="178"/>
    </row>
    <row r="32" spans="1:5" ht="15">
      <c r="A32" s="169"/>
      <c r="B32" s="170" t="s">
        <v>193</v>
      </c>
      <c r="C32" s="171"/>
      <c r="D32" s="172"/>
      <c r="E32" s="173"/>
    </row>
    <row r="33" spans="1:5" ht="15">
      <c r="A33" s="174" t="s">
        <v>189</v>
      </c>
      <c r="B33" s="175" t="s">
        <v>190</v>
      </c>
      <c r="C33" s="176">
        <v>3</v>
      </c>
      <c r="D33" s="177"/>
      <c r="E33" s="178">
        <f t="shared" si="1"/>
        <v>0</v>
      </c>
    </row>
    <row r="34" spans="1:5" ht="15">
      <c r="A34" s="174" t="s">
        <v>191</v>
      </c>
      <c r="B34" s="175" t="s">
        <v>181</v>
      </c>
      <c r="C34" s="176">
        <v>5</v>
      </c>
      <c r="D34" s="177"/>
      <c r="E34" s="178">
        <f t="shared" si="1"/>
        <v>0</v>
      </c>
    </row>
    <row r="35" spans="1:5" ht="15">
      <c r="A35" s="174" t="s">
        <v>194</v>
      </c>
      <c r="B35" s="175" t="s">
        <v>195</v>
      </c>
      <c r="C35" s="176">
        <v>1</v>
      </c>
      <c r="D35" s="177"/>
      <c r="E35" s="178">
        <f t="shared" si="1"/>
        <v>0</v>
      </c>
    </row>
    <row r="36" spans="1:5" ht="15">
      <c r="A36" s="174" t="s">
        <v>180</v>
      </c>
      <c r="B36" s="175" t="s">
        <v>181</v>
      </c>
      <c r="C36" s="176">
        <v>2</v>
      </c>
      <c r="D36" s="177"/>
      <c r="E36" s="178">
        <f t="shared" si="1"/>
        <v>0</v>
      </c>
    </row>
    <row r="37" spans="1:5" ht="15">
      <c r="A37" s="174" t="s">
        <v>186</v>
      </c>
      <c r="B37" s="175" t="s">
        <v>185</v>
      </c>
      <c r="C37" s="176">
        <v>2</v>
      </c>
      <c r="D37" s="177"/>
      <c r="E37" s="178">
        <f t="shared" si="1"/>
        <v>0</v>
      </c>
    </row>
    <row r="38" spans="1:5" ht="15">
      <c r="A38" s="174"/>
      <c r="B38" s="175"/>
      <c r="C38" s="176"/>
      <c r="D38" s="177"/>
      <c r="E38" s="178"/>
    </row>
    <row r="39" spans="1:5" ht="15">
      <c r="A39" s="174" t="s">
        <v>177</v>
      </c>
      <c r="B39" s="175" t="s">
        <v>187</v>
      </c>
      <c r="C39" s="176">
        <v>1</v>
      </c>
      <c r="D39" s="177"/>
      <c r="E39" s="178">
        <f>D39*C39</f>
        <v>0</v>
      </c>
    </row>
    <row r="40" spans="1:5" ht="15">
      <c r="A40" s="174"/>
      <c r="B40" s="175" t="s">
        <v>200</v>
      </c>
      <c r="C40" s="176">
        <v>1</v>
      </c>
      <c r="D40" s="177"/>
      <c r="E40" s="178">
        <f t="shared" si="1"/>
        <v>0</v>
      </c>
    </row>
    <row r="41" spans="1:5" ht="15">
      <c r="A41" s="242"/>
      <c r="B41" s="243"/>
      <c r="C41" s="243"/>
      <c r="D41" s="243"/>
      <c r="E41" s="244"/>
    </row>
    <row r="42" spans="1:5" ht="15">
      <c r="A42" s="240" t="s">
        <v>103</v>
      </c>
      <c r="B42" s="241"/>
      <c r="C42" s="241"/>
      <c r="D42" s="241"/>
      <c r="E42" s="179">
        <f>SUM(E7:E40)</f>
        <v>0</v>
      </c>
    </row>
    <row r="43" spans="1:5" ht="15.75" thickBot="1">
      <c r="A43" s="245" t="s">
        <v>196</v>
      </c>
      <c r="B43" s="246"/>
      <c r="C43" s="246"/>
      <c r="D43" s="246"/>
      <c r="E43" s="225">
        <f>E42*1.21</f>
        <v>0</v>
      </c>
    </row>
  </sheetData>
  <sheetProtection/>
  <mergeCells count="3">
    <mergeCell ref="A42:D42"/>
    <mergeCell ref="A41:E41"/>
    <mergeCell ref="A43:D4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Dolínková</dc:creator>
  <cp:keywords/>
  <dc:description/>
  <cp:lastModifiedBy>Kateřina Soukupová</cp:lastModifiedBy>
  <cp:lastPrinted>2022-11-11T16:37:31Z</cp:lastPrinted>
  <dcterms:created xsi:type="dcterms:W3CDTF">2009-12-11T11:15:13Z</dcterms:created>
  <dcterms:modified xsi:type="dcterms:W3CDTF">2023-11-22T18:14:39Z</dcterms:modified>
  <cp:category/>
  <cp:version/>
  <cp:contentType/>
  <cp:contentStatus/>
</cp:coreProperties>
</file>