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Krycí list rozpočtu" sheetId="1" r:id="rId1"/>
    <sheet name="Stavební rozpočet" sheetId="2" r:id="rId2"/>
  </sheets>
  <definedNames>
    <definedName name="Excel_BuiltIn_Print_Area_1">#REF!</definedName>
    <definedName name="_xlnm.Print_Area" localSheetId="1">'Stavební rozpočet'!$A$1:$M$18</definedName>
  </definedNames>
  <calcPr fullCalcOnLoad="1"/>
</workbook>
</file>

<file path=xl/sharedStrings.xml><?xml version="1.0" encoding="utf-8"?>
<sst xmlns="http://schemas.openxmlformats.org/spreadsheetml/2006/main" count="102" uniqueCount="86">
  <si>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</si>
  <si>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</si>
  <si>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</si>
  <si>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</si>
  <si>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</si>
  <si>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</si>
  <si>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Projektant:</t>
  </si>
  <si>
    <t>Lokalita:</t>
  </si>
  <si>
    <t>KSÚS Rakovník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</si>
  <si>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</si>
  <si>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</si>
  <si>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</si>
  <si>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</si>
  <si>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</si>
  <si>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</si>
  <si>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</si>
  <si>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</si>
  <si>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</si>
  <si>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</si>
  <si>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</si>
  <si>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</si>
  <si>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</si>
  <si>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</si>
  <si>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</si>
  <si>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</si>
  <si>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</si>
  <si>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</si>
  <si>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</si>
  <si>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</si>
  <si>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</si>
  <si>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</si>
  <si>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</si>
  <si>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</si>
  <si>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</si>
  <si>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</si>
  <si>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</si>
  <si>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</si>
  <si>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</si>
  <si>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</si>
  <si>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</si>
  <si>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</si>
  <si>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</si>
  <si>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</si>
  <si>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</si>
  <si>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</si>
  <si>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</si>
  <si>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</si>
  <si>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</si>
  <si>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</si>
  <si>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</si>
  <si>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Krajská správa a údržba silnic Středočeského</t>
  </si>
  <si>
    <t>kraje cestmistrovství Rakovník</t>
  </si>
  <si>
    <t>Datum, razítko a podpis</t>
  </si>
  <si>
    <t>silnice</t>
  </si>
  <si>
    <t>NS</t>
  </si>
  <si>
    <t>předmět (popis činnosti)</t>
  </si>
  <si>
    <t>M J</t>
  </si>
  <si>
    <t>celkové</t>
  </si>
  <si>
    <t xml:space="preserve">cena </t>
  </si>
  <si>
    <t>cena  bez</t>
  </si>
  <si>
    <t>DPH</t>
  </si>
  <si>
    <t>celková</t>
  </si>
  <si>
    <t>množství</t>
  </si>
  <si>
    <t>za mj</t>
  </si>
  <si>
    <t>s DPH</t>
  </si>
  <si>
    <t>III/2285</t>
  </si>
  <si>
    <t>Frézování ploch do hl.6 cm</t>
  </si>
  <si>
    <t>m2</t>
  </si>
  <si>
    <t>Hutnění asf.vrstvy-vyrovnávka 2cm</t>
  </si>
  <si>
    <t>t</t>
  </si>
  <si>
    <t>Velkopl. úpravy asf. vrstev, tl. 5 cm</t>
  </si>
  <si>
    <t>Řezání asf.krytu vozovky hl.5 cm</t>
  </si>
  <si>
    <t>bm</t>
  </si>
  <si>
    <t>Zalévání spár asfaltovou zálivkou</t>
  </si>
  <si>
    <t>Čištění vozovek str.trakt.zametačem</t>
  </si>
  <si>
    <t>Krajnice nezpevněná - zřízení</t>
  </si>
  <si>
    <t>Čištění příkopů strojně příkop. frézou</t>
  </si>
  <si>
    <t>VDZ- vodící proužky 12 cm - zřízení</t>
  </si>
  <si>
    <t>Řízení provozu a dozor, zajištění DIO</t>
  </si>
  <si>
    <t>ks</t>
  </si>
  <si>
    <t>III/2285 Václavy – Zavidov     km 5,400-6,300</t>
  </si>
  <si>
    <t xml:space="preserve">cestmistrovství Rakovník  -   akce 2015 </t>
  </si>
  <si>
    <t>III/2285 Václavy - Zavidov</t>
  </si>
  <si>
    <t>Základ 15%</t>
  </si>
  <si>
    <t>DPH 15%</t>
  </si>
  <si>
    <t>NZ - Opravy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</si>
</sst>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.000"/>
  </numFmts>
  <fonts count="52">
    <font>
      <sz val="10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0"/>
      <color indexed="48"/>
      <name val="Arial CE"/>
      <family val="2"/>
    </font>
    <font>
      <b/>
      <i/>
      <sz val="12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" fontId="8" fillId="33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164" fontId="0" fillId="0" borderId="0" xfId="37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center"/>
    </xf>
    <xf numFmtId="164" fontId="14" fillId="0" borderId="20" xfId="37" applyFont="1" applyFill="1" applyBorder="1" applyAlignment="1" applyProtection="1">
      <alignment horizontal="center"/>
      <protection/>
    </xf>
    <xf numFmtId="9" fontId="14" fillId="0" borderId="20" xfId="0" applyNumberFormat="1" applyFont="1" applyFill="1" applyBorder="1" applyAlignment="1">
      <alignment horizontal="center"/>
    </xf>
    <xf numFmtId="164" fontId="14" fillId="0" borderId="21" xfId="37" applyFont="1" applyFill="1" applyBorder="1" applyAlignment="1" applyProtection="1">
      <alignment horizontal="center"/>
      <protection/>
    </xf>
    <xf numFmtId="0" fontId="14" fillId="0" borderId="22" xfId="0" applyFont="1" applyFill="1" applyBorder="1" applyAlignment="1">
      <alignment horizontal="center"/>
    </xf>
    <xf numFmtId="164" fontId="14" fillId="0" borderId="22" xfId="37" applyFont="1" applyFill="1" applyBorder="1" applyAlignment="1" applyProtection="1">
      <alignment horizontal="center"/>
      <protection/>
    </xf>
    <xf numFmtId="164" fontId="14" fillId="0" borderId="23" xfId="37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0" borderId="20" xfId="0" applyNumberFormat="1" applyFont="1" applyFill="1" applyBorder="1" applyAlignment="1">
      <alignment horizontal="center"/>
    </xf>
    <xf numFmtId="164" fontId="14" fillId="0" borderId="20" xfId="37" applyFont="1" applyFill="1" applyBorder="1" applyAlignment="1" applyProtection="1">
      <alignment/>
      <protection/>
    </xf>
    <xf numFmtId="9" fontId="15" fillId="0" borderId="25" xfId="0" applyNumberFormat="1" applyFont="1" applyFill="1" applyBorder="1" applyAlignment="1">
      <alignment/>
    </xf>
    <xf numFmtId="164" fontId="15" fillId="0" borderId="26" xfId="37" applyFont="1" applyFill="1" applyBorder="1" applyAlignment="1" applyProtection="1">
      <alignment horizontal="center"/>
      <protection/>
    </xf>
    <xf numFmtId="164" fontId="14" fillId="0" borderId="21" xfId="37" applyFont="1" applyFill="1" applyBorder="1" applyAlignment="1" applyProtection="1">
      <alignment horizontal="left"/>
      <protection/>
    </xf>
    <xf numFmtId="0" fontId="14" fillId="0" borderId="27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164" fontId="14" fillId="0" borderId="12" xfId="37" applyFont="1" applyFill="1" applyBorder="1" applyAlignment="1" applyProtection="1">
      <alignment/>
      <protection/>
    </xf>
    <xf numFmtId="9" fontId="15" fillId="0" borderId="16" xfId="0" applyNumberFormat="1" applyFont="1" applyFill="1" applyBorder="1" applyAlignment="1">
      <alignment/>
    </xf>
    <xf numFmtId="164" fontId="15" fillId="0" borderId="28" xfId="37" applyFont="1" applyFill="1" applyBorder="1" applyAlignment="1" applyProtection="1">
      <alignment horizontal="center"/>
      <protection/>
    </xf>
    <xf numFmtId="164" fontId="14" fillId="0" borderId="29" xfId="37" applyFont="1" applyFill="1" applyBorder="1" applyAlignment="1" applyProtection="1">
      <alignment horizontal="left"/>
      <protection/>
    </xf>
    <xf numFmtId="0" fontId="14" fillId="0" borderId="27" xfId="0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164" fontId="14" fillId="0" borderId="10" xfId="37" applyFont="1" applyFill="1" applyBorder="1" applyAlignment="1" applyProtection="1">
      <alignment/>
      <protection/>
    </xf>
    <xf numFmtId="9" fontId="15" fillId="0" borderId="10" xfId="0" applyNumberFormat="1" applyFont="1" applyFill="1" applyBorder="1" applyAlignment="1">
      <alignment/>
    </xf>
    <xf numFmtId="164" fontId="15" fillId="0" borderId="10" xfId="37" applyFont="1" applyFill="1" applyBorder="1" applyAlignment="1" applyProtection="1">
      <alignment horizontal="center"/>
      <protection/>
    </xf>
    <xf numFmtId="164" fontId="14" fillId="0" borderId="31" xfId="37" applyFont="1" applyFill="1" applyBorder="1" applyAlignment="1" applyProtection="1">
      <alignment horizontal="left"/>
      <protection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34" xfId="0" applyFont="1" applyFill="1" applyBorder="1" applyAlignment="1">
      <alignment horizontal="center"/>
    </xf>
    <xf numFmtId="165" fontId="14" fillId="0" borderId="11" xfId="0" applyNumberFormat="1" applyFont="1" applyFill="1" applyBorder="1" applyAlignment="1">
      <alignment horizontal="center"/>
    </xf>
    <xf numFmtId="164" fontId="14" fillId="0" borderId="11" xfId="37" applyFont="1" applyFill="1" applyBorder="1" applyAlignment="1" applyProtection="1">
      <alignment/>
      <protection/>
    </xf>
    <xf numFmtId="9" fontId="15" fillId="0" borderId="11" xfId="0" applyNumberFormat="1" applyFont="1" applyFill="1" applyBorder="1" applyAlignment="1">
      <alignment/>
    </xf>
    <xf numFmtId="164" fontId="15" fillId="0" borderId="11" xfId="37" applyFont="1" applyFill="1" applyBorder="1" applyAlignment="1" applyProtection="1">
      <alignment horizontal="center"/>
      <protection/>
    </xf>
    <xf numFmtId="164" fontId="14" fillId="0" borderId="35" xfId="37" applyFont="1" applyFill="1" applyBorder="1" applyAlignment="1" applyProtection="1">
      <alignment horizontal="left"/>
      <protection/>
    </xf>
    <xf numFmtId="0" fontId="14" fillId="0" borderId="36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37" xfId="0" applyFont="1" applyFill="1" applyBorder="1" applyAlignment="1">
      <alignment horizontal="center"/>
    </xf>
    <xf numFmtId="165" fontId="14" fillId="0" borderId="37" xfId="0" applyNumberFormat="1" applyFont="1" applyFill="1" applyBorder="1" applyAlignment="1">
      <alignment horizontal="center"/>
    </xf>
    <xf numFmtId="164" fontId="14" fillId="0" borderId="37" xfId="37" applyFont="1" applyFill="1" applyBorder="1" applyAlignment="1" applyProtection="1">
      <alignment/>
      <protection/>
    </xf>
    <xf numFmtId="9" fontId="15" fillId="0" borderId="37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4" fontId="14" fillId="0" borderId="38" xfId="37" applyNumberFormat="1" applyFont="1" applyFill="1" applyBorder="1" applyAlignment="1" applyProtection="1">
      <alignment/>
      <protection/>
    </xf>
    <xf numFmtId="4" fontId="15" fillId="0" borderId="39" xfId="37" applyNumberFormat="1" applyFont="1" applyFill="1" applyBorder="1" applyAlignment="1" applyProtection="1">
      <alignment/>
      <protection/>
    </xf>
    <xf numFmtId="4" fontId="14" fillId="0" borderId="39" xfId="37" applyNumberFormat="1" applyFont="1" applyFill="1" applyBorder="1" applyAlignment="1" applyProtection="1">
      <alignment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49" fontId="7" fillId="0" borderId="40" xfId="0" applyNumberFormat="1" applyFont="1" applyFill="1" applyBorder="1" applyAlignment="1" applyProtection="1">
      <alignment horizontal="left" vertical="center"/>
      <protection/>
    </xf>
    <xf numFmtId="49" fontId="7" fillId="34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49" fontId="9" fillId="34" borderId="41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49" fontId="7" fillId="0" borderId="40" xfId="0" applyNumberFormat="1" applyFont="1" applyFill="1" applyBorder="1" applyAlignment="1" applyProtection="1">
      <alignment horizontal="left" vertical="center" wrapText="1"/>
      <protection/>
    </xf>
    <xf numFmtId="49" fontId="8" fillId="33" borderId="43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14" fontId="2" fillId="0" borderId="28" xfId="0" applyNumberFormat="1" applyFont="1" applyFill="1" applyBorder="1" applyAlignment="1" applyProtection="1">
      <alignment horizontal="left" vertical="center"/>
      <protection/>
    </xf>
    <xf numFmtId="49" fontId="2" fillId="0" borderId="44" xfId="0" applyNumberFormat="1" applyFont="1" applyFill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45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34" borderId="0" xfId="0" applyNumberFormat="1" applyFont="1" applyFill="1" applyBorder="1" applyAlignment="1" applyProtection="1">
      <alignment horizontal="left" vertical="center"/>
      <protection/>
    </xf>
    <xf numFmtId="49" fontId="2" fillId="34" borderId="45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2" fillId="34" borderId="34" xfId="0" applyNumberFormat="1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10" fillId="0" borderId="38" xfId="0" applyFont="1" applyBorder="1" applyAlignment="1">
      <alignment horizontal="center"/>
    </xf>
    <xf numFmtId="0" fontId="11" fillId="0" borderId="3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0.28125" style="0" customWidth="1"/>
    <col min="2" max="2" width="12.57421875" style="0" customWidth="1"/>
    <col min="3" max="3" width="21.140625" style="0" customWidth="1"/>
    <col min="4" max="4" width="13.140625" style="0" customWidth="1"/>
    <col min="5" max="5" width="14.8515625" style="0" customWidth="1"/>
    <col min="6" max="6" width="19.00390625" style="0" customWidth="1"/>
    <col min="7" max="7" width="13.421875" style="0" customWidth="1"/>
    <col min="8" max="8" width="10.421875" style="0" customWidth="1"/>
    <col min="9" max="9" width="25.421875" style="0" customWidth="1"/>
  </cols>
  <sheetData>
    <row r="1" spans="1:9" ht="30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3" t="s">
        <v>1</v>
      </c>
      <c r="B2" s="93"/>
      <c r="C2" s="94" t="s">
        <v>82</v>
      </c>
      <c r="D2" s="94"/>
      <c r="E2" s="95" t="s">
        <v>2</v>
      </c>
      <c r="F2" s="96" t="s">
        <v>3</v>
      </c>
      <c r="G2" s="96"/>
      <c r="H2" s="95" t="s">
        <v>4</v>
      </c>
      <c r="I2" s="97"/>
    </row>
    <row r="3" spans="1:9" ht="12.75">
      <c r="A3" s="93"/>
      <c r="B3" s="93"/>
      <c r="C3" s="94"/>
      <c r="D3" s="94"/>
      <c r="E3" s="95"/>
      <c r="F3" s="96"/>
      <c r="G3" s="96"/>
      <c r="H3" s="95"/>
      <c r="I3" s="97"/>
    </row>
    <row r="4" spans="1:9" ht="12.75">
      <c r="A4" s="84" t="s">
        <v>5</v>
      </c>
      <c r="B4" s="84"/>
      <c r="C4" s="86" t="s">
        <v>85</v>
      </c>
      <c r="D4" s="86"/>
      <c r="E4" s="86" t="s">
        <v>6</v>
      </c>
      <c r="F4" s="86"/>
      <c r="G4" s="86"/>
      <c r="H4" s="86" t="s">
        <v>4</v>
      </c>
      <c r="I4" s="88"/>
    </row>
    <row r="5" spans="1:9" ht="12.75">
      <c r="A5" s="84"/>
      <c r="B5" s="84"/>
      <c r="C5" s="86"/>
      <c r="D5" s="86"/>
      <c r="E5" s="86"/>
      <c r="F5" s="86"/>
      <c r="G5" s="86"/>
      <c r="H5" s="86"/>
      <c r="I5" s="88"/>
    </row>
    <row r="6" spans="1:9" ht="12.75">
      <c r="A6" s="84" t="s">
        <v>7</v>
      </c>
      <c r="B6" s="84"/>
      <c r="C6" s="89" t="s">
        <v>8</v>
      </c>
      <c r="D6" s="89"/>
      <c r="E6" s="86" t="s">
        <v>9</v>
      </c>
      <c r="F6" s="90"/>
      <c r="G6" s="90"/>
      <c r="H6" s="86" t="s">
        <v>4</v>
      </c>
      <c r="I6" s="91"/>
    </row>
    <row r="7" spans="1:9" ht="12.75">
      <c r="A7" s="84"/>
      <c r="B7" s="84"/>
      <c r="C7" s="89"/>
      <c r="D7" s="89"/>
      <c r="E7" s="86"/>
      <c r="F7" s="90"/>
      <c r="G7" s="90"/>
      <c r="H7" s="86"/>
      <c r="I7" s="91"/>
    </row>
    <row r="8" spans="1:9" ht="12.75">
      <c r="A8" s="84" t="s">
        <v>10</v>
      </c>
      <c r="B8" s="84"/>
      <c r="C8" s="85"/>
      <c r="D8" s="85"/>
      <c r="E8" s="86" t="s">
        <v>11</v>
      </c>
      <c r="F8" s="87"/>
      <c r="G8" s="87"/>
      <c r="H8" s="86" t="s">
        <v>12</v>
      </c>
      <c r="I8" s="88"/>
    </row>
    <row r="9" spans="1:9" ht="12.75">
      <c r="A9" s="84"/>
      <c r="B9" s="84"/>
      <c r="C9" s="85"/>
      <c r="D9" s="85"/>
      <c r="E9" s="86"/>
      <c r="F9" s="86"/>
      <c r="G9" s="87"/>
      <c r="H9" s="86"/>
      <c r="I9" s="88"/>
    </row>
    <row r="10" spans="1:9" ht="12.75">
      <c r="A10" s="80" t="s">
        <v>13</v>
      </c>
      <c r="B10" s="80"/>
      <c r="C10" s="81"/>
      <c r="D10" s="81"/>
      <c r="E10" s="81" t="s">
        <v>14</v>
      </c>
      <c r="F10" s="82"/>
      <c r="G10" s="82"/>
      <c r="H10" s="81" t="s">
        <v>15</v>
      </c>
      <c r="I10" s="83"/>
    </row>
    <row r="11" spans="1:9" ht="12.75">
      <c r="A11" s="80"/>
      <c r="B11" s="80"/>
      <c r="C11" s="81"/>
      <c r="D11" s="81"/>
      <c r="E11" s="81"/>
      <c r="F11" s="82"/>
      <c r="G11" s="82"/>
      <c r="H11" s="81"/>
      <c r="I11" s="83"/>
    </row>
    <row r="12" spans="1:9" ht="23.25">
      <c r="A12" s="78" t="s">
        <v>16</v>
      </c>
      <c r="B12" s="78"/>
      <c r="C12" s="78"/>
      <c r="D12" s="78"/>
      <c r="E12" s="78"/>
      <c r="F12" s="78"/>
      <c r="G12" s="78"/>
      <c r="H12" s="78"/>
      <c r="I12" s="78"/>
    </row>
    <row r="13" spans="1:9" ht="26.25">
      <c r="A13" s="1" t="s">
        <v>17</v>
      </c>
      <c r="B13" s="79" t="s">
        <v>18</v>
      </c>
      <c r="C13" s="79"/>
      <c r="D13" s="1" t="s">
        <v>19</v>
      </c>
      <c r="E13" s="79" t="s">
        <v>20</v>
      </c>
      <c r="F13" s="79"/>
      <c r="G13" s="1" t="s">
        <v>21</v>
      </c>
      <c r="H13" s="79" t="s">
        <v>22</v>
      </c>
      <c r="I13" s="79"/>
    </row>
    <row r="14" spans="1:9" ht="15.75">
      <c r="A14" s="2" t="s">
        <v>23</v>
      </c>
      <c r="B14" s="3" t="s">
        <v>24</v>
      </c>
      <c r="C14" s="4">
        <f>'Stavební rozpočet'!J17</f>
        <v>0</v>
      </c>
      <c r="D14" s="77" t="s">
        <v>25</v>
      </c>
      <c r="E14" s="77"/>
      <c r="F14" s="4">
        <v>0</v>
      </c>
      <c r="G14" s="77" t="s">
        <v>26</v>
      </c>
      <c r="H14" s="77"/>
      <c r="I14" s="4">
        <v>0</v>
      </c>
    </row>
    <row r="15" spans="1:9" ht="15.75">
      <c r="A15" s="5"/>
      <c r="B15" s="3" t="s">
        <v>27</v>
      </c>
      <c r="C15" s="4">
        <v>0</v>
      </c>
      <c r="D15" s="77" t="s">
        <v>28</v>
      </c>
      <c r="E15" s="77"/>
      <c r="F15" s="4">
        <v>0</v>
      </c>
      <c r="G15" s="77" t="s">
        <v>29</v>
      </c>
      <c r="H15" s="77"/>
      <c r="I15" s="4">
        <v>0</v>
      </c>
    </row>
    <row r="16" spans="1:9" ht="15.75">
      <c r="A16" s="2" t="s">
        <v>30</v>
      </c>
      <c r="B16" s="3" t="s">
        <v>24</v>
      </c>
      <c r="C16" s="4">
        <v>0</v>
      </c>
      <c r="D16" s="77" t="s">
        <v>31</v>
      </c>
      <c r="E16" s="77"/>
      <c r="F16" s="4">
        <v>0</v>
      </c>
      <c r="G16" s="77" t="s">
        <v>32</v>
      </c>
      <c r="H16" s="77"/>
      <c r="I16" s="4">
        <v>0</v>
      </c>
    </row>
    <row r="17" spans="1:9" ht="15.75">
      <c r="A17" s="5"/>
      <c r="B17" s="3" t="s">
        <v>27</v>
      </c>
      <c r="C17" s="4">
        <v>0</v>
      </c>
      <c r="D17" s="77"/>
      <c r="E17" s="77"/>
      <c r="F17" s="6"/>
      <c r="G17" s="77" t="s">
        <v>33</v>
      </c>
      <c r="H17" s="77"/>
      <c r="I17" s="4">
        <v>0</v>
      </c>
    </row>
    <row r="18" spans="1:9" ht="15.75">
      <c r="A18" s="2" t="s">
        <v>34</v>
      </c>
      <c r="B18" s="3" t="s">
        <v>24</v>
      </c>
      <c r="C18" s="4">
        <v>0</v>
      </c>
      <c r="D18" s="77"/>
      <c r="E18" s="77"/>
      <c r="F18" s="6"/>
      <c r="G18" s="77" t="s">
        <v>35</v>
      </c>
      <c r="H18" s="77"/>
      <c r="I18" s="4">
        <v>0</v>
      </c>
    </row>
    <row r="19" spans="1:9" ht="15.75">
      <c r="A19" s="5"/>
      <c r="B19" s="3" t="s">
        <v>27</v>
      </c>
      <c r="C19" s="4">
        <v>0</v>
      </c>
      <c r="D19" s="77"/>
      <c r="E19" s="77"/>
      <c r="F19" s="6"/>
      <c r="G19" s="77" t="s">
        <v>36</v>
      </c>
      <c r="H19" s="77"/>
      <c r="I19" s="4">
        <v>0</v>
      </c>
    </row>
    <row r="20" spans="1:9" ht="15.75">
      <c r="A20" s="76" t="s">
        <v>37</v>
      </c>
      <c r="B20" s="76"/>
      <c r="C20" s="4">
        <v>0</v>
      </c>
      <c r="D20" s="77"/>
      <c r="E20" s="77"/>
      <c r="F20" s="6"/>
      <c r="G20" s="77"/>
      <c r="H20" s="77"/>
      <c r="I20" s="6"/>
    </row>
    <row r="21" spans="1:9" ht="15.75">
      <c r="A21" s="76" t="s">
        <v>38</v>
      </c>
      <c r="B21" s="76"/>
      <c r="C21" s="4">
        <v>0</v>
      </c>
      <c r="D21" s="77"/>
      <c r="E21" s="77"/>
      <c r="F21" s="6"/>
      <c r="G21" s="77"/>
      <c r="H21" s="77"/>
      <c r="I21" s="6"/>
    </row>
    <row r="22" spans="1:9" ht="15.75">
      <c r="A22" s="76" t="s">
        <v>39</v>
      </c>
      <c r="B22" s="76"/>
      <c r="C22" s="4">
        <f>SUM(C14:C21)</f>
        <v>0</v>
      </c>
      <c r="D22" s="76" t="s">
        <v>40</v>
      </c>
      <c r="E22" s="76"/>
      <c r="F22" s="4">
        <v>0</v>
      </c>
      <c r="G22" s="76" t="s">
        <v>41</v>
      </c>
      <c r="H22" s="76"/>
      <c r="I22" s="4">
        <v>0</v>
      </c>
    </row>
    <row r="23" spans="1:9" ht="12.75">
      <c r="A23" s="7"/>
      <c r="B23" s="7"/>
      <c r="C23" s="7"/>
      <c r="D23" s="8"/>
      <c r="E23" s="8"/>
      <c r="F23" s="8"/>
      <c r="G23" s="8"/>
      <c r="H23" s="8"/>
      <c r="I23" s="8"/>
    </row>
    <row r="24" spans="1:9" ht="15.75">
      <c r="A24" s="75" t="s">
        <v>42</v>
      </c>
      <c r="B24" s="75"/>
      <c r="C24" s="9">
        <f>C22</f>
        <v>0</v>
      </c>
      <c r="D24" s="10"/>
      <c r="E24" s="11"/>
      <c r="F24" s="11"/>
      <c r="G24" s="11"/>
      <c r="H24" s="11"/>
      <c r="I24" s="11"/>
    </row>
    <row r="25" spans="1:9" ht="15.75">
      <c r="A25" s="75" t="s">
        <v>83</v>
      </c>
      <c r="B25" s="75"/>
      <c r="C25" s="9">
        <v>0</v>
      </c>
      <c r="D25" s="75" t="s">
        <v>84</v>
      </c>
      <c r="E25" s="75"/>
      <c r="F25" s="9">
        <v>0</v>
      </c>
      <c r="G25" s="75" t="s">
        <v>43</v>
      </c>
      <c r="H25" s="75"/>
      <c r="I25" s="9">
        <v>0</v>
      </c>
    </row>
    <row r="26" spans="1:9" ht="15.75">
      <c r="A26" s="75" t="s">
        <v>44</v>
      </c>
      <c r="B26" s="75"/>
      <c r="C26" s="9">
        <v>0</v>
      </c>
      <c r="D26" s="75" t="s">
        <v>45</v>
      </c>
      <c r="E26" s="75"/>
      <c r="F26" s="9">
        <f>C26*0.21</f>
        <v>0</v>
      </c>
      <c r="G26" s="75" t="s">
        <v>46</v>
      </c>
      <c r="H26" s="75"/>
      <c r="I26" s="9">
        <f>C26+F26</f>
        <v>0</v>
      </c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">
      <c r="A28" s="73" t="s">
        <v>47</v>
      </c>
      <c r="B28" s="73"/>
      <c r="C28" s="73"/>
      <c r="D28" s="73" t="s">
        <v>48</v>
      </c>
      <c r="E28" s="73"/>
      <c r="F28" s="73"/>
      <c r="G28" s="73" t="s">
        <v>49</v>
      </c>
      <c r="H28" s="73"/>
      <c r="I28" s="73"/>
    </row>
    <row r="29" spans="1:9" ht="12.75" customHeight="1">
      <c r="A29" s="68"/>
      <c r="B29" s="68"/>
      <c r="C29" s="68"/>
      <c r="D29" s="74" t="s">
        <v>50</v>
      </c>
      <c r="E29" s="74"/>
      <c r="F29" s="74"/>
      <c r="G29" s="68"/>
      <c r="H29" s="68"/>
      <c r="I29" s="68"/>
    </row>
    <row r="30" spans="1:9" ht="15">
      <c r="A30" s="68"/>
      <c r="B30" s="68"/>
      <c r="C30" s="68"/>
      <c r="D30" s="69" t="s">
        <v>51</v>
      </c>
      <c r="E30" s="69"/>
      <c r="F30" s="69"/>
      <c r="G30" s="70"/>
      <c r="H30" s="70"/>
      <c r="I30" s="70"/>
    </row>
    <row r="31" spans="1:9" ht="15">
      <c r="A31" s="71" t="s">
        <v>52</v>
      </c>
      <c r="B31" s="71"/>
      <c r="C31" s="71"/>
      <c r="D31" s="71" t="s">
        <v>52</v>
      </c>
      <c r="E31" s="71"/>
      <c r="F31" s="71"/>
      <c r="G31" s="72" t="s">
        <v>52</v>
      </c>
      <c r="H31" s="72"/>
      <c r="I31" s="72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14"/>
      <c r="B33" s="14"/>
      <c r="C33" s="14"/>
      <c r="D33" s="14"/>
      <c r="E33" s="14"/>
      <c r="F33" s="14"/>
      <c r="G33" s="14"/>
      <c r="H33" s="14"/>
      <c r="I33" s="14"/>
    </row>
  </sheetData>
  <sheetProtection selectLockedCells="1" selectUnlockedCells="1"/>
  <mergeCells count="75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</mergeCells>
  <printOptions/>
  <pageMargins left="0.39375" right="0.39375" top="0.9840277777777777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8.28125" style="0" customWidth="1"/>
    <col min="5" max="5" width="13.7109375" style="0" customWidth="1"/>
    <col min="8" max="8" width="13.28125" style="15" customWidth="1"/>
    <col min="9" max="9" width="7.140625" style="0" customWidth="1"/>
    <col min="10" max="10" width="17.28125" style="15" customWidth="1"/>
    <col min="11" max="11" width="15.57421875" style="15" customWidth="1"/>
    <col min="12" max="12" width="16.7109375" style="15" customWidth="1"/>
    <col min="13" max="13" width="1.421875" style="0" customWidth="1"/>
    <col min="15" max="15" width="15.8515625" style="0" customWidth="1"/>
  </cols>
  <sheetData>
    <row r="1" spans="1:12" ht="27.75" customHeight="1">
      <c r="A1" s="102" t="s">
        <v>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2.75" customHeight="1">
      <c r="A2" s="103" t="s">
        <v>80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2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2.75" customHeight="1">
      <c r="A4" s="104" t="s">
        <v>53</v>
      </c>
      <c r="B4" s="105" t="s">
        <v>54</v>
      </c>
      <c r="C4" s="106" t="s">
        <v>55</v>
      </c>
      <c r="D4" s="106"/>
      <c r="E4" s="106"/>
      <c r="F4" s="107" t="s">
        <v>56</v>
      </c>
      <c r="G4" s="16" t="s">
        <v>57</v>
      </c>
      <c r="H4" s="17" t="s">
        <v>58</v>
      </c>
      <c r="I4" s="18">
        <v>0.21</v>
      </c>
      <c r="J4" s="17" t="s">
        <v>59</v>
      </c>
      <c r="K4" s="17" t="s">
        <v>60</v>
      </c>
      <c r="L4" s="19" t="s">
        <v>61</v>
      </c>
    </row>
    <row r="5" spans="1:12" ht="13.5" customHeight="1">
      <c r="A5" s="104"/>
      <c r="B5" s="105"/>
      <c r="C5" s="106"/>
      <c r="D5" s="106"/>
      <c r="E5" s="106"/>
      <c r="F5" s="107"/>
      <c r="G5" s="20" t="s">
        <v>62</v>
      </c>
      <c r="H5" s="21" t="s">
        <v>63</v>
      </c>
      <c r="I5" s="20" t="s">
        <v>60</v>
      </c>
      <c r="J5" s="21" t="s">
        <v>60</v>
      </c>
      <c r="K5" s="21">
        <v>0.21</v>
      </c>
      <c r="L5" s="22" t="s">
        <v>64</v>
      </c>
    </row>
    <row r="6" spans="1:12" ht="12.75">
      <c r="A6" s="23" t="s">
        <v>65</v>
      </c>
      <c r="B6" s="24">
        <v>22615</v>
      </c>
      <c r="C6" s="101" t="s">
        <v>66</v>
      </c>
      <c r="D6" s="101"/>
      <c r="E6" s="101"/>
      <c r="F6" s="16" t="s">
        <v>67</v>
      </c>
      <c r="G6" s="25">
        <v>60</v>
      </c>
      <c r="H6" s="26">
        <v>0</v>
      </c>
      <c r="I6" s="27">
        <v>0.21</v>
      </c>
      <c r="J6" s="34">
        <f aca="true" t="shared" si="0" ref="J6:J15">G6*H6</f>
        <v>0</v>
      </c>
      <c r="K6" s="28">
        <f>0.21*J6</f>
        <v>0</v>
      </c>
      <c r="L6" s="29">
        <f aca="true" t="shared" si="1" ref="L6:L15">J6+K6</f>
        <v>0</v>
      </c>
    </row>
    <row r="7" spans="1:12" ht="12.75">
      <c r="A7" s="30"/>
      <c r="B7" s="31">
        <v>21810</v>
      </c>
      <c r="C7" s="98" t="s">
        <v>68</v>
      </c>
      <c r="D7" s="98"/>
      <c r="E7" s="98"/>
      <c r="F7" s="32" t="s">
        <v>69</v>
      </c>
      <c r="G7" s="33">
        <v>230</v>
      </c>
      <c r="H7" s="34">
        <v>0</v>
      </c>
      <c r="I7" s="35">
        <v>0.21</v>
      </c>
      <c r="J7" s="34">
        <f t="shared" si="0"/>
        <v>0</v>
      </c>
      <c r="K7" s="36">
        <f aca="true" t="shared" si="2" ref="K7:K13">J7*0.21</f>
        <v>0</v>
      </c>
      <c r="L7" s="37">
        <f t="shared" si="1"/>
        <v>0</v>
      </c>
    </row>
    <row r="8" spans="1:12" ht="12.75">
      <c r="A8" s="38"/>
      <c r="B8" s="31">
        <v>21819</v>
      </c>
      <c r="C8" s="98" t="s">
        <v>70</v>
      </c>
      <c r="D8" s="98"/>
      <c r="E8" s="98"/>
      <c r="F8" s="32" t="s">
        <v>67</v>
      </c>
      <c r="G8" s="39">
        <v>4617</v>
      </c>
      <c r="H8" s="34">
        <v>0</v>
      </c>
      <c r="I8" s="35">
        <v>0.21</v>
      </c>
      <c r="J8" s="34">
        <f t="shared" si="0"/>
        <v>0</v>
      </c>
      <c r="K8" s="36">
        <f t="shared" si="2"/>
        <v>0</v>
      </c>
      <c r="L8" s="37">
        <f t="shared" si="1"/>
        <v>0</v>
      </c>
    </row>
    <row r="9" spans="1:12" ht="12.75">
      <c r="A9" s="38"/>
      <c r="B9" s="31">
        <v>22811</v>
      </c>
      <c r="C9" s="98" t="s">
        <v>71</v>
      </c>
      <c r="D9" s="98"/>
      <c r="E9" s="98"/>
      <c r="F9" s="32" t="s">
        <v>72</v>
      </c>
      <c r="G9" s="39">
        <v>13</v>
      </c>
      <c r="H9" s="34">
        <v>0</v>
      </c>
      <c r="I9" s="35">
        <v>0.21</v>
      </c>
      <c r="J9" s="34">
        <f t="shared" si="0"/>
        <v>0</v>
      </c>
      <c r="K9" s="36">
        <f t="shared" si="2"/>
        <v>0</v>
      </c>
      <c r="L9" s="37">
        <f t="shared" si="1"/>
        <v>0</v>
      </c>
    </row>
    <row r="10" spans="1:12" ht="12.75">
      <c r="A10" s="38"/>
      <c r="B10" s="31">
        <v>22831</v>
      </c>
      <c r="C10" s="98" t="s">
        <v>73</v>
      </c>
      <c r="D10" s="98"/>
      <c r="E10" s="98"/>
      <c r="F10" s="32" t="s">
        <v>72</v>
      </c>
      <c r="G10" s="39">
        <v>13</v>
      </c>
      <c r="H10" s="34">
        <v>0</v>
      </c>
      <c r="I10" s="35">
        <v>0.21</v>
      </c>
      <c r="J10" s="34">
        <f t="shared" si="0"/>
        <v>0</v>
      </c>
      <c r="K10" s="36">
        <f t="shared" si="2"/>
        <v>0</v>
      </c>
      <c r="L10" s="37">
        <f t="shared" si="1"/>
        <v>0</v>
      </c>
    </row>
    <row r="11" spans="1:12" ht="12.75">
      <c r="A11" s="38"/>
      <c r="B11" s="31">
        <v>20110</v>
      </c>
      <c r="C11" s="98" t="s">
        <v>74</v>
      </c>
      <c r="D11" s="98"/>
      <c r="E11" s="98"/>
      <c r="F11" s="32" t="s">
        <v>67</v>
      </c>
      <c r="G11" s="39">
        <v>3600</v>
      </c>
      <c r="H11" s="34">
        <v>0</v>
      </c>
      <c r="I11" s="35">
        <v>0.21</v>
      </c>
      <c r="J11" s="34">
        <f t="shared" si="0"/>
        <v>0</v>
      </c>
      <c r="K11" s="36">
        <f t="shared" si="2"/>
        <v>0</v>
      </c>
      <c r="L11" s="37">
        <f t="shared" si="1"/>
        <v>0</v>
      </c>
    </row>
    <row r="12" spans="1:12" ht="12.75">
      <c r="A12" s="40"/>
      <c r="B12" s="41">
        <v>51720</v>
      </c>
      <c r="C12" s="98" t="s">
        <v>75</v>
      </c>
      <c r="D12" s="98"/>
      <c r="E12" s="98"/>
      <c r="F12" s="42" t="s">
        <v>67</v>
      </c>
      <c r="G12" s="39">
        <v>900</v>
      </c>
      <c r="H12" s="43">
        <v>0</v>
      </c>
      <c r="I12" s="44">
        <v>0.21</v>
      </c>
      <c r="J12" s="43">
        <f t="shared" si="0"/>
        <v>0</v>
      </c>
      <c r="K12" s="45">
        <f t="shared" si="2"/>
        <v>0</v>
      </c>
      <c r="L12" s="46">
        <f t="shared" si="1"/>
        <v>0</v>
      </c>
    </row>
    <row r="13" spans="1:12" ht="12.75">
      <c r="A13" s="40"/>
      <c r="B13" s="41">
        <v>52110</v>
      </c>
      <c r="C13" s="98" t="s">
        <v>76</v>
      </c>
      <c r="D13" s="98"/>
      <c r="E13" s="98"/>
      <c r="F13" s="42" t="s">
        <v>72</v>
      </c>
      <c r="G13" s="39">
        <v>1800</v>
      </c>
      <c r="H13" s="43">
        <v>0</v>
      </c>
      <c r="I13" s="44">
        <v>0.21</v>
      </c>
      <c r="J13" s="43">
        <f t="shared" si="0"/>
        <v>0</v>
      </c>
      <c r="K13" s="45">
        <f t="shared" si="2"/>
        <v>0</v>
      </c>
      <c r="L13" s="46">
        <f t="shared" si="1"/>
        <v>0</v>
      </c>
    </row>
    <row r="14" spans="1:12" ht="12.75">
      <c r="A14" s="40"/>
      <c r="B14" s="41">
        <v>37712</v>
      </c>
      <c r="C14" s="98" t="s">
        <v>77</v>
      </c>
      <c r="D14" s="98"/>
      <c r="E14" s="98"/>
      <c r="F14" s="42" t="s">
        <v>72</v>
      </c>
      <c r="G14" s="39">
        <v>1800</v>
      </c>
      <c r="H14" s="43">
        <v>0</v>
      </c>
      <c r="I14" s="44">
        <v>0.21</v>
      </c>
      <c r="J14" s="43">
        <f t="shared" si="0"/>
        <v>0</v>
      </c>
      <c r="K14" s="45">
        <f>0.21*J14</f>
        <v>0</v>
      </c>
      <c r="L14" s="46">
        <f t="shared" si="1"/>
        <v>0</v>
      </c>
    </row>
    <row r="15" spans="1:12" ht="12.75">
      <c r="A15" s="40"/>
      <c r="B15" s="41"/>
      <c r="C15" s="98" t="s">
        <v>78</v>
      </c>
      <c r="D15" s="98"/>
      <c r="E15" s="98"/>
      <c r="F15" s="42" t="s">
        <v>79</v>
      </c>
      <c r="G15" s="39">
        <v>1</v>
      </c>
      <c r="H15" s="43">
        <v>0</v>
      </c>
      <c r="I15" s="44">
        <v>0.21</v>
      </c>
      <c r="J15" s="43">
        <f t="shared" si="0"/>
        <v>0</v>
      </c>
      <c r="K15" s="45">
        <f>J15*0.21</f>
        <v>0</v>
      </c>
      <c r="L15" s="46">
        <f t="shared" si="1"/>
        <v>0</v>
      </c>
    </row>
    <row r="16" spans="1:12" ht="12.75">
      <c r="A16" s="47"/>
      <c r="B16" s="48"/>
      <c r="C16" s="99"/>
      <c r="D16" s="99"/>
      <c r="E16" s="99"/>
      <c r="F16" s="49"/>
      <c r="G16" s="50"/>
      <c r="H16" s="51"/>
      <c r="I16" s="52"/>
      <c r="J16" s="51"/>
      <c r="K16" s="53"/>
      <c r="L16" s="54"/>
    </row>
    <row r="17" spans="1:15" ht="22.5" customHeight="1">
      <c r="A17" s="55"/>
      <c r="B17" s="56"/>
      <c r="C17" s="100"/>
      <c r="D17" s="100"/>
      <c r="E17" s="100"/>
      <c r="F17" s="57"/>
      <c r="G17" s="58"/>
      <c r="H17" s="59"/>
      <c r="I17" s="60"/>
      <c r="J17" s="65">
        <f>SUM(J6:J15)</f>
        <v>0</v>
      </c>
      <c r="K17" s="66">
        <f>J17*0.21</f>
        <v>0</v>
      </c>
      <c r="L17" s="67">
        <f>SUM(L6:L15)</f>
        <v>0</v>
      </c>
      <c r="O17" s="61"/>
    </row>
    <row r="18" ht="12.75">
      <c r="E18" s="62"/>
    </row>
    <row r="21" spans="3:4" ht="12.75">
      <c r="C21" s="63"/>
      <c r="D21" s="64"/>
    </row>
  </sheetData>
  <sheetProtection selectLockedCells="1" selectUnlockedCells="1"/>
  <mergeCells count="18">
    <mergeCell ref="A1:L1"/>
    <mergeCell ref="A2:L3"/>
    <mergeCell ref="A4:A5"/>
    <mergeCell ref="B4:B5"/>
    <mergeCell ref="C4:E5"/>
    <mergeCell ref="F4:F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</mergeCells>
  <printOptions/>
  <pageMargins left="0.39375" right="0.1965277777777777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Kolocová</dc:creator>
  <cp:keywords/>
  <dc:description/>
  <cp:lastModifiedBy>sabina.kolocova</cp:lastModifiedBy>
  <cp:lastPrinted>2018-05-15T12:31:19Z</cp:lastPrinted>
  <dcterms:created xsi:type="dcterms:W3CDTF">2013-04-18T07:36:09Z</dcterms:created>
  <dcterms:modified xsi:type="dcterms:W3CDTF">2018-05-15T12:31:24Z</dcterms:modified>
  <cp:category/>
  <cp:version/>
  <cp:contentType/>
  <cp:contentStatus/>
</cp:coreProperties>
</file>