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580" activeTab="0"/>
  </bookViews>
  <sheets>
    <sheet name="Položkový rozpočet" sheetId="1" r:id="rId1"/>
    <sheet name="List1" sheetId="2" r:id="rId2"/>
    <sheet name="List2" sheetId="3" r:id="rId3"/>
    <sheet name="List3" sheetId="4" r:id="rId4"/>
    <sheet name="List4" sheetId="5" r:id="rId5"/>
    <sheet name="List5" sheetId="6" r:id="rId6"/>
    <sheet name="List6" sheetId="8"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<sst xmlns="http://schemas.openxmlformats.org/spreadsheetml/2006/main" count="488" uniqueCount="338">
  <si>
    <t>Aplikační server</t>
  </si>
  <si>
    <t>NAS SAN</t>
  </si>
  <si>
    <t>switch pro SAN</t>
  </si>
  <si>
    <t>Layer3 switch
Porty: 24x 10 Gigabit SFP+
Kapacita v milionech paketů za sekundu: 240 mpps
Přepínací kapacita v gigabitech za sekundu: 480 Gb/s
Tabulka MAC: 16K
Jumbo frame: Frame sizes up to 9K bytes. The default MTU is 2K bytes
Funkce: Layer 3 switching, VLAN support, Spanning Tree Protocol (STP), advanced threat protection, IPv6 first-hop security, quality of service (QoS), sFlow, IPv4/IPv6 static routing
Centrální management
Záruka 5 let</t>
  </si>
  <si>
    <t>SFP+ modul 10G RJ45</t>
  </si>
  <si>
    <t>SFP+ modul 10G optický</t>
  </si>
  <si>
    <t>SFP+ propojovací kabel DAC</t>
  </si>
  <si>
    <t>UPS v.č SNMP</t>
  </si>
  <si>
    <t>UPS 3000VA, do racku, SNMP monitoring, monitoring hodnot prostředí</t>
  </si>
  <si>
    <t>instalace a konfigurace serveru a konfigurace High Availibility Clusteru</t>
  </si>
  <si>
    <t>Server pro prezentaci v housingu</t>
  </si>
  <si>
    <t>Server v hostingu</t>
  </si>
  <si>
    <t>SSD do serveru</t>
  </si>
  <si>
    <t>SSD 2.5" 4TB SATA 6Gbps MixedUse
rychlost čtení/zápisu 550/520 MB/s
MTBF 1800000 hodin
záruka 5 let</t>
  </si>
  <si>
    <t>Router/firewall do hostingu</t>
  </si>
  <si>
    <t>CPU 1400 MHz, 4 jádra, 1 GB RAM, 1 GB NAND
Rozhraní: (7) Gigabit, (1) 2.5Gigabit, (1) SFP/SFP+, (1) USB 3.0
PoE IN a PoE out na všech osmi ethernetových portech!
Pasivní chlazení bez ventilátorů
Instalace do 19" racku</t>
  </si>
  <si>
    <t>instalace a konfigurace serveru a konfigurace firewallu</t>
  </si>
  <si>
    <t>Switche pro zvýšení datové propustnosti lokální sítě</t>
  </si>
  <si>
    <t>Switch na propojení pracoviště</t>
  </si>
  <si>
    <t>Layer3 switch
Porty: 24x 1 Gigabit Ethernet s podporou PoE, Power Budget 195W
Porty: 4x 10 Gigabit SFP+
Kapacita v milionech paketů za sekundu: 95 mpps
Přepínací kapacita v gigabitech za sekundu: 128 Gb/s
Tabulka MAC: 16K
Jumbo frame: Frame sizes up to 9K bytes. The default MTU is 2K bytes
Funkce: Layer 3 switching, VLAN support, Spanning Tree Protocol (STP), advanced threat protection, IPv6 first-hop security, quality of service (QoS), sFlow, IPv4/IPv6 static routing
Záruka 5 let</t>
  </si>
  <si>
    <t>UPS pro switch na vrátnici</t>
  </si>
  <si>
    <t>UPS 1500VA, do racku, SNMP monitoring, monitoring hodnot prostředí</t>
  </si>
  <si>
    <t>instalace a konfigurace sítě</t>
  </si>
  <si>
    <t>PC a notebook pro zpracování obrazových materiálů</t>
  </si>
  <si>
    <t>Notebook</t>
  </si>
  <si>
    <t>Pracovní stanice</t>
  </si>
  <si>
    <t>Monitor</t>
  </si>
  <si>
    <t>instalace a konfigurace napojení na scanery</t>
  </si>
  <si>
    <t>Systém zálohování a pásková mechanika na dlouhodobou archivaci dat</t>
  </si>
  <si>
    <t>Server pro zálohování</t>
  </si>
  <si>
    <t>Páskový zavaděč LTO9</t>
  </si>
  <si>
    <t>Pasky LTO-8</t>
  </si>
  <si>
    <t>Pasky LTO-8 WORM</t>
  </si>
  <si>
    <t>Zálohovací NAS</t>
  </si>
  <si>
    <t>UPS pro NAS</t>
  </si>
  <si>
    <t>instalace a konfigurace serveru a konfigurace zálohovacích mechanismů</t>
  </si>
  <si>
    <t>Display 17" o rozlišení alespoň 2560x1440 bodů, min 16jádrový procesor o výkonu alespoň 34tis bodů dle www.cpubenchmark.net, paměť min. 32GB DDR5, grafika NVIDIA GeForce RTX o výkonu alespoň 26tis dle videocardbenchmark.net, disk min. 2TB SSD, Wi-Fi 6E ax, USB (3x 3.2 Gen 1, 1x Thunderbolt 4/USB4), podsvícená klávesnice, včetně operačního systému Windows 11 pro</t>
  </si>
  <si>
    <t>Min. 16jádrový procesor o výkonu alespoň 45tis bodů dle www.cpubenchmark.net, operační paměť min. 64GB DDR5, grafická karta NVIDIA GeForce RTX o výkonu alespoň 30tis dle videocardbenchmark.net s min. 12GB GDDR6X, disk min. 2TB SSD, USB (3.2 Gen 2 a Type-C 3.2 Gen 2), WiFi 6E ax, zdroj min. 800W 80Plus Gold, systém vodního chlazení, včetně operačního systému Windows 11 pro</t>
  </si>
  <si>
    <t>Úhlopříčka 27", rozlišení min. 3840 x 2160, vestavěný kolorimetr, typ displeje IPS, poměr stran 16:9,  antireflexní úprava přední polarizační vrstvy, statický kontrast min. 1:1300, pivot, nabíjecí výkon Thunderbolt portu 90 W, porty:  Thunderbolt 3 pro připojení k počítači, Thunderbolt 3 pro připojení periferních zařízení, DP 1.4, 2x HDMI 2.0, 4x USB 3</t>
  </si>
  <si>
    <t>jednotková cena bez DPH</t>
  </si>
  <si>
    <t>ks</t>
  </si>
  <si>
    <t>celkem bez DPH</t>
  </si>
  <si>
    <t>celkem vč. DPH</t>
  </si>
  <si>
    <t>obchodní název nabízeného plnění</t>
  </si>
  <si>
    <t>specifikace - 0241000012</t>
  </si>
  <si>
    <t>Název</t>
  </si>
  <si>
    <t>Pořadí</t>
  </si>
  <si>
    <t>Lokální server včetně diskového pole:</t>
  </si>
  <si>
    <t>Rozhraní</t>
  </si>
  <si>
    <t>Záruka</t>
  </si>
  <si>
    <t>viz specifikace - List 1</t>
  </si>
  <si>
    <t>Aplikační server </t>
  </si>
  <si>
    <t>Skříň </t>
  </si>
  <si>
    <t>Montáž do 19“ rozvaděče hloubky 1000mm </t>
  </si>
  <si>
    <t>Výška : 2U </t>
  </si>
  <si>
    <t>Hloubka pro montáž : max 800 mm  </t>
  </si>
  <si>
    <t>Možnost osadit minimálně 8x HotSwap HDD </t>
  </si>
  <si>
    <t>Základní deska </t>
  </si>
  <si>
    <t>Podpora TPM 2.0 </t>
  </si>
  <si>
    <t>Podpora PCIe karet minimálně 3x16 a 1x8 </t>
  </si>
  <si>
    <t>Zdroj </t>
  </si>
  <si>
    <t>1100 W 240V </t>
  </si>
  <si>
    <t>Duální  </t>
  </si>
  <si>
    <t>Oba zdroje připojitelné a vyměnitelné za provozu </t>
  </si>
  <si>
    <t>Možnost plné redundance </t>
  </si>
  <si>
    <t>Procesor </t>
  </si>
  <si>
    <t>Osazení 2x CPU </t>
  </si>
  <si>
    <t>minimální parametry jednotlivého CPU :  </t>
  </si>
  <si>
    <t>16C/32T, max. příkon 135W,  </t>
  </si>
  <si>
    <t>Average CPU Mark minimálně 29400 dle CPU Benchmark na https://www.cpubenchmark.net/ </t>
  </si>
  <si>
    <t>RAM </t>
  </si>
  <si>
    <t>128 GB – osazeno jako 8 x 16 GB,  </t>
  </si>
  <si>
    <t>Možnost obsadit minimálně 16 paměťových modulů </t>
  </si>
  <si>
    <t>Řadič RAID </t>
  </si>
  <si>
    <t>Podpora RAID 0, 1, 5, 6, 10, 50, 60 </t>
  </si>
  <si>
    <t>Paměť zálohovaná baterií </t>
  </si>
  <si>
    <t>Cache 8GB DDR4, write back, write through, no read ahead, read ahead </t>
  </si>
  <si>
    <t>Podpora HotSwap disků </t>
  </si>
  <si>
    <t>Podpora až 240 HDD </t>
  </si>
  <si>
    <t>Podporované HDD : 3 Gbps SATA, 6 Gbps SATA/SAS, 12 Gbps SAS, Gen3 (8 GT/s) a Gen4 (16GT/s) NVMe </t>
  </si>
  <si>
    <t>Pevné disky </t>
  </si>
  <si>
    <t>Osazení minimálně 2x HDD SATA SSD 480GB 6 Gbps MixUse HotSwap </t>
  </si>
  <si>
    <t>Konfigurace RAID 1 </t>
  </si>
  <si>
    <t>Síťové karty </t>
  </si>
  <si>
    <t>2 x 1 GbE port </t>
  </si>
  <si>
    <t>2 x 10 GbE SFP+ port </t>
  </si>
  <si>
    <t>Záruka </t>
  </si>
  <si>
    <t>84 měsíců </t>
  </si>
  <si>
    <t>Následující pracovní den v místě instalace </t>
  </si>
  <si>
    <t>Poskytována přímo výrobcem </t>
  </si>
  <si>
    <t>Správa </t>
  </si>
  <si>
    <t>Plnohodnotná integrace správy se systémy Microsoft, VMware, ServiceNow. </t>
  </si>
  <si>
    <t>Licence platná po celu dobu nasazení. </t>
  </si>
  <si>
    <t>Monitorování stavu: Kompletní monitorování bez agenta, prediktivní selhání (včetně pluginu disku Smart Alerts), SNMPv1/2/3, ventilátory, PSU, paměť, procesor, RAID, NIC, skříně úložiště pro přímé připojení, úrovně opotřebení disku SSD. </t>
  </si>
  <si>
    <t>Vzdálená aktualizace firmwaru. </t>
  </si>
  <si>
    <t>Diagnostika, servis a protokolování :  </t>
  </si>
  <si>
    <t>Prahové hodnoty napájení a výstrahy </t>
  </si>
  <si>
    <t>Vytváření grafů napájení v reálném čase </t>
  </si>
  <si>
    <t>Historické čítače napájení </t>
  </si>
  <si>
    <t>Grafy teplot </t>
  </si>
  <si>
    <t>E-mailové výstrahy </t>
  </si>
  <si>
    <t>Záznam obrazovky havárie </t>
  </si>
  <si>
    <t>Dvojúrovňové ověřování (2FA) </t>
  </si>
  <si>
    <t>Jednotné přihlášení (SSO) </t>
  </si>
  <si>
    <t>Režim zablokování systému </t>
  </si>
  <si>
    <t>Snadné vícefaktorové ověřování </t>
  </si>
  <si>
    <t>Centrální management serverů musí umožňovat „server bare metal“ deployment založený na šablonách (předdefinovaných konfiguracích pravidel, jejichž součástí je kromě samotného OS i konfigurace BIOS, RAID, LAN, MAC, WWN). Z bezpečnostních důvodů musí být možné naplánovat pravidelné provedení porovnání aktuálního stavu konfigurace serveru s aplikovanou šablonou automatizovaným způsobem, s automatickým zasláním reportu o výsledku porovnání emailem. je-li tato vlastnost licencována, požadujeme plnou licenci v ceně serveru. </t>
  </si>
  <si>
    <t>Management serveru musí být integrovatelný do vmware vCenter serveru s plnou podporou správy a updatování firmware serveru z prostředí vCenter serveru a s podporou vSphere Lifecycle Manager. </t>
  </si>
  <si>
    <t>Bezpečnost </t>
  </si>
  <si>
    <t>Server musí disponovat bezpečnostním systémem ověření komponent. Tento systém musí umožňovat ověřit, že mezi výrobou serveru a doručením k zákazníkovi nebyla konfigurace komponent serveru změněna ani upravena. </t>
  </si>
  <si>
    <t>Centrální management serverů musí disponovat analytickou komponentou, která musí umožnit kontrolu nastavení bezpečnostních pravidel serveru oproti šabloně bezpečnostních zásad (např. kontrola sily administrátorských hesel, platnosti certifikátu, zapnuti TLS pro management konzoli serveru, vypnutí USB portů a další). Tyto šablony musí být nezávislé na modelu serveru výrobce. </t>
  </si>
  <si>
    <t>Rozpoznání neplatné a nedůvěryhodné bitové kopie systému BIOS při pokusu o spuštění a obnovení ověřené a důvěryhodné bitové kopie. </t>
  </si>
  <si>
    <t>Cryptographically signed firmware </t>
  </si>
  <si>
    <t>Secure Boot </t>
  </si>
  <si>
    <t>Secure Erase  </t>
  </si>
  <si>
    <t>Silicon Root of Trust </t>
  </si>
  <si>
    <t>System Lockdown </t>
  </si>
  <si>
    <t>Montáž  </t>
  </si>
  <si>
    <t>Pro montáž do rozvaděče budou dodány posuvné ližiny s ramenem pro vedení kabeláže a tyčí k uspořádání kabeláže  </t>
  </si>
  <si>
    <t>Podpora pro OS </t>
  </si>
  <si>
    <t>Canonical Ubuntu Server LTS  </t>
  </si>
  <si>
    <t>Citrix Hypervisor  </t>
  </si>
  <si>
    <t>Microsoft Windows Server s Hyper-V  </t>
  </si>
  <si>
    <t>Red Hat Enterprise Linux  </t>
  </si>
  <si>
    <t>SUSE Linux Enterprise Server </t>
  </si>
  <si>
    <t>viz specifikace - List 2</t>
  </si>
  <si>
    <t>Server – SAN/NAS </t>
  </si>
  <si>
    <t>Hloubka pro montáž : max 730 mm  </t>
  </si>
  <si>
    <t>Možnost osadit minimálně 12x HDD </t>
  </si>
  <si>
    <t>Možnost napojení přídavných slotů HDD </t>
  </si>
  <si>
    <t>Podpora PCIe karet minimálně 2x8 </t>
  </si>
  <si>
    <t>500W 240V </t>
  </si>
  <si>
    <t>Osazení 1x CPU minimální parametry:  </t>
  </si>
  <si>
    <t>8C/16T, max. příkon 45W,  </t>
  </si>
  <si>
    <t>Average CPU Mark minimálně 10000 dle CPU Benchmark na https://www.cpubenchmark.net/ </t>
  </si>
  <si>
    <t>32 GB  </t>
  </si>
  <si>
    <t>Možnost obsadit minimálně 4 paměťové moduly </t>
  </si>
  <si>
    <t>Podpora RAID 0, 1, 5, 6, 10 </t>
  </si>
  <si>
    <t>6x HDD SATA 8TB 6 Gbps </t>
  </si>
  <si>
    <t>Konfigurace RAID 6 + HotSpare Disk </t>
  </si>
  <si>
    <t>Cache </t>
  </si>
  <si>
    <t>2 x M.2 NVMe karta 400 GB </t>
  </si>
  <si>
    <t>4 x 1 GbE port </t>
  </si>
  <si>
    <t>2 x 10 GbE  </t>
  </si>
  <si>
    <t>60 měsíců </t>
  </si>
  <si>
    <t>Souborové služby </t>
  </si>
  <si>
    <t>Souborový protokol : SMB/AFP/NFS/FTP/WebDAV </t>
  </si>
  <si>
    <t>Max. počet souběžných připojení SMB/AFP/FTP : 2,000 </t>
  </si>
  <si>
    <t>Integrace s Windows ACL (Access Control List)  </t>
  </si>
  <si>
    <t>Ověření pomocí NFS Kerberos </t>
  </si>
  <si>
    <t>Síťové protokoly </t>
  </si>
  <si>
    <t>SMB1 (CIFS), SMB2, SMB3, NFSv3, NFSv4, NFSv4.1, NFS Kerberized sessions, iSCSI, Fibre Channel, HTTP, HTTPs, FTP, SNMP, LDAP, CalDAV </t>
  </si>
  <si>
    <t>SAN </t>
  </si>
  <si>
    <t>Max. počet cílů iSCSI Target : 256 </t>
  </si>
  <si>
    <t>Max. počet jednotek LUN : 512 </t>
  </si>
  <si>
    <t>Klon/snímek jednotky LUN, Windows ODX  </t>
  </si>
  <si>
    <t>Služba sledování stavu a správy serverů. </t>
  </si>
  <si>
    <t>Zásady skupin usnadňují správu rozsáhlých instalací serverů. </t>
  </si>
  <si>
    <t>Centralizované upozorňování a připomínky aktualizace systému. </t>
  </si>
  <si>
    <t>Zobrazení podrobných informací o serveru pro usnadnění správy. </t>
  </si>
  <si>
    <t>Centralizované zobrazení informací o spravovaných serverech: síť, využití svazku, stav disků </t>
  </si>
  <si>
    <t>Zaznamenávání protokolů událostí spravovaných serverů a umožnění exportu protokolů ve formátu CSV nebo HTML. </t>
  </si>
  <si>
    <t>Podpora monitorování stavu souborové služby (včetně protokolů SMB, AFP, FTP, FTPS, NFS, SFTP, SSH, Telnet a rsync) </t>
  </si>
  <si>
    <t>Funkce High Availability </t>
  </si>
  <si>
    <t>Pro montáž do rozvaděče budou dodány pevné   </t>
  </si>
  <si>
    <t>Linux  </t>
  </si>
  <si>
    <t>VMWare </t>
  </si>
  <si>
    <t>viz specifikace -List 3</t>
  </si>
  <si>
    <t>Server v housingu</t>
  </si>
  <si>
    <t>Výška : 1U </t>
  </si>
  <si>
    <t>Hloubka pro montáž : max 750 mm  </t>
  </si>
  <si>
    <t>Podpora PCIe karet minimálně 2x16  </t>
  </si>
  <si>
    <t>Osazení minimálně 2x HDD SATA SSD 480GB 6 Gbps Read Intensive HotSwap </t>
  </si>
  <si>
    <t>Pozice pro HDD </t>
  </si>
  <si>
    <t>4x prázdný HotSwap rámeček pro 2,5“ HDD SATA SSD  </t>
  </si>
  <si>
    <t>viz specifikace List4</t>
  </si>
  <si>
    <t>Server – pro zálohování</t>
  </si>
  <si>
    <t>Skříň</t>
  </si>
  <si>
    <t>Montáž do 19“ rozvaděče hloubky 1000mm</t>
  </si>
  <si>
    <t>Výška : 1U</t>
  </si>
  <si>
    <t>Hloubka pro montáž : max 600 mm</t>
  </si>
  <si>
    <t>Možnost osadit minimálně 4x HDD</t>
  </si>
  <si>
    <t>Základní deska</t>
  </si>
  <si>
    <t>Podpora TPM 2.0</t>
  </si>
  <si>
    <t>Podpora PCIe karet minimálně 3x16</t>
  </si>
  <si>
    <t>Zdroj</t>
  </si>
  <si>
    <t>600 W 240V</t>
  </si>
  <si>
    <t xml:space="preserve">Duální </t>
  </si>
  <si>
    <t>Oba zdroje připojitelné a vyměnitelné za provozu</t>
  </si>
  <si>
    <t>Možnost plné redundance</t>
  </si>
  <si>
    <t>Procesor</t>
  </si>
  <si>
    <t xml:space="preserve">Osazení 1x CPU minimální parametry: </t>
  </si>
  <si>
    <t xml:space="preserve">6C/12T, max. příkon 80W, </t>
  </si>
  <si>
    <t>Average CPU Mark minimálně 13800 dle CPU Benchmark na https://www.cpubenchmark.net/</t>
  </si>
  <si>
    <t>RAM</t>
  </si>
  <si>
    <t>64 GB – osazeno jako 4 x 16 GB,</t>
  </si>
  <si>
    <t>Možnost obsadit minimálně 4 paměťové moduly</t>
  </si>
  <si>
    <t>Řadič RAID</t>
  </si>
  <si>
    <t>Podpora RAID 0, 1, 5, 6, 10, 50, 60</t>
  </si>
  <si>
    <t>Paměť zálohovaná baterií</t>
  </si>
  <si>
    <t>Cache 8GB DDR4, write back, write through, no read ahead, read ahead</t>
  </si>
  <si>
    <t>Podpora HotSwap disků</t>
  </si>
  <si>
    <t>Podpora až 240 HDD</t>
  </si>
  <si>
    <t>Podporované HDD : 3 Gbps SATA, 6 Gbps SATA/SAS, 12 Gbps SAS, Gen3 (8 GT/s) a Gen4 (16GT/s) NVMe</t>
  </si>
  <si>
    <t>Pevné disky</t>
  </si>
  <si>
    <t>Osazení minimálně 2x HDD SATA SSD 480GB 6 Gbps Read Intensive  HotSwap</t>
  </si>
  <si>
    <t>Konfigurace RAID 1</t>
  </si>
  <si>
    <t xml:space="preserve">Pevné disky </t>
  </si>
  <si>
    <t>1 x HDD SATA 8TB  7.2K 6 Gbps HotPlug</t>
  </si>
  <si>
    <t>Síťové karty</t>
  </si>
  <si>
    <t>2 x 1 GbE port</t>
  </si>
  <si>
    <t>2 x 10 GbE SFP+ port</t>
  </si>
  <si>
    <t>Přídavné karty</t>
  </si>
  <si>
    <t>PCI karta pro připojení až 4x SAS (12Gbps) externích zařízení</t>
  </si>
  <si>
    <t>84 měsíců</t>
  </si>
  <si>
    <t>Následující pracovní den v místě instalace</t>
  </si>
  <si>
    <t>Poskytována přímo výrobcem</t>
  </si>
  <si>
    <t>Správa</t>
  </si>
  <si>
    <t>Plnohodnotná integrace správy se systémy Microsoft, VMware, ServiceNow.</t>
  </si>
  <si>
    <t>Licence platná po celu dobu nasazení.</t>
  </si>
  <si>
    <t>Monitorování stavu: Kompletní monitorování bez agenta, prediktivní selhání (včetně pluginu disku Smart Alerts), SNMPv1/2/3, ventilátory, PSU, paměť, procesor, RAID, NIC, skříně úložiště pro přímé připojení, úrovně opotřebení disku SSD.</t>
  </si>
  <si>
    <t>Vzdálená aktualizace firmwaru.</t>
  </si>
  <si>
    <t>Diagnostika, servis a protokolování :</t>
  </si>
  <si>
    <t>Prahové hodnoty napájení a výstrahy</t>
  </si>
  <si>
    <t>Vytváření grafů napájení v reálném čase</t>
  </si>
  <si>
    <t>Historické čítače napájení</t>
  </si>
  <si>
    <t>Grafy teplot</t>
  </si>
  <si>
    <t>E-mailové výstrahy</t>
  </si>
  <si>
    <t>Záznam obrazovky havárie</t>
  </si>
  <si>
    <t>Dvojúrovňové ověřování (2FA)</t>
  </si>
  <si>
    <t>Jednotné přihlášení (SSO)</t>
  </si>
  <si>
    <t>Režim zablokování systému</t>
  </si>
  <si>
    <t>Snadné vícefaktorové ověřování</t>
  </si>
  <si>
    <t>Centrální management serverů musí umožňovat „server bare metal“ deployment založený na šablonách (předdefinovaných konfiguracích pravidel, jejichž součástí je kromě samotného OS i konfigurace BIOS, RAID, LAN, MAC, WWN). Z bezpečnostních důvodů musí být možné naplánovat pravidelné provedení porovnání aktuálního stavu konfigurace serveru s aplikovanou šablonou automatizovaným způsobem, s automatickým zasláním reportu o výsledku porovnání emailem. je-li tato vlastnost licencována, požadujeme plnou licenci v ceně serveru.</t>
  </si>
  <si>
    <t>Management serveru musí být integrovatelný do vmware vCenter serveru s plnou podporou správy a updatování firmware serveru z prostředí vCenter serveru a s podporou vSphere Lifecycle Manager.</t>
  </si>
  <si>
    <t>Bezpečnost</t>
  </si>
  <si>
    <t>Server musí disponovat bezpečnostním systémem ověření komponent. Tento systém musí umožňovat ověřit, že mezi výrobou serveru a doručením k zákazníkovi nebyla konfigurace komponent serveru změněna ani upravena.</t>
  </si>
  <si>
    <t>Centrální management serverů musí disponovat analytickou komponentou, která musí umožnit kontrolu nastavení bezpečnostních pravidel serveru oproti šabloně bezpečnostních zásad (např. kontrola sily administrátorských hesel, platnosti certifikátu, zapnuti TLS pro management konzoli serveru, vypnutí USB portů a další). Tyto šablony musí být nezávislé na modelu serveru výrobce.</t>
  </si>
  <si>
    <t>Rozpoznání neplatné a nedůvěryhodné bitové kopie systému BIOS při pokusu o spuštění a obnovení ověřené a důvěryhodné bitové kopie.</t>
  </si>
  <si>
    <t>Cryptographically signed firmware</t>
  </si>
  <si>
    <t>Secure Boot</t>
  </si>
  <si>
    <t>Secure Erase</t>
  </si>
  <si>
    <t>Silicon Root of Trust</t>
  </si>
  <si>
    <t>System Lockdown</t>
  </si>
  <si>
    <t>Montáž</t>
  </si>
  <si>
    <t>Pro montáž do rozvaděče budou dodány posuvné ližiny s ramenem pro vedení kabeláže a tyčí k uspořádání kabeláže </t>
  </si>
  <si>
    <t>Podpora pro OS</t>
  </si>
  <si>
    <t>Canonical Ubuntu Server LTS</t>
  </si>
  <si>
    <t>Citrix Hypervisor</t>
  </si>
  <si>
    <t>Microsoft Windows Server s Hyper-V</t>
  </si>
  <si>
    <t>Red Hat Enterprise Linux</t>
  </si>
  <si>
    <t>SUSE Linux Enterprise Server</t>
  </si>
  <si>
    <t>viz specifikace - List5</t>
  </si>
  <si>
    <t>Velkokapacitnímu páskový zavaděč</t>
  </si>
  <si>
    <t xml:space="preserve">Hloubka pro montáž : max 850 mm </t>
  </si>
  <si>
    <t>110 W 240V</t>
  </si>
  <si>
    <t>Mechanika</t>
  </si>
  <si>
    <t>1x LTO9</t>
  </si>
  <si>
    <t>Zavaděč</t>
  </si>
  <si>
    <t>10 (9+1) pásek LTO8 nebo LTO9</t>
  </si>
  <si>
    <t>SAS host interface + kabel pro připojení k zálohovacímu serveru</t>
  </si>
  <si>
    <t>1 x 1 GbE port</t>
  </si>
  <si>
    <t>60 měsíců</t>
  </si>
  <si>
    <t>Plnohodnotná integrace správy se kompatibilní se zálohovacím serverem.</t>
  </si>
  <si>
    <t>Podpora IPv4 a IPv6, podpora SNMP, HTTP, SSL, SMTP, NTP client, DNS client, DHCP client</t>
  </si>
  <si>
    <t>Lokální konzole uživatele.</t>
  </si>
  <si>
    <t>Vzdálená webová konzole</t>
  </si>
  <si>
    <t>Správa oprávnění uživatelů.</t>
  </si>
  <si>
    <t>E-mailové výstrahy.</t>
  </si>
  <si>
    <t xml:space="preserve">Pro montáž do rozvaděče budou dodány pevné ližiny </t>
  </si>
  <si>
    <t>Microsoft Windows</t>
  </si>
  <si>
    <t>Linux</t>
  </si>
  <si>
    <t>viz specifikace - List6</t>
  </si>
  <si>
    <t>Výška : 2U</t>
  </si>
  <si>
    <t>Hloubka pro montáž : max 730 mm</t>
  </si>
  <si>
    <t>Možnost osadit minimálně 12x HDD</t>
  </si>
  <si>
    <t>Možnost napojení přídavných slotů HDD</t>
  </si>
  <si>
    <t>Podpora PCIe karet minimálně 1x8</t>
  </si>
  <si>
    <t>500W 240V</t>
  </si>
  <si>
    <t xml:space="preserve">8C/16T, max. příkon 45W, </t>
  </si>
  <si>
    <t>Average CPU Mark minimálně 10000 dle CPU Benchmark na https://www.cpubenchmark.net/</t>
  </si>
  <si>
    <t>24 GB</t>
  </si>
  <si>
    <t>Podpora RAID 0, 1, 5, 6, 10</t>
  </si>
  <si>
    <t>8x HDD SATA 12TB 6 Gbps</t>
  </si>
  <si>
    <t>Konfigurace RAID 6 + HotSpare Disk</t>
  </si>
  <si>
    <t>Cache</t>
  </si>
  <si>
    <t>2 x M.2 NVMe karta 400GB</t>
  </si>
  <si>
    <t>4 x 1 GbE port</t>
  </si>
  <si>
    <t>2 x 10 GbE</t>
  </si>
  <si>
    <t>Souborové služby</t>
  </si>
  <si>
    <t>Souborový protokol :  SMB/AFP/NFS/FTP/WebDAV</t>
  </si>
  <si>
    <t>Max. počet souběžných připojení SMB/AFP/FTP : 2,000</t>
  </si>
  <si>
    <t xml:space="preserve">Integrace s Windows ACL (Access Control List) </t>
  </si>
  <si>
    <t>Ověření pomocí NFS Kerberos</t>
  </si>
  <si>
    <t>Síťové protokoly</t>
  </si>
  <si>
    <t>SMB1 (CIFS), SMB2, SMB3, NFSv3, NFSv4, NFSv4.1, NFS Kerberized sessions, iSCSI, Fibre Channel, HTTP, HTTPs, FTP, SNMP, LDAP, CalDAV</t>
  </si>
  <si>
    <t>SAN</t>
  </si>
  <si>
    <t>Max. počet cílů iSCSI Target : 256</t>
  </si>
  <si>
    <t>Max. počet jednotek LUN :  512</t>
  </si>
  <si>
    <t xml:space="preserve">Klon/snímek jednotky LUN, Windows ODX </t>
  </si>
  <si>
    <t>Služba sledování stavu a správy serverů.</t>
  </si>
  <si>
    <t>Zásady skupin usnadňují správu rozsáhlých instalací serverů.</t>
  </si>
  <si>
    <t>Centralizované upozorňování a připomínky aktualizace systému.</t>
  </si>
  <si>
    <t>Zobrazení podrobných informací o serveru pro usnadnění správy.</t>
  </si>
  <si>
    <t>Centralizované zobrazení informací o spravovaných serverech: síť, využití svazku, stav disků</t>
  </si>
  <si>
    <t>Zaznamenávání protokolů událostí spravovaných serverů a umožnění exportu protokolů ve formátu CSV nebo HTML.</t>
  </si>
  <si>
    <t>Podpora monitorování stavu souborové služby (včetně protokolů SMB, AFP, FTP, FTPS, NFS, SFTP, SSH, Telnet a rsync)</t>
  </si>
  <si>
    <t>Funkce High Availability</t>
  </si>
  <si>
    <t xml:space="preserve">Pro montáž do rozvaděče budou dodány pevné  </t>
  </si>
  <si>
    <r>
      <t xml:space="preserve">Microsoft Windows Server s Hyper-V ,Linux , </t>
    </r>
    <r>
      <rPr>
        <sz val="11"/>
        <color rgb="FF000000"/>
        <rFont val="Calibri"/>
        <family val="2"/>
        <scheme val="minor"/>
      </rPr>
      <t>VMWare</t>
    </r>
  </si>
  <si>
    <t xml:space="preserve">Server – SAN/NAS pro zálohy </t>
  </si>
  <si>
    <t>Uvedené odkazy na obchodní názvy jsou použity pro přiblížení požadovaného standardu, jelikož zadavatel není schopen stanovit technické podmínky dostatečně přesně nebo srozumitelně a zadavatel u každého jednotlivého odkazu připouští možnost nabídnout rovnocenné řešení.</t>
  </si>
  <si>
    <t>Tiskárna</t>
  </si>
  <si>
    <t xml:space="preserve">Multifunkční, Laserová/LED, A4, Tiskové rozlišení 1200x1200, Rozlišení skeneru 600x600, oboustranný tisk, </t>
  </si>
  <si>
    <t>Cisco Bussiness switch CBS350-24P-4X-EU</t>
  </si>
  <si>
    <t>OEM Cisco kompatibilní 10G SFP+ optický modul, SM, 1310nm, 10km, 2x LC konektor, DDM</t>
  </si>
  <si>
    <t>OEM Cisco kompatibilní 10G SFP+ DAC kabel, pasivní, DDM, cisco comp., 3m</t>
  </si>
  <si>
    <t>OEM Cisco kompatibilní 10G SFP+ 10/100/1000M / 2.5G/5G/10G Metalický modul RJ45</t>
  </si>
  <si>
    <t>DELL PowerEdge R550 Server v konfiguraci :
Chassis Configuration 8x2.5" SAS/SATA, 2 CPU, V3
SAS/SATA Backplane
PCIe Riser 3x16 LP+ 1x8(x4 link) LP
Trusted Platform Module 2.0 V3
2 x Intel Xeon Silver 4314 2.4G, 16C/32T, 10.4GT/s, 24M Cache, Turbo, HT (135W)
8 x 16GB RDIMM, 3200MT/s, Dual Rank
RAID řadič PERC H755 SAS Front
2 x 480GB SSD SATA Mix Use 6Gbps 5 12 2.5in Hot-plug AG Drive
iDRAC9, Enterprise 15G
Zdroj Dual, Hot-Plug, Power Supply Redundant (1+1), 1100W MM Titanium
PowerEdge R550 Motherboard with Broadcom 5720 Dual Port 1Gb On-Board LOM, V4
Intel X710 Dual Port 10GbE SFP+, OCP NIC 3.0
ReadyRails Sliding Rails With Cable Management Arm
ProSupport Plus Next Business Day Onsite Service Initial, 36 mesícu
ProSupport Plus Next Business Day Onsite Service Extension, 48 mesícu</t>
  </si>
  <si>
    <t>Synology RS3621xs+ Rack Station v konfiguraci :
2x RAM 16GB
6x Synology HAT5310-8T 3.5" SATA HDD
1x Synology Adaptér M.2 SSD M2D20
2x Synology SNV3510/400GB/SSD/M.2 NVMe/5R
1x Synology 10GbE SFP+ síťový adaptér
1x Sada ližin Synology, RKS-02
záruka 5 let NBD All</t>
  </si>
  <si>
    <t>DELL PowerEdge R450 Server v konfiguraci : 
Chassis Configuration 8x2.5" SAS/SATA, 2 CPU, V3
SAS/SATA Backplane
PCIe Riser 3x16 LP+ 1x8(x4 link) LP
Trusted Platform Module 2.0 V3
2 x Intel Xeon Silver 4314 2.4G, 16C/32T, 10.4GT/s, 24M Cache, Turbo, HT (135W)
8 x 16GB RDIMM, 3200MT/s, Dual Rank
RAID řadič PERC H755 SAS Front
2 x 480GB SSD SATA Read Intensive 6Gbps 512 2.5in Hot-plug AG Drive
iDRAC9, Enterprise 15G
Zdroj Dual, Hot-Plug, Power Supply Redundant (1+1), 1100W MM Titanium
PowerEdge R450 Motherboard with Broadcom 5720 Dual Port 1Gb On-Board LOM, V4
Intel X710 Dual Port 10GbE SFP+, OCP NIC 3.0
ReadyRails Sliding Rails With Cable Management Arm
ProSupport Plus Next Business Day Onsite Service Initial, 36 mesícu
ProSupport Plus Next Business Day Onsite Service Extension, 48 mesícu</t>
  </si>
  <si>
    <t>Kingston Flash 3840G DC600M (Mixed-Use) 2.5” Enterprise SATA SSD</t>
  </si>
  <si>
    <t>MikroTik RouterBOARD RB5009UPr+S+IN</t>
  </si>
  <si>
    <t>Cisco Bussiness switch CBS350-24XS-EU</t>
  </si>
  <si>
    <t>Synology RS3621xs+ Rack Station v konfiguraci :
RAM 24GB
8x Synology HAT5310-12T 3.5" SATA HDD
1x Synology Adaptér M.2 SSD M2D20
2x Synology SNV3510/400GB/SSD/M.2 NVMe/5R
1x Synology 10GbE SFP+ síťový adaptér
1x Sada ližin Synology, RKS-02
záruka 5 let NBD All</t>
  </si>
  <si>
    <t>LTO9 Ultrium 12TB/ 30TB RW</t>
  </si>
  <si>
    <t>LTO9 Ultrium 12TB/30TB WORM</t>
  </si>
  <si>
    <t>DELL PowerEdge R350 Server v konfiguraci : 
Chassis Configuration 4x2.5" SAS/SATA, 2 CPU, V3
SAS/SATA Backplane
PCI Riser Config 0, 1 x8, 1 x16 slots
Trusted Platform Module 2.0 V3
Intel Xeon E-2356G 3.2GHz, 12M Cache, 6C/12T, Turbo (80W), 3200 MT/s
4 x 16GB RDIMM, 3200MT/s, Dual Rank
RAID řadič PERC H755
řadič HBA355e Adapter Full Height/Low Profile, DIB pro LTO knihovnu
2 x 480GB SSD SATA Read Intensive 6Gbps 512 2.5in Hot-plug AG Drive
1 x 8TB 7.2K RPM SATA 6Gbps 512e 3.5in Hot-plug Hard Drive
iDRAC9, Enterprise 15G
Zdroj Dual, Hot-Plug, Power Supply Redundant (1+1), 600W 
PowerEdge R350 Motherboard with Broadcom 5720 Dual Port 1Gb On-Board LOM V3, Ti
Broadcom 57412 Dual Port 10GbE SFP+ Adapter, PCIe Low Profile
ReadyRails Sliding Rails With Cable Management Arm
ProSupport Next Business Day Onsite Service Initial, 12 mesícu
ProSupport Next Business Day Onsite Service Extension, 72 mesícu</t>
  </si>
  <si>
    <t>DELL PV TL1000, 1U Tape Library, Single LTO9 SAS Drive - v konfiguraci :
mechanika PV TL1000, 1U Tape Library, Single LTO9 SAS Drive 
12Gb HD-Mini to HD-Mini SAS Cable, 2M
5Yr Basic Warranty - Next Business Day</t>
  </si>
  <si>
    <t>HP PC OMEN 45L GT22-1049nc / Core i9-13900K / 64GB / 2x 2TB SSD / GF RTX 4090 24GB / VR / WIN 11 PRO</t>
  </si>
  <si>
    <t>HP NTB OMEN 17-ck2001nc / 17,3” IPS QHD AG 240Hz / Core i7-13700HX / 32GB / 2TB SSD / 
GF RTX 4080 12GB / ax / BT5.3 / RJ-45 / VR / WIN 11 PRO</t>
  </si>
  <si>
    <t>Dell UltraSharp UP2720QA 27”</t>
  </si>
  <si>
    <t>Canon i-SENSYS MF657Cdw - PSCF / A4 / WiFi / LAN / SEND / DADF / duplex / PCL / PS3 / colour / 21ppm</t>
  </si>
  <si>
    <t>v ceně HW</t>
  </si>
  <si>
    <t>CyberPower Professional Rackmount Series PRIII 3000VA / 3000W,2U
SNMP Expansion card s možností připojit senzor pro monitoring
Enviro-Sensor, senzor teploty a vlhkosti</t>
  </si>
  <si>
    <t>CyberPower Professional Rackmount Series PRIII 1500VA / 1500W,2U
SNMP Expansion card s možností připojit senzor pro monitoring
Enviro-Sensor, senzor teploty a vlhkosti</t>
  </si>
  <si>
    <t>CELKEM</t>
  </si>
  <si>
    <t>DPH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</si>
</sst>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_-* #,##0.00\ [$Kč-405]_-;\-* #,##0.00\ [$Kč-405]_-;_-* &quot;-&quot;??\ [$Kč-405]_-;_-@_-"/>
  </numFmts>
  <fonts count="11">
    <font>
      <sz val="11"/>
      <color theme="1"/>
      <name val="Calibri"/>
      <family val="2"/>
      <scheme val="minor"/>
    </font>
    <font>
      <sz val="10"/>
      <name val="Arial"/>
      <family val="2"/>
    </font>
    <font>
      <b/>
      <sz val="12"/>
      <color theme="1"/>
      <name val="Calibri"/>
      <family val="2"/>
      <scheme val="minor"/>
    </font>
    <font>
      <i/>
      <sz val="11"/>
      <color theme="1"/>
      <name val="Calibri"/>
      <family val="2"/>
      <scheme val="minor"/>
    </font>
    <font>
      <b/>
      <sz val="11"/>
      <color theme="1"/>
      <name val="Calibri"/>
      <family val="2"/>
      <scheme val="minor"/>
    </font>
    <font>
      <b/>
      <i/>
      <sz val="11"/>
      <name val="Calibri"/>
      <family val="2"/>
      <scheme val="minor"/>
    </font>
    <font>
      <b/>
      <i/>
      <sz val="11"/>
      <color theme="1"/>
      <name val="Calibri"/>
      <family val="2"/>
      <scheme val="minor"/>
    </font>
    <font>
      <sz val="10"/>
      <color rgb="FF000000"/>
      <name val="Arial"/>
      <family val="2"/>
    </font>
    <font>
      <sz val="11"/>
      <color rgb="FF000000"/>
      <name val="Calibri"/>
      <family val="2"/>
      <scheme val="minor"/>
    </font>
    <font>
      <b/>
      <sz val="10.5"/>
      <color rgb="FF0E0E0E"/>
      <name val="Roboto"/>
      <family val="2"/>
    </font>
    <font>
      <sz val="10.5"/>
      <color rgb="FF0E0E0E"/>
      <name val="Roboto"/>
      <family val="2"/>
    </font>
  </fonts>
  <fills count="4">
    <fill>
      <patternFill/>
    </fill>
    <fill>
      <patternFill patternType="gray125"/>
    </fill>
    <fill>
      <patternFill patternType="solid">
        <fgColor theme="0" tint="-0.1499900072813034"/>
        <bgColor indexed="64"/>
      </patternFill>
    </fill>
    <fill>
      <patternFill patternType="solid">
        <fgColor rgb="FFFFFF00"/>
        <bgColor indexed="64"/>
      </patternFill>
    </fill>
  </fills>
  <borders count="19">
    <border>
      <left/>
      <right/>
      <top/>
      <bottom/>
      <diagonal/>
    </border>
    <border>
      <left style="thin"/>
      <right style="thin"/>
      <top style="thin"/>
      <bottom style="thin"/>
    </border>
    <border>
      <left/>
      <right style="medium"/>
      <top/>
      <bottom/>
    </border>
    <border>
      <left/>
      <right style="medium"/>
      <top/>
      <bottom style="medium"/>
    </border>
    <border>
      <left style="medium"/>
      <right style="medium"/>
      <top/>
      <bottom style="medium"/>
    </border>
    <border>
      <left/>
      <right style="thin">
        <color rgb="FF000000"/>
      </right>
      <top/>
      <bottom/>
    </border>
    <border>
      <left/>
      <right style="thin">
        <color rgb="FF000000"/>
      </right>
      <top/>
      <bottom style="medium"/>
    </border>
    <border>
      <left style="thin">
        <color rgb="FF000000"/>
      </left>
      <right style="medium"/>
      <top/>
      <bottom style="medium"/>
    </border>
    <border>
      <left/>
      <right style="thin">
        <color rgb="FF000000"/>
      </right>
      <top/>
      <bottom style="thin">
        <color rgb="FF000000"/>
      </bottom>
    </border>
    <border>
      <left/>
      <right/>
      <top/>
      <bottom style="medium"/>
    </border>
    <border>
      <left style="thin">
        <color rgb="FF000000"/>
      </left>
      <right style="medium"/>
      <top style="medium"/>
      <bottom/>
    </border>
    <border>
      <left style="thin">
        <color rgb="FF000000"/>
      </left>
      <right style="medium"/>
      <top/>
      <bottom/>
    </border>
    <border>
      <left style="thin">
        <color rgb="FF000000"/>
      </left>
      <right style="medium"/>
      <top/>
      <bottom style="thin">
        <color rgb="FF000000"/>
      </bottom>
    </border>
    <border>
      <left style="thin">
        <color rgb="FF000000"/>
      </left>
      <right/>
      <top style="thin">
        <color rgb="FF000000"/>
      </top>
      <bottom style="medium"/>
    </border>
    <border>
      <left/>
      <right style="thin">
        <color rgb="FF000000"/>
      </right>
      <top style="thin">
        <color rgb="FF000000"/>
      </top>
      <bottom style="medium"/>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59">
    <xf numFmtId="0" fontId="0" fillId="0" borderId="0" xfId="0"/>
    <xf numFmtId="0" fontId="2" fillId="0" borderId="1" xfId="0" applyFont="1" applyBorder="1"/>
    <xf numFmtId="0" fontId="0" fillId="0" borderId="1" xfId="0" applyBorder="1" applyAlignment="1">
      <alignment vertical="top"/>
    </xf>
    <xf numFmtId="0" fontId="0" fillId="0" borderId="1" xfId="0" applyBorder="1"/>
    <xf numFmtId="0" fontId="3" fillId="0" borderId="1" xfId="0" applyFont="1" applyBorder="1" applyAlignment="1">
      <alignment vertical="top"/>
    </xf>
    <xf numFmtId="0" fontId="0" fillId="0" borderId="1" xfId="0" applyBorder="1" applyAlignment="1">
      <alignment wrapText="1"/>
    </xf>
    <xf numFmtId="0" fontId="5" fillId="2" borderId="1" xfId="20" applyFont="1" applyFill="1" applyBorder="1" applyAlignment="1">
      <alignment horizontal="center" vertical="center"/>
      <protection/>
    </xf>
    <xf numFmtId="0" fontId="6" fillId="2" borderId="1" xfId="20" applyFont="1" applyFill="1" applyBorder="1" applyAlignment="1">
      <alignment horizontal="center" vertical="center"/>
      <protection/>
    </xf>
    <xf numFmtId="0" fontId="6" fillId="2" borderId="1" xfId="20" applyFont="1" applyFill="1" applyBorder="1" applyAlignment="1">
      <alignment horizontal="center" vertical="center" wrapText="1"/>
      <protection/>
    </xf>
    <xf numFmtId="0" fontId="0" fillId="0" borderId="0" xfId="20">
      <alignment/>
      <protection/>
    </xf>
    <xf numFmtId="0" fontId="7" fillId="0" borderId="0" xfId="0" applyFont="1" applyAlignment="1">
      <alignment horizontal="left" vertical="top"/>
    </xf>
    <xf numFmtId="0" fontId="8" fillId="0" borderId="2" xfId="0" applyFont="1" applyBorder="1" applyAlignment="1">
      <alignment vertical="center" wrapText="1"/>
    </xf>
    <xf numFmtId="0" fontId="8" fillId="0" borderId="3"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8" fillId="0" borderId="4" xfId="0" applyFont="1" applyBorder="1" applyAlignment="1">
      <alignment vertical="center" wrapText="1"/>
    </xf>
    <xf numFmtId="0" fontId="0" fillId="0" borderId="4" xfId="0"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8" fillId="0" borderId="7"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8" fillId="0" borderId="8" xfId="0" applyFont="1" applyBorder="1" applyAlignment="1">
      <alignment vertical="center" wrapText="1"/>
    </xf>
    <xf numFmtId="0" fontId="0" fillId="0" borderId="0" xfId="0" applyAlignment="1">
      <alignment vertical="center"/>
    </xf>
    <xf numFmtId="0" fontId="10" fillId="0" borderId="3" xfId="0" applyFont="1" applyBorder="1" applyAlignment="1">
      <alignment vertical="center" wrapText="1"/>
    </xf>
    <xf numFmtId="0" fontId="8" fillId="0" borderId="9" xfId="0" applyFont="1" applyBorder="1" applyAlignment="1">
      <alignment vertical="center" wrapText="1"/>
    </xf>
    <xf numFmtId="0" fontId="0" fillId="3"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164" fontId="6" fillId="2" borderId="1" xfId="20" applyNumberFormat="1" applyFont="1" applyFill="1" applyBorder="1" applyAlignment="1">
      <alignment horizontal="center" vertical="center"/>
      <protection/>
    </xf>
    <xf numFmtId="164" fontId="0" fillId="3" borderId="1" xfId="0" applyNumberFormat="1" applyFill="1" applyBorder="1" applyAlignment="1">
      <alignment vertical="center"/>
    </xf>
    <xf numFmtId="164" fontId="0" fillId="0" borderId="1" xfId="0" applyNumberFormat="1" applyBorder="1" applyAlignment="1">
      <alignment vertical="center"/>
    </xf>
    <xf numFmtId="164" fontId="0" fillId="0" borderId="0" xfId="0" applyNumberFormat="1" applyAlignment="1">
      <alignment vertical="center"/>
    </xf>
    <xf numFmtId="44" fontId="0" fillId="3" borderId="1" xfId="21" applyFont="1" applyFill="1" applyBorder="1" applyAlignment="1">
      <alignment vertical="center"/>
    </xf>
    <xf numFmtId="0" fontId="3" fillId="0" borderId="1" xfId="0" applyFont="1" applyBorder="1" applyAlignment="1">
      <alignment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7" xfId="0" applyFont="1"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0" fillId="0" borderId="11" xfId="0"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4" xfId="0" applyFont="1" applyBorder="1" applyAlignment="1">
      <alignment vertical="center" wrapText="1"/>
    </xf>
    <xf numFmtId="0" fontId="0" fillId="0" borderId="15" xfId="0" applyBorder="1" applyAlignment="1">
      <alignment vertical="center" wrapText="1"/>
    </xf>
    <xf numFmtId="0" fontId="0" fillId="0" borderId="4" xfId="0"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0" fillId="0" borderId="16" xfId="0"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ální 2"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microsoft.com/office/2017/10/relationships/person" Target="persons/person.xml" /><Relationship Id="rId11"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abSelected="1" workbookViewId="0" topLeftCell="A43">
      <selection activeCell="I46" sqref="I46"/>
    </sheetView>
  </sheetViews>
  <sheetFormatPr defaultColWidth="9.140625" defaultRowHeight="15"/>
  <cols>
    <col min="2" max="3" width="27.8515625" style="0" customWidth="1"/>
    <col min="4" max="4" width="54.57421875" style="0" customWidth="1"/>
    <col min="5" max="5" width="8.00390625" style="25" customWidth="1"/>
    <col min="6" max="6" width="23.421875" style="37" bestFit="1" customWidth="1"/>
    <col min="7" max="7" width="18.57421875" style="37" customWidth="1"/>
    <col min="8" max="8" width="15.57421875" style="37" bestFit="1" customWidth="1"/>
    <col min="9" max="9" width="92.7109375" style="25" bestFit="1" customWidth="1"/>
  </cols>
  <sheetData>
    <row r="1" spans="1:9" s="9" customFormat="1" ht="15">
      <c r="A1" s="6" t="s">
        <v>46</v>
      </c>
      <c r="B1" s="6" t="s">
        <v>45</v>
      </c>
      <c r="C1" s="6"/>
      <c r="D1" s="7" t="s">
        <v>44</v>
      </c>
      <c r="E1" s="7" t="s">
        <v>40</v>
      </c>
      <c r="F1" s="34" t="s">
        <v>39</v>
      </c>
      <c r="G1" s="34" t="s">
        <v>41</v>
      </c>
      <c r="H1" s="34" t="s">
        <v>42</v>
      </c>
      <c r="I1" s="8" t="s">
        <v>43</v>
      </c>
    </row>
    <row r="2" spans="1:9" ht="15.75">
      <c r="A2" s="3"/>
      <c r="B2" s="1" t="s">
        <v>47</v>
      </c>
      <c r="C2" s="1"/>
      <c r="D2" s="1"/>
      <c r="E2" s="31"/>
      <c r="F2" s="35"/>
      <c r="G2" s="36"/>
      <c r="H2" s="36"/>
      <c r="I2" s="30"/>
    </row>
    <row r="3" spans="1:9" ht="240">
      <c r="A3" s="3">
        <v>1</v>
      </c>
      <c r="B3" s="32" t="s">
        <v>0</v>
      </c>
      <c r="C3" s="32"/>
      <c r="D3" s="32" t="s">
        <v>50</v>
      </c>
      <c r="E3" s="33">
        <v>1</v>
      </c>
      <c r="F3" s="38">
        <v>155500</v>
      </c>
      <c r="G3" s="36">
        <f>F3*E3</f>
        <v>155500</v>
      </c>
      <c r="H3" s="36">
        <f>G3*1.21</f>
        <v>188155</v>
      </c>
      <c r="I3" s="30" t="s">
        <v>318</v>
      </c>
    </row>
    <row r="4" spans="1:9" ht="120">
      <c r="A4" s="3">
        <v>2</v>
      </c>
      <c r="B4" s="32" t="s">
        <v>1</v>
      </c>
      <c r="C4" s="32"/>
      <c r="D4" s="32" t="s">
        <v>125</v>
      </c>
      <c r="E4" s="32">
        <v>2</v>
      </c>
      <c r="F4" s="35">
        <v>217900</v>
      </c>
      <c r="G4" s="36">
        <f aca="true" t="shared" si="0" ref="G4:G39">F4*E4</f>
        <v>435800</v>
      </c>
      <c r="H4" s="36">
        <f aca="true" t="shared" si="1" ref="H4:H39">G4*1.21</f>
        <v>527318</v>
      </c>
      <c r="I4" s="30" t="s">
        <v>319</v>
      </c>
    </row>
    <row r="5" spans="1:9" ht="176.45" customHeight="1">
      <c r="A5" s="3">
        <v>3</v>
      </c>
      <c r="B5" s="32" t="s">
        <v>2</v>
      </c>
      <c r="C5" s="32"/>
      <c r="D5" s="33" t="s">
        <v>3</v>
      </c>
      <c r="E5" s="32">
        <v>1</v>
      </c>
      <c r="F5" s="35">
        <v>48900</v>
      </c>
      <c r="G5" s="36">
        <f t="shared" si="0"/>
        <v>48900</v>
      </c>
      <c r="H5" s="36">
        <f t="shared" si="1"/>
        <v>59169</v>
      </c>
      <c r="I5" s="28" t="s">
        <v>323</v>
      </c>
    </row>
    <row r="6" spans="1:9" ht="15">
      <c r="A6" s="3">
        <v>4</v>
      </c>
      <c r="B6" s="32" t="s">
        <v>4</v>
      </c>
      <c r="C6" s="32"/>
      <c r="D6" s="32"/>
      <c r="E6" s="32">
        <v>2</v>
      </c>
      <c r="F6" s="35">
        <v>1750</v>
      </c>
      <c r="G6" s="36">
        <f t="shared" si="0"/>
        <v>3500</v>
      </c>
      <c r="H6" s="36">
        <f t="shared" si="1"/>
        <v>4235</v>
      </c>
      <c r="I6" s="29" t="s">
        <v>317</v>
      </c>
    </row>
    <row r="7" spans="1:9" ht="15">
      <c r="A7" s="3">
        <v>5</v>
      </c>
      <c r="B7" s="32" t="s">
        <v>5</v>
      </c>
      <c r="C7" s="32"/>
      <c r="D7" s="32"/>
      <c r="E7" s="32">
        <v>16</v>
      </c>
      <c r="F7" s="35">
        <v>750</v>
      </c>
      <c r="G7" s="36">
        <f t="shared" si="0"/>
        <v>12000</v>
      </c>
      <c r="H7" s="36">
        <f t="shared" si="1"/>
        <v>14520</v>
      </c>
      <c r="I7" s="29" t="s">
        <v>315</v>
      </c>
    </row>
    <row r="8" spans="1:9" ht="15">
      <c r="A8" s="3">
        <v>6</v>
      </c>
      <c r="B8" s="32" t="s">
        <v>6</v>
      </c>
      <c r="C8" s="32"/>
      <c r="D8" s="32"/>
      <c r="E8" s="32">
        <v>8</v>
      </c>
      <c r="F8" s="35">
        <v>990</v>
      </c>
      <c r="G8" s="36">
        <f t="shared" si="0"/>
        <v>7920</v>
      </c>
      <c r="H8" s="36">
        <f t="shared" si="1"/>
        <v>9583.199999999999</v>
      </c>
      <c r="I8" s="29" t="s">
        <v>316</v>
      </c>
    </row>
    <row r="9" spans="1:9" ht="45">
      <c r="A9" s="3">
        <v>7</v>
      </c>
      <c r="B9" s="32" t="s">
        <v>7</v>
      </c>
      <c r="C9" s="32"/>
      <c r="D9" s="33" t="s">
        <v>8</v>
      </c>
      <c r="E9" s="32">
        <v>1</v>
      </c>
      <c r="F9" s="35">
        <v>36500</v>
      </c>
      <c r="G9" s="36">
        <f t="shared" si="0"/>
        <v>36500</v>
      </c>
      <c r="H9" s="36">
        <f t="shared" si="1"/>
        <v>44165</v>
      </c>
      <c r="I9" s="30" t="s">
        <v>334</v>
      </c>
    </row>
    <row r="10" spans="1:9" ht="15">
      <c r="A10" s="3">
        <v>8</v>
      </c>
      <c r="B10" s="39" t="s">
        <v>9</v>
      </c>
      <c r="C10" s="39"/>
      <c r="D10" s="32"/>
      <c r="E10" s="32"/>
      <c r="F10" s="35"/>
      <c r="G10" s="36"/>
      <c r="H10" s="36"/>
      <c r="I10" s="29" t="s">
        <v>333</v>
      </c>
    </row>
    <row r="11" spans="1:9" ht="15">
      <c r="A11" s="3"/>
      <c r="B11" s="2"/>
      <c r="C11" s="2"/>
      <c r="D11" s="2"/>
      <c r="E11" s="32"/>
      <c r="F11" s="35"/>
      <c r="G11" s="36"/>
      <c r="H11" s="36"/>
      <c r="I11" s="29"/>
    </row>
    <row r="12" spans="1:9" ht="15.75">
      <c r="A12" s="3"/>
      <c r="B12" s="1" t="s">
        <v>10</v>
      </c>
      <c r="C12" s="1"/>
      <c r="D12" s="1"/>
      <c r="E12" s="31"/>
      <c r="F12" s="35"/>
      <c r="G12" s="36"/>
      <c r="H12" s="36"/>
      <c r="I12" s="29"/>
    </row>
    <row r="13" spans="1:9" ht="240">
      <c r="A13" s="3">
        <v>9</v>
      </c>
      <c r="B13" s="32" t="s">
        <v>11</v>
      </c>
      <c r="C13" s="32"/>
      <c r="D13" s="32" t="s">
        <v>167</v>
      </c>
      <c r="E13" s="33">
        <v>1</v>
      </c>
      <c r="F13" s="35">
        <v>145500</v>
      </c>
      <c r="G13" s="36">
        <f t="shared" si="0"/>
        <v>145500</v>
      </c>
      <c r="H13" s="36">
        <f t="shared" si="1"/>
        <v>176055</v>
      </c>
      <c r="I13" s="30" t="s">
        <v>320</v>
      </c>
    </row>
    <row r="14" spans="1:9" ht="69" customHeight="1">
      <c r="A14" s="3">
        <v>10</v>
      </c>
      <c r="B14" s="32" t="s">
        <v>12</v>
      </c>
      <c r="C14" s="32"/>
      <c r="D14" s="33" t="s">
        <v>13</v>
      </c>
      <c r="E14" s="32">
        <v>4</v>
      </c>
      <c r="F14" s="35">
        <v>7300</v>
      </c>
      <c r="G14" s="36">
        <f t="shared" si="0"/>
        <v>29200</v>
      </c>
      <c r="H14" s="36">
        <f t="shared" si="1"/>
        <v>35332</v>
      </c>
      <c r="I14" s="29" t="s">
        <v>321</v>
      </c>
    </row>
    <row r="15" spans="1:9" ht="81" customHeight="1">
      <c r="A15" s="3">
        <v>11</v>
      </c>
      <c r="B15" s="32" t="s">
        <v>14</v>
      </c>
      <c r="C15" s="32"/>
      <c r="D15" s="33" t="s">
        <v>15</v>
      </c>
      <c r="E15" s="32">
        <v>1</v>
      </c>
      <c r="F15" s="35">
        <v>5900</v>
      </c>
      <c r="G15" s="36">
        <f t="shared" si="0"/>
        <v>5900</v>
      </c>
      <c r="H15" s="36">
        <f t="shared" si="1"/>
        <v>7139</v>
      </c>
      <c r="I15" s="29" t="s">
        <v>322</v>
      </c>
    </row>
    <row r="16" spans="1:9" ht="15">
      <c r="A16" s="3">
        <v>12</v>
      </c>
      <c r="B16" s="39" t="s">
        <v>16</v>
      </c>
      <c r="C16" s="39"/>
      <c r="D16" s="32"/>
      <c r="E16" s="32"/>
      <c r="F16" s="35"/>
      <c r="G16" s="36"/>
      <c r="H16" s="36"/>
      <c r="I16" s="29" t="s">
        <v>333</v>
      </c>
    </row>
    <row r="17" spans="1:9" ht="15">
      <c r="A17" s="3"/>
      <c r="B17" s="3"/>
      <c r="C17" s="3"/>
      <c r="D17" s="3"/>
      <c r="E17" s="32"/>
      <c r="F17" s="35"/>
      <c r="G17" s="36"/>
      <c r="H17" s="36"/>
      <c r="I17" s="29"/>
    </row>
    <row r="18" spans="1:9" ht="15.75">
      <c r="A18" s="3"/>
      <c r="B18" s="1" t="s">
        <v>17</v>
      </c>
      <c r="C18" s="1"/>
      <c r="D18" s="1"/>
      <c r="E18" s="31"/>
      <c r="F18" s="35"/>
      <c r="G18" s="36"/>
      <c r="H18" s="36"/>
      <c r="I18" s="29"/>
    </row>
    <row r="19" spans="1:9" ht="225" customHeight="1">
      <c r="A19" s="3">
        <v>13</v>
      </c>
      <c r="B19" s="32" t="s">
        <v>18</v>
      </c>
      <c r="C19" s="32"/>
      <c r="D19" s="33" t="s">
        <v>19</v>
      </c>
      <c r="E19" s="32">
        <v>2</v>
      </c>
      <c r="F19" s="35">
        <v>20500</v>
      </c>
      <c r="G19" s="36">
        <f t="shared" si="0"/>
        <v>41000</v>
      </c>
      <c r="H19" s="36">
        <f t="shared" si="1"/>
        <v>49610</v>
      </c>
      <c r="I19" s="29" t="s">
        <v>314</v>
      </c>
    </row>
    <row r="20" spans="1:9" ht="15">
      <c r="A20" s="3">
        <v>14</v>
      </c>
      <c r="B20" s="32" t="s">
        <v>4</v>
      </c>
      <c r="C20" s="32"/>
      <c r="D20" s="32"/>
      <c r="E20" s="32">
        <v>2</v>
      </c>
      <c r="F20" s="35">
        <v>1750</v>
      </c>
      <c r="G20" s="36">
        <f t="shared" si="0"/>
        <v>3500</v>
      </c>
      <c r="H20" s="36">
        <f t="shared" si="1"/>
        <v>4235</v>
      </c>
      <c r="I20" s="29" t="s">
        <v>317</v>
      </c>
    </row>
    <row r="21" spans="1:9" ht="15">
      <c r="A21" s="3">
        <v>15</v>
      </c>
      <c r="B21" s="32" t="s">
        <v>5</v>
      </c>
      <c r="C21" s="32"/>
      <c r="D21" s="32"/>
      <c r="E21" s="32">
        <v>2</v>
      </c>
      <c r="F21" s="35">
        <v>750</v>
      </c>
      <c r="G21" s="36">
        <f t="shared" si="0"/>
        <v>1500</v>
      </c>
      <c r="H21" s="36">
        <f t="shared" si="1"/>
        <v>1815</v>
      </c>
      <c r="I21" s="29" t="s">
        <v>315</v>
      </c>
    </row>
    <row r="22" spans="1:9" ht="15">
      <c r="A22" s="3">
        <v>16</v>
      </c>
      <c r="B22" s="32" t="s">
        <v>6</v>
      </c>
      <c r="C22" s="32"/>
      <c r="D22" s="32"/>
      <c r="E22" s="32">
        <v>2</v>
      </c>
      <c r="F22" s="35">
        <v>990</v>
      </c>
      <c r="G22" s="36">
        <f t="shared" si="0"/>
        <v>1980</v>
      </c>
      <c r="H22" s="36">
        <f t="shared" si="1"/>
        <v>2395.7999999999997</v>
      </c>
      <c r="I22" s="29" t="s">
        <v>316</v>
      </c>
    </row>
    <row r="23" spans="1:9" ht="45">
      <c r="A23" s="3">
        <v>17</v>
      </c>
      <c r="B23" s="32" t="s">
        <v>20</v>
      </c>
      <c r="C23" s="32"/>
      <c r="D23" s="33" t="s">
        <v>21</v>
      </c>
      <c r="E23" s="32">
        <v>1</v>
      </c>
      <c r="F23" s="35">
        <v>26900</v>
      </c>
      <c r="G23" s="36">
        <f t="shared" si="0"/>
        <v>26900</v>
      </c>
      <c r="H23" s="36">
        <f t="shared" si="1"/>
        <v>32549</v>
      </c>
      <c r="I23" s="30" t="s">
        <v>335</v>
      </c>
    </row>
    <row r="24" spans="1:9" ht="15">
      <c r="A24" s="3">
        <v>18</v>
      </c>
      <c r="B24" s="39" t="s">
        <v>22</v>
      </c>
      <c r="C24" s="39"/>
      <c r="D24" s="32"/>
      <c r="E24" s="32"/>
      <c r="F24" s="35"/>
      <c r="G24" s="36"/>
      <c r="H24" s="36"/>
      <c r="I24" s="29" t="s">
        <v>333</v>
      </c>
    </row>
    <row r="25" spans="1:9" ht="15">
      <c r="A25" s="3"/>
      <c r="B25" s="3"/>
      <c r="C25" s="3"/>
      <c r="D25" s="3"/>
      <c r="E25" s="32"/>
      <c r="F25" s="35"/>
      <c r="G25" s="36"/>
      <c r="H25" s="36"/>
      <c r="I25" s="29"/>
    </row>
    <row r="26" spans="1:9" ht="15.75">
      <c r="A26" s="3"/>
      <c r="B26" s="1" t="s">
        <v>23</v>
      </c>
      <c r="C26" s="1"/>
      <c r="D26" s="1"/>
      <c r="E26" s="31"/>
      <c r="F26" s="35"/>
      <c r="G26" s="36"/>
      <c r="H26" s="36"/>
      <c r="I26" s="29"/>
    </row>
    <row r="27" spans="1:9" ht="105">
      <c r="A27" s="3">
        <v>19</v>
      </c>
      <c r="B27" s="2" t="s">
        <v>24</v>
      </c>
      <c r="C27" s="2"/>
      <c r="D27" s="5" t="s">
        <v>36</v>
      </c>
      <c r="E27" s="32">
        <v>1</v>
      </c>
      <c r="F27" s="35">
        <v>63900</v>
      </c>
      <c r="G27" s="36">
        <f t="shared" si="0"/>
        <v>63900</v>
      </c>
      <c r="H27" s="36">
        <f t="shared" si="1"/>
        <v>77319</v>
      </c>
      <c r="I27" s="30" t="s">
        <v>330</v>
      </c>
    </row>
    <row r="28" spans="1:9" ht="105">
      <c r="A28" s="3">
        <v>20</v>
      </c>
      <c r="B28" s="2" t="s">
        <v>25</v>
      </c>
      <c r="C28" s="2"/>
      <c r="D28" s="5" t="s">
        <v>37</v>
      </c>
      <c r="E28" s="32">
        <v>1</v>
      </c>
      <c r="F28" s="35">
        <v>109900</v>
      </c>
      <c r="G28" s="36">
        <f t="shared" si="0"/>
        <v>109900</v>
      </c>
      <c r="H28" s="36">
        <f t="shared" si="1"/>
        <v>132979</v>
      </c>
      <c r="I28" s="29" t="s">
        <v>329</v>
      </c>
    </row>
    <row r="29" spans="1:9" ht="96" customHeight="1">
      <c r="A29" s="3">
        <v>21</v>
      </c>
      <c r="B29" s="2" t="s">
        <v>26</v>
      </c>
      <c r="C29" s="2"/>
      <c r="D29" s="5" t="s">
        <v>38</v>
      </c>
      <c r="E29" s="32">
        <v>2</v>
      </c>
      <c r="F29" s="35">
        <v>34900</v>
      </c>
      <c r="G29" s="36">
        <f t="shared" si="0"/>
        <v>69800</v>
      </c>
      <c r="H29" s="36">
        <f t="shared" si="1"/>
        <v>84458</v>
      </c>
      <c r="I29" s="29" t="s">
        <v>331</v>
      </c>
    </row>
    <row r="30" spans="1:9" ht="30">
      <c r="A30" s="3">
        <v>22</v>
      </c>
      <c r="B30" s="2" t="s">
        <v>312</v>
      </c>
      <c r="C30" s="2"/>
      <c r="D30" s="5" t="s">
        <v>313</v>
      </c>
      <c r="E30" s="32">
        <v>1</v>
      </c>
      <c r="F30" s="35">
        <v>7900</v>
      </c>
      <c r="G30" s="36">
        <f t="shared" si="0"/>
        <v>7900</v>
      </c>
      <c r="H30" s="36">
        <f t="shared" si="1"/>
        <v>9559</v>
      </c>
      <c r="I30" s="29" t="s">
        <v>332</v>
      </c>
    </row>
    <row r="31" spans="1:9" ht="15">
      <c r="A31" s="3">
        <v>23</v>
      </c>
      <c r="B31" s="4" t="s">
        <v>27</v>
      </c>
      <c r="C31" s="4"/>
      <c r="D31" s="3"/>
      <c r="E31" s="32"/>
      <c r="F31" s="35"/>
      <c r="G31" s="36"/>
      <c r="H31" s="36"/>
      <c r="I31" s="29" t="s">
        <v>333</v>
      </c>
    </row>
    <row r="32" spans="1:9" ht="15">
      <c r="A32" s="3"/>
      <c r="B32" s="3"/>
      <c r="C32" s="3"/>
      <c r="D32" s="3"/>
      <c r="E32" s="32"/>
      <c r="F32" s="35"/>
      <c r="G32" s="36"/>
      <c r="H32" s="36"/>
      <c r="I32" s="29"/>
    </row>
    <row r="33" spans="1:9" ht="15.75">
      <c r="A33" s="3"/>
      <c r="B33" s="1" t="s">
        <v>28</v>
      </c>
      <c r="C33" s="1"/>
      <c r="D33" s="1"/>
      <c r="E33" s="31"/>
      <c r="F33" s="35"/>
      <c r="G33" s="36"/>
      <c r="H33" s="36"/>
      <c r="I33" s="29"/>
    </row>
    <row r="34" spans="1:9" ht="270">
      <c r="A34" s="3">
        <v>24</v>
      </c>
      <c r="B34" s="32" t="s">
        <v>29</v>
      </c>
      <c r="C34" s="32"/>
      <c r="D34" s="32" t="s">
        <v>175</v>
      </c>
      <c r="E34" s="32">
        <v>1</v>
      </c>
      <c r="F34" s="35">
        <v>125500</v>
      </c>
      <c r="G34" s="36">
        <f t="shared" si="0"/>
        <v>125500</v>
      </c>
      <c r="H34" s="36">
        <f t="shared" si="1"/>
        <v>151855</v>
      </c>
      <c r="I34" s="30" t="s">
        <v>327</v>
      </c>
    </row>
    <row r="35" spans="1:9" ht="60">
      <c r="A35" s="3">
        <v>25</v>
      </c>
      <c r="B35" s="32" t="s">
        <v>30</v>
      </c>
      <c r="C35" s="32"/>
      <c r="D35" s="32" t="s">
        <v>252</v>
      </c>
      <c r="E35" s="32">
        <v>1</v>
      </c>
      <c r="F35" s="35">
        <v>175500</v>
      </c>
      <c r="G35" s="36">
        <f t="shared" si="0"/>
        <v>175500</v>
      </c>
      <c r="H35" s="36">
        <f t="shared" si="1"/>
        <v>212355</v>
      </c>
      <c r="I35" s="30" t="s">
        <v>328</v>
      </c>
    </row>
    <row r="36" spans="1:9" ht="15">
      <c r="A36" s="3">
        <v>26</v>
      </c>
      <c r="B36" s="32" t="s">
        <v>31</v>
      </c>
      <c r="C36" s="32"/>
      <c r="D36" s="32"/>
      <c r="E36" s="32">
        <v>24</v>
      </c>
      <c r="F36" s="35">
        <v>1750</v>
      </c>
      <c r="G36" s="36">
        <f t="shared" si="0"/>
        <v>42000</v>
      </c>
      <c r="H36" s="36">
        <f t="shared" si="1"/>
        <v>50820</v>
      </c>
      <c r="I36" s="29" t="s">
        <v>325</v>
      </c>
    </row>
    <row r="37" spans="1:9" ht="15">
      <c r="A37" s="3">
        <v>27</v>
      </c>
      <c r="B37" s="32" t="s">
        <v>32</v>
      </c>
      <c r="C37" s="32"/>
      <c r="D37" s="32"/>
      <c r="E37" s="32">
        <v>2</v>
      </c>
      <c r="F37" s="35">
        <v>2100</v>
      </c>
      <c r="G37" s="36">
        <f t="shared" si="0"/>
        <v>4200</v>
      </c>
      <c r="H37" s="36">
        <f t="shared" si="1"/>
        <v>5082</v>
      </c>
      <c r="I37" s="29" t="s">
        <v>326</v>
      </c>
    </row>
    <row r="38" spans="1:9" ht="120">
      <c r="A38" s="3">
        <v>28</v>
      </c>
      <c r="B38" s="32" t="s">
        <v>33</v>
      </c>
      <c r="C38" s="32"/>
      <c r="D38" s="32" t="s">
        <v>272</v>
      </c>
      <c r="E38" s="32">
        <v>1</v>
      </c>
      <c r="F38" s="35">
        <v>245500</v>
      </c>
      <c r="G38" s="36">
        <f t="shared" si="0"/>
        <v>245500</v>
      </c>
      <c r="H38" s="36">
        <f t="shared" si="1"/>
        <v>297055</v>
      </c>
      <c r="I38" s="30" t="s">
        <v>324</v>
      </c>
    </row>
    <row r="39" spans="1:9" ht="45">
      <c r="A39" s="3">
        <v>29</v>
      </c>
      <c r="B39" s="32" t="s">
        <v>34</v>
      </c>
      <c r="C39" s="32"/>
      <c r="D39" s="33" t="s">
        <v>8</v>
      </c>
      <c r="E39" s="32">
        <v>1</v>
      </c>
      <c r="F39" s="35">
        <v>36500</v>
      </c>
      <c r="G39" s="36">
        <f t="shared" si="0"/>
        <v>36500</v>
      </c>
      <c r="H39" s="36">
        <f t="shared" si="1"/>
        <v>44165</v>
      </c>
      <c r="I39" s="30" t="s">
        <v>334</v>
      </c>
    </row>
    <row r="40" spans="1:9" ht="15">
      <c r="A40" s="3">
        <v>30</v>
      </c>
      <c r="B40" s="39" t="s">
        <v>35</v>
      </c>
      <c r="C40" s="39"/>
      <c r="D40" s="32"/>
      <c r="E40" s="32"/>
      <c r="F40" s="35"/>
      <c r="G40" s="36"/>
      <c r="H40" s="36"/>
      <c r="I40" s="29" t="s">
        <v>333</v>
      </c>
    </row>
    <row r="41" spans="1:9" ht="15">
      <c r="A41" s="3"/>
      <c r="B41" s="3"/>
      <c r="C41" s="3"/>
      <c r="D41" s="3"/>
      <c r="E41" s="32"/>
      <c r="F41" s="35"/>
      <c r="G41" s="36"/>
      <c r="H41" s="36"/>
      <c r="I41" s="29"/>
    </row>
    <row r="42" spans="2:3" ht="15">
      <c r="B42" s="10"/>
      <c r="C42" s="10"/>
    </row>
    <row r="43" spans="1:3" ht="15">
      <c r="A43" t="s">
        <v>311</v>
      </c>
      <c r="B43" s="10"/>
      <c r="C43" s="10"/>
    </row>
    <row r="44" spans="2:3" ht="15">
      <c r="B44" s="10"/>
      <c r="C44" s="10"/>
    </row>
    <row r="45" spans="2:8" ht="15">
      <c r="B45" s="10"/>
      <c r="C45" s="10"/>
      <c r="F45" s="37" t="s">
        <v>336</v>
      </c>
      <c r="G45" s="37">
        <f>SUM(G1:G44)</f>
        <v>1836300</v>
      </c>
      <c r="H45" s="37">
        <f>SUM(H1:H44)</f>
        <v>2221923</v>
      </c>
    </row>
    <row r="46" spans="2:8" ht="15">
      <c r="B46" s="10"/>
      <c r="C46" s="10"/>
      <c r="F46" s="37" t="s">
        <v>337</v>
      </c>
      <c r="H46" s="37">
        <f>H45-G45</f>
        <v>385623</v>
      </c>
    </row>
    <row r="47" spans="2:3" ht="15">
      <c r="B47" s="10"/>
      <c r="C47" s="10"/>
    </row>
    <row r="48" spans="2:3" ht="15">
      <c r="B48" s="10"/>
      <c r="C48" s="10"/>
    </row>
    <row r="49" spans="2:3" ht="15">
      <c r="B49" s="10"/>
      <c r="C49" s="10"/>
    </row>
    <row r="50" spans="2:3" ht="15">
      <c r="B50" s="10"/>
      <c r="C50" s="10"/>
    </row>
    <row r="51" spans="2:3" ht="15">
      <c r="B51" s="10"/>
      <c r="C51" s="10"/>
    </row>
    <row r="52" spans="2:3" ht="15">
      <c r="B52" s="10"/>
      <c r="C52" s="10"/>
    </row>
    <row r="53" spans="2:3" ht="15">
      <c r="B53" s="10"/>
      <c r="C53" s="10"/>
    </row>
    <row r="54" spans="2:3" ht="15">
      <c r="B54" s="10"/>
      <c r="C54" s="10"/>
    </row>
    <row r="55" spans="2:3" ht="15">
      <c r="B55" s="10"/>
      <c r="C55" s="10"/>
    </row>
    <row r="56" spans="2:3" ht="15">
      <c r="B56" s="10"/>
      <c r="C56" s="10"/>
    </row>
    <row r="57" spans="2:3" ht="15">
      <c r="B57" s="10"/>
      <c r="C57" s="10"/>
    </row>
    <row r="58" spans="2:3" ht="15">
      <c r="B58" s="10"/>
      <c r="C58" s="10"/>
    </row>
    <row r="59" spans="2:3" ht="15">
      <c r="B59" s="10"/>
      <c r="C59" s="10"/>
    </row>
    <row r="60" spans="2:3" ht="15">
      <c r="B60" s="10"/>
      <c r="C60" s="10"/>
    </row>
    <row r="61" spans="2:3" ht="15">
      <c r="B61" s="10"/>
      <c r="C61" s="10"/>
    </row>
    <row r="62" spans="2:3" ht="15">
      <c r="B62" s="10"/>
      <c r="C62" s="10"/>
    </row>
    <row r="63" spans="2:3" ht="15">
      <c r="B63" s="10"/>
      <c r="C63" s="10"/>
    </row>
    <row r="64" spans="2:3" ht="15">
      <c r="B64" s="10"/>
      <c r="C64" s="10"/>
    </row>
    <row r="65" spans="2:3" ht="15">
      <c r="B65" s="10"/>
      <c r="C65" s="10"/>
    </row>
    <row r="66" spans="2:3" ht="15">
      <c r="B66" s="10"/>
      <c r="C66" s="10"/>
    </row>
    <row r="67" spans="2:3" ht="15">
      <c r="B67" s="10"/>
      <c r="C67" s="10"/>
    </row>
    <row r="68" spans="2:3" ht="15">
      <c r="B68" s="10"/>
      <c r="C68" s="10"/>
    </row>
    <row r="69" spans="2:3" ht="15">
      <c r="B69" s="10"/>
      <c r="C69" s="10"/>
    </row>
    <row r="70" spans="2:3" ht="15">
      <c r="B70" s="10"/>
      <c r="C70" s="10"/>
    </row>
    <row r="71" spans="2:3" ht="15">
      <c r="B71" s="10"/>
      <c r="C71" s="10"/>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47" r:id="rId1"/>
  <headerFooter>
    <oddHeader>&amp;CNabídka - Digitalizace sbírek Středočeského muzea v Roztokách u Prahy a vybavení digitalizačního pracoviště
– dodávka HW a SW</oddHeader>
    <oddFooter>&amp;LMUDr. Vladimír Křimský
V Břízkách 272, 362 63 Dalovice
IČ 41659821 DIČ CZ6803151542&amp;C&amp;P&amp;Rtel. +420 777 792 000
vladimir@krimsky.eu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topLeftCell="A6">
      <selection activeCell="B24" sqref="B24"/>
    </sheetView>
  </sheetViews>
  <sheetFormatPr defaultColWidth="9.140625" defaultRowHeight="15"/>
  <cols>
    <col min="1" max="1" width="27.00390625" style="0" customWidth="1"/>
    <col min="2" max="2" width="103.57421875" style="0" customWidth="1"/>
  </cols>
  <sheetData>
    <row r="1" spans="1:2" ht="15.75" thickBot="1">
      <c r="A1" s="46" t="s">
        <v>51</v>
      </c>
      <c r="B1" s="47"/>
    </row>
    <row r="2" spans="1:2" ht="15">
      <c r="A2" s="40" t="s">
        <v>52</v>
      </c>
      <c r="B2" s="17" t="s">
        <v>53</v>
      </c>
    </row>
    <row r="3" spans="1:2" ht="15">
      <c r="A3" s="41"/>
      <c r="B3" s="17" t="s">
        <v>54</v>
      </c>
    </row>
    <row r="4" spans="1:2" ht="15">
      <c r="A4" s="41"/>
      <c r="B4" s="17" t="s">
        <v>55</v>
      </c>
    </row>
    <row r="5" spans="1:2" ht="15.75" thickBot="1">
      <c r="A5" s="43"/>
      <c r="B5" s="18" t="s">
        <v>56</v>
      </c>
    </row>
    <row r="6" spans="1:2" ht="15">
      <c r="A6" s="44" t="s">
        <v>57</v>
      </c>
      <c r="B6" s="19" t="s">
        <v>58</v>
      </c>
    </row>
    <row r="7" spans="1:2" ht="15.75" thickBot="1">
      <c r="A7" s="45"/>
      <c r="B7" s="20" t="s">
        <v>59</v>
      </c>
    </row>
    <row r="8" spans="1:2" ht="15">
      <c r="A8" s="44" t="s">
        <v>60</v>
      </c>
      <c r="B8" s="17" t="s">
        <v>61</v>
      </c>
    </row>
    <row r="9" spans="1:2" ht="15">
      <c r="A9" s="48"/>
      <c r="B9" s="17" t="s">
        <v>62</v>
      </c>
    </row>
    <row r="10" spans="1:2" ht="15">
      <c r="A10" s="48"/>
      <c r="B10" s="17" t="s">
        <v>63</v>
      </c>
    </row>
    <row r="11" spans="1:2" ht="15.75" thickBot="1">
      <c r="A11" s="45"/>
      <c r="B11" s="18" t="s">
        <v>64</v>
      </c>
    </row>
    <row r="12" spans="1:2" ht="15">
      <c r="A12" s="44" t="s">
        <v>65</v>
      </c>
      <c r="B12" s="17" t="s">
        <v>66</v>
      </c>
    </row>
    <row r="13" spans="1:2" ht="15">
      <c r="A13" s="48"/>
      <c r="B13" s="17" t="s">
        <v>67</v>
      </c>
    </row>
    <row r="14" spans="1:2" ht="15">
      <c r="A14" s="48"/>
      <c r="B14" s="17" t="s">
        <v>68</v>
      </c>
    </row>
    <row r="15" spans="1:3" ht="15.75" thickBot="1">
      <c r="A15" s="45"/>
      <c r="B15" s="27" t="s">
        <v>69</v>
      </c>
      <c r="C15" s="3"/>
    </row>
    <row r="16" spans="1:2" ht="15">
      <c r="A16" s="44" t="s">
        <v>70</v>
      </c>
      <c r="B16" s="19" t="s">
        <v>71</v>
      </c>
    </row>
    <row r="17" spans="1:2" ht="15.75" thickBot="1">
      <c r="A17" s="45"/>
      <c r="B17" s="20" t="s">
        <v>72</v>
      </c>
    </row>
    <row r="18" spans="1:2" ht="15">
      <c r="A18" s="40" t="s">
        <v>73</v>
      </c>
      <c r="B18" s="19" t="s">
        <v>74</v>
      </c>
    </row>
    <row r="19" spans="1:2" ht="15">
      <c r="A19" s="41"/>
      <c r="B19" s="19" t="s">
        <v>75</v>
      </c>
    </row>
    <row r="20" spans="1:2" ht="15">
      <c r="A20" s="41"/>
      <c r="B20" s="19" t="s">
        <v>76</v>
      </c>
    </row>
    <row r="21" spans="1:2" ht="15">
      <c r="A21" s="41"/>
      <c r="B21" s="19" t="s">
        <v>77</v>
      </c>
    </row>
    <row r="22" spans="1:2" ht="15">
      <c r="A22" s="41"/>
      <c r="B22" s="19" t="s">
        <v>78</v>
      </c>
    </row>
    <row r="23" spans="1:2" ht="15.75" thickBot="1">
      <c r="A23" s="43"/>
      <c r="B23" s="20" t="s">
        <v>79</v>
      </c>
    </row>
    <row r="24" spans="1:2" ht="15">
      <c r="A24" s="40" t="s">
        <v>80</v>
      </c>
      <c r="B24" s="19" t="s">
        <v>81</v>
      </c>
    </row>
    <row r="25" spans="1:2" ht="15.75" thickBot="1">
      <c r="A25" s="43"/>
      <c r="B25" s="20" t="s">
        <v>82</v>
      </c>
    </row>
    <row r="26" spans="1:2" ht="15">
      <c r="A26" s="40" t="s">
        <v>83</v>
      </c>
      <c r="B26" s="19" t="s">
        <v>84</v>
      </c>
    </row>
    <row r="27" spans="1:2" ht="15.75" thickBot="1">
      <c r="A27" s="43"/>
      <c r="B27" s="20" t="s">
        <v>85</v>
      </c>
    </row>
    <row r="28" spans="1:2" ht="15">
      <c r="A28" s="40" t="s">
        <v>86</v>
      </c>
      <c r="B28" s="19" t="s">
        <v>87</v>
      </c>
    </row>
    <row r="29" spans="1:2" ht="15">
      <c r="A29" s="41"/>
      <c r="B29" s="19" t="s">
        <v>88</v>
      </c>
    </row>
    <row r="30" spans="1:2" ht="15.75" thickBot="1">
      <c r="A30" s="43"/>
      <c r="B30" s="20" t="s">
        <v>89</v>
      </c>
    </row>
    <row r="31" spans="1:2" ht="15">
      <c r="A31" s="40" t="s">
        <v>90</v>
      </c>
      <c r="B31" s="19" t="s">
        <v>91</v>
      </c>
    </row>
    <row r="32" spans="1:2" ht="15">
      <c r="A32" s="41"/>
      <c r="B32" s="19" t="s">
        <v>92</v>
      </c>
    </row>
    <row r="33" spans="1:2" ht="45">
      <c r="A33" s="41"/>
      <c r="B33" s="19" t="s">
        <v>93</v>
      </c>
    </row>
    <row r="34" spans="1:2" ht="15">
      <c r="A34" s="41"/>
      <c r="B34" s="19" t="s">
        <v>94</v>
      </c>
    </row>
    <row r="35" spans="1:2" ht="15">
      <c r="A35" s="41"/>
      <c r="B35" s="19" t="s">
        <v>95</v>
      </c>
    </row>
    <row r="36" spans="1:2" ht="15">
      <c r="A36" s="41"/>
      <c r="B36" s="19" t="s">
        <v>96</v>
      </c>
    </row>
    <row r="37" spans="1:2" ht="15">
      <c r="A37" s="41"/>
      <c r="B37" s="19" t="s">
        <v>97</v>
      </c>
    </row>
    <row r="38" spans="1:2" ht="15">
      <c r="A38" s="41"/>
      <c r="B38" s="19" t="s">
        <v>98</v>
      </c>
    </row>
    <row r="39" spans="1:2" ht="15">
      <c r="A39" s="41"/>
      <c r="B39" s="19" t="s">
        <v>99</v>
      </c>
    </row>
    <row r="40" spans="1:2" ht="15">
      <c r="A40" s="41"/>
      <c r="B40" s="19" t="s">
        <v>100</v>
      </c>
    </row>
    <row r="41" spans="1:2" ht="15">
      <c r="A41" s="41"/>
      <c r="B41" s="19" t="s">
        <v>101</v>
      </c>
    </row>
    <row r="42" spans="1:2" ht="15">
      <c r="A42" s="41"/>
      <c r="B42" s="19" t="s">
        <v>102</v>
      </c>
    </row>
    <row r="43" spans="1:2" ht="15">
      <c r="A43" s="41"/>
      <c r="B43" s="19" t="s">
        <v>103</v>
      </c>
    </row>
    <row r="44" spans="1:2" ht="15">
      <c r="A44" s="41"/>
      <c r="B44" s="19" t="s">
        <v>104</v>
      </c>
    </row>
    <row r="45" spans="1:2" ht="15">
      <c r="A45" s="41"/>
      <c r="B45" s="19" t="s">
        <v>105</v>
      </c>
    </row>
    <row r="46" spans="1:2" ht="90">
      <c r="A46" s="41"/>
      <c r="B46" s="17" t="s">
        <v>106</v>
      </c>
    </row>
    <row r="47" spans="1:2" ht="30.75" thickBot="1">
      <c r="A47" s="43"/>
      <c r="B47" s="18" t="s">
        <v>107</v>
      </c>
    </row>
    <row r="48" spans="1:2" ht="30">
      <c r="A48" s="40" t="s">
        <v>108</v>
      </c>
      <c r="B48" s="17" t="s">
        <v>109</v>
      </c>
    </row>
    <row r="49" spans="1:2" ht="60">
      <c r="A49" s="41"/>
      <c r="B49" s="17" t="s">
        <v>110</v>
      </c>
    </row>
    <row r="50" spans="1:2" ht="30">
      <c r="A50" s="41"/>
      <c r="B50" s="19" t="s">
        <v>111</v>
      </c>
    </row>
    <row r="51" spans="1:2" ht="15">
      <c r="A51" s="41"/>
      <c r="B51" s="19" t="s">
        <v>112</v>
      </c>
    </row>
    <row r="52" spans="1:2" ht="15">
      <c r="A52" s="41"/>
      <c r="B52" s="19" t="s">
        <v>113</v>
      </c>
    </row>
    <row r="53" spans="1:2" ht="15">
      <c r="A53" s="41"/>
      <c r="B53" s="19" t="s">
        <v>114</v>
      </c>
    </row>
    <row r="54" spans="1:2" ht="15">
      <c r="A54" s="41"/>
      <c r="B54" s="19" t="s">
        <v>115</v>
      </c>
    </row>
    <row r="55" spans="1:2" ht="15.75" thickBot="1">
      <c r="A55" s="43"/>
      <c r="B55" s="20" t="s">
        <v>116</v>
      </c>
    </row>
    <row r="56" spans="1:2" ht="30.75" thickBot="1">
      <c r="A56" s="22" t="s">
        <v>117</v>
      </c>
      <c r="B56" s="18" t="s">
        <v>118</v>
      </c>
    </row>
    <row r="57" spans="1:2" ht="15">
      <c r="A57" s="40" t="s">
        <v>119</v>
      </c>
      <c r="B57" s="19" t="s">
        <v>120</v>
      </c>
    </row>
    <row r="58" spans="1:2" ht="15">
      <c r="A58" s="41"/>
      <c r="B58" s="19" t="s">
        <v>121</v>
      </c>
    </row>
    <row r="59" spans="1:2" ht="15">
      <c r="A59" s="41"/>
      <c r="B59" s="19" t="s">
        <v>122</v>
      </c>
    </row>
    <row r="60" spans="1:2" ht="15">
      <c r="A60" s="41"/>
      <c r="B60" s="19" t="s">
        <v>123</v>
      </c>
    </row>
    <row r="61" spans="1:2" ht="15">
      <c r="A61" s="42"/>
      <c r="B61" s="23" t="s">
        <v>124</v>
      </c>
    </row>
  </sheetData>
  <mergeCells count="13">
    <mergeCell ref="A16:A17"/>
    <mergeCell ref="A1:B1"/>
    <mergeCell ref="A2:A5"/>
    <mergeCell ref="A6:A7"/>
    <mergeCell ref="A8:A11"/>
    <mergeCell ref="A12:A15"/>
    <mergeCell ref="A57:A61"/>
    <mergeCell ref="A18:A23"/>
    <mergeCell ref="A24:A25"/>
    <mergeCell ref="A26:A27"/>
    <mergeCell ref="A28:A30"/>
    <mergeCell ref="A31:A47"/>
    <mergeCell ref="A48:A5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election activeCell="C17" sqref="C17"/>
    </sheetView>
  </sheetViews>
  <sheetFormatPr defaultColWidth="9.140625" defaultRowHeight="15"/>
  <cols>
    <col min="1" max="1" width="20.8515625" style="0" customWidth="1"/>
    <col min="2" max="2" width="90.140625" style="0" customWidth="1"/>
  </cols>
  <sheetData>
    <row r="1" spans="1:2" ht="15.75" thickBot="1">
      <c r="A1" s="46" t="s">
        <v>126</v>
      </c>
      <c r="B1" s="47"/>
    </row>
    <row r="2" spans="1:2" ht="15">
      <c r="A2" s="40" t="s">
        <v>52</v>
      </c>
      <c r="B2" s="17" t="s">
        <v>53</v>
      </c>
    </row>
    <row r="3" spans="1:2" ht="15">
      <c r="A3" s="41"/>
      <c r="B3" s="17" t="s">
        <v>54</v>
      </c>
    </row>
    <row r="4" spans="1:2" ht="15">
      <c r="A4" s="41"/>
      <c r="B4" s="17" t="s">
        <v>127</v>
      </c>
    </row>
    <row r="5" spans="1:2" ht="15">
      <c r="A5" s="41"/>
      <c r="B5" s="17" t="s">
        <v>128</v>
      </c>
    </row>
    <row r="6" spans="1:2" ht="15.75" thickBot="1">
      <c r="A6" s="43"/>
      <c r="B6" s="18" t="s">
        <v>129</v>
      </c>
    </row>
    <row r="7" spans="1:2" ht="15.75" thickBot="1">
      <c r="A7" s="22" t="s">
        <v>57</v>
      </c>
      <c r="B7" s="20" t="s">
        <v>130</v>
      </c>
    </row>
    <row r="8" spans="1:2" ht="15">
      <c r="A8" s="44" t="s">
        <v>60</v>
      </c>
      <c r="B8" s="17" t="s">
        <v>131</v>
      </c>
    </row>
    <row r="9" spans="1:2" ht="15.75" thickBot="1">
      <c r="A9" s="45"/>
      <c r="B9" s="18" t="s">
        <v>62</v>
      </c>
    </row>
    <row r="10" spans="1:2" ht="15">
      <c r="A10" s="44" t="s">
        <v>65</v>
      </c>
      <c r="B10" s="17" t="s">
        <v>132</v>
      </c>
    </row>
    <row r="11" spans="1:2" ht="15">
      <c r="A11" s="48"/>
      <c r="B11" s="17" t="s">
        <v>133</v>
      </c>
    </row>
    <row r="12" spans="1:3" ht="15.75" thickBot="1">
      <c r="A12" s="45"/>
      <c r="B12" s="27" t="s">
        <v>134</v>
      </c>
      <c r="C12" s="3"/>
    </row>
    <row r="13" spans="1:2" ht="15">
      <c r="A13" s="44" t="s">
        <v>70</v>
      </c>
      <c r="B13" s="19" t="s">
        <v>135</v>
      </c>
    </row>
    <row r="14" spans="1:2" ht="15.75" thickBot="1">
      <c r="A14" s="45"/>
      <c r="B14" s="20" t="s">
        <v>136</v>
      </c>
    </row>
    <row r="15" spans="1:2" ht="15">
      <c r="A15" s="40" t="s">
        <v>73</v>
      </c>
      <c r="B15" s="19" t="s">
        <v>137</v>
      </c>
    </row>
    <row r="16" spans="1:2" ht="15.75" thickBot="1">
      <c r="A16" s="43"/>
      <c r="B16" s="20" t="s">
        <v>77</v>
      </c>
    </row>
    <row r="17" spans="1:2" ht="15">
      <c r="A17" s="40" t="s">
        <v>80</v>
      </c>
      <c r="B17" s="19" t="s">
        <v>138</v>
      </c>
    </row>
    <row r="18" spans="1:2" ht="15.75" thickBot="1">
      <c r="A18" s="43"/>
      <c r="B18" s="20" t="s">
        <v>139</v>
      </c>
    </row>
    <row r="19" spans="1:2" ht="15">
      <c r="A19" s="40" t="s">
        <v>140</v>
      </c>
      <c r="B19" s="19" t="s">
        <v>141</v>
      </c>
    </row>
    <row r="20" spans="1:2" ht="15.75" thickBot="1">
      <c r="A20" s="43"/>
      <c r="B20" s="20" t="s">
        <v>82</v>
      </c>
    </row>
    <row r="21" spans="1:2" ht="15">
      <c r="A21" s="40" t="s">
        <v>83</v>
      </c>
      <c r="B21" s="19" t="s">
        <v>142</v>
      </c>
    </row>
    <row r="22" spans="1:2" ht="15">
      <c r="A22" s="41"/>
      <c r="B22" s="19" t="s">
        <v>143</v>
      </c>
    </row>
    <row r="23" spans="1:2" ht="15.75" thickBot="1">
      <c r="A23" s="43"/>
      <c r="B23" s="20" t="s">
        <v>85</v>
      </c>
    </row>
    <row r="24" spans="1:2" ht="15">
      <c r="A24" s="40" t="s">
        <v>86</v>
      </c>
      <c r="B24" s="19" t="s">
        <v>144</v>
      </c>
    </row>
    <row r="25" spans="1:2" ht="15">
      <c r="A25" s="41"/>
      <c r="B25" s="19" t="s">
        <v>88</v>
      </c>
    </row>
    <row r="26" spans="1:2" ht="15.75" thickBot="1">
      <c r="A26" s="43"/>
      <c r="B26" s="20" t="s">
        <v>89</v>
      </c>
    </row>
    <row r="27" spans="1:2" ht="15">
      <c r="A27" s="40" t="s">
        <v>145</v>
      </c>
      <c r="B27" s="19" t="s">
        <v>146</v>
      </c>
    </row>
    <row r="28" spans="1:2" ht="15">
      <c r="A28" s="41"/>
      <c r="B28" s="19" t="s">
        <v>147</v>
      </c>
    </row>
    <row r="29" spans="1:2" ht="15">
      <c r="A29" s="41"/>
      <c r="B29" s="19" t="s">
        <v>148</v>
      </c>
    </row>
    <row r="30" spans="1:2" ht="15.75" thickBot="1">
      <c r="A30" s="43"/>
      <c r="B30" s="20" t="s">
        <v>149</v>
      </c>
    </row>
    <row r="31" spans="1:2" ht="30.75" thickBot="1">
      <c r="A31" s="22" t="s">
        <v>150</v>
      </c>
      <c r="B31" s="20" t="s">
        <v>151</v>
      </c>
    </row>
    <row r="32" spans="1:2" ht="15">
      <c r="A32" s="44" t="s">
        <v>152</v>
      </c>
      <c r="B32" s="19" t="s">
        <v>153</v>
      </c>
    </row>
    <row r="33" spans="1:2" ht="15">
      <c r="A33" s="48"/>
      <c r="B33" s="19" t="s">
        <v>154</v>
      </c>
    </row>
    <row r="34" spans="1:2" ht="15.75" thickBot="1">
      <c r="A34" s="45"/>
      <c r="B34" s="20" t="s">
        <v>155</v>
      </c>
    </row>
    <row r="35" spans="1:2" ht="15">
      <c r="A35" s="40" t="s">
        <v>90</v>
      </c>
      <c r="B35" s="19" t="s">
        <v>156</v>
      </c>
    </row>
    <row r="36" spans="1:2" ht="15">
      <c r="A36" s="41"/>
      <c r="B36" s="19" t="s">
        <v>157</v>
      </c>
    </row>
    <row r="37" spans="1:2" ht="15">
      <c r="A37" s="41"/>
      <c r="B37" s="19" t="s">
        <v>158</v>
      </c>
    </row>
    <row r="38" spans="1:2" ht="15">
      <c r="A38" s="41"/>
      <c r="B38" s="19" t="s">
        <v>159</v>
      </c>
    </row>
    <row r="39" spans="1:2" ht="15">
      <c r="A39" s="41"/>
      <c r="B39" s="19" t="s">
        <v>160</v>
      </c>
    </row>
    <row r="40" spans="1:2" ht="30">
      <c r="A40" s="41"/>
      <c r="B40" s="19" t="s">
        <v>161</v>
      </c>
    </row>
    <row r="41" spans="1:2" ht="30">
      <c r="A41" s="41"/>
      <c r="B41" s="19" t="s">
        <v>162</v>
      </c>
    </row>
    <row r="42" spans="1:2" ht="15">
      <c r="A42" s="41"/>
      <c r="B42" s="19" t="s">
        <v>94</v>
      </c>
    </row>
    <row r="43" spans="1:2" ht="15.75" thickBot="1">
      <c r="A43" s="43"/>
      <c r="B43" s="20" t="s">
        <v>100</v>
      </c>
    </row>
    <row r="44" spans="1:2" ht="15">
      <c r="A44" s="40" t="s">
        <v>108</v>
      </c>
      <c r="B44" s="19" t="s">
        <v>102</v>
      </c>
    </row>
    <row r="45" spans="1:2" ht="15.75" thickBot="1">
      <c r="A45" s="43"/>
      <c r="B45" s="20" t="s">
        <v>163</v>
      </c>
    </row>
    <row r="46" spans="1:2" ht="15.75" thickBot="1">
      <c r="A46" s="22" t="s">
        <v>117</v>
      </c>
      <c r="B46" s="18" t="s">
        <v>164</v>
      </c>
    </row>
    <row r="47" spans="1:2" ht="15">
      <c r="A47" s="40" t="s">
        <v>119</v>
      </c>
      <c r="B47" s="19" t="s">
        <v>122</v>
      </c>
    </row>
    <row r="48" spans="1:2" ht="15">
      <c r="A48" s="41"/>
      <c r="B48" s="19" t="s">
        <v>165</v>
      </c>
    </row>
    <row r="49" spans="1:2" ht="15">
      <c r="A49" s="42"/>
      <c r="B49" s="24" t="s">
        <v>166</v>
      </c>
    </row>
  </sheetData>
  <mergeCells count="15">
    <mergeCell ref="A15:A16"/>
    <mergeCell ref="A1:B1"/>
    <mergeCell ref="A2:A6"/>
    <mergeCell ref="A8:A9"/>
    <mergeCell ref="A10:A12"/>
    <mergeCell ref="A13:A14"/>
    <mergeCell ref="A35:A43"/>
    <mergeCell ref="A44:A45"/>
    <mergeCell ref="A47:A49"/>
    <mergeCell ref="A17:A18"/>
    <mergeCell ref="A19:A20"/>
    <mergeCell ref="A21:A23"/>
    <mergeCell ref="A24:A26"/>
    <mergeCell ref="A27:A30"/>
    <mergeCell ref="A32:A3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topLeftCell="A1">
      <selection activeCell="C15" sqref="C15"/>
    </sheetView>
  </sheetViews>
  <sheetFormatPr defaultColWidth="9.140625" defaultRowHeight="15"/>
  <cols>
    <col min="1" max="1" width="15.140625" style="0" customWidth="1"/>
    <col min="2" max="2" width="81.421875" style="0" customWidth="1"/>
  </cols>
  <sheetData>
    <row r="1" spans="1:2" ht="15.75" thickBot="1">
      <c r="A1" s="46" t="s">
        <v>168</v>
      </c>
      <c r="B1" s="47"/>
    </row>
    <row r="2" spans="1:2" ht="15">
      <c r="A2" s="40" t="s">
        <v>52</v>
      </c>
      <c r="B2" s="17" t="s">
        <v>53</v>
      </c>
    </row>
    <row r="3" spans="1:2" ht="15">
      <c r="A3" s="41"/>
      <c r="B3" s="17" t="s">
        <v>169</v>
      </c>
    </row>
    <row r="4" spans="1:2" ht="15">
      <c r="A4" s="41"/>
      <c r="B4" s="17" t="s">
        <v>170</v>
      </c>
    </row>
    <row r="5" spans="1:2" ht="15.75" thickBot="1">
      <c r="A5" s="43"/>
      <c r="B5" s="18" t="s">
        <v>56</v>
      </c>
    </row>
    <row r="6" spans="1:2" ht="15">
      <c r="A6" s="44" t="s">
        <v>57</v>
      </c>
      <c r="B6" s="19" t="s">
        <v>58</v>
      </c>
    </row>
    <row r="7" spans="1:2" ht="15.75" thickBot="1">
      <c r="A7" s="45"/>
      <c r="B7" s="20" t="s">
        <v>171</v>
      </c>
    </row>
    <row r="8" spans="1:2" ht="15">
      <c r="A8" s="44" t="s">
        <v>60</v>
      </c>
      <c r="B8" s="17" t="s">
        <v>61</v>
      </c>
    </row>
    <row r="9" spans="1:2" ht="15">
      <c r="A9" s="48"/>
      <c r="B9" s="17" t="s">
        <v>62</v>
      </c>
    </row>
    <row r="10" spans="1:2" ht="15">
      <c r="A10" s="48"/>
      <c r="B10" s="17" t="s">
        <v>63</v>
      </c>
    </row>
    <row r="11" spans="1:2" ht="15.75" thickBot="1">
      <c r="A11" s="45"/>
      <c r="B11" s="18" t="s">
        <v>64</v>
      </c>
    </row>
    <row r="12" spans="1:2" ht="15">
      <c r="A12" s="44" t="s">
        <v>65</v>
      </c>
      <c r="B12" s="17" t="s">
        <v>66</v>
      </c>
    </row>
    <row r="13" spans="1:2" ht="15">
      <c r="A13" s="48"/>
      <c r="B13" s="17" t="s">
        <v>67</v>
      </c>
    </row>
    <row r="14" spans="1:2" ht="15">
      <c r="A14" s="48"/>
      <c r="B14" s="17" t="s">
        <v>68</v>
      </c>
    </row>
    <row r="15" spans="1:3" ht="30.75" thickBot="1">
      <c r="A15" s="45"/>
      <c r="B15" s="27" t="s">
        <v>69</v>
      </c>
      <c r="C15" s="3"/>
    </row>
    <row r="16" spans="1:2" ht="15">
      <c r="A16" s="44" t="s">
        <v>70</v>
      </c>
      <c r="B16" s="19" t="s">
        <v>71</v>
      </c>
    </row>
    <row r="17" spans="1:2" ht="15.75" thickBot="1">
      <c r="A17" s="45"/>
      <c r="B17" s="20" t="s">
        <v>72</v>
      </c>
    </row>
    <row r="18" spans="1:2" ht="15">
      <c r="A18" s="40" t="s">
        <v>73</v>
      </c>
      <c r="B18" s="19" t="s">
        <v>74</v>
      </c>
    </row>
    <row r="19" spans="1:2" ht="15">
      <c r="A19" s="41"/>
      <c r="B19" s="19" t="s">
        <v>75</v>
      </c>
    </row>
    <row r="20" spans="1:2" ht="15">
      <c r="A20" s="41"/>
      <c r="B20" s="19" t="s">
        <v>76</v>
      </c>
    </row>
    <row r="21" spans="1:2" ht="15">
      <c r="A21" s="41"/>
      <c r="B21" s="19" t="s">
        <v>77</v>
      </c>
    </row>
    <row r="22" spans="1:2" ht="15">
      <c r="A22" s="41"/>
      <c r="B22" s="19" t="s">
        <v>78</v>
      </c>
    </row>
    <row r="23" spans="1:2" ht="30.75" thickBot="1">
      <c r="A23" s="43"/>
      <c r="B23" s="20" t="s">
        <v>79</v>
      </c>
    </row>
    <row r="24" spans="1:2" ht="15">
      <c r="A24" s="40" t="s">
        <v>80</v>
      </c>
      <c r="B24" s="19" t="s">
        <v>172</v>
      </c>
    </row>
    <row r="25" spans="1:2" ht="15.75" thickBot="1">
      <c r="A25" s="43"/>
      <c r="B25" s="20" t="s">
        <v>82</v>
      </c>
    </row>
    <row r="26" spans="1:2" ht="15.75" thickBot="1">
      <c r="A26" s="21" t="s">
        <v>173</v>
      </c>
      <c r="B26" s="20" t="s">
        <v>174</v>
      </c>
    </row>
    <row r="27" spans="1:2" ht="15">
      <c r="A27" s="40" t="s">
        <v>83</v>
      </c>
      <c r="B27" s="19" t="s">
        <v>84</v>
      </c>
    </row>
    <row r="28" spans="1:2" ht="15.75" thickBot="1">
      <c r="A28" s="43"/>
      <c r="B28" s="20" t="s">
        <v>85</v>
      </c>
    </row>
    <row r="29" spans="1:2" ht="15">
      <c r="A29" s="40" t="s">
        <v>86</v>
      </c>
      <c r="B29" s="19" t="s">
        <v>87</v>
      </c>
    </row>
    <row r="30" spans="1:2" ht="15">
      <c r="A30" s="41"/>
      <c r="B30" s="19" t="s">
        <v>88</v>
      </c>
    </row>
    <row r="31" spans="1:2" ht="15.75" thickBot="1">
      <c r="A31" s="43"/>
      <c r="B31" s="20" t="s">
        <v>89</v>
      </c>
    </row>
    <row r="32" spans="1:2" ht="15">
      <c r="A32" s="40" t="s">
        <v>90</v>
      </c>
      <c r="B32" s="19" t="s">
        <v>91</v>
      </c>
    </row>
    <row r="33" spans="1:2" ht="15">
      <c r="A33" s="41"/>
      <c r="B33" s="19" t="s">
        <v>92</v>
      </c>
    </row>
    <row r="34" spans="1:2" ht="45">
      <c r="A34" s="41"/>
      <c r="B34" s="19" t="s">
        <v>93</v>
      </c>
    </row>
    <row r="35" spans="1:2" ht="15">
      <c r="A35" s="41"/>
      <c r="B35" s="19" t="s">
        <v>94</v>
      </c>
    </row>
    <row r="36" spans="1:2" ht="15">
      <c r="A36" s="41"/>
      <c r="B36" s="19" t="s">
        <v>95</v>
      </c>
    </row>
    <row r="37" spans="1:2" ht="15">
      <c r="A37" s="41"/>
      <c r="B37" s="19" t="s">
        <v>96</v>
      </c>
    </row>
    <row r="38" spans="1:2" ht="15">
      <c r="A38" s="41"/>
      <c r="B38" s="19" t="s">
        <v>97</v>
      </c>
    </row>
    <row r="39" spans="1:2" ht="15">
      <c r="A39" s="41"/>
      <c r="B39" s="19" t="s">
        <v>98</v>
      </c>
    </row>
    <row r="40" spans="1:2" ht="15">
      <c r="A40" s="41"/>
      <c r="B40" s="19" t="s">
        <v>99</v>
      </c>
    </row>
    <row r="41" spans="1:2" ht="15">
      <c r="A41" s="41"/>
      <c r="B41" s="19" t="s">
        <v>100</v>
      </c>
    </row>
    <row r="42" spans="1:2" ht="15">
      <c r="A42" s="41"/>
      <c r="B42" s="19" t="s">
        <v>101</v>
      </c>
    </row>
    <row r="43" spans="1:2" ht="15">
      <c r="A43" s="41"/>
      <c r="B43" s="19" t="s">
        <v>102</v>
      </c>
    </row>
    <row r="44" spans="1:2" ht="15">
      <c r="A44" s="41"/>
      <c r="B44" s="19" t="s">
        <v>103</v>
      </c>
    </row>
    <row r="45" spans="1:2" ht="15">
      <c r="A45" s="41"/>
      <c r="B45" s="19" t="s">
        <v>104</v>
      </c>
    </row>
    <row r="46" spans="1:2" ht="15">
      <c r="A46" s="41"/>
      <c r="B46" s="19" t="s">
        <v>105</v>
      </c>
    </row>
    <row r="47" spans="1:2" ht="105">
      <c r="A47" s="41"/>
      <c r="B47" s="17" t="s">
        <v>106</v>
      </c>
    </row>
    <row r="48" spans="1:2" ht="45.75" thickBot="1">
      <c r="A48" s="43"/>
      <c r="B48" s="18" t="s">
        <v>107</v>
      </c>
    </row>
    <row r="49" spans="1:2" ht="45">
      <c r="A49" s="40" t="s">
        <v>108</v>
      </c>
      <c r="B49" s="17" t="s">
        <v>109</v>
      </c>
    </row>
    <row r="50" spans="1:2" ht="75">
      <c r="A50" s="41"/>
      <c r="B50" s="17" t="s">
        <v>110</v>
      </c>
    </row>
    <row r="51" spans="1:2" ht="30">
      <c r="A51" s="41"/>
      <c r="B51" s="19" t="s">
        <v>111</v>
      </c>
    </row>
    <row r="52" spans="1:2" ht="15">
      <c r="A52" s="41"/>
      <c r="B52" s="19" t="s">
        <v>112</v>
      </c>
    </row>
    <row r="53" spans="1:2" ht="15">
      <c r="A53" s="41"/>
      <c r="B53" s="19" t="s">
        <v>113</v>
      </c>
    </row>
    <row r="54" spans="1:2" ht="15">
      <c r="A54" s="41"/>
      <c r="B54" s="19" t="s">
        <v>114</v>
      </c>
    </row>
    <row r="55" spans="1:2" ht="15">
      <c r="A55" s="41"/>
      <c r="B55" s="19" t="s">
        <v>115</v>
      </c>
    </row>
    <row r="56" spans="1:2" ht="15.75" thickBot="1">
      <c r="A56" s="43"/>
      <c r="B56" s="20" t="s">
        <v>116</v>
      </c>
    </row>
    <row r="57" spans="1:2" ht="30.75" thickBot="1">
      <c r="A57" s="22" t="s">
        <v>117</v>
      </c>
      <c r="B57" s="18" t="s">
        <v>118</v>
      </c>
    </row>
    <row r="58" spans="1:2" ht="15">
      <c r="A58" s="40" t="s">
        <v>119</v>
      </c>
      <c r="B58" s="19" t="s">
        <v>120</v>
      </c>
    </row>
    <row r="59" spans="1:2" ht="15">
      <c r="A59" s="41"/>
      <c r="B59" s="19" t="s">
        <v>121</v>
      </c>
    </row>
    <row r="60" spans="1:2" ht="15">
      <c r="A60" s="41"/>
      <c r="B60" s="19" t="s">
        <v>122</v>
      </c>
    </row>
    <row r="61" spans="1:2" ht="15">
      <c r="A61" s="41"/>
      <c r="B61" s="19" t="s">
        <v>123</v>
      </c>
    </row>
    <row r="62" spans="1:2" ht="15">
      <c r="A62" s="42"/>
      <c r="B62" s="23" t="s">
        <v>124</v>
      </c>
    </row>
    <row r="63" ht="15">
      <c r="A63" s="25"/>
    </row>
  </sheetData>
  <mergeCells count="13">
    <mergeCell ref="A16:A17"/>
    <mergeCell ref="A1:B1"/>
    <mergeCell ref="A2:A5"/>
    <mergeCell ref="A6:A7"/>
    <mergeCell ref="A8:A11"/>
    <mergeCell ref="A12:A15"/>
    <mergeCell ref="A58:A62"/>
    <mergeCell ref="A18:A23"/>
    <mergeCell ref="A24:A25"/>
    <mergeCell ref="A27:A28"/>
    <mergeCell ref="A29:A31"/>
    <mergeCell ref="A32:A48"/>
    <mergeCell ref="A49:A56"/>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topLeftCell="A1">
      <selection activeCell="F17" sqref="F17"/>
    </sheetView>
  </sheetViews>
  <sheetFormatPr defaultColWidth="9.140625" defaultRowHeight="15"/>
  <cols>
    <col min="2" max="2" width="78.421875" style="0" customWidth="1"/>
  </cols>
  <sheetData>
    <row r="1" spans="1:2" ht="15.75" thickBot="1">
      <c r="A1" s="54" t="s">
        <v>176</v>
      </c>
      <c r="B1" s="55"/>
    </row>
    <row r="2" spans="1:2" ht="15">
      <c r="A2" s="49" t="s">
        <v>177</v>
      </c>
      <c r="B2" s="11" t="s">
        <v>178</v>
      </c>
    </row>
    <row r="3" spans="1:2" ht="15">
      <c r="A3" s="50"/>
      <c r="B3" s="11" t="s">
        <v>179</v>
      </c>
    </row>
    <row r="4" spans="1:2" ht="15">
      <c r="A4" s="50"/>
      <c r="B4" s="11" t="s">
        <v>180</v>
      </c>
    </row>
    <row r="5" spans="1:2" ht="15.75" thickBot="1">
      <c r="A5" s="51"/>
      <c r="B5" s="12" t="s">
        <v>181</v>
      </c>
    </row>
    <row r="6" spans="1:2" ht="15">
      <c r="A6" s="52" t="s">
        <v>182</v>
      </c>
      <c r="B6" s="13" t="s">
        <v>183</v>
      </c>
    </row>
    <row r="7" spans="1:2" ht="15.75" thickBot="1">
      <c r="A7" s="53"/>
      <c r="B7" s="14" t="s">
        <v>184</v>
      </c>
    </row>
    <row r="8" spans="1:2" ht="15">
      <c r="A8" s="52" t="s">
        <v>185</v>
      </c>
      <c r="B8" s="11" t="s">
        <v>186</v>
      </c>
    </row>
    <row r="9" spans="1:2" ht="15">
      <c r="A9" s="56"/>
      <c r="B9" s="11" t="s">
        <v>187</v>
      </c>
    </row>
    <row r="10" spans="1:2" ht="15">
      <c r="A10" s="56"/>
      <c r="B10" s="11" t="s">
        <v>188</v>
      </c>
    </row>
    <row r="11" spans="1:2" ht="15.75" thickBot="1">
      <c r="A11" s="53"/>
      <c r="B11" s="12" t="s">
        <v>189</v>
      </c>
    </row>
    <row r="12" spans="1:2" ht="15">
      <c r="A12" s="52" t="s">
        <v>190</v>
      </c>
      <c r="B12" s="11" t="s">
        <v>191</v>
      </c>
    </row>
    <row r="13" spans="1:2" ht="15">
      <c r="A13" s="56"/>
      <c r="B13" s="11" t="s">
        <v>192</v>
      </c>
    </row>
    <row r="14" spans="1:3" ht="15.6" customHeight="1" thickBot="1">
      <c r="A14" s="53"/>
      <c r="B14" s="27" t="s">
        <v>193</v>
      </c>
      <c r="C14" s="3"/>
    </row>
    <row r="15" spans="1:2" ht="15">
      <c r="A15" s="52" t="s">
        <v>194</v>
      </c>
      <c r="B15" s="13" t="s">
        <v>195</v>
      </c>
    </row>
    <row r="16" spans="1:2" ht="15.75" thickBot="1">
      <c r="A16" s="53"/>
      <c r="B16" s="14" t="s">
        <v>196</v>
      </c>
    </row>
    <row r="17" spans="1:2" ht="15">
      <c r="A17" s="49" t="s">
        <v>197</v>
      </c>
      <c r="B17" s="13" t="s">
        <v>198</v>
      </c>
    </row>
    <row r="18" spans="1:2" ht="15">
      <c r="A18" s="50"/>
      <c r="B18" s="13" t="s">
        <v>199</v>
      </c>
    </row>
    <row r="19" spans="1:2" ht="15">
      <c r="A19" s="50"/>
      <c r="B19" s="13" t="s">
        <v>200</v>
      </c>
    </row>
    <row r="20" spans="1:2" ht="15">
      <c r="A20" s="50"/>
      <c r="B20" s="13" t="s">
        <v>201</v>
      </c>
    </row>
    <row r="21" spans="1:2" ht="15">
      <c r="A21" s="50"/>
      <c r="B21" s="13" t="s">
        <v>202</v>
      </c>
    </row>
    <row r="22" spans="1:2" ht="30.75" thickBot="1">
      <c r="A22" s="51"/>
      <c r="B22" s="14" t="s">
        <v>203</v>
      </c>
    </row>
    <row r="23" spans="1:2" ht="15">
      <c r="A23" s="49" t="s">
        <v>204</v>
      </c>
      <c r="B23" s="13" t="s">
        <v>205</v>
      </c>
    </row>
    <row r="24" spans="1:2" ht="15.75" thickBot="1">
      <c r="A24" s="51"/>
      <c r="B24" s="14" t="s">
        <v>206</v>
      </c>
    </row>
    <row r="25" spans="1:2" ht="30.75" thickBot="1">
      <c r="A25" s="15" t="s">
        <v>207</v>
      </c>
      <c r="B25" s="14" t="s">
        <v>208</v>
      </c>
    </row>
    <row r="26" spans="1:2" ht="15">
      <c r="A26" s="49" t="s">
        <v>209</v>
      </c>
      <c r="B26" s="13" t="s">
        <v>210</v>
      </c>
    </row>
    <row r="27" spans="1:2" ht="15.75" thickBot="1">
      <c r="A27" s="51"/>
      <c r="B27" s="14" t="s">
        <v>211</v>
      </c>
    </row>
    <row r="28" spans="1:2" ht="30.75" thickBot="1">
      <c r="A28" s="15" t="s">
        <v>212</v>
      </c>
      <c r="B28" s="14" t="s">
        <v>213</v>
      </c>
    </row>
    <row r="29" spans="1:2" ht="15">
      <c r="A29" s="49" t="s">
        <v>49</v>
      </c>
      <c r="B29" s="13" t="s">
        <v>214</v>
      </c>
    </row>
    <row r="30" spans="1:2" ht="15">
      <c r="A30" s="50"/>
      <c r="B30" s="13" t="s">
        <v>215</v>
      </c>
    </row>
    <row r="31" spans="1:2" ht="15.75" thickBot="1">
      <c r="A31" s="51"/>
      <c r="B31" s="14" t="s">
        <v>216</v>
      </c>
    </row>
    <row r="32" spans="1:2" ht="15">
      <c r="A32" s="49" t="s">
        <v>217</v>
      </c>
      <c r="B32" s="13" t="s">
        <v>218</v>
      </c>
    </row>
    <row r="33" spans="1:2" ht="15">
      <c r="A33" s="50"/>
      <c r="B33" s="13" t="s">
        <v>219</v>
      </c>
    </row>
    <row r="34" spans="1:2" ht="45">
      <c r="A34" s="50"/>
      <c r="B34" s="13" t="s">
        <v>220</v>
      </c>
    </row>
    <row r="35" spans="1:2" ht="15">
      <c r="A35" s="50"/>
      <c r="B35" s="13" t="s">
        <v>221</v>
      </c>
    </row>
    <row r="36" spans="1:2" ht="15">
      <c r="A36" s="50"/>
      <c r="B36" s="13" t="s">
        <v>222</v>
      </c>
    </row>
    <row r="37" spans="1:2" ht="15">
      <c r="A37" s="50"/>
      <c r="B37" s="13" t="s">
        <v>223</v>
      </c>
    </row>
    <row r="38" spans="1:2" ht="15">
      <c r="A38" s="50"/>
      <c r="B38" s="13" t="s">
        <v>224</v>
      </c>
    </row>
    <row r="39" spans="1:2" ht="15">
      <c r="A39" s="50"/>
      <c r="B39" s="13" t="s">
        <v>225</v>
      </c>
    </row>
    <row r="40" spans="1:2" ht="15">
      <c r="A40" s="50"/>
      <c r="B40" s="13" t="s">
        <v>226</v>
      </c>
    </row>
    <row r="41" spans="1:2" ht="15">
      <c r="A41" s="50"/>
      <c r="B41" s="13" t="s">
        <v>227</v>
      </c>
    </row>
    <row r="42" spans="1:2" ht="15">
      <c r="A42" s="50"/>
      <c r="B42" s="13" t="s">
        <v>228</v>
      </c>
    </row>
    <row r="43" spans="1:2" ht="15">
      <c r="A43" s="50"/>
      <c r="B43" s="13" t="s">
        <v>229</v>
      </c>
    </row>
    <row r="44" spans="1:2" ht="15">
      <c r="A44" s="50"/>
      <c r="B44" s="13" t="s">
        <v>230</v>
      </c>
    </row>
    <row r="45" spans="1:2" ht="15">
      <c r="A45" s="50"/>
      <c r="B45" s="13" t="s">
        <v>231</v>
      </c>
    </row>
    <row r="46" spans="1:2" ht="15">
      <c r="A46" s="50"/>
      <c r="B46" s="13" t="s">
        <v>232</v>
      </c>
    </row>
    <row r="47" spans="1:2" ht="105">
      <c r="A47" s="50"/>
      <c r="B47" s="11" t="s">
        <v>233</v>
      </c>
    </row>
    <row r="48" spans="1:2" ht="45.75" thickBot="1">
      <c r="A48" s="51"/>
      <c r="B48" s="12" t="s">
        <v>234</v>
      </c>
    </row>
    <row r="49" spans="1:2" ht="45">
      <c r="A49" s="49" t="s">
        <v>235</v>
      </c>
      <c r="B49" s="11" t="s">
        <v>236</v>
      </c>
    </row>
    <row r="50" spans="1:2" ht="75">
      <c r="A50" s="50"/>
      <c r="B50" s="11" t="s">
        <v>237</v>
      </c>
    </row>
    <row r="51" spans="1:2" ht="30">
      <c r="A51" s="50"/>
      <c r="B51" s="13" t="s">
        <v>238</v>
      </c>
    </row>
    <row r="52" spans="1:2" ht="15">
      <c r="A52" s="50"/>
      <c r="B52" s="13" t="s">
        <v>239</v>
      </c>
    </row>
    <row r="53" spans="1:2" ht="15">
      <c r="A53" s="50"/>
      <c r="B53" s="13" t="s">
        <v>240</v>
      </c>
    </row>
    <row r="54" spans="1:2" ht="15">
      <c r="A54" s="50"/>
      <c r="B54" s="13" t="s">
        <v>241</v>
      </c>
    </row>
    <row r="55" spans="1:2" ht="15">
      <c r="A55" s="50"/>
      <c r="B55" s="13" t="s">
        <v>242</v>
      </c>
    </row>
    <row r="56" spans="1:2" ht="15.75" thickBot="1">
      <c r="A56" s="51"/>
      <c r="B56" s="14" t="s">
        <v>243</v>
      </c>
    </row>
    <row r="57" spans="1:2" ht="30.75" thickBot="1">
      <c r="A57" s="16" t="s">
        <v>244</v>
      </c>
      <c r="B57" s="12" t="s">
        <v>245</v>
      </c>
    </row>
    <row r="58" spans="1:2" ht="15">
      <c r="A58" s="49" t="s">
        <v>246</v>
      </c>
      <c r="B58" s="13" t="s">
        <v>247</v>
      </c>
    </row>
    <row r="59" spans="1:2" ht="15">
      <c r="A59" s="50"/>
      <c r="B59" s="13" t="s">
        <v>248</v>
      </c>
    </row>
    <row r="60" spans="1:2" ht="15">
      <c r="A60" s="50"/>
      <c r="B60" s="13" t="s">
        <v>249</v>
      </c>
    </row>
    <row r="61" spans="1:2" ht="15">
      <c r="A61" s="50"/>
      <c r="B61" s="13" t="s">
        <v>250</v>
      </c>
    </row>
    <row r="62" spans="1:2" ht="15.75" thickBot="1">
      <c r="A62" s="51"/>
      <c r="B62" s="14" t="s">
        <v>251</v>
      </c>
    </row>
    <row r="63" ht="15">
      <c r="A63" s="25"/>
    </row>
    <row r="65" ht="15">
      <c r="A65" s="25"/>
    </row>
  </sheetData>
  <mergeCells count="13">
    <mergeCell ref="A15:A16"/>
    <mergeCell ref="A1:B1"/>
    <mergeCell ref="A2:A5"/>
    <mergeCell ref="A6:A7"/>
    <mergeCell ref="A8:A11"/>
    <mergeCell ref="A12:A14"/>
    <mergeCell ref="A58:A62"/>
    <mergeCell ref="A17:A22"/>
    <mergeCell ref="A23:A24"/>
    <mergeCell ref="A26:A27"/>
    <mergeCell ref="A29:A31"/>
    <mergeCell ref="A32:A48"/>
    <mergeCell ref="A49:A56"/>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election activeCell="E13" sqref="E13"/>
    </sheetView>
  </sheetViews>
  <sheetFormatPr defaultColWidth="9.140625" defaultRowHeight="15"/>
  <cols>
    <col min="1" max="1" width="22.8515625" style="0" customWidth="1"/>
    <col min="2" max="2" width="76.00390625" style="0" customWidth="1"/>
  </cols>
  <sheetData>
    <row r="1" spans="1:2" ht="15.75" thickBot="1">
      <c r="A1" s="57" t="s">
        <v>253</v>
      </c>
      <c r="B1" s="58"/>
    </row>
    <row r="2" spans="1:2" ht="15">
      <c r="A2" s="49" t="s">
        <v>177</v>
      </c>
      <c r="B2" s="11" t="s">
        <v>178</v>
      </c>
    </row>
    <row r="3" spans="1:2" ht="15">
      <c r="A3" s="50"/>
      <c r="B3" s="11" t="s">
        <v>179</v>
      </c>
    </row>
    <row r="4" spans="1:2" ht="15.75" thickBot="1">
      <c r="A4" s="51"/>
      <c r="B4" s="12" t="s">
        <v>254</v>
      </c>
    </row>
    <row r="5" spans="1:2" ht="15">
      <c r="A5" s="52" t="s">
        <v>182</v>
      </c>
      <c r="B5" s="13" t="s">
        <v>183</v>
      </c>
    </row>
    <row r="6" spans="1:2" ht="15.75" thickBot="1">
      <c r="A6" s="53"/>
      <c r="B6" s="14" t="s">
        <v>184</v>
      </c>
    </row>
    <row r="7" spans="1:2" ht="15.75" thickBot="1">
      <c r="A7" s="16" t="s">
        <v>185</v>
      </c>
      <c r="B7" s="12" t="s">
        <v>255</v>
      </c>
    </row>
    <row r="8" spans="1:2" ht="15.75" thickBot="1">
      <c r="A8" s="16" t="s">
        <v>256</v>
      </c>
      <c r="B8" s="12" t="s">
        <v>257</v>
      </c>
    </row>
    <row r="9" spans="1:2" ht="15.75" thickBot="1">
      <c r="A9" s="16" t="s">
        <v>258</v>
      </c>
      <c r="B9" s="14" t="s">
        <v>259</v>
      </c>
    </row>
    <row r="10" spans="1:2" ht="15.75" thickBot="1">
      <c r="A10" s="15" t="s">
        <v>48</v>
      </c>
      <c r="B10" s="26" t="s">
        <v>260</v>
      </c>
    </row>
    <row r="11" spans="1:2" ht="15.75" thickBot="1">
      <c r="A11" s="15" t="s">
        <v>209</v>
      </c>
      <c r="B11" s="14" t="s">
        <v>261</v>
      </c>
    </row>
    <row r="12" spans="1:2" ht="15">
      <c r="A12" s="49" t="s">
        <v>49</v>
      </c>
      <c r="B12" s="13" t="s">
        <v>262</v>
      </c>
    </row>
    <row r="13" spans="1:2" ht="15">
      <c r="A13" s="50"/>
      <c r="B13" s="13" t="s">
        <v>215</v>
      </c>
    </row>
    <row r="14" spans="1:2" ht="15.75" thickBot="1">
      <c r="A14" s="51"/>
      <c r="B14" s="14" t="s">
        <v>216</v>
      </c>
    </row>
    <row r="15" spans="1:2" ht="15">
      <c r="A15" s="49" t="s">
        <v>217</v>
      </c>
      <c r="B15" s="13" t="s">
        <v>263</v>
      </c>
    </row>
    <row r="16" spans="1:2" ht="15">
      <c r="A16" s="50"/>
      <c r="B16" s="13" t="s">
        <v>219</v>
      </c>
    </row>
    <row r="17" spans="1:2" ht="30">
      <c r="A17" s="50"/>
      <c r="B17" s="11" t="s">
        <v>264</v>
      </c>
    </row>
    <row r="18" spans="1:2" ht="60">
      <c r="A18" s="50"/>
      <c r="B18" s="13" t="s">
        <v>220</v>
      </c>
    </row>
    <row r="19" spans="1:2" ht="15">
      <c r="A19" s="50"/>
      <c r="B19" s="13" t="s">
        <v>265</v>
      </c>
    </row>
    <row r="20" spans="1:2" ht="15">
      <c r="A20" s="50"/>
      <c r="B20" s="13" t="s">
        <v>266</v>
      </c>
    </row>
    <row r="21" spans="1:2" ht="15">
      <c r="A21" s="50"/>
      <c r="B21" s="13" t="s">
        <v>267</v>
      </c>
    </row>
    <row r="22" spans="1:2" ht="15">
      <c r="A22" s="50"/>
      <c r="B22" s="13" t="s">
        <v>222</v>
      </c>
    </row>
    <row r="23" spans="1:2" ht="15.75" thickBot="1">
      <c r="A23" s="51"/>
      <c r="B23" s="14" t="s">
        <v>268</v>
      </c>
    </row>
    <row r="24" spans="1:2" ht="15.75" thickBot="1">
      <c r="A24" s="15" t="s">
        <v>235</v>
      </c>
      <c r="B24" s="14" t="s">
        <v>267</v>
      </c>
    </row>
    <row r="25" spans="1:2" ht="15.75" thickBot="1">
      <c r="A25" s="16" t="s">
        <v>244</v>
      </c>
      <c r="B25" s="12" t="s">
        <v>269</v>
      </c>
    </row>
    <row r="26" spans="1:2" ht="15">
      <c r="A26" s="49" t="s">
        <v>246</v>
      </c>
      <c r="B26" s="11" t="s">
        <v>270</v>
      </c>
    </row>
    <row r="27" spans="1:2" ht="15.75" thickBot="1">
      <c r="A27" s="51"/>
      <c r="B27" s="12" t="s">
        <v>271</v>
      </c>
    </row>
    <row r="28" ht="15">
      <c r="A28" s="25"/>
    </row>
  </sheetData>
  <mergeCells count="6">
    <mergeCell ref="A26:A27"/>
    <mergeCell ref="A1:B1"/>
    <mergeCell ref="A2:A4"/>
    <mergeCell ref="A5:A6"/>
    <mergeCell ref="A12:A14"/>
    <mergeCell ref="A15:A23"/>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topLeftCell="A1">
      <selection activeCell="D18" sqref="D18"/>
    </sheetView>
  </sheetViews>
  <sheetFormatPr defaultColWidth="9.140625" defaultRowHeight="15"/>
  <cols>
    <col min="1" max="1" width="20.8515625" style="0" customWidth="1"/>
    <col min="2" max="2" width="98.421875" style="0" customWidth="1"/>
  </cols>
  <sheetData>
    <row r="1" spans="1:2" ht="15.75" thickBot="1">
      <c r="A1" s="54" t="s">
        <v>310</v>
      </c>
      <c r="B1" s="55"/>
    </row>
    <row r="2" spans="1:2" ht="15">
      <c r="A2" s="49" t="s">
        <v>177</v>
      </c>
      <c r="B2" s="11" t="s">
        <v>178</v>
      </c>
    </row>
    <row r="3" spans="1:2" ht="15">
      <c r="A3" s="50"/>
      <c r="B3" s="11" t="s">
        <v>273</v>
      </c>
    </row>
    <row r="4" spans="1:2" ht="15">
      <c r="A4" s="50"/>
      <c r="B4" s="11" t="s">
        <v>274</v>
      </c>
    </row>
    <row r="5" spans="1:2" ht="15">
      <c r="A5" s="50"/>
      <c r="B5" s="11" t="s">
        <v>275</v>
      </c>
    </row>
    <row r="6" spans="1:2" ht="15.75" thickBot="1">
      <c r="A6" s="51"/>
      <c r="B6" s="12" t="s">
        <v>276</v>
      </c>
    </row>
    <row r="7" spans="1:2" ht="15.75" thickBot="1">
      <c r="A7" s="16" t="s">
        <v>182</v>
      </c>
      <c r="B7" s="14" t="s">
        <v>277</v>
      </c>
    </row>
    <row r="8" spans="1:2" ht="15">
      <c r="A8" s="52" t="s">
        <v>185</v>
      </c>
      <c r="B8" s="11" t="s">
        <v>278</v>
      </c>
    </row>
    <row r="9" spans="1:2" ht="15.75" thickBot="1">
      <c r="A9" s="53"/>
      <c r="B9" s="12" t="s">
        <v>187</v>
      </c>
    </row>
    <row r="10" spans="1:2" ht="15">
      <c r="A10" s="52" t="s">
        <v>190</v>
      </c>
      <c r="B10" s="11" t="s">
        <v>191</v>
      </c>
    </row>
    <row r="11" spans="1:2" ht="15">
      <c r="A11" s="56"/>
      <c r="B11" s="11" t="s">
        <v>279</v>
      </c>
    </row>
    <row r="12" spans="1:2" ht="15.75" thickBot="1">
      <c r="A12" s="53"/>
      <c r="B12" s="12" t="s">
        <v>280</v>
      </c>
    </row>
    <row r="13" spans="1:2" ht="15">
      <c r="A13" s="52" t="s">
        <v>194</v>
      </c>
      <c r="B13" s="13" t="s">
        <v>281</v>
      </c>
    </row>
    <row r="14" spans="1:2" ht="15.75" thickBot="1">
      <c r="A14" s="53"/>
      <c r="B14" s="14" t="s">
        <v>196</v>
      </c>
    </row>
    <row r="15" spans="1:2" ht="15">
      <c r="A15" s="49" t="s">
        <v>197</v>
      </c>
      <c r="B15" s="13" t="s">
        <v>282</v>
      </c>
    </row>
    <row r="16" spans="1:2" ht="15.75" thickBot="1">
      <c r="A16" s="51"/>
      <c r="B16" s="14" t="s">
        <v>201</v>
      </c>
    </row>
    <row r="17" spans="1:2" ht="15">
      <c r="A17" s="49" t="s">
        <v>204</v>
      </c>
      <c r="B17" s="13" t="s">
        <v>283</v>
      </c>
    </row>
    <row r="18" spans="1:2" ht="15.75" thickBot="1">
      <c r="A18" s="51"/>
      <c r="B18" s="14" t="s">
        <v>284</v>
      </c>
    </row>
    <row r="19" spans="1:2" ht="15">
      <c r="A19" s="49" t="s">
        <v>285</v>
      </c>
      <c r="B19" s="13" t="s">
        <v>286</v>
      </c>
    </row>
    <row r="20" spans="1:2" ht="15.75" thickBot="1">
      <c r="A20" s="51"/>
      <c r="B20" s="14" t="s">
        <v>206</v>
      </c>
    </row>
    <row r="21" spans="1:2" ht="15">
      <c r="A21" s="49" t="s">
        <v>209</v>
      </c>
      <c r="B21" s="13" t="s">
        <v>287</v>
      </c>
    </row>
    <row r="22" spans="1:2" ht="15.75" thickBot="1">
      <c r="A22" s="51"/>
      <c r="B22" s="14" t="s">
        <v>288</v>
      </c>
    </row>
    <row r="23" spans="1:2" ht="15">
      <c r="A23" s="49" t="s">
        <v>49</v>
      </c>
      <c r="B23" s="13" t="s">
        <v>262</v>
      </c>
    </row>
    <row r="24" spans="1:2" ht="15">
      <c r="A24" s="50"/>
      <c r="B24" s="13" t="s">
        <v>215</v>
      </c>
    </row>
    <row r="25" spans="1:2" ht="15.75" thickBot="1">
      <c r="A25" s="51"/>
      <c r="B25" s="14" t="s">
        <v>216</v>
      </c>
    </row>
    <row r="26" spans="1:2" ht="15">
      <c r="A26" s="49" t="s">
        <v>289</v>
      </c>
      <c r="B26" s="13" t="s">
        <v>290</v>
      </c>
    </row>
    <row r="27" spans="1:2" ht="15">
      <c r="A27" s="50"/>
      <c r="B27" s="13" t="s">
        <v>291</v>
      </c>
    </row>
    <row r="28" spans="1:2" ht="15">
      <c r="A28" s="50"/>
      <c r="B28" s="13" t="s">
        <v>292</v>
      </c>
    </row>
    <row r="29" spans="1:2" ht="15.75" thickBot="1">
      <c r="A29" s="51"/>
      <c r="B29" s="14" t="s">
        <v>293</v>
      </c>
    </row>
    <row r="30" spans="1:2" ht="30.75" thickBot="1">
      <c r="A30" s="16" t="s">
        <v>294</v>
      </c>
      <c r="B30" s="14" t="s">
        <v>295</v>
      </c>
    </row>
    <row r="31" spans="1:2" ht="15">
      <c r="A31" s="52" t="s">
        <v>296</v>
      </c>
      <c r="B31" s="13" t="s">
        <v>297</v>
      </c>
    </row>
    <row r="32" spans="1:2" ht="15">
      <c r="A32" s="56"/>
      <c r="B32" s="13" t="s">
        <v>298</v>
      </c>
    </row>
    <row r="33" spans="1:2" ht="15.75" thickBot="1">
      <c r="A33" s="53"/>
      <c r="B33" s="14" t="s">
        <v>299</v>
      </c>
    </row>
    <row r="34" spans="1:2" ht="15">
      <c r="A34" s="49" t="s">
        <v>217</v>
      </c>
      <c r="B34" s="13" t="s">
        <v>300</v>
      </c>
    </row>
    <row r="35" spans="1:2" ht="15">
      <c r="A35" s="50"/>
      <c r="B35" s="13" t="s">
        <v>301</v>
      </c>
    </row>
    <row r="36" spans="1:2" ht="15">
      <c r="A36" s="50"/>
      <c r="B36" s="13" t="s">
        <v>302</v>
      </c>
    </row>
    <row r="37" spans="1:2" ht="15">
      <c r="A37" s="50"/>
      <c r="B37" s="13" t="s">
        <v>303</v>
      </c>
    </row>
    <row r="38" spans="1:2" ht="15">
      <c r="A38" s="50"/>
      <c r="B38" s="13" t="s">
        <v>304</v>
      </c>
    </row>
    <row r="39" spans="1:2" ht="30">
      <c r="A39" s="50"/>
      <c r="B39" s="13" t="s">
        <v>305</v>
      </c>
    </row>
    <row r="40" spans="1:2" ht="30">
      <c r="A40" s="50"/>
      <c r="B40" s="13" t="s">
        <v>306</v>
      </c>
    </row>
    <row r="41" spans="1:2" ht="15">
      <c r="A41" s="50"/>
      <c r="B41" s="13" t="s">
        <v>221</v>
      </c>
    </row>
    <row r="42" spans="1:2" ht="15.75" thickBot="1">
      <c r="A42" s="51"/>
      <c r="B42" s="14" t="s">
        <v>227</v>
      </c>
    </row>
    <row r="43" spans="1:2" ht="15">
      <c r="A43" s="49" t="s">
        <v>235</v>
      </c>
      <c r="B43" s="13" t="s">
        <v>229</v>
      </c>
    </row>
    <row r="44" spans="1:2" ht="15.75" thickBot="1">
      <c r="A44" s="51"/>
      <c r="B44" s="14" t="s">
        <v>307</v>
      </c>
    </row>
    <row r="45" spans="1:2" ht="15.75" thickBot="1">
      <c r="A45" s="16" t="s">
        <v>244</v>
      </c>
      <c r="B45" s="12" t="s">
        <v>308</v>
      </c>
    </row>
    <row r="46" spans="1:2" ht="15.75" thickBot="1">
      <c r="A46" s="15" t="s">
        <v>246</v>
      </c>
      <c r="B46" s="14" t="s">
        <v>309</v>
      </c>
    </row>
  </sheetData>
  <mergeCells count="14">
    <mergeCell ref="A15:A16"/>
    <mergeCell ref="A1:B1"/>
    <mergeCell ref="A2:A6"/>
    <mergeCell ref="A8:A9"/>
    <mergeCell ref="A10:A12"/>
    <mergeCell ref="A13:A14"/>
    <mergeCell ref="A34:A42"/>
    <mergeCell ref="A43:A44"/>
    <mergeCell ref="A17:A18"/>
    <mergeCell ref="A19:A20"/>
    <mergeCell ref="A21:A22"/>
    <mergeCell ref="A23:A25"/>
    <mergeCell ref="A26:A29"/>
    <mergeCell ref="A31:A3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dc:creator>
  <cp:keywords/>
  <dc:description/>
  <cp:lastModifiedBy>Jana Klementová</cp:lastModifiedBy>
  <cp:lastPrinted>2023-10-09T21:16:38Z</cp:lastPrinted>
  <dcterms:created xsi:type="dcterms:W3CDTF">2023-07-28T06:09:37Z</dcterms:created>
  <dcterms:modified xsi:type="dcterms:W3CDTF">2023-11-27T11:08:20Z</dcterms:modified>
  <cp:category/>
  <cp:version/>
  <cp:contentType/>
  <cp:contentStatus/>
</cp:coreProperties>
</file>