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'List1'!$A$4:$J$48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<sst xmlns="http://schemas.openxmlformats.org/spreadsheetml/2006/main" count="99" uniqueCount="61">
  <si>
    <t>Název uchazeče, sídlo:</t>
  </si>
  <si>
    <t xml:space="preserve">Žadatel vyplňuje pouze žlutá pole. </t>
  </si>
  <si>
    <t>Pol.</t>
  </si>
  <si>
    <t>Typ</t>
  </si>
  <si>
    <t>Popis</t>
  </si>
  <si>
    <t>Množství</t>
  </si>
  <si>
    <t>MJ</t>
  </si>
  <si>
    <t xml:space="preserve"> Materiál</t>
  </si>
  <si>
    <t>Montáž</t>
  </si>
  <si>
    <t>Celkem materiál</t>
  </si>
  <si>
    <t>Celkem montáž</t>
  </si>
  <si>
    <t>Celkem</t>
  </si>
  <si>
    <t>Server: 
- výkonově dostačující pro obsluhu min. 80 uživatelských pokojů a 160 klientů
- umožnění dálkové správy
- uživatelsky jednoduchý managerský přístup k ovládání řídícího SW - ideálně přes webový prohlížeč
- servisní přístup pro správu jednotlivých koncových zařízení vč. zrcadlení aktuálního stavu
- automatizovaný proces aktualizací jak řídícího SW, tak i SW a firmware koncových zařízení
- automatizovaný proces zálohování řídícího SW vč. všech databází a maximální lhůtou 24 hodin (povolená ztráta dat max. posledních 24 hodin)</t>
  </si>
  <si>
    <t>ks</t>
  </si>
  <si>
    <t>Licence pro bezdrátový přenos dat bez limitu uživatelů umožňující propojení všech koncových bezdrátových prvků v systému</t>
  </si>
  <si>
    <t>lic</t>
  </si>
  <si>
    <t>Licence pro VOIP volání umožňující vedení hovorů mezi jednotlivými terminály a to jak jednotlivě, tak i formou oběžního s řízeným výběrem</t>
  </si>
  <si>
    <t>Licence pro zařízení pokojových komunikačních terminálů umožňující po přihlášení personálu zobrazení informací z řídícího terminálu na sesterně na pokojových terminálech.</t>
  </si>
  <si>
    <t>Licence PSS incoming protokol pro zařízení pokročilé lokalizace bezdrátových tlačítek - nárámků (hodinek)</t>
  </si>
  <si>
    <t>Dotykový terminál na sesternu vč. licence:
- barevný dotykový displej, velikost minimálně 8"
- s vestavěnou čtečkou RFID
- připojení do systému vč. napájení POE pomocí LAN kabelu
- možnost vedení handsfree hlasitého hovoru
- se sluchátkem pro vedení diskrétního hovoru
- se stojánkem
- zobrazení veškerých SOS signálů
- možnost výběru mezi jednotlivým hovorem nebo oběžníkových hovorem
- možnost vyvolání tzv. BlueCode pro přivolání lékařské asistence
- možnost autorizace personálu pomocí PINu
- možnost autorizace personálu pomocí RFID karty nebo čipu
- možnost autorizace personálu pomocí bezdrátových BT prvků</t>
  </si>
  <si>
    <t>Dotykový pokojový komunikační terminál na pokoj klientů  včetně licence
- barevný dotykový displej, velikost minimálně 8"
- s vestavěnou čtečkou RFID
- připojení do systému vč. napájení POE pomocí LAN kabelu
- zabezpečení proti neoprávněnému vstupu PINem
- možnost vedení handsfree hlasitého hovoru
- možnost vyvolání SOS signálu s následným hovorovým spojením s řídícím terminálem na sesterně
- možnost vyvolání hovoru s ostatními pokojovými terminály
- možnost vyvolání asistenčního SOS kódu
- možnost vyvolání tzv. BlueCode pro přivolání lékařské asistence
- možnost autorizace personálu pomocí PINu
- možnost autorizace personálu pomocí RFID karty nebo čipu
- možnost autorizace personálu pomocí bezdrátových BT prvků
- možnost dotykového zadávání poskytované péče jednotlivým klientům vč. medikace, terapií, ošetřovatelských úkonů apod. s následnou komunikací a vykázání této péče pomocí SW třetích stran
- možnost dotykového zadávání požadavků údržby daného pokoje
- možnost dotykového zadávání požadavků na úklid
- možnost zobrazení různých informací pro klienty - tzv. nástěnka</t>
  </si>
  <si>
    <t>Bezdrátový přístupový bod BT vč. RFID komunikace umožňující komunikaci terminálů na sesterně i na pokojích klientů s koncovými bezdrátovými prvky</t>
  </si>
  <si>
    <t>PoE Switch min. 18 portů, z toho min. 16 PoE portů pro napájení terminálů</t>
  </si>
  <si>
    <t>PoE Switch min. 8 portů, z toho min. 7 PoE portů pro napájení terminálů</t>
  </si>
  <si>
    <t>Napájecí zdroj 8,4 A 24VDC pro napájení řídících BT vstupních uzlů v místnostech bez terminálů</t>
  </si>
  <si>
    <t>Záložní zdroj se pro zajištění činnosti bez serveru min. 60 minut</t>
  </si>
  <si>
    <t>Signalizační pokojové světlo - minimálně 4 barvy (zelená, červená, bílá a modrá), bez modulu signalizující opticky aktuálně vyvolané SOS signály vč. jejich prioritizace</t>
  </si>
  <si>
    <t>Signalizační pokojové světlo - minimálně 4 barvy (zelená, červená, bílá a mosrá), vč. bezdrátového BT modulu signalizující opticky aktuálně vyvolané SOS signály vč. jejich prioritizace</t>
  </si>
  <si>
    <t>Signalizační pokojové světlo - minimálně 4 barvy (zelená, červená, bílá a mosrá), vč. bezdrátového BT modulu a WiFi modulu signalizující opticky aktuálně vyvolané SOS signály vč. jejich prioritizace.</t>
  </si>
  <si>
    <t>Koncové tlačítko účastníka pro připojení s bezdrátovou zásuvkou
- připojení k zásuvce pomocí RJ45 konektoru
- možnost uživatelského přesunu tlačítka při změně dispozice pokoje
- splňující normu DIN VDE 0834
- s bezpečnostní funkcí proti vytržení ze zdi - oznámení chybového stavu do řídícího terminálu na sesterně
- napájení z bezdrátové zásuvky
- stavové LED světlo červené barvy s informací o vyslaném SOS signálu
- antibakteriální povrch odpovídající standardům ISO 22196:2007</t>
  </si>
  <si>
    <t>Bezdrátová zásuvka RJ45 pro připojení bezdrátového účastnického    tlačítka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</t>
  </si>
  <si>
    <t>Držák na stěnu pro koncové tlačítko</t>
  </si>
  <si>
    <t>Bezdrátové táhlo nouzového volání do vlhkého prostředí, zelené reset
- bezdrátový přenost signálu k řídící jednotce pokoje bez nutnosti stavebních úprav
- možnost uživatelského přesunu tlačítka při změně dispozice pokoje
- splňující normu DIN VDE 0834
- napájení na baterii s životností baterie min. 18 měsíců
- stavové LED světlo červené barvy s informací o vyslaném SOS signálu
- vlastní autodiagnostika s informací o stavu on/off, útlumu signálu, stavu baterie, aktuálním stavu vyslání signálu a další
- antibakteriální povrch odpovídající standardům ISO 22196:2007
- s maximálním zatížením pro přetrhnutí do 10kg pro prevenci zranění</t>
  </si>
  <si>
    <t>Bezdrátové tlačítko volání a reset/přítomnost personálu
- bezdrátový přenost signálu k řídící jednotce pokoje bez nutnosti stavebních úprav
- možnost uživatelského přesunu tlačítka při změně dispozice pokoje
- splňující normu DIN VDE 0834
- možnost přivoláno asistence dalšího personálu
- napájení na baterii s životností baterie min. 18 měsíců
- stavové LED světlo červené barvy s informací o vyslaném SOS signálu
- stavové LED světlo zelené barvy s informací o přítomnosti personálu
- vlastní autodiagnostika s informací o stavu on/off, útlumu signálu, stavu baterie, aktuálním stavu vyslání signálu a další
- antibakteriální povrch odpovídající standardům ISO 22196:2007</t>
  </si>
  <si>
    <t>Adaptér pro napájení koncových prvků baterií C2450 vč. Baterie pro napájení koncových bezdrátových prvků</t>
  </si>
  <si>
    <t>Bezdrátové pohotovostní tlačítko - náramek (hodinky)
- s možností nošení na zápěstí nebo na šňůrce kolem krku
- odeslání signálu SOS po zmáčknutí tlačítka
- jednoznačná identifikace místa vzniku SOS signálu a jeho zobrazení na terminálu na sesterně
- napájení na stejné baterie jako ostatní koncové prvky
- možnost jmenovitému přiřazení konkrétnímu klientu</t>
  </si>
  <si>
    <t>Bezdrátové pohotovostní tlačítko s pokročilou lokalizací - náramek (hodinky) s funkcí detekce pádu a sundání
- s možností nošení na zápěstí nebo na šňůrce kolem krku
- odeslání signálu SOS po zmáčknutí tlačítka
- aktivní odeslání signálu SOS při opuštění určeného prostoru
- aktivní odeslání signálu SOS při pádu klienta na zem
- aktivní odeslání signálu SOS při sundání hodinek z ruky
- jednoznačná identifikace místa vzniku SOS signálu a jeho zobrazení na terminálu na sesterně
- napájení na stejné baterie jako ostatní koncové prvky
- možnost jmenovitému přiřazení konkrétnímu klientu</t>
  </si>
  <si>
    <t>Anténa pro monitorování opuštění prostoru
- k aktivnímu monitorování opuštění vymezeného prostoru
- odeslání SOS signálu s uvedením místa opuštění prostoru - pokročilá lokalizace SOS signálu
- možnost nastavení citlivosti antény k zachycení signálu z hodinek</t>
  </si>
  <si>
    <t>Anténa pro monitorování opuštění prostoru - pro venkovní použití
- k aktivnímu monitorování opuštění vymezeného prostoru
- odeslání SOS signálu s uvedením místa opuštění prostoru - pokročilá lokalizace SOS signálu
- možnost nastavení citlivosti antény k zachycení signálu z hodinek
- voděodolnost minimálně IP66</t>
  </si>
  <si>
    <t>Instalační krabička pro konektory/ovladače na zeď</t>
  </si>
  <si>
    <t>Instalace koncového zařízení vč. montážního materiálu</t>
  </si>
  <si>
    <t>Konfigurace serveru dle požadavku zákazníka</t>
  </si>
  <si>
    <t>Deinstalace starého systému - 1 pokoj</t>
  </si>
  <si>
    <t>Síťový kabel, drát, CAT5E, LSOH, včetně konektorů RJ45</t>
  </si>
  <si>
    <t>m</t>
  </si>
  <si>
    <t>Instalace datového kabelu</t>
  </si>
  <si>
    <r>
      <t>Dvojlinka nestíněná 2x0,75mm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černo/rudá 1 m</t>
    </r>
  </si>
  <si>
    <t>Instalace napájecího kabelu</t>
  </si>
  <si>
    <t>Kabelová lišta</t>
  </si>
  <si>
    <t>Instalace kabelové lišty</t>
  </si>
  <si>
    <t>RFID identifikační karta kompatibilní se systémem MiFare</t>
  </si>
  <si>
    <t>Krytka montážního rámečku</t>
  </si>
  <si>
    <t>Vedlejší rozpočtové náklady</t>
  </si>
  <si>
    <t>zaškolení obsluhy</t>
  </si>
  <si>
    <t>hod</t>
  </si>
  <si>
    <t>zprovoznění systému</t>
  </si>
  <si>
    <t>úklid a případný přesun hmot</t>
  </si>
  <si>
    <t>dokumentace skutečného provedení</t>
  </si>
  <si>
    <t>DPH 15%</t>
  </si>
  <si>
    <t>Celkem s DPH</t>
  </si>
  <si>
    <t>Položkový rozpočet „Komunikační a dorozumívací zařízení pro klienty a zaměstnance“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</si>
</sst>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6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6" xfId="0" applyFont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wrapText="1"/>
    </xf>
    <xf numFmtId="0" fontId="1" fillId="0" borderId="11" xfId="21" applyFont="1" applyBorder="1" applyAlignment="1">
      <alignment wrapText="1"/>
      <protection/>
    </xf>
    <xf numFmtId="0" fontId="1" fillId="0" borderId="10" xfId="21" applyFont="1" applyBorder="1" applyAlignment="1">
      <alignment horizontal="center" wrapText="1"/>
      <protection/>
    </xf>
    <xf numFmtId="0" fontId="1" fillId="0" borderId="11" xfId="0" applyFont="1" applyBorder="1" applyAlignment="1">
      <alignment wrapText="1"/>
    </xf>
    <xf numFmtId="0" fontId="1" fillId="0" borderId="1" xfId="0" applyFont="1" applyBorder="1"/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8" fillId="0" borderId="15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wrapText="1"/>
    </xf>
    <xf numFmtId="4" fontId="8" fillId="0" borderId="1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_Materiál AJ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view="pageBreakPreview" zoomScale="110" zoomScaleSheetLayoutView="110" workbookViewId="0" topLeftCell="A13">
      <selection activeCell="J18" sqref="J18"/>
    </sheetView>
  </sheetViews>
  <sheetFormatPr defaultColWidth="9.140625" defaultRowHeight="15"/>
  <cols>
    <col min="2" max="2" width="32.00390625" style="0" customWidth="1"/>
    <col min="3" max="3" width="58.57421875" style="0" customWidth="1"/>
    <col min="8" max="8" width="11.421875" style="0" customWidth="1"/>
    <col min="9" max="9" width="10.8515625" style="0" customWidth="1"/>
  </cols>
  <sheetData>
    <row r="1" spans="1:10" ht="50.25" customHeight="1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1"/>
      <c r="B2" s="3" t="s">
        <v>0</v>
      </c>
      <c r="C2" s="42"/>
      <c r="D2" s="43"/>
      <c r="E2" s="43"/>
      <c r="F2" s="43"/>
      <c r="G2" s="43"/>
      <c r="H2" s="43"/>
      <c r="I2" s="43"/>
      <c r="J2" s="44"/>
    </row>
    <row r="3" spans="1:10" ht="15.75" thickBot="1">
      <c r="A3" s="2"/>
      <c r="B3" s="45" t="s">
        <v>1</v>
      </c>
      <c r="C3" s="45"/>
      <c r="D3" s="45"/>
      <c r="E3" s="45"/>
      <c r="F3" s="45"/>
      <c r="G3" s="45"/>
      <c r="H3" s="45"/>
      <c r="I3" s="45"/>
      <c r="J3" s="45"/>
    </row>
    <row r="4" spans="1:10" ht="25.5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ht="166.5" thickBot="1">
      <c r="A5" s="7">
        <v>1</v>
      </c>
      <c r="B5" s="8"/>
      <c r="C5" s="9" t="s">
        <v>12</v>
      </c>
      <c r="D5" s="38">
        <v>1</v>
      </c>
      <c r="E5" s="38" t="s">
        <v>13</v>
      </c>
      <c r="F5" s="10">
        <v>0</v>
      </c>
      <c r="G5" s="10">
        <v>0</v>
      </c>
      <c r="H5" s="11">
        <f>D5*F5</f>
        <v>0</v>
      </c>
      <c r="I5" s="12">
        <f>D5*G5</f>
        <v>0</v>
      </c>
      <c r="J5" s="13">
        <f>H5+I5</f>
        <v>0</v>
      </c>
    </row>
    <row r="6" spans="1:10" ht="26.25" thickBot="1">
      <c r="A6" s="14">
        <f>A5+1</f>
        <v>2</v>
      </c>
      <c r="B6" s="15"/>
      <c r="C6" s="16" t="s">
        <v>14</v>
      </c>
      <c r="D6" s="3">
        <v>1</v>
      </c>
      <c r="E6" s="3" t="s">
        <v>15</v>
      </c>
      <c r="F6" s="18">
        <v>0</v>
      </c>
      <c r="G6" s="18">
        <v>0</v>
      </c>
      <c r="H6" s="11">
        <f>D6*F6</f>
        <v>0</v>
      </c>
      <c r="I6" s="12">
        <f>D6*G6</f>
        <v>0</v>
      </c>
      <c r="J6" s="13">
        <f>H6+I6</f>
        <v>0</v>
      </c>
    </row>
    <row r="7" spans="1:10" ht="39" thickBot="1">
      <c r="A7" s="14">
        <f aca="true" t="shared" si="0" ref="A7:A48">A6+1</f>
        <v>3</v>
      </c>
      <c r="B7" s="15"/>
      <c r="C7" s="16" t="s">
        <v>16</v>
      </c>
      <c r="D7" s="3">
        <v>1</v>
      </c>
      <c r="E7" s="3" t="s">
        <v>15</v>
      </c>
      <c r="F7" s="18">
        <v>0</v>
      </c>
      <c r="G7" s="18">
        <v>0</v>
      </c>
      <c r="H7" s="11">
        <f>D7*F7</f>
        <v>0</v>
      </c>
      <c r="I7" s="12">
        <f>D7*G7</f>
        <v>0</v>
      </c>
      <c r="J7" s="13">
        <f aca="true" t="shared" si="1" ref="J7:J45">H7+I7</f>
        <v>0</v>
      </c>
    </row>
    <row r="8" spans="1:10" ht="39" thickBot="1">
      <c r="A8" s="14">
        <f t="shared" si="0"/>
        <v>4</v>
      </c>
      <c r="B8" s="15"/>
      <c r="C8" s="16" t="s">
        <v>17</v>
      </c>
      <c r="D8" s="3">
        <v>1</v>
      </c>
      <c r="E8" s="3" t="s">
        <v>15</v>
      </c>
      <c r="F8" s="18">
        <v>0</v>
      </c>
      <c r="G8" s="18">
        <v>0</v>
      </c>
      <c r="H8" s="11">
        <f aca="true" t="shared" si="2" ref="H8:H45">D8*F8</f>
        <v>0</v>
      </c>
      <c r="I8" s="12">
        <f aca="true" t="shared" si="3" ref="I8:I45">D8*G8</f>
        <v>0</v>
      </c>
      <c r="J8" s="13">
        <f t="shared" si="1"/>
        <v>0</v>
      </c>
    </row>
    <row r="9" spans="1:10" ht="26.25" thickBot="1">
      <c r="A9" s="14">
        <f>A8+1</f>
        <v>5</v>
      </c>
      <c r="B9" s="15"/>
      <c r="C9" s="16" t="s">
        <v>18</v>
      </c>
      <c r="D9" s="3">
        <v>1</v>
      </c>
      <c r="E9" s="3" t="s">
        <v>15</v>
      </c>
      <c r="F9" s="18">
        <v>0</v>
      </c>
      <c r="G9" s="18">
        <v>0</v>
      </c>
      <c r="H9" s="11">
        <f t="shared" si="2"/>
        <v>0</v>
      </c>
      <c r="I9" s="12">
        <f t="shared" si="3"/>
        <v>0</v>
      </c>
      <c r="J9" s="13">
        <f t="shared" si="1"/>
        <v>0</v>
      </c>
    </row>
    <row r="10" spans="1:10" ht="180" thickBot="1">
      <c r="A10" s="14">
        <f>A9+1</f>
        <v>6</v>
      </c>
      <c r="B10" s="15"/>
      <c r="C10" s="19" t="s">
        <v>19</v>
      </c>
      <c r="D10" s="3">
        <v>6</v>
      </c>
      <c r="E10" s="3" t="s">
        <v>13</v>
      </c>
      <c r="F10" s="18">
        <v>0</v>
      </c>
      <c r="G10" s="18">
        <v>0</v>
      </c>
      <c r="H10" s="11">
        <f t="shared" si="2"/>
        <v>0</v>
      </c>
      <c r="I10" s="12">
        <f t="shared" si="3"/>
        <v>0</v>
      </c>
      <c r="J10" s="13">
        <f t="shared" si="1"/>
        <v>0</v>
      </c>
    </row>
    <row r="11" spans="1:10" ht="282" thickBot="1">
      <c r="A11" s="14">
        <f t="shared" si="0"/>
        <v>7</v>
      </c>
      <c r="B11" s="15"/>
      <c r="C11" s="19" t="s">
        <v>20</v>
      </c>
      <c r="D11" s="3">
        <v>76</v>
      </c>
      <c r="E11" s="3" t="s">
        <v>13</v>
      </c>
      <c r="F11" s="18">
        <v>0</v>
      </c>
      <c r="G11" s="18">
        <v>0</v>
      </c>
      <c r="H11" s="11">
        <f t="shared" si="2"/>
        <v>0</v>
      </c>
      <c r="I11" s="12">
        <f t="shared" si="3"/>
        <v>0</v>
      </c>
      <c r="J11" s="13">
        <f t="shared" si="1"/>
        <v>0</v>
      </c>
    </row>
    <row r="12" spans="1:10" ht="39.75" thickBot="1">
      <c r="A12" s="14">
        <f t="shared" si="0"/>
        <v>8</v>
      </c>
      <c r="B12" s="15"/>
      <c r="C12" s="19" t="s">
        <v>21</v>
      </c>
      <c r="D12" s="3">
        <v>82</v>
      </c>
      <c r="E12" s="3" t="s">
        <v>13</v>
      </c>
      <c r="F12" s="18">
        <v>0</v>
      </c>
      <c r="G12" s="18">
        <v>0</v>
      </c>
      <c r="H12" s="11">
        <f t="shared" si="2"/>
        <v>0</v>
      </c>
      <c r="I12" s="12">
        <f t="shared" si="3"/>
        <v>0</v>
      </c>
      <c r="J12" s="13">
        <f t="shared" si="1"/>
        <v>0</v>
      </c>
    </row>
    <row r="13" spans="1:10" ht="26.25" thickBot="1">
      <c r="A13" s="14">
        <f t="shared" si="0"/>
        <v>9</v>
      </c>
      <c r="B13" s="15"/>
      <c r="C13" s="16" t="s">
        <v>22</v>
      </c>
      <c r="D13" s="3">
        <v>5</v>
      </c>
      <c r="E13" s="3" t="s">
        <v>13</v>
      </c>
      <c r="F13" s="18">
        <v>0</v>
      </c>
      <c r="G13" s="18">
        <v>0</v>
      </c>
      <c r="H13" s="11">
        <f t="shared" si="2"/>
        <v>0</v>
      </c>
      <c r="I13" s="12">
        <f t="shared" si="3"/>
        <v>0</v>
      </c>
      <c r="J13" s="13">
        <f t="shared" si="1"/>
        <v>0</v>
      </c>
    </row>
    <row r="14" spans="1:10" ht="26.25" thickBot="1">
      <c r="A14" s="14">
        <f t="shared" si="0"/>
        <v>10</v>
      </c>
      <c r="B14" s="15"/>
      <c r="C14" s="16" t="s">
        <v>23</v>
      </c>
      <c r="D14" s="3">
        <v>2</v>
      </c>
      <c r="E14" s="3" t="s">
        <v>13</v>
      </c>
      <c r="F14" s="18">
        <v>0</v>
      </c>
      <c r="G14" s="18">
        <v>0</v>
      </c>
      <c r="H14" s="11">
        <f t="shared" si="2"/>
        <v>0</v>
      </c>
      <c r="I14" s="12">
        <f t="shared" si="3"/>
        <v>0</v>
      </c>
      <c r="J14" s="13">
        <f t="shared" si="1"/>
        <v>0</v>
      </c>
    </row>
    <row r="15" spans="1:10" ht="26.25" thickBot="1">
      <c r="A15" s="14">
        <f t="shared" si="0"/>
        <v>11</v>
      </c>
      <c r="B15" s="15"/>
      <c r="C15" s="16" t="s">
        <v>24</v>
      </c>
      <c r="D15" s="3">
        <v>3</v>
      </c>
      <c r="E15" s="3" t="s">
        <v>13</v>
      </c>
      <c r="F15" s="18">
        <v>0</v>
      </c>
      <c r="G15" s="18">
        <v>0</v>
      </c>
      <c r="H15" s="11">
        <f t="shared" si="2"/>
        <v>0</v>
      </c>
      <c r="I15" s="12">
        <f t="shared" si="3"/>
        <v>0</v>
      </c>
      <c r="J15" s="13">
        <f t="shared" si="1"/>
        <v>0</v>
      </c>
    </row>
    <row r="16" spans="1:10" ht="15.75" thickBot="1">
      <c r="A16" s="14">
        <f t="shared" si="0"/>
        <v>12</v>
      </c>
      <c r="B16" s="15"/>
      <c r="C16" s="16" t="s">
        <v>25</v>
      </c>
      <c r="D16" s="3">
        <v>4</v>
      </c>
      <c r="E16" s="3" t="s">
        <v>13</v>
      </c>
      <c r="F16" s="18">
        <v>0</v>
      </c>
      <c r="G16" s="18">
        <v>0</v>
      </c>
      <c r="H16" s="11">
        <f t="shared" si="2"/>
        <v>0</v>
      </c>
      <c r="I16" s="12">
        <f t="shared" si="3"/>
        <v>0</v>
      </c>
      <c r="J16" s="13">
        <f t="shared" si="1"/>
        <v>0</v>
      </c>
    </row>
    <row r="17" spans="1:10" ht="39.75" thickBot="1">
      <c r="A17" s="14">
        <f t="shared" si="0"/>
        <v>13</v>
      </c>
      <c r="B17" s="15"/>
      <c r="C17" s="19" t="s">
        <v>26</v>
      </c>
      <c r="D17" s="3">
        <v>76</v>
      </c>
      <c r="E17" s="3" t="s">
        <v>13</v>
      </c>
      <c r="F17" s="18">
        <v>0</v>
      </c>
      <c r="G17" s="18">
        <v>0</v>
      </c>
      <c r="H17" s="11">
        <f t="shared" si="2"/>
        <v>0</v>
      </c>
      <c r="I17" s="12">
        <f t="shared" si="3"/>
        <v>0</v>
      </c>
      <c r="J17" s="13">
        <f t="shared" si="1"/>
        <v>0</v>
      </c>
    </row>
    <row r="18" spans="1:10" ht="39.75" thickBot="1">
      <c r="A18" s="14">
        <f t="shared" si="0"/>
        <v>14</v>
      </c>
      <c r="B18" s="15"/>
      <c r="C18" s="19" t="s">
        <v>27</v>
      </c>
      <c r="D18" s="3">
        <v>25</v>
      </c>
      <c r="E18" s="3" t="s">
        <v>13</v>
      </c>
      <c r="F18" s="18">
        <v>0</v>
      </c>
      <c r="G18" s="18">
        <v>0</v>
      </c>
      <c r="H18" s="11">
        <f>D18*F18</f>
        <v>0</v>
      </c>
      <c r="I18" s="12">
        <f>D18*G18</f>
        <v>0</v>
      </c>
      <c r="J18" s="13">
        <f>H18+I18</f>
        <v>0</v>
      </c>
    </row>
    <row r="19" spans="1:10" ht="52.5" thickBot="1">
      <c r="A19" s="14">
        <f t="shared" si="0"/>
        <v>15</v>
      </c>
      <c r="B19" s="15"/>
      <c r="C19" s="19" t="s">
        <v>28</v>
      </c>
      <c r="D19" s="3">
        <v>19</v>
      </c>
      <c r="E19" s="3" t="s">
        <v>13</v>
      </c>
      <c r="F19" s="18">
        <v>0</v>
      </c>
      <c r="G19" s="18">
        <v>0</v>
      </c>
      <c r="H19" s="11">
        <f t="shared" si="2"/>
        <v>0</v>
      </c>
      <c r="I19" s="12">
        <f t="shared" si="3"/>
        <v>0</v>
      </c>
      <c r="J19" s="13">
        <f t="shared" si="1"/>
        <v>0</v>
      </c>
    </row>
    <row r="20" spans="1:10" ht="141.75" thickBot="1">
      <c r="A20" s="14">
        <f t="shared" si="0"/>
        <v>16</v>
      </c>
      <c r="B20" s="15"/>
      <c r="C20" s="19" t="s">
        <v>29</v>
      </c>
      <c r="D20" s="3">
        <v>157</v>
      </c>
      <c r="E20" s="3" t="s">
        <v>13</v>
      </c>
      <c r="F20" s="18">
        <v>0</v>
      </c>
      <c r="G20" s="18">
        <v>0</v>
      </c>
      <c r="H20" s="11">
        <f t="shared" si="2"/>
        <v>0</v>
      </c>
      <c r="I20" s="12">
        <f t="shared" si="3"/>
        <v>0</v>
      </c>
      <c r="J20" s="13">
        <f t="shared" si="1"/>
        <v>0</v>
      </c>
    </row>
    <row r="21" spans="1:10" ht="167.25" thickBot="1">
      <c r="A21" s="14">
        <f t="shared" si="0"/>
        <v>17</v>
      </c>
      <c r="B21" s="15"/>
      <c r="C21" s="19" t="s">
        <v>30</v>
      </c>
      <c r="D21" s="3">
        <v>157</v>
      </c>
      <c r="E21" s="3" t="s">
        <v>13</v>
      </c>
      <c r="F21" s="18">
        <v>0</v>
      </c>
      <c r="G21" s="18">
        <v>0</v>
      </c>
      <c r="H21" s="11">
        <f t="shared" si="2"/>
        <v>0</v>
      </c>
      <c r="I21" s="12">
        <f t="shared" si="3"/>
        <v>0</v>
      </c>
      <c r="J21" s="13">
        <f t="shared" si="1"/>
        <v>0</v>
      </c>
    </row>
    <row r="22" spans="1:10" ht="15.75" thickBot="1">
      <c r="A22" s="14">
        <f t="shared" si="0"/>
        <v>18</v>
      </c>
      <c r="B22" s="20"/>
      <c r="C22" s="16" t="s">
        <v>31</v>
      </c>
      <c r="D22" s="3">
        <v>157</v>
      </c>
      <c r="E22" s="3" t="s">
        <v>13</v>
      </c>
      <c r="F22" s="18">
        <v>0</v>
      </c>
      <c r="G22" s="18">
        <v>0</v>
      </c>
      <c r="H22" s="11">
        <f t="shared" si="2"/>
        <v>0</v>
      </c>
      <c r="I22" s="12">
        <f t="shared" si="3"/>
        <v>0</v>
      </c>
      <c r="J22" s="13">
        <f t="shared" si="1"/>
        <v>0</v>
      </c>
    </row>
    <row r="23" spans="1:10" ht="162.75" customHeight="1" thickBot="1">
      <c r="A23" s="14">
        <f t="shared" si="0"/>
        <v>19</v>
      </c>
      <c r="B23" s="20"/>
      <c r="C23" s="19" t="s">
        <v>32</v>
      </c>
      <c r="D23" s="3">
        <v>175</v>
      </c>
      <c r="E23" s="3" t="s">
        <v>13</v>
      </c>
      <c r="F23" s="18">
        <v>0</v>
      </c>
      <c r="G23" s="18">
        <v>0</v>
      </c>
      <c r="H23" s="11">
        <f t="shared" si="2"/>
        <v>0</v>
      </c>
      <c r="I23" s="12">
        <f t="shared" si="3"/>
        <v>0</v>
      </c>
      <c r="J23" s="13">
        <f t="shared" si="1"/>
        <v>0</v>
      </c>
    </row>
    <row r="24" spans="1:10" ht="192" thickBot="1">
      <c r="A24" s="14">
        <f t="shared" si="0"/>
        <v>20</v>
      </c>
      <c r="B24" s="20"/>
      <c r="C24" s="16" t="s">
        <v>33</v>
      </c>
      <c r="D24" s="3">
        <v>45</v>
      </c>
      <c r="E24" s="3" t="s">
        <v>13</v>
      </c>
      <c r="F24" s="18">
        <v>0</v>
      </c>
      <c r="G24" s="18">
        <v>0</v>
      </c>
      <c r="H24" s="11">
        <f t="shared" si="2"/>
        <v>0</v>
      </c>
      <c r="I24" s="12">
        <f t="shared" si="3"/>
        <v>0</v>
      </c>
      <c r="J24" s="13">
        <f t="shared" si="1"/>
        <v>0</v>
      </c>
    </row>
    <row r="25" spans="1:10" ht="27" thickBot="1">
      <c r="A25" s="14">
        <f t="shared" si="0"/>
        <v>21</v>
      </c>
      <c r="B25" s="15"/>
      <c r="C25" s="19" t="s">
        <v>34</v>
      </c>
      <c r="D25" s="3">
        <v>377</v>
      </c>
      <c r="E25" s="3" t="s">
        <v>13</v>
      </c>
      <c r="F25" s="18">
        <v>0</v>
      </c>
      <c r="G25" s="18">
        <v>0</v>
      </c>
      <c r="H25" s="11">
        <f t="shared" si="2"/>
        <v>0</v>
      </c>
      <c r="I25" s="12">
        <f t="shared" si="3"/>
        <v>0</v>
      </c>
      <c r="J25" s="13">
        <f t="shared" si="1"/>
        <v>0</v>
      </c>
    </row>
    <row r="26" spans="1:10" ht="90.75" thickBot="1">
      <c r="A26" s="14">
        <f t="shared" si="0"/>
        <v>22</v>
      </c>
      <c r="B26" s="20"/>
      <c r="C26" s="21" t="s">
        <v>35</v>
      </c>
      <c r="D26" s="39">
        <v>40</v>
      </c>
      <c r="E26" s="39" t="s">
        <v>13</v>
      </c>
      <c r="F26" s="18">
        <v>0</v>
      </c>
      <c r="G26" s="18">
        <v>0</v>
      </c>
      <c r="H26" s="11">
        <f t="shared" si="2"/>
        <v>0</v>
      </c>
      <c r="I26" s="12">
        <f t="shared" si="3"/>
        <v>0</v>
      </c>
      <c r="J26" s="13">
        <f t="shared" si="1"/>
        <v>0</v>
      </c>
    </row>
    <row r="27" spans="1:10" ht="141.75" thickBot="1">
      <c r="A27" s="14">
        <f t="shared" si="0"/>
        <v>23</v>
      </c>
      <c r="B27" s="20"/>
      <c r="C27" s="21" t="s">
        <v>36</v>
      </c>
      <c r="D27" s="39">
        <v>20</v>
      </c>
      <c r="E27" s="39" t="s">
        <v>13</v>
      </c>
      <c r="F27" s="18">
        <v>0</v>
      </c>
      <c r="G27" s="18">
        <v>0</v>
      </c>
      <c r="H27" s="11">
        <f t="shared" si="2"/>
        <v>0</v>
      </c>
      <c r="I27" s="12">
        <f t="shared" si="3"/>
        <v>0</v>
      </c>
      <c r="J27" s="13">
        <f t="shared" si="1"/>
        <v>0</v>
      </c>
    </row>
    <row r="28" spans="1:10" ht="78" thickBot="1">
      <c r="A28" s="14">
        <f t="shared" si="0"/>
        <v>24</v>
      </c>
      <c r="B28" s="20"/>
      <c r="C28" s="21" t="s">
        <v>37</v>
      </c>
      <c r="D28" s="39">
        <v>4</v>
      </c>
      <c r="E28" s="39" t="s">
        <v>13</v>
      </c>
      <c r="F28" s="18">
        <v>0</v>
      </c>
      <c r="G28" s="18">
        <v>0</v>
      </c>
      <c r="H28" s="11">
        <f t="shared" si="2"/>
        <v>0</v>
      </c>
      <c r="I28" s="12">
        <f t="shared" si="3"/>
        <v>0</v>
      </c>
      <c r="J28" s="13">
        <f t="shared" si="1"/>
        <v>0</v>
      </c>
    </row>
    <row r="29" spans="1:10" ht="90.75" thickBot="1">
      <c r="A29" s="14">
        <f t="shared" si="0"/>
        <v>25</v>
      </c>
      <c r="B29" s="20"/>
      <c r="C29" s="21" t="s">
        <v>38</v>
      </c>
      <c r="D29" s="39">
        <v>1</v>
      </c>
      <c r="E29" s="39" t="s">
        <v>13</v>
      </c>
      <c r="F29" s="18">
        <v>0</v>
      </c>
      <c r="G29" s="18">
        <v>0</v>
      </c>
      <c r="H29" s="11">
        <f t="shared" si="2"/>
        <v>0</v>
      </c>
      <c r="I29" s="12">
        <f t="shared" si="3"/>
        <v>0</v>
      </c>
      <c r="J29" s="13">
        <f t="shared" si="1"/>
        <v>0</v>
      </c>
    </row>
    <row r="30" spans="1:10" ht="15.75" thickBot="1">
      <c r="A30" s="14">
        <f t="shared" si="0"/>
        <v>26</v>
      </c>
      <c r="B30" s="20"/>
      <c r="C30" s="16" t="s">
        <v>39</v>
      </c>
      <c r="D30" s="17">
        <v>630</v>
      </c>
      <c r="E30" s="17" t="s">
        <v>13</v>
      </c>
      <c r="F30" s="18">
        <v>0</v>
      </c>
      <c r="G30" s="18">
        <v>0</v>
      </c>
      <c r="H30" s="11">
        <f t="shared" si="2"/>
        <v>0</v>
      </c>
      <c r="I30" s="12">
        <f t="shared" si="3"/>
        <v>0</v>
      </c>
      <c r="J30" s="13">
        <f t="shared" si="1"/>
        <v>0</v>
      </c>
    </row>
    <row r="31" spans="1:10" ht="15.75" thickBot="1">
      <c r="A31" s="14">
        <f t="shared" si="0"/>
        <v>27</v>
      </c>
      <c r="B31" s="20"/>
      <c r="C31" s="16" t="s">
        <v>40</v>
      </c>
      <c r="D31" s="17">
        <v>646</v>
      </c>
      <c r="E31" s="17" t="s">
        <v>13</v>
      </c>
      <c r="F31" s="18">
        <v>0</v>
      </c>
      <c r="G31" s="18">
        <v>0</v>
      </c>
      <c r="H31" s="11">
        <f t="shared" si="2"/>
        <v>0</v>
      </c>
      <c r="I31" s="12">
        <f t="shared" si="3"/>
        <v>0</v>
      </c>
      <c r="J31" s="13">
        <f t="shared" si="1"/>
        <v>0</v>
      </c>
    </row>
    <row r="32" spans="1:10" ht="15.75" thickBot="1">
      <c r="A32" s="14">
        <f t="shared" si="0"/>
        <v>28</v>
      </c>
      <c r="B32" s="20"/>
      <c r="C32" s="16" t="s">
        <v>41</v>
      </c>
      <c r="D32" s="17">
        <v>1</v>
      </c>
      <c r="E32" s="17" t="s">
        <v>13</v>
      </c>
      <c r="F32" s="18">
        <v>0</v>
      </c>
      <c r="G32" s="18">
        <v>0</v>
      </c>
      <c r="H32" s="11">
        <f t="shared" si="2"/>
        <v>0</v>
      </c>
      <c r="I32" s="12">
        <f t="shared" si="3"/>
        <v>0</v>
      </c>
      <c r="J32" s="13">
        <f t="shared" si="1"/>
        <v>0</v>
      </c>
    </row>
    <row r="33" spans="1:10" ht="15.75" thickBot="1">
      <c r="A33" s="14">
        <f t="shared" si="0"/>
        <v>29</v>
      </c>
      <c r="B33" s="15"/>
      <c r="C33" s="19" t="s">
        <v>42</v>
      </c>
      <c r="D33" s="17">
        <v>90</v>
      </c>
      <c r="E33" s="17" t="s">
        <v>13</v>
      </c>
      <c r="F33" s="18">
        <v>0</v>
      </c>
      <c r="G33" s="18">
        <v>0</v>
      </c>
      <c r="H33" s="11">
        <f t="shared" si="2"/>
        <v>0</v>
      </c>
      <c r="I33" s="12">
        <f t="shared" si="3"/>
        <v>0</v>
      </c>
      <c r="J33" s="13">
        <f t="shared" si="1"/>
        <v>0</v>
      </c>
    </row>
    <row r="34" spans="1:10" ht="15.75" thickBot="1">
      <c r="A34" s="14">
        <f t="shared" si="0"/>
        <v>30</v>
      </c>
      <c r="B34" s="15"/>
      <c r="C34" s="19" t="s">
        <v>43</v>
      </c>
      <c r="D34" s="17">
        <v>1500</v>
      </c>
      <c r="E34" s="17" t="s">
        <v>44</v>
      </c>
      <c r="F34" s="18">
        <v>0</v>
      </c>
      <c r="G34" s="18">
        <v>0</v>
      </c>
      <c r="H34" s="11">
        <f t="shared" si="2"/>
        <v>0</v>
      </c>
      <c r="I34" s="12">
        <f t="shared" si="3"/>
        <v>0</v>
      </c>
      <c r="J34" s="13">
        <f t="shared" si="1"/>
        <v>0</v>
      </c>
    </row>
    <row r="35" spans="1:10" ht="15.75" thickBot="1">
      <c r="A35" s="14">
        <f t="shared" si="0"/>
        <v>31</v>
      </c>
      <c r="B35" s="15"/>
      <c r="C35" s="16" t="s">
        <v>45</v>
      </c>
      <c r="D35" s="17">
        <v>1500</v>
      </c>
      <c r="E35" s="17" t="s">
        <v>44</v>
      </c>
      <c r="F35" s="18">
        <v>0</v>
      </c>
      <c r="G35" s="18">
        <v>0</v>
      </c>
      <c r="H35" s="11">
        <f t="shared" si="2"/>
        <v>0</v>
      </c>
      <c r="I35" s="12">
        <f t="shared" si="3"/>
        <v>0</v>
      </c>
      <c r="J35" s="13">
        <f t="shared" si="1"/>
        <v>0</v>
      </c>
    </row>
    <row r="36" spans="1:10" ht="15.75" thickBot="1">
      <c r="A36" s="14">
        <f t="shared" si="0"/>
        <v>32</v>
      </c>
      <c r="B36" s="15"/>
      <c r="C36" s="16" t="s">
        <v>46</v>
      </c>
      <c r="D36" s="17">
        <v>500</v>
      </c>
      <c r="E36" s="17" t="s">
        <v>44</v>
      </c>
      <c r="F36" s="18">
        <v>0</v>
      </c>
      <c r="G36" s="18">
        <v>0</v>
      </c>
      <c r="H36" s="11">
        <f t="shared" si="2"/>
        <v>0</v>
      </c>
      <c r="I36" s="12">
        <f t="shared" si="3"/>
        <v>0</v>
      </c>
      <c r="J36" s="13">
        <f t="shared" si="1"/>
        <v>0</v>
      </c>
    </row>
    <row r="37" spans="1:10" ht="15.75" thickBot="1">
      <c r="A37" s="14">
        <f t="shared" si="0"/>
        <v>33</v>
      </c>
      <c r="B37" s="20"/>
      <c r="C37" s="16" t="s">
        <v>47</v>
      </c>
      <c r="D37" s="17">
        <v>500</v>
      </c>
      <c r="E37" s="17" t="s">
        <v>44</v>
      </c>
      <c r="F37" s="18">
        <v>0</v>
      </c>
      <c r="G37" s="18">
        <v>0</v>
      </c>
      <c r="H37" s="11">
        <f t="shared" si="2"/>
        <v>0</v>
      </c>
      <c r="I37" s="12">
        <f t="shared" si="3"/>
        <v>0</v>
      </c>
      <c r="J37" s="13">
        <f t="shared" si="1"/>
        <v>0</v>
      </c>
    </row>
    <row r="38" spans="1:10" ht="15.75" thickBot="1">
      <c r="A38" s="14">
        <f t="shared" si="0"/>
        <v>34</v>
      </c>
      <c r="B38" s="15"/>
      <c r="C38" s="16" t="s">
        <v>48</v>
      </c>
      <c r="D38" s="17">
        <v>800</v>
      </c>
      <c r="E38" s="17" t="s">
        <v>44</v>
      </c>
      <c r="F38" s="18">
        <v>0</v>
      </c>
      <c r="G38" s="18">
        <v>0</v>
      </c>
      <c r="H38" s="11">
        <f t="shared" si="2"/>
        <v>0</v>
      </c>
      <c r="I38" s="12">
        <f t="shared" si="3"/>
        <v>0</v>
      </c>
      <c r="J38" s="13">
        <f t="shared" si="1"/>
        <v>0</v>
      </c>
    </row>
    <row r="39" spans="1:10" ht="15.75" thickBot="1">
      <c r="A39" s="14">
        <f t="shared" si="0"/>
        <v>35</v>
      </c>
      <c r="B39" s="15"/>
      <c r="C39" s="16" t="s">
        <v>49</v>
      </c>
      <c r="D39" s="17">
        <v>800</v>
      </c>
      <c r="E39" s="17" t="s">
        <v>44</v>
      </c>
      <c r="F39" s="18">
        <v>0</v>
      </c>
      <c r="G39" s="18">
        <v>0</v>
      </c>
      <c r="H39" s="11">
        <f t="shared" si="2"/>
        <v>0</v>
      </c>
      <c r="I39" s="12">
        <f t="shared" si="3"/>
        <v>0</v>
      </c>
      <c r="J39" s="13">
        <f t="shared" si="1"/>
        <v>0</v>
      </c>
    </row>
    <row r="40" spans="1:10" ht="15.75" thickBot="1">
      <c r="A40" s="23">
        <f t="shared" si="0"/>
        <v>36</v>
      </c>
      <c r="B40" s="3"/>
      <c r="C40" s="22" t="s">
        <v>50</v>
      </c>
      <c r="D40" s="22">
        <v>100</v>
      </c>
      <c r="E40" s="22" t="s">
        <v>13</v>
      </c>
      <c r="F40" s="18">
        <v>0</v>
      </c>
      <c r="G40" s="18">
        <v>0</v>
      </c>
      <c r="H40" s="11">
        <f t="shared" si="2"/>
        <v>0</v>
      </c>
      <c r="I40" s="12">
        <f t="shared" si="3"/>
        <v>0</v>
      </c>
      <c r="J40" s="13">
        <f t="shared" si="1"/>
        <v>0</v>
      </c>
    </row>
    <row r="41" spans="1:10" ht="15.75" thickBot="1">
      <c r="A41" s="23">
        <f t="shared" si="0"/>
        <v>37</v>
      </c>
      <c r="B41" s="3"/>
      <c r="C41" s="22" t="s">
        <v>51</v>
      </c>
      <c r="D41" s="22">
        <v>100</v>
      </c>
      <c r="E41" s="22" t="s">
        <v>13</v>
      </c>
      <c r="F41" s="18">
        <v>0</v>
      </c>
      <c r="G41" s="18">
        <v>0</v>
      </c>
      <c r="H41" s="11">
        <f t="shared" si="2"/>
        <v>0</v>
      </c>
      <c r="I41" s="12">
        <f t="shared" si="3"/>
        <v>0</v>
      </c>
      <c r="J41" s="13">
        <f t="shared" si="1"/>
        <v>0</v>
      </c>
    </row>
    <row r="42" spans="1:10" ht="15.75" thickBot="1">
      <c r="A42" s="23">
        <f t="shared" si="0"/>
        <v>38</v>
      </c>
      <c r="B42" s="24" t="s">
        <v>52</v>
      </c>
      <c r="C42" s="22" t="s">
        <v>53</v>
      </c>
      <c r="D42" s="22">
        <v>1</v>
      </c>
      <c r="E42" s="22" t="s">
        <v>54</v>
      </c>
      <c r="F42" s="18">
        <v>0</v>
      </c>
      <c r="G42" s="18">
        <v>0</v>
      </c>
      <c r="H42" s="11">
        <f t="shared" si="2"/>
        <v>0</v>
      </c>
      <c r="I42" s="12">
        <f t="shared" si="3"/>
        <v>0</v>
      </c>
      <c r="J42" s="13">
        <f t="shared" si="1"/>
        <v>0</v>
      </c>
    </row>
    <row r="43" spans="1:10" ht="15.75" thickBot="1">
      <c r="A43" s="23">
        <f t="shared" si="0"/>
        <v>39</v>
      </c>
      <c r="B43" s="3"/>
      <c r="C43" s="22" t="s">
        <v>55</v>
      </c>
      <c r="D43" s="22">
        <v>1</v>
      </c>
      <c r="E43" s="22" t="s">
        <v>54</v>
      </c>
      <c r="F43" s="18">
        <v>0</v>
      </c>
      <c r="G43" s="18">
        <v>0</v>
      </c>
      <c r="H43" s="11">
        <f t="shared" si="2"/>
        <v>0</v>
      </c>
      <c r="I43" s="12">
        <f t="shared" si="3"/>
        <v>0</v>
      </c>
      <c r="J43" s="13">
        <f t="shared" si="1"/>
        <v>0</v>
      </c>
    </row>
    <row r="44" spans="1:10" ht="15.75" thickBot="1">
      <c r="A44" s="23">
        <f t="shared" si="0"/>
        <v>40</v>
      </c>
      <c r="B44" s="3"/>
      <c r="C44" s="22" t="s">
        <v>56</v>
      </c>
      <c r="D44" s="22">
        <v>5</v>
      </c>
      <c r="E44" s="22" t="s">
        <v>54</v>
      </c>
      <c r="F44" s="18">
        <v>0</v>
      </c>
      <c r="G44" s="18">
        <v>0</v>
      </c>
      <c r="H44" s="11">
        <f t="shared" si="2"/>
        <v>0</v>
      </c>
      <c r="I44" s="12">
        <f t="shared" si="3"/>
        <v>0</v>
      </c>
      <c r="J44" s="13">
        <f t="shared" si="1"/>
        <v>0</v>
      </c>
    </row>
    <row r="45" spans="1:10" ht="15">
      <c r="A45" s="23">
        <f t="shared" si="0"/>
        <v>41</v>
      </c>
      <c r="B45" s="3"/>
      <c r="C45" s="22" t="s">
        <v>57</v>
      </c>
      <c r="D45" s="22">
        <v>5</v>
      </c>
      <c r="E45" s="22" t="s">
        <v>54</v>
      </c>
      <c r="F45" s="18">
        <v>0</v>
      </c>
      <c r="G45" s="18">
        <v>0</v>
      </c>
      <c r="H45" s="11">
        <f>D45*F45</f>
        <v>0</v>
      </c>
      <c r="I45" s="12">
        <f t="shared" si="3"/>
        <v>0</v>
      </c>
      <c r="J45" s="13">
        <f t="shared" si="1"/>
        <v>0</v>
      </c>
    </row>
    <row r="46" spans="1:10" ht="15.75">
      <c r="A46" s="23">
        <f t="shared" si="0"/>
        <v>42</v>
      </c>
      <c r="B46" s="25" t="s">
        <v>11</v>
      </c>
      <c r="C46" s="26"/>
      <c r="D46" s="26"/>
      <c r="E46" s="26"/>
      <c r="F46" s="26"/>
      <c r="G46" s="26"/>
      <c r="H46" s="27">
        <f>SUM(H5:H45)</f>
        <v>0</v>
      </c>
      <c r="I46" s="27">
        <f>SUM(I5:I45)</f>
        <v>0</v>
      </c>
      <c r="J46" s="28">
        <f>H46+I46</f>
        <v>0</v>
      </c>
    </row>
    <row r="47" spans="1:10" ht="15.75">
      <c r="A47" s="23">
        <f t="shared" si="0"/>
        <v>43</v>
      </c>
      <c r="B47" s="25" t="s">
        <v>58</v>
      </c>
      <c r="C47" s="26"/>
      <c r="D47" s="26"/>
      <c r="E47" s="26"/>
      <c r="F47" s="26"/>
      <c r="G47" s="29"/>
      <c r="H47" s="30"/>
      <c r="I47" s="31"/>
      <c r="J47" s="28">
        <f>J46*0.15</f>
        <v>0</v>
      </c>
    </row>
    <row r="48" spans="1:10" ht="16.5" thickBot="1">
      <c r="A48" s="32">
        <f t="shared" si="0"/>
        <v>44</v>
      </c>
      <c r="B48" s="33" t="s">
        <v>59</v>
      </c>
      <c r="C48" s="34"/>
      <c r="D48" s="34"/>
      <c r="E48" s="34"/>
      <c r="F48" s="34"/>
      <c r="G48" s="34"/>
      <c r="H48" s="35"/>
      <c r="I48" s="36"/>
      <c r="J48" s="37">
        <f>J46*1.15</f>
        <v>0</v>
      </c>
    </row>
  </sheetData>
  <autoFilter ref="A4:J48"/>
  <mergeCells count="3">
    <mergeCell ref="A1:J1"/>
    <mergeCell ref="C2:J2"/>
    <mergeCell ref="B3:J3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Čermáková</dc:creator>
  <cp:keywords/>
  <dc:description/>
  <cp:lastModifiedBy>Pavla Čermáková</cp:lastModifiedBy>
  <cp:lastPrinted>2023-11-16T09:44:41Z</cp:lastPrinted>
  <dcterms:created xsi:type="dcterms:W3CDTF">2015-06-05T18:19:34Z</dcterms:created>
  <dcterms:modified xsi:type="dcterms:W3CDTF">2023-11-20T08:36:54Z</dcterms:modified>
  <cp:category/>
  <cp:version/>
  <cp:contentType/>
  <cp:contentStatus/>
</cp:coreProperties>
</file>