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6935" windowHeight="12210" activeTab="1"/>
  </bookViews>
  <sheets>
    <sheet name="Rekapitulace stavby" sheetId="1" r:id="rId1"/>
    <sheet name="D2_51 - Gastotechnologie" sheetId="2" r:id="rId2"/>
    <sheet name="Pokyny pro vyplnění" sheetId="3" r:id="rId3"/>
  </sheets>
  <definedNames>
    <definedName name="_xlnm._FilterDatabase" localSheetId="1" hidden="1">'D2_51 - Gastotechnologie'!$C$84:$K$344</definedName>
    <definedName name="_xlnm.Print_Area" localSheetId="1">'D2_51 - Gastotechnologie'!$C$4:$J$36,'D2_51 - Gastotechnologie'!$C$42:$J$66,'D2_51 - Gastotechnologie'!$C$72:$K$344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'D2_51 - Gastotechnologie'!$84:$84</definedName>
  </definedNames>
  <calcPr calcId="145621"/>
</workbook>
</file>

<file path=xl/sharedStrings.xml><?xml version="1.0" encoding="utf-8"?>
<sst xmlns="http://schemas.openxmlformats.org/spreadsheetml/2006/main" count="3482" uniqueCount="628">
  <si>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</si>
  <si>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</si>
  <si>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</si>
  <si>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</si>
  <si>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</si>
  <si>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</si>
  <si>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</si>
  <si>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{b7d12110-14de-4588-9096-5532a4b008b7}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</si>
  <si>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</si>
  <si>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</si>
  <si>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</si>
  <si>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</si>
  <si>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</si>
  <si>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</si>
  <si>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</si>
  <si>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</si>
  <si>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</si>
  <si>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</si>
  <si>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</si>
  <si>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SOUP Jílové - dílna kuchyň</t>
  </si>
  <si>
    <t>0,1</t>
  </si>
  <si>
    <t>KSO:</t>
  </si>
  <si>
    <t/>
  </si>
  <si>
    <t>CC-CZ:</t>
  </si>
  <si>
    <t>1</t>
  </si>
  <si>
    <t>Místo:</t>
  </si>
  <si>
    <t>Jílové u Prahy</t>
  </si>
  <si>
    <t>Datum:</t>
  </si>
  <si>
    <t>10</t>
  </si>
  <si>
    <t>100</t>
  </si>
  <si>
    <t>Zadavatel:</t>
  </si>
  <si>
    <t>IČ:</t>
  </si>
  <si>
    <t>SOUp, Šenflukova 220, Jílove u Prahy</t>
  </si>
  <si>
    <t>DIČ:</t>
  </si>
  <si>
    <t>Uchazeč:</t>
  </si>
  <si>
    <t>Vyplň údaj</t>
  </si>
  <si>
    <t>Projektant:</t>
  </si>
  <si>
    <t>Ing. Jan Suk, EREKTA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</si>
  <si>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</si>
  <si>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</si>
  <si>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</si>
  <si>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</si>
  <si>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</si>
  <si>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</si>
  <si>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</si>
  <si>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</si>
  <si>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</si>
  <si>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</si>
  <si>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</si>
  <si>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</si>
  <si>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</si>
  <si>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</si>
  <si>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</si>
  <si>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</si>
  <si>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</si>
  <si>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</si>
  <si>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</si>
  <si>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</si>
  <si>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</si>
  <si>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</si>
  <si>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</si>
  <si>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</si>
  <si>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</si>
  <si>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</si>
  <si>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</si>
  <si>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</si>
  <si>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</si>
  <si>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</si>
  <si>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</si>
  <si>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</si>
  <si>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</si>
  <si>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</si>
  <si>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</si>
  <si>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</si>
  <si>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</si>
  <si>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</si>
  <si>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</si>
  <si>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</si>
  <si>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</si>
  <si>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D2_51</t>
  </si>
  <si>
    <t>Gastotechnologie</t>
  </si>
  <si>
    <t>STA</t>
  </si>
  <si>
    <t>{c70be70c-e48f-4926-876e-7a3d43f910ce}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</si>
  <si>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</si>
  <si>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</si>
  <si>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</si>
  <si>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</si>
  <si>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</si>
  <si>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</si>
  <si>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</si>
  <si>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</si>
  <si>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D2_51 - Gastotechnologie</t>
  </si>
  <si>
    <t>Ing. Jan Suk - EREKTA</t>
  </si>
  <si>
    <t>REKAPITULACE ČLENĚNÍ SOUPISU PRACÍ</t>
  </si>
  <si>
    <t>Kód dílu - Popis</t>
  </si>
  <si>
    <t>Cena celkem [CZK]</t>
  </si>
  <si>
    <t>Náklady soupisu celkem</t>
  </si>
  <si>
    <t>-1</t>
  </si>
  <si>
    <t>D1 - 01. Příprava masa</t>
  </si>
  <si>
    <t>D2 - 02. Čistá příprava zeleniny</t>
  </si>
  <si>
    <t>D3 - 03.Studená kuchyně</t>
  </si>
  <si>
    <t>D4 - 04.Těsto</t>
  </si>
  <si>
    <t>D5 - 05.Varna</t>
  </si>
  <si>
    <t>D6 - 06.Výdej</t>
  </si>
  <si>
    <t>D7 - 07.Mytí cerného nádobí</t>
  </si>
  <si>
    <t>D8 - 08.Mytí bílého nádobí</t>
  </si>
  <si>
    <t>D9 - 09.Doprava a montáž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</si>
  <si>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</si>
  <si>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</si>
  <si>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</si>
  <si>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</si>
  <si>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</si>
  <si>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</si>
  <si>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</si>
  <si>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</si>
  <si>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</si>
  <si>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</si>
  <si>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</si>
  <si>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</si>
  <si>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</si>
  <si>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</si>
  <si>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</si>
  <si>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01. Příprava masa</t>
  </si>
  <si>
    <t>ROZPOCET</t>
  </si>
  <si>
    <t>K</t>
  </si>
  <si>
    <t>01.01</t>
  </si>
  <si>
    <t xml:space="preserve">Výlevka kombinovaná s bezdotyk. baterií </t>
  </si>
  <si>
    <t>ks</t>
  </si>
  <si>
    <t>vlastní</t>
  </si>
  <si>
    <t>4</t>
  </si>
  <si>
    <t>VV</t>
  </si>
  <si>
    <t>nerez,bezdotyková stojánková baterie,sklápecí rošt.</t>
  </si>
  <si>
    <t>Rozměr: 500x700x900 mm</t>
  </si>
  <si>
    <t>01.02</t>
  </si>
  <si>
    <t xml:space="preserve">Stul pracovní s dřezem </t>
  </si>
  <si>
    <t>nerez,zadní lem,1x dřez 400x400x250 vpravo,nad chl.skří</t>
  </si>
  <si>
    <t>Rozměr: 1500x700x900 mm</t>
  </si>
  <si>
    <t>3</t>
  </si>
  <si>
    <t>01.02a</t>
  </si>
  <si>
    <t>Baterie stojánková</t>
  </si>
  <si>
    <t>6</t>
  </si>
  <si>
    <t>páková</t>
  </si>
  <si>
    <t>01.03</t>
  </si>
  <si>
    <t xml:space="preserve">Stul pracovní jednoduchý se zásuvkami </t>
  </si>
  <si>
    <t>8</t>
  </si>
  <si>
    <t xml:space="preserve">nerez,zadní lem,1x zásuvkový blok vlevo </t>
  </si>
  <si>
    <t>Rozměr: 1600x700x900 mm</t>
  </si>
  <si>
    <t>5</t>
  </si>
  <si>
    <t>01.04</t>
  </si>
  <si>
    <t xml:space="preserve">Skříňka nástěnná </t>
  </si>
  <si>
    <t xml:space="preserve"> nerez,otevřená. </t>
  </si>
  <si>
    <t>Rozměr: 1600x350x650 mm</t>
  </si>
  <si>
    <t>01.05</t>
  </si>
  <si>
    <t xml:space="preserve">Chladící skřín podstolová </t>
  </si>
  <si>
    <t>12</t>
  </si>
  <si>
    <t>110 l, bílá,</t>
  </si>
  <si>
    <t>Rozměr: 550x600x850mm mm,</t>
  </si>
  <si>
    <t>Příkon: 230V/0,11 kW</t>
  </si>
  <si>
    <t>7</t>
  </si>
  <si>
    <t>01.06</t>
  </si>
  <si>
    <t xml:space="preserve">Stul pracovní s dřezem a zásuvkami </t>
  </si>
  <si>
    <t>14</t>
  </si>
  <si>
    <t xml:space="preserve">nerez,zadní lem,1x dřez 400x400x250 vlevo,2x zásuvka pod prac. </t>
  </si>
  <si>
    <t xml:space="preserve">deskou vpravo,spodní police. </t>
  </si>
  <si>
    <t>01.07</t>
  </si>
  <si>
    <t xml:space="preserve">Krájecí deska plastová </t>
  </si>
  <si>
    <t>16</t>
  </si>
  <si>
    <t xml:space="preserve">bílá, muže být i barevné provedení. </t>
  </si>
  <si>
    <t>Rozměr: 600x400x20 mm</t>
  </si>
  <si>
    <t>9</t>
  </si>
  <si>
    <t>01.08</t>
  </si>
  <si>
    <t>Nádoba na odpad</t>
  </si>
  <si>
    <t>18</t>
  </si>
  <si>
    <t>Dle vlsatního výběru a volby</t>
  </si>
  <si>
    <t>D2</t>
  </si>
  <si>
    <t>02. Čistá příprava zeleniny</t>
  </si>
  <si>
    <t>02.01.</t>
  </si>
  <si>
    <t>20</t>
  </si>
  <si>
    <t xml:space="preserve">nerez,zadní lem,1x dřez400x400x250mm vpravo,2x zásuvka pod prac., </t>
  </si>
  <si>
    <t xml:space="preserve">deskou vlevo, spodní police. </t>
  </si>
  <si>
    <t>11</t>
  </si>
  <si>
    <t>02.01a.</t>
  </si>
  <si>
    <t xml:space="preserve">Baterie stojánková </t>
  </si>
  <si>
    <t>22</t>
  </si>
  <si>
    <t>02.02.</t>
  </si>
  <si>
    <t>24</t>
  </si>
  <si>
    <t xml:space="preserve">nerez,zadní lem+levý,dřez 400x400x250 vlevo,nad chl.skříň. </t>
  </si>
  <si>
    <t>13</t>
  </si>
  <si>
    <t>02.03.</t>
  </si>
  <si>
    <t>Skříňka nástěnná</t>
  </si>
  <si>
    <t>26</t>
  </si>
  <si>
    <t xml:space="preserve">nerez,otevřená. </t>
  </si>
  <si>
    <t>02.04.</t>
  </si>
  <si>
    <t>Krájecí deska plastová</t>
  </si>
  <si>
    <t>28</t>
  </si>
  <si>
    <t>02.05.</t>
  </si>
  <si>
    <t>Chladící skřín podstolová</t>
  </si>
  <si>
    <t>30</t>
  </si>
  <si>
    <t>D3</t>
  </si>
  <si>
    <t>03.Studená kuchyně</t>
  </si>
  <si>
    <t>03.01.</t>
  </si>
  <si>
    <t>Stul pracovní jednoduchý</t>
  </si>
  <si>
    <t>32</t>
  </si>
  <si>
    <t xml:space="preserve">nerez,zadní lem, odsazené zadní nohy(radiátor). </t>
  </si>
  <si>
    <t>Rozměr: 1300x700x900 mm.</t>
  </si>
  <si>
    <t>17</t>
  </si>
  <si>
    <t>03.02.</t>
  </si>
  <si>
    <t>Stroj nárezový hladký teflon. nuž</t>
  </si>
  <si>
    <t>34</t>
  </si>
  <si>
    <t xml:space="preserve">tlakový odlitek z hliníkové slitiny, průměr nože 275 mm, tlouštka řezu 0-15 mm, max. průměr řezu 215 mm, rozměr stolu v mm, 340x300, </t>
  </si>
  <si>
    <t>řezný stůl uložen šikmo, šnekový převod, brusné zařízení. Rozměr: 375x445x570 mm, Příkon: 230V/176W</t>
  </si>
  <si>
    <t>03.03.</t>
  </si>
  <si>
    <t xml:space="preserve">Váha stolní rozměr vážní plochy     </t>
  </si>
  <si>
    <t>36</t>
  </si>
  <si>
    <t>200x260 mm, materiál plast, váživost 3/6 kg dílek 1/2 g</t>
  </si>
  <si>
    <t>síťový adaptér, nerezová miska, zákaznický displey na zadní straně.</t>
  </si>
  <si>
    <t>Rozměr: 260x287x137 mm</t>
  </si>
  <si>
    <t>Hmotnost: cca 2,8 kg</t>
  </si>
  <si>
    <t>Příkon: 0,25 W/230 V</t>
  </si>
  <si>
    <t>D4</t>
  </si>
  <si>
    <t>04.Těsto</t>
  </si>
  <si>
    <t>19</t>
  </si>
  <si>
    <t>04.01.</t>
  </si>
  <si>
    <t xml:space="preserve">Stul pracovní se zásuvkami </t>
  </si>
  <si>
    <t>38</t>
  </si>
  <si>
    <t xml:space="preserve">nerez, buková prac. deska, 2x zásuvka pod prac. deskou, zadní lem, odsazené zadní nohy(radiátor). </t>
  </si>
  <si>
    <t>04.02.</t>
  </si>
  <si>
    <t xml:space="preserve">Robot univerzální, 10 l   </t>
  </si>
  <si>
    <t>40</t>
  </si>
  <si>
    <t>volitelné 3 rychlosti, planetové uložení nástavcu, dokonalé promísení nádoby bez její rotace,</t>
  </si>
  <si>
    <t>odnímatelná nerezová nádoba, total stop, snadno vymenitelné nástroje, bezpecnostní mikrospínace,</t>
  </si>
  <si>
    <t>objem nádoby 10 l, ve výbave: metla, hák</t>
  </si>
  <si>
    <t xml:space="preserve">míchač, nerezový kryt pracovního prostoru, možnost dokoupení mlýnku na maso, krouhače zeleniny.  </t>
  </si>
  <si>
    <t>Rozměr: 410x470x780 mm</t>
  </si>
  <si>
    <t>Hmotnost: 65 kg</t>
  </si>
  <si>
    <t>Příkon: 230V/0,25W</t>
  </si>
  <si>
    <t>04.03.</t>
  </si>
  <si>
    <t>Stůl pracovní jednoduchý - podstavec</t>
  </si>
  <si>
    <t>42</t>
  </si>
  <si>
    <t xml:space="preserve">nerez,zadní lem. </t>
  </si>
  <si>
    <t>Rozměr: 600x700x500 mm</t>
  </si>
  <si>
    <t>04.04.</t>
  </si>
  <si>
    <t>Chladicí skříň</t>
  </si>
  <si>
    <t>44</t>
  </si>
  <si>
    <t>objem 570 lit., lze vložit prepravky, ventilované chlazení, elektronický regulátor, automatické odtávání,</t>
  </si>
  <si>
    <t>digitální ukazatel teploty, 6x roštová police, zámek dveří, zadní kolečka.</t>
  </si>
  <si>
    <t>Rozměr: 760x720x1710 mm mm</t>
  </si>
  <si>
    <t>D5</t>
  </si>
  <si>
    <t>05.Varna</t>
  </si>
  <si>
    <t>23</t>
  </si>
  <si>
    <t>05.01.</t>
  </si>
  <si>
    <t xml:space="preserve">Elektrická pec třítroubová  </t>
  </si>
  <si>
    <t>46</t>
  </si>
  <si>
    <t>celonerezová, 3 trouby nad sebou, každá samostatné ovládání, s cirkulací vzduchu, v každé troube 3 zásuvy pro GN 2/1,</t>
  </si>
  <si>
    <t>rozteč zásuvu 85 mm, regulace teploty 50-280°C</t>
  </si>
  <si>
    <t>Rozměr: 900x900x1710 mm</t>
  </si>
  <si>
    <t>Příkon: 12 kW/400 V</t>
  </si>
  <si>
    <t>05.02.</t>
  </si>
  <si>
    <t xml:space="preserve">Pracovní nutrální plocha </t>
  </si>
  <si>
    <t>48</t>
  </si>
  <si>
    <t xml:space="preserve">otevřená podestavba, zásuvka GN 1/1-150 </t>
  </si>
  <si>
    <t>Rozměr: 400x700x900 mm</t>
  </si>
  <si>
    <t>25</t>
  </si>
  <si>
    <t>05.03.</t>
  </si>
  <si>
    <t>Elektrický sporák se sklokeram. deskou</t>
  </si>
  <si>
    <t>50</t>
  </si>
  <si>
    <t>2x varná plotna 2,5 kW, varná deska 350x570 mm, 7 teplotních stupňů, otevřená podestavba</t>
  </si>
  <si>
    <t>Příkon: 5 kW/400 V</t>
  </si>
  <si>
    <t>05.04.</t>
  </si>
  <si>
    <t>Elektrická sklopná pánev</t>
  </si>
  <si>
    <t>52</t>
  </si>
  <si>
    <t>objem nerez vany 50 lit., dno ze spec. teplovodné oceli RAEX, regulace teploty 50-300 °C,</t>
  </si>
  <si>
    <t>rucní mechanické sklápení, přívod vody</t>
  </si>
  <si>
    <t>Rozměr: 800x700x900 mm</t>
  </si>
  <si>
    <t>Hmotnost: 133 kg</t>
  </si>
  <si>
    <t>Příkon: 10,5 kW/400 V</t>
  </si>
  <si>
    <t>27</t>
  </si>
  <si>
    <t>05.05.</t>
  </si>
  <si>
    <t>Kotel elektrický 50 lit.</t>
  </si>
  <si>
    <t>54</t>
  </si>
  <si>
    <t>elektrický, nepřímý ohřev (duplikátor), nádoba průměr 400 mm x výška 450 mm,</t>
  </si>
  <si>
    <t>bezpečnostní tlaková armatura, napouštecí kohout, výpustný ventil</t>
  </si>
  <si>
    <t>Hmotnost: 120 kg</t>
  </si>
  <si>
    <t>Příkon: 9 kW/400V</t>
  </si>
  <si>
    <t>05.06.</t>
  </si>
  <si>
    <t xml:space="preserve">Podlahová vpusť s roštem </t>
  </si>
  <si>
    <t>56</t>
  </si>
  <si>
    <t xml:space="preserve">nerez,šírka roštu 300mm,výška roštu 25mm,vyndavací rošt po 500mm, </t>
  </si>
  <si>
    <t>Rozměr: 500x1400x100 mm</t>
  </si>
  <si>
    <t>29</t>
  </si>
  <si>
    <t>05.08.</t>
  </si>
  <si>
    <t>Fritéza elektrická dvojitá</t>
  </si>
  <si>
    <t>60</t>
  </si>
  <si>
    <t>2x vana o obsahu oleje 8 l, celonerezové provedení, spec. úprava nerezové topné spirály,</t>
  </si>
  <si>
    <t>bezpečnostní termostat, regulace teploty 50-190 °C, 2x koš o rozměrech 120x300x150, výpustné kohouty do podestavby</t>
  </si>
  <si>
    <t>Příkon: 12kW/400V</t>
  </si>
  <si>
    <t>05.09.</t>
  </si>
  <si>
    <t>Elektrická grilovací deska</t>
  </si>
  <si>
    <t>62</t>
  </si>
  <si>
    <t>hladká deska 390x522 mm, regulace teploty 50-300 °C, zásuvka na odpadní tuk, otevřená podestavba</t>
  </si>
  <si>
    <t>Hmotnost: 64 kg</t>
  </si>
  <si>
    <t>Příkon: 5,5kW/400V</t>
  </si>
  <si>
    <t>31</t>
  </si>
  <si>
    <t>05.10.</t>
  </si>
  <si>
    <t xml:space="preserve">Elektrický sporák  </t>
  </si>
  <si>
    <t>64</t>
  </si>
  <si>
    <t>6 ploten, velikost plotny 220x220 mm, příkon jedné plotny 2,6 kW,</t>
  </si>
  <si>
    <t>7 teplotních stupňů, termostatická ochrana proti prehřátí, otevřená podestavba</t>
  </si>
  <si>
    <t>Rozměr: 1200x700x900 mm</t>
  </si>
  <si>
    <t>Příkon: 15,6 kW/400 V</t>
  </si>
  <si>
    <t>05.12.</t>
  </si>
  <si>
    <t>Pracovní nutrální plocha</t>
  </si>
  <si>
    <t>68</t>
  </si>
  <si>
    <t>otevřená podestavba, zásuvka GN 1/1-150</t>
  </si>
  <si>
    <t>33</t>
  </si>
  <si>
    <t>05.13.</t>
  </si>
  <si>
    <t>Elektrický konvektomat</t>
  </si>
  <si>
    <t>70</t>
  </si>
  <si>
    <t xml:space="preserve">Elektrický konvektomat, veškeré činnosti spojené s ovládáním, programováním a řízením stroje jsou zprostředkovány </t>
  </si>
  <si>
    <t xml:space="preserve">pomocí barevného dotykového displeje - kapacita 7 zásuvu GN 1/1 - vývin páry nástřikem - rozteč zásuvu 65 mm - teplota 30-300 °C </t>
  </si>
  <si>
    <t xml:space="preserve">Funkce: EASY COOKING, VISION TOUCH (dotykový ovládací panel), VISION AGENT (virtuální pomocník), </t>
  </si>
  <si>
    <t xml:space="preserve">ACTIVE CLEANING (automatické mytí komory), barevný dotykový displej, 6 bodová teplotní sonda, horký vzduch 30-300 °C , </t>
  </si>
  <si>
    <t xml:space="preserve">kombinovaný režim 30-300°C , pára 30-130 °C , pečení přes noc, nízkoteplotní pečení, Delta T pečení - varení, Cook &amp; Hold, regenerace, </t>
  </si>
  <si>
    <t xml:space="preserve">Banket systém, časování zásuvu, programování až 1000 programu s 20 kroky, 5 rychlostí ventilátoru, taktování ventilátoru, funkce LEARN, </t>
  </si>
  <si>
    <t xml:space="preserve">Fan Stop (okamžité zastavení ventilátoru po otevření dveří), automatický předehřev/zchlazení, autoklima (kontrola sytosti páry), </t>
  </si>
  <si>
    <t xml:space="preserve">automatický start, QuickView (rychlý náhled programu, klapka pro odtah přebytecné páry, ACM (automatické řízení kapacity), </t>
  </si>
  <si>
    <t xml:space="preserve">SOS (servisní a diagnostický systém), WSS (water saving systém), oblé vnejší dveřní sklo - snižuje riziko popálení, </t>
  </si>
  <si>
    <t xml:space="preserve">Energy logic (využití tepla odpadní páry), </t>
  </si>
  <si>
    <t xml:space="preserve">rozevírací trojité dveřní sklo zabraňující úniku tepla, funkce Turbo Steam (rychlá pára), USB rozhraní, LAN (možnost připojení do sítě, </t>
  </si>
  <si>
    <t xml:space="preserve">komunikace přes internetový prohlížeč) </t>
  </si>
  <si>
    <t>Rozměr: 933x863x786 mm</t>
  </si>
  <si>
    <t>Hmotnost: 116 kg</t>
  </si>
  <si>
    <t>Příkon: 10,9 kW/400V</t>
  </si>
  <si>
    <t>05.14.</t>
  </si>
  <si>
    <t xml:space="preserve">Podstavec pod konvektomat </t>
  </si>
  <si>
    <t>72</t>
  </si>
  <si>
    <t>nerez, zásuvy na GN 1/1</t>
  </si>
  <si>
    <t>35</t>
  </si>
  <si>
    <t>05.15.</t>
  </si>
  <si>
    <t xml:space="preserve">Odsavač par-závěsný </t>
  </si>
  <si>
    <t>74</t>
  </si>
  <si>
    <t xml:space="preserve">nerez,plech 1mm,odlučovač tuku vertikální,osvětlení,výpustný kohout kondenzátu </t>
  </si>
  <si>
    <t xml:space="preserve">Rozměr: 2400x1800x450 mm </t>
  </si>
  <si>
    <t>Příkon: 230V/0,5kW</t>
  </si>
  <si>
    <t>05.15a.</t>
  </si>
  <si>
    <t>76</t>
  </si>
  <si>
    <t xml:space="preserve">nerez,plech 1mm,odlucovac tuku vertikální,osvětlení,výpustný kohout kondenzátu </t>
  </si>
  <si>
    <t xml:space="preserve">Rozměr: 2300x1400x450 mm </t>
  </si>
  <si>
    <t>37</t>
  </si>
  <si>
    <t>05.16.</t>
  </si>
  <si>
    <t>Napouštecí rameno 1/2"</t>
  </si>
  <si>
    <t>78</t>
  </si>
  <si>
    <t xml:space="preserve">studená voda </t>
  </si>
  <si>
    <t>Rozměr: výška 700 mm</t>
  </si>
  <si>
    <t>05.17.</t>
  </si>
  <si>
    <t>Chladící skříň</t>
  </si>
  <si>
    <t>80</t>
  </si>
  <si>
    <t>bílá, objem 1000 lit., ventilované chlazení, automatické odtávání, digitální termostat,</t>
  </si>
  <si>
    <t>2x plné dveře, 8 stavitelných polic, rozměr police 595x455 mm</t>
  </si>
  <si>
    <t>Rozměr: 1400x700x1960 mm</t>
  </si>
  <si>
    <t>Příkon: 0,56 kW/230 V</t>
  </si>
  <si>
    <t>D6</t>
  </si>
  <si>
    <t>06.Výdej</t>
  </si>
  <si>
    <t>39</t>
  </si>
  <si>
    <t>06.01.</t>
  </si>
  <si>
    <t>Stul pracovní skřínový</t>
  </si>
  <si>
    <t>82</t>
  </si>
  <si>
    <t xml:space="preserve">nerez,bez lemu,2x plná police, opláštení ze 2 stran, sokl </t>
  </si>
  <si>
    <t>06.02.</t>
  </si>
  <si>
    <t xml:space="preserve">Police stojanová </t>
  </si>
  <si>
    <t>84</t>
  </si>
  <si>
    <t xml:space="preserve">nerez,bez lemu, 1x plná police </t>
  </si>
  <si>
    <t>Rozměr: 1600x400x350 mm</t>
  </si>
  <si>
    <t>41</t>
  </si>
  <si>
    <t>06.03.</t>
  </si>
  <si>
    <t>Elektrická vodní lázeň</t>
  </si>
  <si>
    <t>86</t>
  </si>
  <si>
    <t>pojízdná, 2x vana pro GN 1/1-200 mm h., termostat, regulace teploty 30-90 °C,</t>
  </si>
  <si>
    <t>topné těleso pod dnem vany, samostatné ovládání pro každou vanu na kratší straně, spodní police</t>
  </si>
  <si>
    <t xml:space="preserve">Rozměr: 845x650x900 mm </t>
  </si>
  <si>
    <t>Příkon: 1,4 kW/230V</t>
  </si>
  <si>
    <t>06.04.</t>
  </si>
  <si>
    <t>Mikrovlnná trouba</t>
  </si>
  <si>
    <t>88</t>
  </si>
  <si>
    <t xml:space="preserve">celonerezová, digitální ovládání, objem 25 lit., bez otocného talíře. </t>
  </si>
  <si>
    <t xml:space="preserve">Rozměr: 510x430x310 mm </t>
  </si>
  <si>
    <t>Příkon: 1,55 kW/230 V</t>
  </si>
  <si>
    <t>D7</t>
  </si>
  <si>
    <t>07.Mytí cerného nádobí</t>
  </si>
  <si>
    <t>43</t>
  </si>
  <si>
    <t>07.01.</t>
  </si>
  <si>
    <t xml:space="preserve">Dřez dvoudílný </t>
  </si>
  <si>
    <t>90</t>
  </si>
  <si>
    <t xml:space="preserve">nerez, 2x lisovaná vana 500x500x300 mm, zadní lem, prolam desky, plech 1,5mm. </t>
  </si>
  <si>
    <t>07.02.</t>
  </si>
  <si>
    <t xml:space="preserve">Regál čtyřpolicový R01/4-13050 </t>
  </si>
  <si>
    <t>94</t>
  </si>
  <si>
    <t xml:space="preserve">nerez,4x plná police,nosnost police max. 80kg </t>
  </si>
  <si>
    <t>Rozměr: 1300x500x1800 mm</t>
  </si>
  <si>
    <t>D8</t>
  </si>
  <si>
    <t>08.Mytí bílého nádobí</t>
  </si>
  <si>
    <t>45</t>
  </si>
  <si>
    <t>08.01.</t>
  </si>
  <si>
    <t xml:space="preserve">Stůl pracovní s dřezem </t>
  </si>
  <si>
    <t>96</t>
  </si>
  <si>
    <t xml:space="preserve">nerez,zadní lem,1x dřez 500x400x250,prolamovaná deska </t>
  </si>
  <si>
    <t>Rozměr: 1800x700x900 mm</t>
  </si>
  <si>
    <t>08.01a.</t>
  </si>
  <si>
    <t xml:space="preserve">Sprcha s baterií a ramínkem </t>
  </si>
  <si>
    <t>98</t>
  </si>
  <si>
    <t>stojánková, nerezová tlaková hadice, vyrovnávací pružina, tlaková sprcha s pákovým ovladačem, úchyt na stenu, úchyt sprchy, baterie</t>
  </si>
  <si>
    <t>47</t>
  </si>
  <si>
    <t>08.02.</t>
  </si>
  <si>
    <t>Drtič  odpadu - profi</t>
  </si>
  <si>
    <t xml:space="preserve">indukční motor, drtící elementy z nerez oceli, vestavený pneuspínač. </t>
  </si>
  <si>
    <t xml:space="preserve">Rozměr: pr. 234x344 mm </t>
  </si>
  <si>
    <t>Příkon: 0,56 kW/230V</t>
  </si>
  <si>
    <t>08.03.</t>
  </si>
  <si>
    <t>Myčka nádobí podstolová</t>
  </si>
  <si>
    <t>102</t>
  </si>
  <si>
    <t>dvoupláštové provedení, koš 500x500 mm, mycí cykly 120 a 180 sec, automatický dávkovač mycího a oplachového prostředku, odpadové čerpadlo.</t>
  </si>
  <si>
    <t xml:space="preserve"> Rozměr: 590x610x830 mm</t>
  </si>
  <si>
    <t>Příkon: 4,9 kW/400V</t>
  </si>
  <si>
    <t>49</t>
  </si>
  <si>
    <t>08.04.</t>
  </si>
  <si>
    <t xml:space="preserve">Změkčovač dvoukohoutkový  </t>
  </si>
  <si>
    <t>104</t>
  </si>
  <si>
    <t>změkčovače vody pro kávovary, myčky a konvektomaty, celenerezové provedení, regenerace se provádí kuchyňskou solí,</t>
  </si>
  <si>
    <t>funkce: zabraňuje zavápnování zařízení a tím chrání prístroj před poškozením</t>
  </si>
  <si>
    <t>08.05.</t>
  </si>
  <si>
    <t xml:space="preserve">Stůl pracovní jednoduchý </t>
  </si>
  <si>
    <t>106</t>
  </si>
  <si>
    <t xml:space="preserve">nerez, deska bez lemu s přesahem přes zídku. </t>
  </si>
  <si>
    <t>Rozměr: 1700x700x900 mm</t>
  </si>
  <si>
    <t>51</t>
  </si>
  <si>
    <t>08.07.</t>
  </si>
  <si>
    <t xml:space="preserve">Regál pětipolicový </t>
  </si>
  <si>
    <t>110</t>
  </si>
  <si>
    <t xml:space="preserve">nerez,5x plná police,nosnost police max. 80kg,6 noh </t>
  </si>
  <si>
    <t>Rozměr: 1500x500x1800 mm</t>
  </si>
  <si>
    <t>D9</t>
  </si>
  <si>
    <t>09.Doprava a montáž</t>
  </si>
  <si>
    <t>09.01.</t>
  </si>
  <si>
    <t>Doprava a montáž</t>
  </si>
  <si>
    <t>112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</si>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</sst>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12" activePane="bottomLeft" state="frozen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294" t="s">
        <v>16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6"/>
      <c r="AQ5" s="28"/>
      <c r="BE5" s="292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296" t="s">
        <v>19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6"/>
      <c r="AQ6" s="28"/>
      <c r="BE6" s="293"/>
      <c r="BS6" s="21" t="s">
        <v>20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293"/>
      <c r="BS7" s="21" t="s">
        <v>24</v>
      </c>
    </row>
    <row r="8" spans="2:71" ht="14.45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/>
      <c r="AO8" s="26"/>
      <c r="AP8" s="26"/>
      <c r="AQ8" s="28"/>
      <c r="BE8" s="293"/>
      <c r="BS8" s="21" t="s">
        <v>28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3"/>
      <c r="BS9" s="21" t="s">
        <v>29</v>
      </c>
    </row>
    <row r="10" spans="2:71" ht="14.45" customHeight="1">
      <c r="B10" s="25"/>
      <c r="C10" s="26"/>
      <c r="D10" s="34" t="s">
        <v>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31</v>
      </c>
      <c r="AL10" s="26"/>
      <c r="AM10" s="26"/>
      <c r="AN10" s="32" t="s">
        <v>22</v>
      </c>
      <c r="AO10" s="26"/>
      <c r="AP10" s="26"/>
      <c r="AQ10" s="28"/>
      <c r="BE10" s="293"/>
      <c r="BS10" s="21" t="s">
        <v>20</v>
      </c>
    </row>
    <row r="11" spans="2:71" ht="18.4" customHeight="1">
      <c r="B11" s="25"/>
      <c r="C11" s="26"/>
      <c r="D11" s="26"/>
      <c r="E11" s="32" t="s">
        <v>32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33</v>
      </c>
      <c r="AL11" s="26"/>
      <c r="AM11" s="26"/>
      <c r="AN11" s="32" t="s">
        <v>22</v>
      </c>
      <c r="AO11" s="26"/>
      <c r="AP11" s="26"/>
      <c r="AQ11" s="28"/>
      <c r="BE11" s="293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3"/>
      <c r="BS12" s="21" t="s">
        <v>20</v>
      </c>
    </row>
    <row r="13" spans="2:71" ht="14.45" customHeight="1">
      <c r="B13" s="25"/>
      <c r="C13" s="26"/>
      <c r="D13" s="34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31</v>
      </c>
      <c r="AL13" s="26"/>
      <c r="AM13" s="26"/>
      <c r="AN13" s="36" t="s">
        <v>35</v>
      </c>
      <c r="AO13" s="26"/>
      <c r="AP13" s="26"/>
      <c r="AQ13" s="28"/>
      <c r="BE13" s="293"/>
      <c r="BS13" s="21" t="s">
        <v>20</v>
      </c>
    </row>
    <row r="14" spans="2:71" ht="13.5">
      <c r="B14" s="25"/>
      <c r="C14" s="26"/>
      <c r="D14" s="26"/>
      <c r="E14" s="297" t="s">
        <v>35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4" t="s">
        <v>33</v>
      </c>
      <c r="AL14" s="26"/>
      <c r="AM14" s="26"/>
      <c r="AN14" s="36" t="s">
        <v>35</v>
      </c>
      <c r="AO14" s="26"/>
      <c r="AP14" s="26"/>
      <c r="AQ14" s="28"/>
      <c r="BE14" s="293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3"/>
      <c r="BS15" s="21" t="s">
        <v>6</v>
      </c>
    </row>
    <row r="16" spans="2:71" ht="14.45" customHeight="1">
      <c r="B16" s="25"/>
      <c r="C16" s="26"/>
      <c r="D16" s="34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31</v>
      </c>
      <c r="AL16" s="26"/>
      <c r="AM16" s="26"/>
      <c r="AN16" s="32" t="s">
        <v>22</v>
      </c>
      <c r="AO16" s="26"/>
      <c r="AP16" s="26"/>
      <c r="AQ16" s="28"/>
      <c r="BE16" s="293"/>
      <c r="BS16" s="21" t="s">
        <v>6</v>
      </c>
    </row>
    <row r="17" spans="2:71" ht="18.4" customHeight="1">
      <c r="B17" s="25"/>
      <c r="C17" s="26"/>
      <c r="D17" s="26"/>
      <c r="E17" s="32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33</v>
      </c>
      <c r="AL17" s="26"/>
      <c r="AM17" s="26"/>
      <c r="AN17" s="32" t="s">
        <v>22</v>
      </c>
      <c r="AO17" s="26"/>
      <c r="AP17" s="26"/>
      <c r="AQ17" s="28"/>
      <c r="BE17" s="293"/>
      <c r="BS17" s="21" t="s">
        <v>38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3"/>
      <c r="BS18" s="21" t="s">
        <v>8</v>
      </c>
    </row>
    <row r="19" spans="2:71" ht="14.45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93"/>
      <c r="BS19" s="21" t="s">
        <v>8</v>
      </c>
    </row>
    <row r="20" spans="2:71" ht="16.5" customHeight="1">
      <c r="B20" s="25"/>
      <c r="C20" s="26"/>
      <c r="D20" s="26"/>
      <c r="E20" s="299" t="s">
        <v>22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6"/>
      <c r="AP20" s="26"/>
      <c r="AQ20" s="28"/>
      <c r="BE20" s="293"/>
      <c r="BS20" s="21" t="s">
        <v>38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3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3"/>
    </row>
    <row r="23" spans="2:57" s="1" customFormat="1" ht="25.9" customHeight="1">
      <c r="B23" s="38"/>
      <c r="C23" s="39"/>
      <c r="D23" s="40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0">
        <f>ROUND(AG51,2)</f>
        <v>0</v>
      </c>
      <c r="AL23" s="301"/>
      <c r="AM23" s="301"/>
      <c r="AN23" s="301"/>
      <c r="AO23" s="301"/>
      <c r="AP23" s="39"/>
      <c r="AQ23" s="42"/>
      <c r="BE23" s="293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3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2" t="s">
        <v>41</v>
      </c>
      <c r="M25" s="302"/>
      <c r="N25" s="302"/>
      <c r="O25" s="302"/>
      <c r="P25" s="39"/>
      <c r="Q25" s="39"/>
      <c r="R25" s="39"/>
      <c r="S25" s="39"/>
      <c r="T25" s="39"/>
      <c r="U25" s="39"/>
      <c r="V25" s="39"/>
      <c r="W25" s="302" t="s">
        <v>42</v>
      </c>
      <c r="X25" s="302"/>
      <c r="Y25" s="302"/>
      <c r="Z25" s="302"/>
      <c r="AA25" s="302"/>
      <c r="AB25" s="302"/>
      <c r="AC25" s="302"/>
      <c r="AD25" s="302"/>
      <c r="AE25" s="302"/>
      <c r="AF25" s="39"/>
      <c r="AG25" s="39"/>
      <c r="AH25" s="39"/>
      <c r="AI25" s="39"/>
      <c r="AJ25" s="39"/>
      <c r="AK25" s="302" t="s">
        <v>43</v>
      </c>
      <c r="AL25" s="302"/>
      <c r="AM25" s="302"/>
      <c r="AN25" s="302"/>
      <c r="AO25" s="302"/>
      <c r="AP25" s="39"/>
      <c r="AQ25" s="42"/>
      <c r="BE25" s="293"/>
    </row>
    <row r="26" spans="2:57" s="2" customFormat="1" ht="14.45" customHeight="1">
      <c r="B26" s="44"/>
      <c r="C26" s="45"/>
      <c r="D26" s="46" t="s">
        <v>44</v>
      </c>
      <c r="E26" s="45"/>
      <c r="F26" s="46" t="s">
        <v>45</v>
      </c>
      <c r="G26" s="45"/>
      <c r="H26" s="45"/>
      <c r="I26" s="45"/>
      <c r="J26" s="45"/>
      <c r="K26" s="45"/>
      <c r="L26" s="303">
        <v>0.21</v>
      </c>
      <c r="M26" s="304"/>
      <c r="N26" s="304"/>
      <c r="O26" s="304"/>
      <c r="P26" s="45"/>
      <c r="Q26" s="45"/>
      <c r="R26" s="45"/>
      <c r="S26" s="45"/>
      <c r="T26" s="45"/>
      <c r="U26" s="45"/>
      <c r="V26" s="45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5"/>
      <c r="AG26" s="45"/>
      <c r="AH26" s="45"/>
      <c r="AI26" s="45"/>
      <c r="AJ26" s="45"/>
      <c r="AK26" s="305">
        <f>ROUND(AV51,2)</f>
        <v>0</v>
      </c>
      <c r="AL26" s="304"/>
      <c r="AM26" s="304"/>
      <c r="AN26" s="304"/>
      <c r="AO26" s="304"/>
      <c r="AP26" s="45"/>
      <c r="AQ26" s="47"/>
      <c r="BE26" s="293"/>
    </row>
    <row r="27" spans="2:57" s="2" customFormat="1" ht="14.45" customHeight="1">
      <c r="B27" s="44"/>
      <c r="C27" s="45"/>
      <c r="D27" s="45"/>
      <c r="E27" s="45"/>
      <c r="F27" s="46" t="s">
        <v>46</v>
      </c>
      <c r="G27" s="45"/>
      <c r="H27" s="45"/>
      <c r="I27" s="45"/>
      <c r="J27" s="45"/>
      <c r="K27" s="45"/>
      <c r="L27" s="303">
        <v>0.15</v>
      </c>
      <c r="M27" s="304"/>
      <c r="N27" s="304"/>
      <c r="O27" s="304"/>
      <c r="P27" s="45"/>
      <c r="Q27" s="45"/>
      <c r="R27" s="45"/>
      <c r="S27" s="45"/>
      <c r="T27" s="45"/>
      <c r="U27" s="45"/>
      <c r="V27" s="45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5"/>
      <c r="AG27" s="45"/>
      <c r="AH27" s="45"/>
      <c r="AI27" s="45"/>
      <c r="AJ27" s="45"/>
      <c r="AK27" s="305">
        <f>ROUND(AW51,2)</f>
        <v>0</v>
      </c>
      <c r="AL27" s="304"/>
      <c r="AM27" s="304"/>
      <c r="AN27" s="304"/>
      <c r="AO27" s="304"/>
      <c r="AP27" s="45"/>
      <c r="AQ27" s="47"/>
      <c r="BE27" s="293"/>
    </row>
    <row r="28" spans="2:57" s="2" customFormat="1" ht="14.45" customHeight="1" hidden="1">
      <c r="B28" s="44"/>
      <c r="C28" s="45"/>
      <c r="D28" s="45"/>
      <c r="E28" s="45"/>
      <c r="F28" s="46" t="s">
        <v>47</v>
      </c>
      <c r="G28" s="45"/>
      <c r="H28" s="45"/>
      <c r="I28" s="45"/>
      <c r="J28" s="45"/>
      <c r="K28" s="45"/>
      <c r="L28" s="303">
        <v>0.21</v>
      </c>
      <c r="M28" s="304"/>
      <c r="N28" s="304"/>
      <c r="O28" s="304"/>
      <c r="P28" s="45"/>
      <c r="Q28" s="45"/>
      <c r="R28" s="45"/>
      <c r="S28" s="45"/>
      <c r="T28" s="45"/>
      <c r="U28" s="45"/>
      <c r="V28" s="45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5"/>
      <c r="AG28" s="45"/>
      <c r="AH28" s="45"/>
      <c r="AI28" s="45"/>
      <c r="AJ28" s="45"/>
      <c r="AK28" s="305">
        <v>0</v>
      </c>
      <c r="AL28" s="304"/>
      <c r="AM28" s="304"/>
      <c r="AN28" s="304"/>
      <c r="AO28" s="304"/>
      <c r="AP28" s="45"/>
      <c r="AQ28" s="47"/>
      <c r="BE28" s="293"/>
    </row>
    <row r="29" spans="2:57" s="2" customFormat="1" ht="14.45" customHeight="1" hidden="1">
      <c r="B29" s="44"/>
      <c r="C29" s="45"/>
      <c r="D29" s="45"/>
      <c r="E29" s="45"/>
      <c r="F29" s="46" t="s">
        <v>48</v>
      </c>
      <c r="G29" s="45"/>
      <c r="H29" s="45"/>
      <c r="I29" s="45"/>
      <c r="J29" s="45"/>
      <c r="K29" s="45"/>
      <c r="L29" s="303">
        <v>0.15</v>
      </c>
      <c r="M29" s="304"/>
      <c r="N29" s="304"/>
      <c r="O29" s="304"/>
      <c r="P29" s="45"/>
      <c r="Q29" s="45"/>
      <c r="R29" s="45"/>
      <c r="S29" s="45"/>
      <c r="T29" s="45"/>
      <c r="U29" s="45"/>
      <c r="V29" s="45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5"/>
      <c r="AG29" s="45"/>
      <c r="AH29" s="45"/>
      <c r="AI29" s="45"/>
      <c r="AJ29" s="45"/>
      <c r="AK29" s="305">
        <v>0</v>
      </c>
      <c r="AL29" s="304"/>
      <c r="AM29" s="304"/>
      <c r="AN29" s="304"/>
      <c r="AO29" s="304"/>
      <c r="AP29" s="45"/>
      <c r="AQ29" s="47"/>
      <c r="BE29" s="293"/>
    </row>
    <row r="30" spans="2:57" s="2" customFormat="1" ht="14.45" customHeight="1" hidden="1">
      <c r="B30" s="44"/>
      <c r="C30" s="45"/>
      <c r="D30" s="45"/>
      <c r="E30" s="45"/>
      <c r="F30" s="46" t="s">
        <v>49</v>
      </c>
      <c r="G30" s="45"/>
      <c r="H30" s="45"/>
      <c r="I30" s="45"/>
      <c r="J30" s="45"/>
      <c r="K30" s="45"/>
      <c r="L30" s="303">
        <v>0</v>
      </c>
      <c r="M30" s="304"/>
      <c r="N30" s="304"/>
      <c r="O30" s="304"/>
      <c r="P30" s="45"/>
      <c r="Q30" s="45"/>
      <c r="R30" s="45"/>
      <c r="S30" s="45"/>
      <c r="T30" s="45"/>
      <c r="U30" s="45"/>
      <c r="V30" s="45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5"/>
      <c r="AG30" s="45"/>
      <c r="AH30" s="45"/>
      <c r="AI30" s="45"/>
      <c r="AJ30" s="45"/>
      <c r="AK30" s="305">
        <v>0</v>
      </c>
      <c r="AL30" s="304"/>
      <c r="AM30" s="304"/>
      <c r="AN30" s="304"/>
      <c r="AO30" s="304"/>
      <c r="AP30" s="45"/>
      <c r="AQ30" s="47"/>
      <c r="BE30" s="293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3"/>
    </row>
    <row r="32" spans="2:57" s="1" customFormat="1" ht="25.9" customHeight="1">
      <c r="B32" s="38"/>
      <c r="C32" s="48"/>
      <c r="D32" s="49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51</v>
      </c>
      <c r="U32" s="50"/>
      <c r="V32" s="50"/>
      <c r="W32" s="50"/>
      <c r="X32" s="306" t="s">
        <v>52</v>
      </c>
      <c r="Y32" s="307"/>
      <c r="Z32" s="307"/>
      <c r="AA32" s="307"/>
      <c r="AB32" s="307"/>
      <c r="AC32" s="50"/>
      <c r="AD32" s="50"/>
      <c r="AE32" s="50"/>
      <c r="AF32" s="50"/>
      <c r="AG32" s="50"/>
      <c r="AH32" s="50"/>
      <c r="AI32" s="50"/>
      <c r="AJ32" s="50"/>
      <c r="AK32" s="308">
        <f>SUM(AK23:AK30)</f>
        <v>0</v>
      </c>
      <c r="AL32" s="307"/>
      <c r="AM32" s="307"/>
      <c r="AN32" s="307"/>
      <c r="AO32" s="309"/>
      <c r="AP32" s="48"/>
      <c r="AQ32" s="52"/>
      <c r="BE32" s="293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0" t="str">
        <f>K6</f>
        <v>SOUP Jílové - dílna kuchyň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Jílové u Prahy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12" t="str">
        <f>IF(AN8="","",AN8)</f>
        <v/>
      </c>
      <c r="AN44" s="312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30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SOUp, Šenflukova 220, Jílove u Prahy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36</v>
      </c>
      <c r="AJ46" s="60"/>
      <c r="AK46" s="60"/>
      <c r="AL46" s="60"/>
      <c r="AM46" s="313" t="str">
        <f>IF(E17="","",E17)</f>
        <v>Ing. Jan Suk, EREKTA</v>
      </c>
      <c r="AN46" s="313"/>
      <c r="AO46" s="313"/>
      <c r="AP46" s="313"/>
      <c r="AQ46" s="60"/>
      <c r="AR46" s="58"/>
      <c r="AS46" s="314" t="s">
        <v>54</v>
      </c>
      <c r="AT46" s="315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34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6"/>
      <c r="AT47" s="317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8"/>
      <c r="AT48" s="319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0" t="s">
        <v>55</v>
      </c>
      <c r="D49" s="321"/>
      <c r="E49" s="321"/>
      <c r="F49" s="321"/>
      <c r="G49" s="321"/>
      <c r="H49" s="76"/>
      <c r="I49" s="322" t="s">
        <v>56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57</v>
      </c>
      <c r="AH49" s="321"/>
      <c r="AI49" s="321"/>
      <c r="AJ49" s="321"/>
      <c r="AK49" s="321"/>
      <c r="AL49" s="321"/>
      <c r="AM49" s="321"/>
      <c r="AN49" s="322" t="s">
        <v>58</v>
      </c>
      <c r="AO49" s="321"/>
      <c r="AP49" s="321"/>
      <c r="AQ49" s="77" t="s">
        <v>59</v>
      </c>
      <c r="AR49" s="58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73</v>
      </c>
      <c r="BT51" s="91" t="s">
        <v>74</v>
      </c>
      <c r="BU51" s="92" t="s">
        <v>75</v>
      </c>
      <c r="BV51" s="91" t="s">
        <v>76</v>
      </c>
      <c r="BW51" s="91" t="s">
        <v>7</v>
      </c>
      <c r="BX51" s="91" t="s">
        <v>77</v>
      </c>
      <c r="CL51" s="91" t="s">
        <v>22</v>
      </c>
    </row>
    <row r="52" spans="1:91" s="5" customFormat="1" ht="16.5" customHeight="1">
      <c r="A52" s="93" t="s">
        <v>78</v>
      </c>
      <c r="B52" s="94"/>
      <c r="C52" s="95"/>
      <c r="D52" s="326" t="s">
        <v>79</v>
      </c>
      <c r="E52" s="326"/>
      <c r="F52" s="326"/>
      <c r="G52" s="326"/>
      <c r="H52" s="326"/>
      <c r="I52" s="96"/>
      <c r="J52" s="326" t="s">
        <v>80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'D2_51 - Gastotechnologie'!J27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97" t="s">
        <v>81</v>
      </c>
      <c r="AR52" s="98"/>
      <c r="AS52" s="99">
        <v>0</v>
      </c>
      <c r="AT52" s="100">
        <f>ROUND(SUM(AV52:AW52),2)</f>
        <v>0</v>
      </c>
      <c r="AU52" s="101">
        <f>'D2_51 - Gastotechnologie'!P85</f>
        <v>0</v>
      </c>
      <c r="AV52" s="100">
        <f>'D2_51 - Gastotechnologie'!J30</f>
        <v>0</v>
      </c>
      <c r="AW52" s="100">
        <f>'D2_51 - Gastotechnologie'!J31</f>
        <v>0</v>
      </c>
      <c r="AX52" s="100">
        <f>'D2_51 - Gastotechnologie'!J32</f>
        <v>0</v>
      </c>
      <c r="AY52" s="100">
        <f>'D2_51 - Gastotechnologie'!J33</f>
        <v>0</v>
      </c>
      <c r="AZ52" s="100">
        <f>'D2_51 - Gastotechnologie'!F30</f>
        <v>0</v>
      </c>
      <c r="BA52" s="100">
        <f>'D2_51 - Gastotechnologie'!F31</f>
        <v>0</v>
      </c>
      <c r="BB52" s="100">
        <f>'D2_51 - Gastotechnologie'!F32</f>
        <v>0</v>
      </c>
      <c r="BC52" s="100">
        <f>'D2_51 - Gastotechnologie'!F33</f>
        <v>0</v>
      </c>
      <c r="BD52" s="102">
        <f>'D2_51 - Gastotechnologie'!F34</f>
        <v>0</v>
      </c>
      <c r="BT52" s="103" t="s">
        <v>24</v>
      </c>
      <c r="BV52" s="103" t="s">
        <v>76</v>
      </c>
      <c r="BW52" s="103" t="s">
        <v>82</v>
      </c>
      <c r="BX52" s="103" t="s">
        <v>7</v>
      </c>
      <c r="CL52" s="103" t="s">
        <v>22</v>
      </c>
      <c r="CM52" s="103" t="s">
        <v>83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M+2+WerP+Dpoc4EboxajeArkZZkovJ3WUpIez8XatyxWeqkZSXbDwSOjoZhaNtfZx05pyR2vB8bOD1YxsMNy9g==" saltValue="SkX5M9svo32BZgptpkZnrJbAu7+pEQ9ZT5GNZt439d0j48KKcjpAExdPs4wpiNGV5YnhmipAMK8HZPPdWvPkx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D2_51 - Gastotechnologi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5"/>
  <sheetViews>
    <sheetView showGridLines="0" tabSelected="1" workbookViewId="0" topLeftCell="A1">
      <pane ySplit="1" topLeftCell="A239" activePane="bottomLeft" state="frozen"/>
      <selection pane="bottomLeft" activeCell="F252" sqref="F2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84</v>
      </c>
      <c r="G1" s="338" t="s">
        <v>85</v>
      </c>
      <c r="H1" s="338"/>
      <c r="I1" s="108"/>
      <c r="J1" s="107" t="s">
        <v>86</v>
      </c>
      <c r="K1" s="106" t="s">
        <v>87</v>
      </c>
      <c r="L1" s="107" t="s">
        <v>88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83</v>
      </c>
    </row>
    <row r="4" spans="2:46" ht="36.95" customHeight="1">
      <c r="B4" s="25"/>
      <c r="C4" s="26"/>
      <c r="D4" s="27" t="s">
        <v>89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16.5" customHeight="1">
      <c r="B7" s="25"/>
      <c r="C7" s="26"/>
      <c r="D7" s="26"/>
      <c r="E7" s="330" t="str">
        <f>'Rekapitulace stavby'!K6</f>
        <v>SOUP Jílové - dílna kuchyň</v>
      </c>
      <c r="F7" s="331"/>
      <c r="G7" s="331"/>
      <c r="H7" s="331"/>
      <c r="I7" s="110"/>
      <c r="J7" s="26"/>
      <c r="K7" s="28"/>
    </row>
    <row r="8" spans="2:11" s="1" customFormat="1" ht="13.5">
      <c r="B8" s="38"/>
      <c r="C8" s="39"/>
      <c r="D8" s="34" t="s">
        <v>90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32" t="s">
        <v>91</v>
      </c>
      <c r="F9" s="333"/>
      <c r="G9" s="333"/>
      <c r="H9" s="333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2:11" s="1" customFormat="1" ht="14.4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>
        <f>'Rekapitulace stavby'!AN8</f>
        <v>0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30</v>
      </c>
      <c r="E14" s="39"/>
      <c r="F14" s="39"/>
      <c r="G14" s="39"/>
      <c r="H14" s="39"/>
      <c r="I14" s="112" t="s">
        <v>31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32</v>
      </c>
      <c r="F15" s="39"/>
      <c r="G15" s="39"/>
      <c r="H15" s="39"/>
      <c r="I15" s="112" t="s">
        <v>33</v>
      </c>
      <c r="J15" s="32" t="s">
        <v>22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34</v>
      </c>
      <c r="E17" s="39"/>
      <c r="F17" s="39"/>
      <c r="G17" s="39"/>
      <c r="H17" s="39"/>
      <c r="I17" s="112" t="s">
        <v>31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33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36</v>
      </c>
      <c r="E20" s="39"/>
      <c r="F20" s="39"/>
      <c r="G20" s="39"/>
      <c r="H20" s="39"/>
      <c r="I20" s="112" t="s">
        <v>31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92</v>
      </c>
      <c r="F21" s="39"/>
      <c r="G21" s="39"/>
      <c r="H21" s="39"/>
      <c r="I21" s="112" t="s">
        <v>33</v>
      </c>
      <c r="J21" s="32" t="s">
        <v>22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6.5" customHeight="1">
      <c r="B24" s="114"/>
      <c r="C24" s="115"/>
      <c r="D24" s="115"/>
      <c r="E24" s="299" t="s">
        <v>22</v>
      </c>
      <c r="F24" s="299"/>
      <c r="G24" s="299"/>
      <c r="H24" s="299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40</v>
      </c>
      <c r="E27" s="39"/>
      <c r="F27" s="39"/>
      <c r="G27" s="39"/>
      <c r="H27" s="39"/>
      <c r="I27" s="111"/>
      <c r="J27" s="121">
        <f>ROUND(J85,2)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2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3">
        <f>ROUND(SUM(BE85:BE344),2)</f>
        <v>0</v>
      </c>
      <c r="G30" s="39"/>
      <c r="H30" s="39"/>
      <c r="I30" s="124">
        <v>0.21</v>
      </c>
      <c r="J30" s="123">
        <f>ROUND(ROUND((SUM(BE85:BE344)),2)*I30,2)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3">
        <f>ROUND(SUM(BF85:BF344),2)</f>
        <v>0</v>
      </c>
      <c r="G31" s="39"/>
      <c r="H31" s="39"/>
      <c r="I31" s="124">
        <v>0.15</v>
      </c>
      <c r="J31" s="123">
        <f>ROUND(ROUND((SUM(BF85:BF344)),2)*I31,2)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3">
        <f>ROUND(SUM(BG85:BG344),2)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3">
        <f>ROUND(SUM(BH85:BH344),2)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3">
        <f>ROUND(SUM(BI85:BI344),2)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50</v>
      </c>
      <c r="E36" s="76"/>
      <c r="F36" s="76"/>
      <c r="G36" s="127" t="s">
        <v>51</v>
      </c>
      <c r="H36" s="128" t="s">
        <v>52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16.5" customHeight="1">
      <c r="B45" s="38"/>
      <c r="C45" s="39"/>
      <c r="D45" s="39"/>
      <c r="E45" s="330" t="str">
        <f>E7</f>
        <v>SOUP Jílové - dílna kuchyň</v>
      </c>
      <c r="F45" s="331"/>
      <c r="G45" s="331"/>
      <c r="H45" s="331"/>
      <c r="I45" s="111"/>
      <c r="J45" s="39"/>
      <c r="K45" s="42"/>
    </row>
    <row r="46" spans="2:11" s="1" customFormat="1" ht="14.45" customHeight="1">
      <c r="B46" s="38"/>
      <c r="C46" s="34" t="s">
        <v>90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17.25" customHeight="1">
      <c r="B47" s="38"/>
      <c r="C47" s="39"/>
      <c r="D47" s="39"/>
      <c r="E47" s="332" t="str">
        <f>E9</f>
        <v>D2_51 - Gastotechnologie</v>
      </c>
      <c r="F47" s="333"/>
      <c r="G47" s="333"/>
      <c r="H47" s="333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Jílové u Prahy</v>
      </c>
      <c r="G49" s="39"/>
      <c r="H49" s="39"/>
      <c r="I49" s="112" t="s">
        <v>27</v>
      </c>
      <c r="J49" s="113">
        <f>IF(J12="","",J12)</f>
        <v>0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30</v>
      </c>
      <c r="D51" s="39"/>
      <c r="E51" s="39"/>
      <c r="F51" s="32" t="str">
        <f>E15</f>
        <v>SOUp, Šenflukova 220, Jílove u Prahy</v>
      </c>
      <c r="G51" s="39"/>
      <c r="H51" s="39"/>
      <c r="I51" s="112" t="s">
        <v>36</v>
      </c>
      <c r="J51" s="299" t="str">
        <f>E21</f>
        <v>Ing. Jan Suk - EREKTA</v>
      </c>
      <c r="K51" s="42"/>
    </row>
    <row r="52" spans="2:11" s="1" customFormat="1" ht="14.45" customHeight="1">
      <c r="B52" s="38"/>
      <c r="C52" s="34" t="s">
        <v>34</v>
      </c>
      <c r="D52" s="39"/>
      <c r="E52" s="39"/>
      <c r="F52" s="32" t="str">
        <f>IF(E18="","",E18)</f>
        <v/>
      </c>
      <c r="G52" s="39"/>
      <c r="H52" s="39"/>
      <c r="I52" s="111"/>
      <c r="J52" s="334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J85</f>
        <v>0</v>
      </c>
      <c r="K56" s="42"/>
      <c r="AU56" s="21" t="s">
        <v>97</v>
      </c>
    </row>
    <row r="57" spans="2:11" s="7" customFormat="1" ht="24.95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J86</f>
        <v>0</v>
      </c>
      <c r="K57" s="148"/>
    </row>
    <row r="58" spans="2:11" s="7" customFormat="1" ht="24.95" customHeight="1">
      <c r="B58" s="142"/>
      <c r="C58" s="143"/>
      <c r="D58" s="144" t="s">
        <v>99</v>
      </c>
      <c r="E58" s="145"/>
      <c r="F58" s="145"/>
      <c r="G58" s="145"/>
      <c r="H58" s="145"/>
      <c r="I58" s="146"/>
      <c r="J58" s="147">
        <f>J123</f>
        <v>0</v>
      </c>
      <c r="K58" s="148"/>
    </row>
    <row r="59" spans="2:11" s="7" customFormat="1" ht="24.95" customHeight="1">
      <c r="B59" s="142"/>
      <c r="C59" s="143"/>
      <c r="D59" s="144" t="s">
        <v>100</v>
      </c>
      <c r="E59" s="145"/>
      <c r="F59" s="145"/>
      <c r="G59" s="145"/>
      <c r="H59" s="145"/>
      <c r="I59" s="146"/>
      <c r="J59" s="147">
        <f>J149</f>
        <v>0</v>
      </c>
      <c r="K59" s="148"/>
    </row>
    <row r="60" spans="2:11" s="7" customFormat="1" ht="24.95" customHeight="1">
      <c r="B60" s="142"/>
      <c r="C60" s="143"/>
      <c r="D60" s="144" t="s">
        <v>101</v>
      </c>
      <c r="E60" s="145"/>
      <c r="F60" s="145"/>
      <c r="G60" s="145"/>
      <c r="H60" s="145"/>
      <c r="I60" s="146"/>
      <c r="J60" s="147">
        <f>J165</f>
        <v>0</v>
      </c>
      <c r="K60" s="148"/>
    </row>
    <row r="61" spans="2:11" s="7" customFormat="1" ht="24.95" customHeight="1">
      <c r="B61" s="142"/>
      <c r="C61" s="143"/>
      <c r="D61" s="144" t="s">
        <v>102</v>
      </c>
      <c r="E61" s="145"/>
      <c r="F61" s="145"/>
      <c r="G61" s="145"/>
      <c r="H61" s="145"/>
      <c r="I61" s="146"/>
      <c r="J61" s="147">
        <f>J188</f>
        <v>0</v>
      </c>
      <c r="K61" s="148"/>
    </row>
    <row r="62" spans="2:11" s="7" customFormat="1" ht="24.95" customHeight="1">
      <c r="B62" s="142"/>
      <c r="C62" s="143"/>
      <c r="D62" s="144" t="s">
        <v>103</v>
      </c>
      <c r="E62" s="145"/>
      <c r="F62" s="145"/>
      <c r="G62" s="145"/>
      <c r="H62" s="145"/>
      <c r="I62" s="146"/>
      <c r="J62" s="147">
        <f>J284</f>
        <v>0</v>
      </c>
      <c r="K62" s="148"/>
    </row>
    <row r="63" spans="2:11" s="7" customFormat="1" ht="24.95" customHeight="1">
      <c r="B63" s="142"/>
      <c r="C63" s="143"/>
      <c r="D63" s="144" t="s">
        <v>104</v>
      </c>
      <c r="E63" s="145"/>
      <c r="F63" s="145"/>
      <c r="G63" s="145"/>
      <c r="H63" s="145"/>
      <c r="I63" s="146"/>
      <c r="J63" s="147">
        <f>J304</f>
        <v>0</v>
      </c>
      <c r="K63" s="148"/>
    </row>
    <row r="64" spans="2:11" s="7" customFormat="1" ht="24.95" customHeight="1">
      <c r="B64" s="142"/>
      <c r="C64" s="143"/>
      <c r="D64" s="144" t="s">
        <v>105</v>
      </c>
      <c r="E64" s="145"/>
      <c r="F64" s="145"/>
      <c r="G64" s="145"/>
      <c r="H64" s="145"/>
      <c r="I64" s="146"/>
      <c r="J64" s="147">
        <f>J313</f>
        <v>0</v>
      </c>
      <c r="K64" s="148"/>
    </row>
    <row r="65" spans="2:11" s="7" customFormat="1" ht="24.95" customHeight="1">
      <c r="B65" s="142"/>
      <c r="C65" s="143"/>
      <c r="D65" s="144" t="s">
        <v>106</v>
      </c>
      <c r="E65" s="145"/>
      <c r="F65" s="145"/>
      <c r="G65" s="145"/>
      <c r="H65" s="145"/>
      <c r="I65" s="146"/>
      <c r="J65" s="147">
        <f>J343</f>
        <v>0</v>
      </c>
      <c r="K65" s="148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1"/>
      <c r="J66" s="39"/>
      <c r="K66" s="42"/>
    </row>
    <row r="67" spans="2:11" s="1" customFormat="1" ht="6.95" customHeight="1">
      <c r="B67" s="53"/>
      <c r="C67" s="54"/>
      <c r="D67" s="54"/>
      <c r="E67" s="54"/>
      <c r="F67" s="54"/>
      <c r="G67" s="54"/>
      <c r="H67" s="54"/>
      <c r="I67" s="132"/>
      <c r="J67" s="54"/>
      <c r="K67" s="5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35"/>
      <c r="J71" s="57"/>
      <c r="K71" s="57"/>
      <c r="L71" s="58"/>
    </row>
    <row r="72" spans="2:12" s="1" customFormat="1" ht="36.95" customHeight="1">
      <c r="B72" s="38"/>
      <c r="C72" s="59" t="s">
        <v>107</v>
      </c>
      <c r="D72" s="60"/>
      <c r="E72" s="60"/>
      <c r="F72" s="60"/>
      <c r="G72" s="60"/>
      <c r="H72" s="60"/>
      <c r="I72" s="149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49"/>
      <c r="J73" s="60"/>
      <c r="K73" s="60"/>
      <c r="L73" s="58"/>
    </row>
    <row r="74" spans="2:12" s="1" customFormat="1" ht="14.45" customHeight="1">
      <c r="B74" s="38"/>
      <c r="C74" s="62" t="s">
        <v>18</v>
      </c>
      <c r="D74" s="60"/>
      <c r="E74" s="60"/>
      <c r="F74" s="60"/>
      <c r="G74" s="60"/>
      <c r="H74" s="60"/>
      <c r="I74" s="149"/>
      <c r="J74" s="60"/>
      <c r="K74" s="60"/>
      <c r="L74" s="58"/>
    </row>
    <row r="75" spans="2:12" s="1" customFormat="1" ht="16.5" customHeight="1">
      <c r="B75" s="38"/>
      <c r="C75" s="60"/>
      <c r="D75" s="60"/>
      <c r="E75" s="335" t="str">
        <f>E7</f>
        <v>SOUP Jílové - dílna kuchyň</v>
      </c>
      <c r="F75" s="336"/>
      <c r="G75" s="336"/>
      <c r="H75" s="336"/>
      <c r="I75" s="149"/>
      <c r="J75" s="60"/>
      <c r="K75" s="60"/>
      <c r="L75" s="58"/>
    </row>
    <row r="76" spans="2:12" s="1" customFormat="1" ht="14.45" customHeight="1">
      <c r="B76" s="38"/>
      <c r="C76" s="62" t="s">
        <v>90</v>
      </c>
      <c r="D76" s="60"/>
      <c r="E76" s="60"/>
      <c r="F76" s="60"/>
      <c r="G76" s="60"/>
      <c r="H76" s="60"/>
      <c r="I76" s="149"/>
      <c r="J76" s="60"/>
      <c r="K76" s="60"/>
      <c r="L76" s="58"/>
    </row>
    <row r="77" spans="2:12" s="1" customFormat="1" ht="17.25" customHeight="1">
      <c r="B77" s="38"/>
      <c r="C77" s="60"/>
      <c r="D77" s="60"/>
      <c r="E77" s="310" t="str">
        <f>E9</f>
        <v>D2_51 - Gastotechnologie</v>
      </c>
      <c r="F77" s="337"/>
      <c r="G77" s="337"/>
      <c r="H77" s="337"/>
      <c r="I77" s="149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49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50" t="str">
        <f>F12</f>
        <v>Jílové u Prahy</v>
      </c>
      <c r="G79" s="60"/>
      <c r="H79" s="60"/>
      <c r="I79" s="151" t="s">
        <v>27</v>
      </c>
      <c r="J79" s="70">
        <f>IF(J12="","",J12)</f>
        <v>0</v>
      </c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49"/>
      <c r="J80" s="60"/>
      <c r="K80" s="60"/>
      <c r="L80" s="58"/>
    </row>
    <row r="81" spans="2:12" s="1" customFormat="1" ht="13.5">
      <c r="B81" s="38"/>
      <c r="C81" s="62" t="s">
        <v>30</v>
      </c>
      <c r="D81" s="60"/>
      <c r="E81" s="60"/>
      <c r="F81" s="150" t="str">
        <f>E15</f>
        <v>SOUp, Šenflukova 220, Jílove u Prahy</v>
      </c>
      <c r="G81" s="60"/>
      <c r="H81" s="60"/>
      <c r="I81" s="151" t="s">
        <v>36</v>
      </c>
      <c r="J81" s="150" t="str">
        <f>E21</f>
        <v>Ing. Jan Suk - EREKTA</v>
      </c>
      <c r="K81" s="60"/>
      <c r="L81" s="58"/>
    </row>
    <row r="82" spans="2:12" s="1" customFormat="1" ht="14.45" customHeight="1">
      <c r="B82" s="38"/>
      <c r="C82" s="62" t="s">
        <v>34</v>
      </c>
      <c r="D82" s="60"/>
      <c r="E82" s="60"/>
      <c r="F82" s="150" t="str">
        <f>IF(E18="","",E18)</f>
        <v/>
      </c>
      <c r="G82" s="60"/>
      <c r="H82" s="60"/>
      <c r="I82" s="149"/>
      <c r="J82" s="60"/>
      <c r="K82" s="60"/>
      <c r="L82" s="58"/>
    </row>
    <row r="83" spans="2:12" s="1" customFormat="1" ht="10.35" customHeight="1">
      <c r="B83" s="38"/>
      <c r="C83" s="60"/>
      <c r="D83" s="60"/>
      <c r="E83" s="60"/>
      <c r="F83" s="60"/>
      <c r="G83" s="60"/>
      <c r="H83" s="60"/>
      <c r="I83" s="149"/>
      <c r="J83" s="60"/>
      <c r="K83" s="60"/>
      <c r="L83" s="58"/>
    </row>
    <row r="84" spans="2:20" s="8" customFormat="1" ht="29.25" customHeight="1">
      <c r="B84" s="152"/>
      <c r="C84" s="153" t="s">
        <v>108</v>
      </c>
      <c r="D84" s="154" t="s">
        <v>59</v>
      </c>
      <c r="E84" s="154" t="s">
        <v>55</v>
      </c>
      <c r="F84" s="154" t="s">
        <v>109</v>
      </c>
      <c r="G84" s="154" t="s">
        <v>110</v>
      </c>
      <c r="H84" s="154" t="s">
        <v>111</v>
      </c>
      <c r="I84" s="155" t="s">
        <v>112</v>
      </c>
      <c r="J84" s="154" t="s">
        <v>95</v>
      </c>
      <c r="K84" s="156" t="s">
        <v>113</v>
      </c>
      <c r="L84" s="157"/>
      <c r="M84" s="78" t="s">
        <v>114</v>
      </c>
      <c r="N84" s="79" t="s">
        <v>44</v>
      </c>
      <c r="O84" s="79" t="s">
        <v>115</v>
      </c>
      <c r="P84" s="79" t="s">
        <v>116</v>
      </c>
      <c r="Q84" s="79" t="s">
        <v>117</v>
      </c>
      <c r="R84" s="79" t="s">
        <v>118</v>
      </c>
      <c r="S84" s="79" t="s">
        <v>119</v>
      </c>
      <c r="T84" s="80" t="s">
        <v>120</v>
      </c>
    </row>
    <row r="85" spans="2:63" s="1" customFormat="1" ht="29.25" customHeight="1">
      <c r="B85" s="38"/>
      <c r="C85" s="84" t="s">
        <v>96</v>
      </c>
      <c r="D85" s="60"/>
      <c r="E85" s="60"/>
      <c r="F85" s="60"/>
      <c r="G85" s="60"/>
      <c r="H85" s="60"/>
      <c r="I85" s="149"/>
      <c r="J85" s="158">
        <f>BK85</f>
        <v>0</v>
      </c>
      <c r="K85" s="60"/>
      <c r="L85" s="58"/>
      <c r="M85" s="81"/>
      <c r="N85" s="82"/>
      <c r="O85" s="82"/>
      <c r="P85" s="159">
        <f>P86+P123+P149+P165+P188+P284+P304+P313+P343</f>
        <v>0</v>
      </c>
      <c r="Q85" s="82"/>
      <c r="R85" s="159">
        <f>R86+R123+R149+R165+R188+R284+R304+R313+R343</f>
        <v>0</v>
      </c>
      <c r="S85" s="82"/>
      <c r="T85" s="160">
        <f>T86+T123+T149+T165+T188+T284+T304+T313+T343</f>
        <v>0</v>
      </c>
      <c r="AT85" s="21" t="s">
        <v>73</v>
      </c>
      <c r="AU85" s="21" t="s">
        <v>97</v>
      </c>
      <c r="BK85" s="161">
        <f>BK86+BK123+BK149+BK165+BK188+BK284+BK304+BK313+BK343</f>
        <v>0</v>
      </c>
    </row>
    <row r="86" spans="2:63" s="9" customFormat="1" ht="37.35" customHeight="1">
      <c r="B86" s="162"/>
      <c r="C86" s="163"/>
      <c r="D86" s="164" t="s">
        <v>73</v>
      </c>
      <c r="E86" s="165" t="s">
        <v>121</v>
      </c>
      <c r="F86" s="165" t="s">
        <v>122</v>
      </c>
      <c r="G86" s="163"/>
      <c r="H86" s="163"/>
      <c r="I86" s="166"/>
      <c r="J86" s="167">
        <f>BK86</f>
        <v>0</v>
      </c>
      <c r="K86" s="163"/>
      <c r="L86" s="168"/>
      <c r="M86" s="169"/>
      <c r="N86" s="170"/>
      <c r="O86" s="170"/>
      <c r="P86" s="171">
        <f>SUM(P87:P122)</f>
        <v>0</v>
      </c>
      <c r="Q86" s="170"/>
      <c r="R86" s="171">
        <f>SUM(R87:R122)</f>
        <v>0</v>
      </c>
      <c r="S86" s="170"/>
      <c r="T86" s="172">
        <f>SUM(T87:T122)</f>
        <v>0</v>
      </c>
      <c r="AR86" s="173" t="s">
        <v>24</v>
      </c>
      <c r="AT86" s="174" t="s">
        <v>73</v>
      </c>
      <c r="AU86" s="174" t="s">
        <v>74</v>
      </c>
      <c r="AY86" s="173" t="s">
        <v>123</v>
      </c>
      <c r="BK86" s="175">
        <f>SUM(BK87:BK122)</f>
        <v>0</v>
      </c>
    </row>
    <row r="87" spans="2:65" s="1" customFormat="1" ht="16.5" customHeight="1">
      <c r="B87" s="38"/>
      <c r="C87" s="176" t="s">
        <v>24</v>
      </c>
      <c r="D87" s="176" t="s">
        <v>124</v>
      </c>
      <c r="E87" s="177" t="s">
        <v>125</v>
      </c>
      <c r="F87" s="178" t="s">
        <v>126</v>
      </c>
      <c r="G87" s="179" t="s">
        <v>127</v>
      </c>
      <c r="H87" s="180">
        <v>1</v>
      </c>
      <c r="I87" s="181"/>
      <c r="J87" s="182">
        <f>ROUND(I87*H87,2)</f>
        <v>0</v>
      </c>
      <c r="K87" s="178" t="s">
        <v>128</v>
      </c>
      <c r="L87" s="58"/>
      <c r="M87" s="183" t="s">
        <v>22</v>
      </c>
      <c r="N87" s="184" t="s">
        <v>45</v>
      </c>
      <c r="O87" s="39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AR87" s="21" t="s">
        <v>129</v>
      </c>
      <c r="AT87" s="21" t="s">
        <v>124</v>
      </c>
      <c r="AU87" s="21" t="s">
        <v>24</v>
      </c>
      <c r="AY87" s="21" t="s">
        <v>123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21" t="s">
        <v>24</v>
      </c>
      <c r="BK87" s="187">
        <f>ROUND(I87*H87,2)</f>
        <v>0</v>
      </c>
      <c r="BL87" s="21" t="s">
        <v>129</v>
      </c>
      <c r="BM87" s="21" t="s">
        <v>83</v>
      </c>
    </row>
    <row r="88" spans="2:51" s="10" customFormat="1" ht="13.5">
      <c r="B88" s="188"/>
      <c r="C88" s="189"/>
      <c r="D88" s="190" t="s">
        <v>130</v>
      </c>
      <c r="E88" s="191" t="s">
        <v>22</v>
      </c>
      <c r="F88" s="192" t="s">
        <v>131</v>
      </c>
      <c r="G88" s="189"/>
      <c r="H88" s="191" t="s">
        <v>22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130</v>
      </c>
      <c r="AU88" s="198" t="s">
        <v>24</v>
      </c>
      <c r="AV88" s="10" t="s">
        <v>24</v>
      </c>
      <c r="AW88" s="10" t="s">
        <v>38</v>
      </c>
      <c r="AX88" s="10" t="s">
        <v>74</v>
      </c>
      <c r="AY88" s="198" t="s">
        <v>123</v>
      </c>
    </row>
    <row r="89" spans="2:51" s="10" customFormat="1" ht="13.5">
      <c r="B89" s="188"/>
      <c r="C89" s="189"/>
      <c r="D89" s="190" t="s">
        <v>130</v>
      </c>
      <c r="E89" s="191" t="s">
        <v>22</v>
      </c>
      <c r="F89" s="192" t="s">
        <v>132</v>
      </c>
      <c r="G89" s="189"/>
      <c r="H89" s="191" t="s">
        <v>22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130</v>
      </c>
      <c r="AU89" s="198" t="s">
        <v>24</v>
      </c>
      <c r="AV89" s="10" t="s">
        <v>24</v>
      </c>
      <c r="AW89" s="10" t="s">
        <v>38</v>
      </c>
      <c r="AX89" s="10" t="s">
        <v>74</v>
      </c>
      <c r="AY89" s="198" t="s">
        <v>123</v>
      </c>
    </row>
    <row r="90" spans="2:51" s="11" customFormat="1" ht="13.5">
      <c r="B90" s="199"/>
      <c r="C90" s="200"/>
      <c r="D90" s="190" t="s">
        <v>130</v>
      </c>
      <c r="E90" s="201" t="s">
        <v>22</v>
      </c>
      <c r="F90" s="202" t="s">
        <v>24</v>
      </c>
      <c r="G90" s="200"/>
      <c r="H90" s="203">
        <v>1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130</v>
      </c>
      <c r="AU90" s="209" t="s">
        <v>24</v>
      </c>
      <c r="AV90" s="11" t="s">
        <v>83</v>
      </c>
      <c r="AW90" s="11" t="s">
        <v>38</v>
      </c>
      <c r="AX90" s="11" t="s">
        <v>24</v>
      </c>
      <c r="AY90" s="209" t="s">
        <v>123</v>
      </c>
    </row>
    <row r="91" spans="2:65" s="1" customFormat="1" ht="16.5" customHeight="1">
      <c r="B91" s="38"/>
      <c r="C91" s="176" t="s">
        <v>83</v>
      </c>
      <c r="D91" s="176" t="s">
        <v>124</v>
      </c>
      <c r="E91" s="177" t="s">
        <v>133</v>
      </c>
      <c r="F91" s="178" t="s">
        <v>134</v>
      </c>
      <c r="G91" s="179" t="s">
        <v>127</v>
      </c>
      <c r="H91" s="180">
        <v>1</v>
      </c>
      <c r="I91" s="181"/>
      <c r="J91" s="182">
        <f>ROUND(I91*H91,2)</f>
        <v>0</v>
      </c>
      <c r="K91" s="178" t="s">
        <v>128</v>
      </c>
      <c r="L91" s="58"/>
      <c r="M91" s="183" t="s">
        <v>22</v>
      </c>
      <c r="N91" s="184" t="s">
        <v>45</v>
      </c>
      <c r="O91" s="39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AR91" s="21" t="s">
        <v>129</v>
      </c>
      <c r="AT91" s="21" t="s">
        <v>124</v>
      </c>
      <c r="AU91" s="21" t="s">
        <v>24</v>
      </c>
      <c r="AY91" s="21" t="s">
        <v>123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21" t="s">
        <v>24</v>
      </c>
      <c r="BK91" s="187">
        <f>ROUND(I91*H91,2)</f>
        <v>0</v>
      </c>
      <c r="BL91" s="21" t="s">
        <v>129</v>
      </c>
      <c r="BM91" s="21" t="s">
        <v>129</v>
      </c>
    </row>
    <row r="92" spans="2:51" s="10" customFormat="1" ht="13.5">
      <c r="B92" s="188"/>
      <c r="C92" s="189"/>
      <c r="D92" s="190" t="s">
        <v>130</v>
      </c>
      <c r="E92" s="191" t="s">
        <v>22</v>
      </c>
      <c r="F92" s="192" t="s">
        <v>135</v>
      </c>
      <c r="G92" s="189"/>
      <c r="H92" s="191" t="s">
        <v>22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130</v>
      </c>
      <c r="AU92" s="198" t="s">
        <v>24</v>
      </c>
      <c r="AV92" s="10" t="s">
        <v>24</v>
      </c>
      <c r="AW92" s="10" t="s">
        <v>38</v>
      </c>
      <c r="AX92" s="10" t="s">
        <v>74</v>
      </c>
      <c r="AY92" s="198" t="s">
        <v>123</v>
      </c>
    </row>
    <row r="93" spans="2:51" s="10" customFormat="1" ht="13.5">
      <c r="B93" s="188"/>
      <c r="C93" s="189"/>
      <c r="D93" s="190" t="s">
        <v>130</v>
      </c>
      <c r="E93" s="191" t="s">
        <v>22</v>
      </c>
      <c r="F93" s="192" t="s">
        <v>136</v>
      </c>
      <c r="G93" s="189"/>
      <c r="H93" s="191" t="s">
        <v>22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130</v>
      </c>
      <c r="AU93" s="198" t="s">
        <v>24</v>
      </c>
      <c r="AV93" s="10" t="s">
        <v>24</v>
      </c>
      <c r="AW93" s="10" t="s">
        <v>38</v>
      </c>
      <c r="AX93" s="10" t="s">
        <v>74</v>
      </c>
      <c r="AY93" s="198" t="s">
        <v>123</v>
      </c>
    </row>
    <row r="94" spans="2:51" s="11" customFormat="1" ht="13.5">
      <c r="B94" s="199"/>
      <c r="C94" s="200"/>
      <c r="D94" s="190" t="s">
        <v>130</v>
      </c>
      <c r="E94" s="201" t="s">
        <v>22</v>
      </c>
      <c r="F94" s="202" t="s">
        <v>24</v>
      </c>
      <c r="G94" s="200"/>
      <c r="H94" s="203">
        <v>1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130</v>
      </c>
      <c r="AU94" s="209" t="s">
        <v>24</v>
      </c>
      <c r="AV94" s="11" t="s">
        <v>83</v>
      </c>
      <c r="AW94" s="11" t="s">
        <v>38</v>
      </c>
      <c r="AX94" s="11" t="s">
        <v>24</v>
      </c>
      <c r="AY94" s="209" t="s">
        <v>123</v>
      </c>
    </row>
    <row r="95" spans="2:65" s="1" customFormat="1" ht="16.5" customHeight="1">
      <c r="B95" s="38"/>
      <c r="C95" s="176" t="s">
        <v>137</v>
      </c>
      <c r="D95" s="176" t="s">
        <v>124</v>
      </c>
      <c r="E95" s="177" t="s">
        <v>138</v>
      </c>
      <c r="F95" s="178" t="s">
        <v>139</v>
      </c>
      <c r="G95" s="179" t="s">
        <v>127</v>
      </c>
      <c r="H95" s="180">
        <v>2</v>
      </c>
      <c r="I95" s="181"/>
      <c r="J95" s="182">
        <f>ROUND(I95*H95,2)</f>
        <v>0</v>
      </c>
      <c r="K95" s="178" t="s">
        <v>128</v>
      </c>
      <c r="L95" s="58"/>
      <c r="M95" s="183" t="s">
        <v>22</v>
      </c>
      <c r="N95" s="184" t="s">
        <v>45</v>
      </c>
      <c r="O95" s="39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AR95" s="21" t="s">
        <v>129</v>
      </c>
      <c r="AT95" s="21" t="s">
        <v>124</v>
      </c>
      <c r="AU95" s="21" t="s">
        <v>24</v>
      </c>
      <c r="AY95" s="21" t="s">
        <v>123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21" t="s">
        <v>24</v>
      </c>
      <c r="BK95" s="187">
        <f>ROUND(I95*H95,2)</f>
        <v>0</v>
      </c>
      <c r="BL95" s="21" t="s">
        <v>129</v>
      </c>
      <c r="BM95" s="21" t="s">
        <v>140</v>
      </c>
    </row>
    <row r="96" spans="2:51" s="10" customFormat="1" ht="13.5">
      <c r="B96" s="188"/>
      <c r="C96" s="189"/>
      <c r="D96" s="190" t="s">
        <v>130</v>
      </c>
      <c r="E96" s="191" t="s">
        <v>22</v>
      </c>
      <c r="F96" s="192" t="s">
        <v>141</v>
      </c>
      <c r="G96" s="189"/>
      <c r="H96" s="191" t="s">
        <v>22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130</v>
      </c>
      <c r="AU96" s="198" t="s">
        <v>24</v>
      </c>
      <c r="AV96" s="10" t="s">
        <v>24</v>
      </c>
      <c r="AW96" s="10" t="s">
        <v>38</v>
      </c>
      <c r="AX96" s="10" t="s">
        <v>74</v>
      </c>
      <c r="AY96" s="198" t="s">
        <v>123</v>
      </c>
    </row>
    <row r="97" spans="2:51" s="11" customFormat="1" ht="13.5">
      <c r="B97" s="199"/>
      <c r="C97" s="200"/>
      <c r="D97" s="190" t="s">
        <v>130</v>
      </c>
      <c r="E97" s="201" t="s">
        <v>22</v>
      </c>
      <c r="F97" s="202" t="s">
        <v>83</v>
      </c>
      <c r="G97" s="200"/>
      <c r="H97" s="203">
        <v>2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130</v>
      </c>
      <c r="AU97" s="209" t="s">
        <v>24</v>
      </c>
      <c r="AV97" s="11" t="s">
        <v>83</v>
      </c>
      <c r="AW97" s="11" t="s">
        <v>38</v>
      </c>
      <c r="AX97" s="11" t="s">
        <v>24</v>
      </c>
      <c r="AY97" s="209" t="s">
        <v>123</v>
      </c>
    </row>
    <row r="98" spans="2:65" s="1" customFormat="1" ht="16.5" customHeight="1">
      <c r="B98" s="38"/>
      <c r="C98" s="176" t="s">
        <v>129</v>
      </c>
      <c r="D98" s="176" t="s">
        <v>124</v>
      </c>
      <c r="E98" s="177" t="s">
        <v>142</v>
      </c>
      <c r="F98" s="178" t="s">
        <v>143</v>
      </c>
      <c r="G98" s="179" t="s">
        <v>127</v>
      </c>
      <c r="H98" s="180">
        <v>1</v>
      </c>
      <c r="I98" s="181"/>
      <c r="J98" s="182">
        <f>ROUND(I98*H98,2)</f>
        <v>0</v>
      </c>
      <c r="K98" s="178" t="s">
        <v>128</v>
      </c>
      <c r="L98" s="58"/>
      <c r="M98" s="183" t="s">
        <v>22</v>
      </c>
      <c r="N98" s="184" t="s">
        <v>45</v>
      </c>
      <c r="O98" s="39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AR98" s="21" t="s">
        <v>129</v>
      </c>
      <c r="AT98" s="21" t="s">
        <v>124</v>
      </c>
      <c r="AU98" s="21" t="s">
        <v>24</v>
      </c>
      <c r="AY98" s="21" t="s">
        <v>123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21" t="s">
        <v>24</v>
      </c>
      <c r="BK98" s="187">
        <f>ROUND(I98*H98,2)</f>
        <v>0</v>
      </c>
      <c r="BL98" s="21" t="s">
        <v>129</v>
      </c>
      <c r="BM98" s="21" t="s">
        <v>144</v>
      </c>
    </row>
    <row r="99" spans="2:51" s="10" customFormat="1" ht="13.5">
      <c r="B99" s="188"/>
      <c r="C99" s="189"/>
      <c r="D99" s="190" t="s">
        <v>130</v>
      </c>
      <c r="E99" s="191" t="s">
        <v>22</v>
      </c>
      <c r="F99" s="192" t="s">
        <v>145</v>
      </c>
      <c r="G99" s="189"/>
      <c r="H99" s="191" t="s">
        <v>22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130</v>
      </c>
      <c r="AU99" s="198" t="s">
        <v>24</v>
      </c>
      <c r="AV99" s="10" t="s">
        <v>24</v>
      </c>
      <c r="AW99" s="10" t="s">
        <v>38</v>
      </c>
      <c r="AX99" s="10" t="s">
        <v>74</v>
      </c>
      <c r="AY99" s="198" t="s">
        <v>123</v>
      </c>
    </row>
    <row r="100" spans="2:51" s="10" customFormat="1" ht="13.5">
      <c r="B100" s="188"/>
      <c r="C100" s="189"/>
      <c r="D100" s="190" t="s">
        <v>130</v>
      </c>
      <c r="E100" s="191" t="s">
        <v>22</v>
      </c>
      <c r="F100" s="192" t="s">
        <v>146</v>
      </c>
      <c r="G100" s="189"/>
      <c r="H100" s="191" t="s">
        <v>22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130</v>
      </c>
      <c r="AU100" s="198" t="s">
        <v>24</v>
      </c>
      <c r="AV100" s="10" t="s">
        <v>24</v>
      </c>
      <c r="AW100" s="10" t="s">
        <v>38</v>
      </c>
      <c r="AX100" s="10" t="s">
        <v>74</v>
      </c>
      <c r="AY100" s="198" t="s">
        <v>123</v>
      </c>
    </row>
    <row r="101" spans="2:51" s="11" customFormat="1" ht="13.5">
      <c r="B101" s="199"/>
      <c r="C101" s="200"/>
      <c r="D101" s="190" t="s">
        <v>130</v>
      </c>
      <c r="E101" s="201" t="s">
        <v>22</v>
      </c>
      <c r="F101" s="202" t="s">
        <v>24</v>
      </c>
      <c r="G101" s="200"/>
      <c r="H101" s="203">
        <v>1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130</v>
      </c>
      <c r="AU101" s="209" t="s">
        <v>24</v>
      </c>
      <c r="AV101" s="11" t="s">
        <v>83</v>
      </c>
      <c r="AW101" s="11" t="s">
        <v>38</v>
      </c>
      <c r="AX101" s="11" t="s">
        <v>24</v>
      </c>
      <c r="AY101" s="209" t="s">
        <v>123</v>
      </c>
    </row>
    <row r="102" spans="2:65" s="1" customFormat="1" ht="16.5" customHeight="1">
      <c r="B102" s="38"/>
      <c r="C102" s="176" t="s">
        <v>147</v>
      </c>
      <c r="D102" s="176" t="s">
        <v>124</v>
      </c>
      <c r="E102" s="177" t="s">
        <v>148</v>
      </c>
      <c r="F102" s="178" t="s">
        <v>149</v>
      </c>
      <c r="G102" s="179" t="s">
        <v>127</v>
      </c>
      <c r="H102" s="180">
        <v>2</v>
      </c>
      <c r="I102" s="181"/>
      <c r="J102" s="182">
        <f>ROUND(I102*H102,2)</f>
        <v>0</v>
      </c>
      <c r="K102" s="178" t="s">
        <v>128</v>
      </c>
      <c r="L102" s="58"/>
      <c r="M102" s="183" t="s">
        <v>22</v>
      </c>
      <c r="N102" s="184" t="s">
        <v>45</v>
      </c>
      <c r="O102" s="39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AR102" s="21" t="s">
        <v>129</v>
      </c>
      <c r="AT102" s="21" t="s">
        <v>124</v>
      </c>
      <c r="AU102" s="21" t="s">
        <v>24</v>
      </c>
      <c r="AY102" s="21" t="s">
        <v>123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21" t="s">
        <v>24</v>
      </c>
      <c r="BK102" s="187">
        <f>ROUND(I102*H102,2)</f>
        <v>0</v>
      </c>
      <c r="BL102" s="21" t="s">
        <v>129</v>
      </c>
      <c r="BM102" s="21" t="s">
        <v>28</v>
      </c>
    </row>
    <row r="103" spans="2:51" s="10" customFormat="1" ht="13.5">
      <c r="B103" s="188"/>
      <c r="C103" s="189"/>
      <c r="D103" s="190" t="s">
        <v>130</v>
      </c>
      <c r="E103" s="191" t="s">
        <v>22</v>
      </c>
      <c r="F103" s="192" t="s">
        <v>150</v>
      </c>
      <c r="G103" s="189"/>
      <c r="H103" s="191" t="s">
        <v>22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130</v>
      </c>
      <c r="AU103" s="198" t="s">
        <v>24</v>
      </c>
      <c r="AV103" s="10" t="s">
        <v>24</v>
      </c>
      <c r="AW103" s="10" t="s">
        <v>38</v>
      </c>
      <c r="AX103" s="10" t="s">
        <v>74</v>
      </c>
      <c r="AY103" s="198" t="s">
        <v>123</v>
      </c>
    </row>
    <row r="104" spans="2:51" s="10" customFormat="1" ht="13.5">
      <c r="B104" s="188"/>
      <c r="C104" s="189"/>
      <c r="D104" s="190" t="s">
        <v>130</v>
      </c>
      <c r="E104" s="191" t="s">
        <v>22</v>
      </c>
      <c r="F104" s="192" t="s">
        <v>151</v>
      </c>
      <c r="G104" s="189"/>
      <c r="H104" s="191" t="s">
        <v>22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130</v>
      </c>
      <c r="AU104" s="198" t="s">
        <v>24</v>
      </c>
      <c r="AV104" s="10" t="s">
        <v>24</v>
      </c>
      <c r="AW104" s="10" t="s">
        <v>38</v>
      </c>
      <c r="AX104" s="10" t="s">
        <v>74</v>
      </c>
      <c r="AY104" s="198" t="s">
        <v>123</v>
      </c>
    </row>
    <row r="105" spans="2:51" s="11" customFormat="1" ht="13.5">
      <c r="B105" s="199"/>
      <c r="C105" s="200"/>
      <c r="D105" s="190" t="s">
        <v>130</v>
      </c>
      <c r="E105" s="201" t="s">
        <v>22</v>
      </c>
      <c r="F105" s="202" t="s">
        <v>83</v>
      </c>
      <c r="G105" s="200"/>
      <c r="H105" s="203">
        <v>2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130</v>
      </c>
      <c r="AU105" s="209" t="s">
        <v>24</v>
      </c>
      <c r="AV105" s="11" t="s">
        <v>83</v>
      </c>
      <c r="AW105" s="11" t="s">
        <v>38</v>
      </c>
      <c r="AX105" s="11" t="s">
        <v>24</v>
      </c>
      <c r="AY105" s="209" t="s">
        <v>123</v>
      </c>
    </row>
    <row r="106" spans="2:65" s="1" customFormat="1" ht="16.5" customHeight="1">
      <c r="B106" s="38"/>
      <c r="C106" s="176" t="s">
        <v>140</v>
      </c>
      <c r="D106" s="176" t="s">
        <v>124</v>
      </c>
      <c r="E106" s="177" t="s">
        <v>152</v>
      </c>
      <c r="F106" s="178" t="s">
        <v>153</v>
      </c>
      <c r="G106" s="179" t="s">
        <v>127</v>
      </c>
      <c r="H106" s="180">
        <v>1</v>
      </c>
      <c r="I106" s="181"/>
      <c r="J106" s="182">
        <f>ROUND(I106*H106,2)</f>
        <v>0</v>
      </c>
      <c r="K106" s="178" t="s">
        <v>128</v>
      </c>
      <c r="L106" s="58"/>
      <c r="M106" s="183" t="s">
        <v>22</v>
      </c>
      <c r="N106" s="184" t="s">
        <v>45</v>
      </c>
      <c r="O106" s="39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AR106" s="21" t="s">
        <v>129</v>
      </c>
      <c r="AT106" s="21" t="s">
        <v>124</v>
      </c>
      <c r="AU106" s="21" t="s">
        <v>24</v>
      </c>
      <c r="AY106" s="21" t="s">
        <v>123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21" t="s">
        <v>24</v>
      </c>
      <c r="BK106" s="187">
        <f>ROUND(I106*H106,2)</f>
        <v>0</v>
      </c>
      <c r="BL106" s="21" t="s">
        <v>129</v>
      </c>
      <c r="BM106" s="21" t="s">
        <v>154</v>
      </c>
    </row>
    <row r="107" spans="2:51" s="10" customFormat="1" ht="13.5">
      <c r="B107" s="188"/>
      <c r="C107" s="189"/>
      <c r="D107" s="190" t="s">
        <v>130</v>
      </c>
      <c r="E107" s="191" t="s">
        <v>22</v>
      </c>
      <c r="F107" s="192" t="s">
        <v>155</v>
      </c>
      <c r="G107" s="189"/>
      <c r="H107" s="191" t="s">
        <v>22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130</v>
      </c>
      <c r="AU107" s="198" t="s">
        <v>24</v>
      </c>
      <c r="AV107" s="10" t="s">
        <v>24</v>
      </c>
      <c r="AW107" s="10" t="s">
        <v>38</v>
      </c>
      <c r="AX107" s="10" t="s">
        <v>74</v>
      </c>
      <c r="AY107" s="198" t="s">
        <v>123</v>
      </c>
    </row>
    <row r="108" spans="2:51" s="10" customFormat="1" ht="13.5">
      <c r="B108" s="188"/>
      <c r="C108" s="189"/>
      <c r="D108" s="190" t="s">
        <v>130</v>
      </c>
      <c r="E108" s="191" t="s">
        <v>22</v>
      </c>
      <c r="F108" s="192" t="s">
        <v>156</v>
      </c>
      <c r="G108" s="189"/>
      <c r="H108" s="191" t="s">
        <v>22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130</v>
      </c>
      <c r="AU108" s="198" t="s">
        <v>24</v>
      </c>
      <c r="AV108" s="10" t="s">
        <v>24</v>
      </c>
      <c r="AW108" s="10" t="s">
        <v>38</v>
      </c>
      <c r="AX108" s="10" t="s">
        <v>74</v>
      </c>
      <c r="AY108" s="198" t="s">
        <v>123</v>
      </c>
    </row>
    <row r="109" spans="2:51" s="10" customFormat="1" ht="13.5">
      <c r="B109" s="188"/>
      <c r="C109" s="189"/>
      <c r="D109" s="190" t="s">
        <v>130</v>
      </c>
      <c r="E109" s="191" t="s">
        <v>22</v>
      </c>
      <c r="F109" s="192" t="s">
        <v>157</v>
      </c>
      <c r="G109" s="189"/>
      <c r="H109" s="191" t="s">
        <v>22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130</v>
      </c>
      <c r="AU109" s="198" t="s">
        <v>24</v>
      </c>
      <c r="AV109" s="10" t="s">
        <v>24</v>
      </c>
      <c r="AW109" s="10" t="s">
        <v>38</v>
      </c>
      <c r="AX109" s="10" t="s">
        <v>74</v>
      </c>
      <c r="AY109" s="198" t="s">
        <v>123</v>
      </c>
    </row>
    <row r="110" spans="2:51" s="11" customFormat="1" ht="13.5">
      <c r="B110" s="199"/>
      <c r="C110" s="200"/>
      <c r="D110" s="190" t="s">
        <v>130</v>
      </c>
      <c r="E110" s="201" t="s">
        <v>22</v>
      </c>
      <c r="F110" s="202" t="s">
        <v>24</v>
      </c>
      <c r="G110" s="200"/>
      <c r="H110" s="203">
        <v>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130</v>
      </c>
      <c r="AU110" s="209" t="s">
        <v>24</v>
      </c>
      <c r="AV110" s="11" t="s">
        <v>83</v>
      </c>
      <c r="AW110" s="11" t="s">
        <v>38</v>
      </c>
      <c r="AX110" s="11" t="s">
        <v>24</v>
      </c>
      <c r="AY110" s="209" t="s">
        <v>123</v>
      </c>
    </row>
    <row r="111" spans="2:65" s="1" customFormat="1" ht="16.5" customHeight="1">
      <c r="B111" s="38"/>
      <c r="C111" s="176" t="s">
        <v>158</v>
      </c>
      <c r="D111" s="176" t="s">
        <v>124</v>
      </c>
      <c r="E111" s="177" t="s">
        <v>159</v>
      </c>
      <c r="F111" s="178" t="s">
        <v>160</v>
      </c>
      <c r="G111" s="179" t="s">
        <v>127</v>
      </c>
      <c r="H111" s="180">
        <v>1</v>
      </c>
      <c r="I111" s="181"/>
      <c r="J111" s="182">
        <f>ROUND(I111*H111,2)</f>
        <v>0</v>
      </c>
      <c r="K111" s="178" t="s">
        <v>128</v>
      </c>
      <c r="L111" s="58"/>
      <c r="M111" s="183" t="s">
        <v>22</v>
      </c>
      <c r="N111" s="184" t="s">
        <v>45</v>
      </c>
      <c r="O111" s="39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AR111" s="21" t="s">
        <v>129</v>
      </c>
      <c r="AT111" s="21" t="s">
        <v>124</v>
      </c>
      <c r="AU111" s="21" t="s">
        <v>24</v>
      </c>
      <c r="AY111" s="21" t="s">
        <v>123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21" t="s">
        <v>24</v>
      </c>
      <c r="BK111" s="187">
        <f>ROUND(I111*H111,2)</f>
        <v>0</v>
      </c>
      <c r="BL111" s="21" t="s">
        <v>129</v>
      </c>
      <c r="BM111" s="21" t="s">
        <v>161</v>
      </c>
    </row>
    <row r="112" spans="2:51" s="10" customFormat="1" ht="13.5">
      <c r="B112" s="188"/>
      <c r="C112" s="189"/>
      <c r="D112" s="190" t="s">
        <v>130</v>
      </c>
      <c r="E112" s="191" t="s">
        <v>22</v>
      </c>
      <c r="F112" s="192" t="s">
        <v>162</v>
      </c>
      <c r="G112" s="189"/>
      <c r="H112" s="191" t="s">
        <v>22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130</v>
      </c>
      <c r="AU112" s="198" t="s">
        <v>24</v>
      </c>
      <c r="AV112" s="10" t="s">
        <v>24</v>
      </c>
      <c r="AW112" s="10" t="s">
        <v>38</v>
      </c>
      <c r="AX112" s="10" t="s">
        <v>74</v>
      </c>
      <c r="AY112" s="198" t="s">
        <v>123</v>
      </c>
    </row>
    <row r="113" spans="2:51" s="10" customFormat="1" ht="13.5">
      <c r="B113" s="188"/>
      <c r="C113" s="189"/>
      <c r="D113" s="190" t="s">
        <v>130</v>
      </c>
      <c r="E113" s="191" t="s">
        <v>22</v>
      </c>
      <c r="F113" s="192" t="s">
        <v>163</v>
      </c>
      <c r="G113" s="189"/>
      <c r="H113" s="191" t="s">
        <v>22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130</v>
      </c>
      <c r="AU113" s="198" t="s">
        <v>24</v>
      </c>
      <c r="AV113" s="10" t="s">
        <v>24</v>
      </c>
      <c r="AW113" s="10" t="s">
        <v>38</v>
      </c>
      <c r="AX113" s="10" t="s">
        <v>74</v>
      </c>
      <c r="AY113" s="198" t="s">
        <v>123</v>
      </c>
    </row>
    <row r="114" spans="2:51" s="10" customFormat="1" ht="13.5">
      <c r="B114" s="188"/>
      <c r="C114" s="189"/>
      <c r="D114" s="190" t="s">
        <v>130</v>
      </c>
      <c r="E114" s="191" t="s">
        <v>22</v>
      </c>
      <c r="F114" s="192" t="s">
        <v>146</v>
      </c>
      <c r="G114" s="189"/>
      <c r="H114" s="191" t="s">
        <v>22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130</v>
      </c>
      <c r="AU114" s="198" t="s">
        <v>24</v>
      </c>
      <c r="AV114" s="10" t="s">
        <v>24</v>
      </c>
      <c r="AW114" s="10" t="s">
        <v>38</v>
      </c>
      <c r="AX114" s="10" t="s">
        <v>74</v>
      </c>
      <c r="AY114" s="198" t="s">
        <v>123</v>
      </c>
    </row>
    <row r="115" spans="2:51" s="11" customFormat="1" ht="13.5">
      <c r="B115" s="199"/>
      <c r="C115" s="200"/>
      <c r="D115" s="190" t="s">
        <v>130</v>
      </c>
      <c r="E115" s="201" t="s">
        <v>22</v>
      </c>
      <c r="F115" s="202" t="s">
        <v>24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130</v>
      </c>
      <c r="AU115" s="209" t="s">
        <v>24</v>
      </c>
      <c r="AV115" s="11" t="s">
        <v>83</v>
      </c>
      <c r="AW115" s="11" t="s">
        <v>38</v>
      </c>
      <c r="AX115" s="11" t="s">
        <v>24</v>
      </c>
      <c r="AY115" s="209" t="s">
        <v>123</v>
      </c>
    </row>
    <row r="116" spans="2:65" s="1" customFormat="1" ht="16.5" customHeight="1">
      <c r="B116" s="38"/>
      <c r="C116" s="176" t="s">
        <v>144</v>
      </c>
      <c r="D116" s="176" t="s">
        <v>124</v>
      </c>
      <c r="E116" s="177" t="s">
        <v>164</v>
      </c>
      <c r="F116" s="178" t="s">
        <v>165</v>
      </c>
      <c r="G116" s="179" t="s">
        <v>127</v>
      </c>
      <c r="H116" s="180">
        <v>2</v>
      </c>
      <c r="I116" s="181"/>
      <c r="J116" s="182">
        <f>ROUND(I116*H116,2)</f>
        <v>0</v>
      </c>
      <c r="K116" s="178" t="s">
        <v>128</v>
      </c>
      <c r="L116" s="58"/>
      <c r="M116" s="183" t="s">
        <v>22</v>
      </c>
      <c r="N116" s="184" t="s">
        <v>45</v>
      </c>
      <c r="O116" s="39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AR116" s="21" t="s">
        <v>129</v>
      </c>
      <c r="AT116" s="21" t="s">
        <v>124</v>
      </c>
      <c r="AU116" s="21" t="s">
        <v>24</v>
      </c>
      <c r="AY116" s="21" t="s">
        <v>123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21" t="s">
        <v>24</v>
      </c>
      <c r="BK116" s="187">
        <f>ROUND(I116*H116,2)</f>
        <v>0</v>
      </c>
      <c r="BL116" s="21" t="s">
        <v>129</v>
      </c>
      <c r="BM116" s="21" t="s">
        <v>166</v>
      </c>
    </row>
    <row r="117" spans="2:51" s="10" customFormat="1" ht="13.5">
      <c r="B117" s="188"/>
      <c r="C117" s="189"/>
      <c r="D117" s="190" t="s">
        <v>130</v>
      </c>
      <c r="E117" s="191" t="s">
        <v>22</v>
      </c>
      <c r="F117" s="192" t="s">
        <v>167</v>
      </c>
      <c r="G117" s="189"/>
      <c r="H117" s="191" t="s">
        <v>22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130</v>
      </c>
      <c r="AU117" s="198" t="s">
        <v>24</v>
      </c>
      <c r="AV117" s="10" t="s">
        <v>24</v>
      </c>
      <c r="AW117" s="10" t="s">
        <v>38</v>
      </c>
      <c r="AX117" s="10" t="s">
        <v>74</v>
      </c>
      <c r="AY117" s="198" t="s">
        <v>123</v>
      </c>
    </row>
    <row r="118" spans="2:51" s="10" customFormat="1" ht="13.5">
      <c r="B118" s="188"/>
      <c r="C118" s="189"/>
      <c r="D118" s="190" t="s">
        <v>130</v>
      </c>
      <c r="E118" s="191" t="s">
        <v>22</v>
      </c>
      <c r="F118" s="192" t="s">
        <v>168</v>
      </c>
      <c r="G118" s="189"/>
      <c r="H118" s="191" t="s">
        <v>22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130</v>
      </c>
      <c r="AU118" s="198" t="s">
        <v>24</v>
      </c>
      <c r="AV118" s="10" t="s">
        <v>24</v>
      </c>
      <c r="AW118" s="10" t="s">
        <v>38</v>
      </c>
      <c r="AX118" s="10" t="s">
        <v>74</v>
      </c>
      <c r="AY118" s="198" t="s">
        <v>123</v>
      </c>
    </row>
    <row r="119" spans="2:51" s="11" customFormat="1" ht="13.5">
      <c r="B119" s="199"/>
      <c r="C119" s="200"/>
      <c r="D119" s="190" t="s">
        <v>130</v>
      </c>
      <c r="E119" s="201" t="s">
        <v>22</v>
      </c>
      <c r="F119" s="202" t="s">
        <v>83</v>
      </c>
      <c r="G119" s="200"/>
      <c r="H119" s="203">
        <v>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130</v>
      </c>
      <c r="AU119" s="209" t="s">
        <v>24</v>
      </c>
      <c r="AV119" s="11" t="s">
        <v>83</v>
      </c>
      <c r="AW119" s="11" t="s">
        <v>38</v>
      </c>
      <c r="AX119" s="11" t="s">
        <v>24</v>
      </c>
      <c r="AY119" s="209" t="s">
        <v>123</v>
      </c>
    </row>
    <row r="120" spans="2:65" s="1" customFormat="1" ht="16.5" customHeight="1">
      <c r="B120" s="38"/>
      <c r="C120" s="176" t="s">
        <v>169</v>
      </c>
      <c r="D120" s="176" t="s">
        <v>124</v>
      </c>
      <c r="E120" s="177" t="s">
        <v>170</v>
      </c>
      <c r="F120" s="178" t="s">
        <v>171</v>
      </c>
      <c r="G120" s="179" t="s">
        <v>127</v>
      </c>
      <c r="H120" s="180">
        <v>1</v>
      </c>
      <c r="I120" s="181"/>
      <c r="J120" s="182">
        <f>ROUND(I120*H120,2)</f>
        <v>0</v>
      </c>
      <c r="K120" s="178" t="s">
        <v>128</v>
      </c>
      <c r="L120" s="58"/>
      <c r="M120" s="183" t="s">
        <v>22</v>
      </c>
      <c r="N120" s="184" t="s">
        <v>45</v>
      </c>
      <c r="O120" s="39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AR120" s="21" t="s">
        <v>129</v>
      </c>
      <c r="AT120" s="21" t="s">
        <v>124</v>
      </c>
      <c r="AU120" s="21" t="s">
        <v>24</v>
      </c>
      <c r="AY120" s="21" t="s">
        <v>123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21" t="s">
        <v>24</v>
      </c>
      <c r="BK120" s="187">
        <f>ROUND(I120*H120,2)</f>
        <v>0</v>
      </c>
      <c r="BL120" s="21" t="s">
        <v>129</v>
      </c>
      <c r="BM120" s="21" t="s">
        <v>172</v>
      </c>
    </row>
    <row r="121" spans="2:51" s="10" customFormat="1" ht="13.5">
      <c r="B121" s="188"/>
      <c r="C121" s="189"/>
      <c r="D121" s="190" t="s">
        <v>130</v>
      </c>
      <c r="E121" s="191" t="s">
        <v>22</v>
      </c>
      <c r="F121" s="192" t="s">
        <v>173</v>
      </c>
      <c r="G121" s="189"/>
      <c r="H121" s="191" t="s">
        <v>22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130</v>
      </c>
      <c r="AU121" s="198" t="s">
        <v>24</v>
      </c>
      <c r="AV121" s="10" t="s">
        <v>24</v>
      </c>
      <c r="AW121" s="10" t="s">
        <v>38</v>
      </c>
      <c r="AX121" s="10" t="s">
        <v>74</v>
      </c>
      <c r="AY121" s="198" t="s">
        <v>123</v>
      </c>
    </row>
    <row r="122" spans="2:51" s="11" customFormat="1" ht="13.5">
      <c r="B122" s="199"/>
      <c r="C122" s="200"/>
      <c r="D122" s="190" t="s">
        <v>130</v>
      </c>
      <c r="E122" s="201" t="s">
        <v>22</v>
      </c>
      <c r="F122" s="202" t="s">
        <v>24</v>
      </c>
      <c r="G122" s="200"/>
      <c r="H122" s="203">
        <v>1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130</v>
      </c>
      <c r="AU122" s="209" t="s">
        <v>24</v>
      </c>
      <c r="AV122" s="11" t="s">
        <v>83</v>
      </c>
      <c r="AW122" s="11" t="s">
        <v>38</v>
      </c>
      <c r="AX122" s="11" t="s">
        <v>24</v>
      </c>
      <c r="AY122" s="209" t="s">
        <v>123</v>
      </c>
    </row>
    <row r="123" spans="2:63" s="9" customFormat="1" ht="37.35" customHeight="1">
      <c r="B123" s="162"/>
      <c r="C123" s="163"/>
      <c r="D123" s="164" t="s">
        <v>73</v>
      </c>
      <c r="E123" s="165" t="s">
        <v>174</v>
      </c>
      <c r="F123" s="165" t="s">
        <v>175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SUM(P124:P148)</f>
        <v>0</v>
      </c>
      <c r="Q123" s="170"/>
      <c r="R123" s="171">
        <f>SUM(R124:R148)</f>
        <v>0</v>
      </c>
      <c r="S123" s="170"/>
      <c r="T123" s="172">
        <f>SUM(T124:T148)</f>
        <v>0</v>
      </c>
      <c r="AR123" s="173" t="s">
        <v>24</v>
      </c>
      <c r="AT123" s="174" t="s">
        <v>73</v>
      </c>
      <c r="AU123" s="174" t="s">
        <v>74</v>
      </c>
      <c r="AY123" s="173" t="s">
        <v>123</v>
      </c>
      <c r="BK123" s="175">
        <f>SUM(BK124:BK148)</f>
        <v>0</v>
      </c>
    </row>
    <row r="124" spans="2:65" s="1" customFormat="1" ht="16.5" customHeight="1">
      <c r="B124" s="38"/>
      <c r="C124" s="176" t="s">
        <v>28</v>
      </c>
      <c r="D124" s="176" t="s">
        <v>124</v>
      </c>
      <c r="E124" s="177" t="s">
        <v>176</v>
      </c>
      <c r="F124" s="178" t="s">
        <v>160</v>
      </c>
      <c r="G124" s="179" t="s">
        <v>127</v>
      </c>
      <c r="H124" s="180">
        <v>1</v>
      </c>
      <c r="I124" s="181"/>
      <c r="J124" s="182">
        <f>ROUND(I124*H124,2)</f>
        <v>0</v>
      </c>
      <c r="K124" s="178" t="s">
        <v>128</v>
      </c>
      <c r="L124" s="58"/>
      <c r="M124" s="183" t="s">
        <v>22</v>
      </c>
      <c r="N124" s="184" t="s">
        <v>45</v>
      </c>
      <c r="O124" s="39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AR124" s="21" t="s">
        <v>129</v>
      </c>
      <c r="AT124" s="21" t="s">
        <v>124</v>
      </c>
      <c r="AU124" s="21" t="s">
        <v>24</v>
      </c>
      <c r="AY124" s="21" t="s">
        <v>123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21" t="s">
        <v>24</v>
      </c>
      <c r="BK124" s="187">
        <f>ROUND(I124*H124,2)</f>
        <v>0</v>
      </c>
      <c r="BL124" s="21" t="s">
        <v>129</v>
      </c>
      <c r="BM124" s="21" t="s">
        <v>177</v>
      </c>
    </row>
    <row r="125" spans="2:51" s="10" customFormat="1" ht="13.5">
      <c r="B125" s="188"/>
      <c r="C125" s="189"/>
      <c r="D125" s="190" t="s">
        <v>130</v>
      </c>
      <c r="E125" s="191" t="s">
        <v>22</v>
      </c>
      <c r="F125" s="192" t="s">
        <v>178</v>
      </c>
      <c r="G125" s="189"/>
      <c r="H125" s="191" t="s">
        <v>22</v>
      </c>
      <c r="I125" s="193"/>
      <c r="J125" s="189"/>
      <c r="K125" s="189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130</v>
      </c>
      <c r="AU125" s="198" t="s">
        <v>24</v>
      </c>
      <c r="AV125" s="10" t="s">
        <v>24</v>
      </c>
      <c r="AW125" s="10" t="s">
        <v>38</v>
      </c>
      <c r="AX125" s="10" t="s">
        <v>74</v>
      </c>
      <c r="AY125" s="198" t="s">
        <v>123</v>
      </c>
    </row>
    <row r="126" spans="2:51" s="10" customFormat="1" ht="13.5">
      <c r="B126" s="188"/>
      <c r="C126" s="189"/>
      <c r="D126" s="190" t="s">
        <v>130</v>
      </c>
      <c r="E126" s="191" t="s">
        <v>22</v>
      </c>
      <c r="F126" s="192" t="s">
        <v>179</v>
      </c>
      <c r="G126" s="189"/>
      <c r="H126" s="191" t="s">
        <v>22</v>
      </c>
      <c r="I126" s="193"/>
      <c r="J126" s="189"/>
      <c r="K126" s="189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130</v>
      </c>
      <c r="AU126" s="198" t="s">
        <v>24</v>
      </c>
      <c r="AV126" s="10" t="s">
        <v>24</v>
      </c>
      <c r="AW126" s="10" t="s">
        <v>38</v>
      </c>
      <c r="AX126" s="10" t="s">
        <v>74</v>
      </c>
      <c r="AY126" s="198" t="s">
        <v>123</v>
      </c>
    </row>
    <row r="127" spans="2:51" s="10" customFormat="1" ht="13.5">
      <c r="B127" s="188"/>
      <c r="C127" s="189"/>
      <c r="D127" s="190" t="s">
        <v>130</v>
      </c>
      <c r="E127" s="191" t="s">
        <v>22</v>
      </c>
      <c r="F127" s="192" t="s">
        <v>146</v>
      </c>
      <c r="G127" s="189"/>
      <c r="H127" s="191" t="s">
        <v>22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130</v>
      </c>
      <c r="AU127" s="198" t="s">
        <v>24</v>
      </c>
      <c r="AV127" s="10" t="s">
        <v>24</v>
      </c>
      <c r="AW127" s="10" t="s">
        <v>38</v>
      </c>
      <c r="AX127" s="10" t="s">
        <v>74</v>
      </c>
      <c r="AY127" s="198" t="s">
        <v>123</v>
      </c>
    </row>
    <row r="128" spans="2:51" s="11" customFormat="1" ht="13.5">
      <c r="B128" s="199"/>
      <c r="C128" s="200"/>
      <c r="D128" s="190" t="s">
        <v>130</v>
      </c>
      <c r="E128" s="201" t="s">
        <v>22</v>
      </c>
      <c r="F128" s="202" t="s">
        <v>24</v>
      </c>
      <c r="G128" s="200"/>
      <c r="H128" s="203">
        <v>1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130</v>
      </c>
      <c r="AU128" s="209" t="s">
        <v>24</v>
      </c>
      <c r="AV128" s="11" t="s">
        <v>83</v>
      </c>
      <c r="AW128" s="11" t="s">
        <v>38</v>
      </c>
      <c r="AX128" s="11" t="s">
        <v>24</v>
      </c>
      <c r="AY128" s="209" t="s">
        <v>123</v>
      </c>
    </row>
    <row r="129" spans="2:65" s="1" customFormat="1" ht="16.5" customHeight="1">
      <c r="B129" s="38"/>
      <c r="C129" s="176" t="s">
        <v>180</v>
      </c>
      <c r="D129" s="176" t="s">
        <v>124</v>
      </c>
      <c r="E129" s="177" t="s">
        <v>181</v>
      </c>
      <c r="F129" s="178" t="s">
        <v>182</v>
      </c>
      <c r="G129" s="179" t="s">
        <v>127</v>
      </c>
      <c r="H129" s="180">
        <v>2</v>
      </c>
      <c r="I129" s="181"/>
      <c r="J129" s="182">
        <f>ROUND(I129*H129,2)</f>
        <v>0</v>
      </c>
      <c r="K129" s="178" t="s">
        <v>128</v>
      </c>
      <c r="L129" s="58"/>
      <c r="M129" s="183" t="s">
        <v>22</v>
      </c>
      <c r="N129" s="184" t="s">
        <v>45</v>
      </c>
      <c r="O129" s="39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21" t="s">
        <v>129</v>
      </c>
      <c r="AT129" s="21" t="s">
        <v>124</v>
      </c>
      <c r="AU129" s="21" t="s">
        <v>24</v>
      </c>
      <c r="AY129" s="21" t="s">
        <v>123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21" t="s">
        <v>24</v>
      </c>
      <c r="BK129" s="187">
        <f>ROUND(I129*H129,2)</f>
        <v>0</v>
      </c>
      <c r="BL129" s="21" t="s">
        <v>129</v>
      </c>
      <c r="BM129" s="21" t="s">
        <v>183</v>
      </c>
    </row>
    <row r="130" spans="2:51" s="10" customFormat="1" ht="13.5">
      <c r="B130" s="188"/>
      <c r="C130" s="189"/>
      <c r="D130" s="190" t="s">
        <v>130</v>
      </c>
      <c r="E130" s="191" t="s">
        <v>22</v>
      </c>
      <c r="F130" s="192" t="s">
        <v>141</v>
      </c>
      <c r="G130" s="189"/>
      <c r="H130" s="191" t="s">
        <v>22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130</v>
      </c>
      <c r="AU130" s="198" t="s">
        <v>24</v>
      </c>
      <c r="AV130" s="10" t="s">
        <v>24</v>
      </c>
      <c r="AW130" s="10" t="s">
        <v>38</v>
      </c>
      <c r="AX130" s="10" t="s">
        <v>74</v>
      </c>
      <c r="AY130" s="198" t="s">
        <v>123</v>
      </c>
    </row>
    <row r="131" spans="2:51" s="11" customFormat="1" ht="13.5">
      <c r="B131" s="199"/>
      <c r="C131" s="200"/>
      <c r="D131" s="190" t="s">
        <v>130</v>
      </c>
      <c r="E131" s="201" t="s">
        <v>22</v>
      </c>
      <c r="F131" s="202" t="s">
        <v>83</v>
      </c>
      <c r="G131" s="200"/>
      <c r="H131" s="203">
        <v>2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130</v>
      </c>
      <c r="AU131" s="209" t="s">
        <v>24</v>
      </c>
      <c r="AV131" s="11" t="s">
        <v>83</v>
      </c>
      <c r="AW131" s="11" t="s">
        <v>38</v>
      </c>
      <c r="AX131" s="11" t="s">
        <v>24</v>
      </c>
      <c r="AY131" s="209" t="s">
        <v>123</v>
      </c>
    </row>
    <row r="132" spans="2:65" s="1" customFormat="1" ht="16.5" customHeight="1">
      <c r="B132" s="38"/>
      <c r="C132" s="176" t="s">
        <v>154</v>
      </c>
      <c r="D132" s="176" t="s">
        <v>124</v>
      </c>
      <c r="E132" s="177" t="s">
        <v>184</v>
      </c>
      <c r="F132" s="178" t="s">
        <v>134</v>
      </c>
      <c r="G132" s="179" t="s">
        <v>127</v>
      </c>
      <c r="H132" s="180">
        <v>1</v>
      </c>
      <c r="I132" s="181"/>
      <c r="J132" s="182">
        <f>ROUND(I132*H132,2)</f>
        <v>0</v>
      </c>
      <c r="K132" s="178" t="s">
        <v>128</v>
      </c>
      <c r="L132" s="58"/>
      <c r="M132" s="183" t="s">
        <v>22</v>
      </c>
      <c r="N132" s="184" t="s">
        <v>45</v>
      </c>
      <c r="O132" s="39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AR132" s="21" t="s">
        <v>129</v>
      </c>
      <c r="AT132" s="21" t="s">
        <v>124</v>
      </c>
      <c r="AU132" s="21" t="s">
        <v>24</v>
      </c>
      <c r="AY132" s="21" t="s">
        <v>123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21" t="s">
        <v>24</v>
      </c>
      <c r="BK132" s="187">
        <f>ROUND(I132*H132,2)</f>
        <v>0</v>
      </c>
      <c r="BL132" s="21" t="s">
        <v>129</v>
      </c>
      <c r="BM132" s="21" t="s">
        <v>185</v>
      </c>
    </row>
    <row r="133" spans="2:51" s="10" customFormat="1" ht="13.5">
      <c r="B133" s="188"/>
      <c r="C133" s="189"/>
      <c r="D133" s="190" t="s">
        <v>130</v>
      </c>
      <c r="E133" s="191" t="s">
        <v>22</v>
      </c>
      <c r="F133" s="192" t="s">
        <v>186</v>
      </c>
      <c r="G133" s="189"/>
      <c r="H133" s="191" t="s">
        <v>22</v>
      </c>
      <c r="I133" s="193"/>
      <c r="J133" s="189"/>
      <c r="K133" s="189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130</v>
      </c>
      <c r="AU133" s="198" t="s">
        <v>24</v>
      </c>
      <c r="AV133" s="10" t="s">
        <v>24</v>
      </c>
      <c r="AW133" s="10" t="s">
        <v>38</v>
      </c>
      <c r="AX133" s="10" t="s">
        <v>74</v>
      </c>
      <c r="AY133" s="198" t="s">
        <v>123</v>
      </c>
    </row>
    <row r="134" spans="2:51" s="10" customFormat="1" ht="13.5">
      <c r="B134" s="188"/>
      <c r="C134" s="189"/>
      <c r="D134" s="190" t="s">
        <v>130</v>
      </c>
      <c r="E134" s="191" t="s">
        <v>22</v>
      </c>
      <c r="F134" s="192" t="s">
        <v>146</v>
      </c>
      <c r="G134" s="189"/>
      <c r="H134" s="191" t="s">
        <v>22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130</v>
      </c>
      <c r="AU134" s="198" t="s">
        <v>24</v>
      </c>
      <c r="AV134" s="10" t="s">
        <v>24</v>
      </c>
      <c r="AW134" s="10" t="s">
        <v>38</v>
      </c>
      <c r="AX134" s="10" t="s">
        <v>74</v>
      </c>
      <c r="AY134" s="198" t="s">
        <v>123</v>
      </c>
    </row>
    <row r="135" spans="2:51" s="11" customFormat="1" ht="13.5">
      <c r="B135" s="199"/>
      <c r="C135" s="200"/>
      <c r="D135" s="190" t="s">
        <v>130</v>
      </c>
      <c r="E135" s="201" t="s">
        <v>22</v>
      </c>
      <c r="F135" s="202" t="s">
        <v>24</v>
      </c>
      <c r="G135" s="200"/>
      <c r="H135" s="203">
        <v>1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130</v>
      </c>
      <c r="AU135" s="209" t="s">
        <v>24</v>
      </c>
      <c r="AV135" s="11" t="s">
        <v>83</v>
      </c>
      <c r="AW135" s="11" t="s">
        <v>38</v>
      </c>
      <c r="AX135" s="11" t="s">
        <v>24</v>
      </c>
      <c r="AY135" s="209" t="s">
        <v>123</v>
      </c>
    </row>
    <row r="136" spans="2:65" s="1" customFormat="1" ht="16.5" customHeight="1">
      <c r="B136" s="38"/>
      <c r="C136" s="176" t="s">
        <v>187</v>
      </c>
      <c r="D136" s="176" t="s">
        <v>124</v>
      </c>
      <c r="E136" s="177" t="s">
        <v>188</v>
      </c>
      <c r="F136" s="178" t="s">
        <v>189</v>
      </c>
      <c r="G136" s="179" t="s">
        <v>127</v>
      </c>
      <c r="H136" s="180">
        <v>2</v>
      </c>
      <c r="I136" s="181"/>
      <c r="J136" s="182">
        <f>ROUND(I136*H136,2)</f>
        <v>0</v>
      </c>
      <c r="K136" s="178" t="s">
        <v>128</v>
      </c>
      <c r="L136" s="58"/>
      <c r="M136" s="183" t="s">
        <v>22</v>
      </c>
      <c r="N136" s="184" t="s">
        <v>45</v>
      </c>
      <c r="O136" s="39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21" t="s">
        <v>129</v>
      </c>
      <c r="AT136" s="21" t="s">
        <v>124</v>
      </c>
      <c r="AU136" s="21" t="s">
        <v>24</v>
      </c>
      <c r="AY136" s="21" t="s">
        <v>123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21" t="s">
        <v>24</v>
      </c>
      <c r="BK136" s="187">
        <f>ROUND(I136*H136,2)</f>
        <v>0</v>
      </c>
      <c r="BL136" s="21" t="s">
        <v>129</v>
      </c>
      <c r="BM136" s="21" t="s">
        <v>190</v>
      </c>
    </row>
    <row r="137" spans="2:51" s="10" customFormat="1" ht="13.5">
      <c r="B137" s="188"/>
      <c r="C137" s="189"/>
      <c r="D137" s="190" t="s">
        <v>130</v>
      </c>
      <c r="E137" s="191" t="s">
        <v>22</v>
      </c>
      <c r="F137" s="192" t="s">
        <v>191</v>
      </c>
      <c r="G137" s="189"/>
      <c r="H137" s="191" t="s">
        <v>22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130</v>
      </c>
      <c r="AU137" s="198" t="s">
        <v>24</v>
      </c>
      <c r="AV137" s="10" t="s">
        <v>24</v>
      </c>
      <c r="AW137" s="10" t="s">
        <v>38</v>
      </c>
      <c r="AX137" s="10" t="s">
        <v>74</v>
      </c>
      <c r="AY137" s="198" t="s">
        <v>123</v>
      </c>
    </row>
    <row r="138" spans="2:51" s="10" customFormat="1" ht="13.5">
      <c r="B138" s="188"/>
      <c r="C138" s="189"/>
      <c r="D138" s="190" t="s">
        <v>130</v>
      </c>
      <c r="E138" s="191" t="s">
        <v>22</v>
      </c>
      <c r="F138" s="192" t="s">
        <v>151</v>
      </c>
      <c r="G138" s="189"/>
      <c r="H138" s="191" t="s">
        <v>22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130</v>
      </c>
      <c r="AU138" s="198" t="s">
        <v>24</v>
      </c>
      <c r="AV138" s="10" t="s">
        <v>24</v>
      </c>
      <c r="AW138" s="10" t="s">
        <v>38</v>
      </c>
      <c r="AX138" s="10" t="s">
        <v>74</v>
      </c>
      <c r="AY138" s="198" t="s">
        <v>123</v>
      </c>
    </row>
    <row r="139" spans="2:51" s="11" customFormat="1" ht="13.5">
      <c r="B139" s="199"/>
      <c r="C139" s="200"/>
      <c r="D139" s="190" t="s">
        <v>130</v>
      </c>
      <c r="E139" s="201" t="s">
        <v>22</v>
      </c>
      <c r="F139" s="202" t="s">
        <v>83</v>
      </c>
      <c r="G139" s="200"/>
      <c r="H139" s="203">
        <v>2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130</v>
      </c>
      <c r="AU139" s="209" t="s">
        <v>24</v>
      </c>
      <c r="AV139" s="11" t="s">
        <v>83</v>
      </c>
      <c r="AW139" s="11" t="s">
        <v>38</v>
      </c>
      <c r="AX139" s="11" t="s">
        <v>24</v>
      </c>
      <c r="AY139" s="209" t="s">
        <v>123</v>
      </c>
    </row>
    <row r="140" spans="2:65" s="1" customFormat="1" ht="16.5" customHeight="1">
      <c r="B140" s="38"/>
      <c r="C140" s="176" t="s">
        <v>161</v>
      </c>
      <c r="D140" s="176" t="s">
        <v>124</v>
      </c>
      <c r="E140" s="177" t="s">
        <v>192</v>
      </c>
      <c r="F140" s="178" t="s">
        <v>193</v>
      </c>
      <c r="G140" s="179" t="s">
        <v>127</v>
      </c>
      <c r="H140" s="180">
        <v>2</v>
      </c>
      <c r="I140" s="181"/>
      <c r="J140" s="182">
        <f>ROUND(I140*H140,2)</f>
        <v>0</v>
      </c>
      <c r="K140" s="178" t="s">
        <v>128</v>
      </c>
      <c r="L140" s="58"/>
      <c r="M140" s="183" t="s">
        <v>22</v>
      </c>
      <c r="N140" s="184" t="s">
        <v>45</v>
      </c>
      <c r="O140" s="39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AR140" s="21" t="s">
        <v>129</v>
      </c>
      <c r="AT140" s="21" t="s">
        <v>124</v>
      </c>
      <c r="AU140" s="21" t="s">
        <v>24</v>
      </c>
      <c r="AY140" s="21" t="s">
        <v>123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21" t="s">
        <v>24</v>
      </c>
      <c r="BK140" s="187">
        <f>ROUND(I140*H140,2)</f>
        <v>0</v>
      </c>
      <c r="BL140" s="21" t="s">
        <v>129</v>
      </c>
      <c r="BM140" s="21" t="s">
        <v>194</v>
      </c>
    </row>
    <row r="141" spans="2:51" s="10" customFormat="1" ht="13.5">
      <c r="B141" s="188"/>
      <c r="C141" s="189"/>
      <c r="D141" s="190" t="s">
        <v>130</v>
      </c>
      <c r="E141" s="191" t="s">
        <v>22</v>
      </c>
      <c r="F141" s="192" t="s">
        <v>167</v>
      </c>
      <c r="G141" s="189"/>
      <c r="H141" s="191" t="s">
        <v>22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130</v>
      </c>
      <c r="AU141" s="198" t="s">
        <v>24</v>
      </c>
      <c r="AV141" s="10" t="s">
        <v>24</v>
      </c>
      <c r="AW141" s="10" t="s">
        <v>38</v>
      </c>
      <c r="AX141" s="10" t="s">
        <v>74</v>
      </c>
      <c r="AY141" s="198" t="s">
        <v>123</v>
      </c>
    </row>
    <row r="142" spans="2:51" s="10" customFormat="1" ht="13.5">
      <c r="B142" s="188"/>
      <c r="C142" s="189"/>
      <c r="D142" s="190" t="s">
        <v>130</v>
      </c>
      <c r="E142" s="191" t="s">
        <v>22</v>
      </c>
      <c r="F142" s="192" t="s">
        <v>168</v>
      </c>
      <c r="G142" s="189"/>
      <c r="H142" s="191" t="s">
        <v>22</v>
      </c>
      <c r="I142" s="193"/>
      <c r="J142" s="189"/>
      <c r="K142" s="189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130</v>
      </c>
      <c r="AU142" s="198" t="s">
        <v>24</v>
      </c>
      <c r="AV142" s="10" t="s">
        <v>24</v>
      </c>
      <c r="AW142" s="10" t="s">
        <v>38</v>
      </c>
      <c r="AX142" s="10" t="s">
        <v>74</v>
      </c>
      <c r="AY142" s="198" t="s">
        <v>123</v>
      </c>
    </row>
    <row r="143" spans="2:51" s="11" customFormat="1" ht="13.5">
      <c r="B143" s="199"/>
      <c r="C143" s="200"/>
      <c r="D143" s="190" t="s">
        <v>130</v>
      </c>
      <c r="E143" s="201" t="s">
        <v>22</v>
      </c>
      <c r="F143" s="202" t="s">
        <v>83</v>
      </c>
      <c r="G143" s="200"/>
      <c r="H143" s="203">
        <v>2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130</v>
      </c>
      <c r="AU143" s="209" t="s">
        <v>24</v>
      </c>
      <c r="AV143" s="11" t="s">
        <v>83</v>
      </c>
      <c r="AW143" s="11" t="s">
        <v>38</v>
      </c>
      <c r="AX143" s="11" t="s">
        <v>24</v>
      </c>
      <c r="AY143" s="209" t="s">
        <v>123</v>
      </c>
    </row>
    <row r="144" spans="2:65" s="1" customFormat="1" ht="16.5" customHeight="1">
      <c r="B144" s="38"/>
      <c r="C144" s="176" t="s">
        <v>10</v>
      </c>
      <c r="D144" s="176" t="s">
        <v>124</v>
      </c>
      <c r="E144" s="177" t="s">
        <v>195</v>
      </c>
      <c r="F144" s="178" t="s">
        <v>196</v>
      </c>
      <c r="G144" s="179" t="s">
        <v>127</v>
      </c>
      <c r="H144" s="180">
        <v>1</v>
      </c>
      <c r="I144" s="181"/>
      <c r="J144" s="182">
        <f>ROUND(I144*H144,2)</f>
        <v>0</v>
      </c>
      <c r="K144" s="178" t="s">
        <v>128</v>
      </c>
      <c r="L144" s="58"/>
      <c r="M144" s="183" t="s">
        <v>22</v>
      </c>
      <c r="N144" s="184" t="s">
        <v>45</v>
      </c>
      <c r="O144" s="39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21" t="s">
        <v>129</v>
      </c>
      <c r="AT144" s="21" t="s">
        <v>124</v>
      </c>
      <c r="AU144" s="21" t="s">
        <v>24</v>
      </c>
      <c r="AY144" s="21" t="s">
        <v>123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21" t="s">
        <v>24</v>
      </c>
      <c r="BK144" s="187">
        <f>ROUND(I144*H144,2)</f>
        <v>0</v>
      </c>
      <c r="BL144" s="21" t="s">
        <v>129</v>
      </c>
      <c r="BM144" s="21" t="s">
        <v>197</v>
      </c>
    </row>
    <row r="145" spans="2:51" s="10" customFormat="1" ht="13.5">
      <c r="B145" s="188"/>
      <c r="C145" s="189"/>
      <c r="D145" s="190" t="s">
        <v>130</v>
      </c>
      <c r="E145" s="191" t="s">
        <v>22</v>
      </c>
      <c r="F145" s="192" t="s">
        <v>155</v>
      </c>
      <c r="G145" s="189"/>
      <c r="H145" s="191" t="s">
        <v>22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130</v>
      </c>
      <c r="AU145" s="198" t="s">
        <v>24</v>
      </c>
      <c r="AV145" s="10" t="s">
        <v>24</v>
      </c>
      <c r="AW145" s="10" t="s">
        <v>38</v>
      </c>
      <c r="AX145" s="10" t="s">
        <v>74</v>
      </c>
      <c r="AY145" s="198" t="s">
        <v>123</v>
      </c>
    </row>
    <row r="146" spans="2:51" s="10" customFormat="1" ht="13.5">
      <c r="B146" s="188"/>
      <c r="C146" s="189"/>
      <c r="D146" s="190" t="s">
        <v>130</v>
      </c>
      <c r="E146" s="191" t="s">
        <v>22</v>
      </c>
      <c r="F146" s="192" t="s">
        <v>156</v>
      </c>
      <c r="G146" s="189"/>
      <c r="H146" s="191" t="s">
        <v>22</v>
      </c>
      <c r="I146" s="193"/>
      <c r="J146" s="189"/>
      <c r="K146" s="189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130</v>
      </c>
      <c r="AU146" s="198" t="s">
        <v>24</v>
      </c>
      <c r="AV146" s="10" t="s">
        <v>24</v>
      </c>
      <c r="AW146" s="10" t="s">
        <v>38</v>
      </c>
      <c r="AX146" s="10" t="s">
        <v>74</v>
      </c>
      <c r="AY146" s="198" t="s">
        <v>123</v>
      </c>
    </row>
    <row r="147" spans="2:51" s="10" customFormat="1" ht="13.5">
      <c r="B147" s="188"/>
      <c r="C147" s="189"/>
      <c r="D147" s="190" t="s">
        <v>130</v>
      </c>
      <c r="E147" s="191" t="s">
        <v>22</v>
      </c>
      <c r="F147" s="192" t="s">
        <v>157</v>
      </c>
      <c r="G147" s="189"/>
      <c r="H147" s="191" t="s">
        <v>22</v>
      </c>
      <c r="I147" s="193"/>
      <c r="J147" s="189"/>
      <c r="K147" s="189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130</v>
      </c>
      <c r="AU147" s="198" t="s">
        <v>24</v>
      </c>
      <c r="AV147" s="10" t="s">
        <v>24</v>
      </c>
      <c r="AW147" s="10" t="s">
        <v>38</v>
      </c>
      <c r="AX147" s="10" t="s">
        <v>74</v>
      </c>
      <c r="AY147" s="198" t="s">
        <v>123</v>
      </c>
    </row>
    <row r="148" spans="2:51" s="11" customFormat="1" ht="13.5">
      <c r="B148" s="199"/>
      <c r="C148" s="200"/>
      <c r="D148" s="190" t="s">
        <v>130</v>
      </c>
      <c r="E148" s="201" t="s">
        <v>22</v>
      </c>
      <c r="F148" s="202" t="s">
        <v>24</v>
      </c>
      <c r="G148" s="200"/>
      <c r="H148" s="203">
        <v>1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130</v>
      </c>
      <c r="AU148" s="209" t="s">
        <v>24</v>
      </c>
      <c r="AV148" s="11" t="s">
        <v>83</v>
      </c>
      <c r="AW148" s="11" t="s">
        <v>38</v>
      </c>
      <c r="AX148" s="11" t="s">
        <v>24</v>
      </c>
      <c r="AY148" s="209" t="s">
        <v>123</v>
      </c>
    </row>
    <row r="149" spans="2:63" s="9" customFormat="1" ht="37.35" customHeight="1">
      <c r="B149" s="162"/>
      <c r="C149" s="163"/>
      <c r="D149" s="164" t="s">
        <v>73</v>
      </c>
      <c r="E149" s="165" t="s">
        <v>198</v>
      </c>
      <c r="F149" s="165" t="s">
        <v>199</v>
      </c>
      <c r="G149" s="163"/>
      <c r="H149" s="163"/>
      <c r="I149" s="166"/>
      <c r="J149" s="167">
        <f>BK149</f>
        <v>0</v>
      </c>
      <c r="K149" s="163"/>
      <c r="L149" s="168"/>
      <c r="M149" s="169"/>
      <c r="N149" s="170"/>
      <c r="O149" s="170"/>
      <c r="P149" s="171">
        <f>SUM(P150:P164)</f>
        <v>0</v>
      </c>
      <c r="Q149" s="170"/>
      <c r="R149" s="171">
        <f>SUM(R150:R164)</f>
        <v>0</v>
      </c>
      <c r="S149" s="170"/>
      <c r="T149" s="172">
        <f>SUM(T150:T164)</f>
        <v>0</v>
      </c>
      <c r="AR149" s="173" t="s">
        <v>24</v>
      </c>
      <c r="AT149" s="174" t="s">
        <v>73</v>
      </c>
      <c r="AU149" s="174" t="s">
        <v>74</v>
      </c>
      <c r="AY149" s="173" t="s">
        <v>123</v>
      </c>
      <c r="BK149" s="175">
        <f>SUM(BK150:BK164)</f>
        <v>0</v>
      </c>
    </row>
    <row r="150" spans="2:65" s="1" customFormat="1" ht="16.5" customHeight="1">
      <c r="B150" s="38"/>
      <c r="C150" s="176" t="s">
        <v>166</v>
      </c>
      <c r="D150" s="176" t="s">
        <v>124</v>
      </c>
      <c r="E150" s="177" t="s">
        <v>200</v>
      </c>
      <c r="F150" s="178" t="s">
        <v>201</v>
      </c>
      <c r="G150" s="179" t="s">
        <v>127</v>
      </c>
      <c r="H150" s="180">
        <v>1</v>
      </c>
      <c r="I150" s="181"/>
      <c r="J150" s="182">
        <f>ROUND(I150*H150,2)</f>
        <v>0</v>
      </c>
      <c r="K150" s="178" t="s">
        <v>128</v>
      </c>
      <c r="L150" s="58"/>
      <c r="M150" s="183" t="s">
        <v>22</v>
      </c>
      <c r="N150" s="184" t="s">
        <v>45</v>
      </c>
      <c r="O150" s="39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AR150" s="21" t="s">
        <v>129</v>
      </c>
      <c r="AT150" s="21" t="s">
        <v>124</v>
      </c>
      <c r="AU150" s="21" t="s">
        <v>24</v>
      </c>
      <c r="AY150" s="21" t="s">
        <v>123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21" t="s">
        <v>24</v>
      </c>
      <c r="BK150" s="187">
        <f>ROUND(I150*H150,2)</f>
        <v>0</v>
      </c>
      <c r="BL150" s="21" t="s">
        <v>129</v>
      </c>
      <c r="BM150" s="21" t="s">
        <v>202</v>
      </c>
    </row>
    <row r="151" spans="2:51" s="10" customFormat="1" ht="13.5">
      <c r="B151" s="188"/>
      <c r="C151" s="189"/>
      <c r="D151" s="190" t="s">
        <v>130</v>
      </c>
      <c r="E151" s="191" t="s">
        <v>22</v>
      </c>
      <c r="F151" s="192" t="s">
        <v>203</v>
      </c>
      <c r="G151" s="189"/>
      <c r="H151" s="191" t="s">
        <v>22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130</v>
      </c>
      <c r="AU151" s="198" t="s">
        <v>24</v>
      </c>
      <c r="AV151" s="10" t="s">
        <v>24</v>
      </c>
      <c r="AW151" s="10" t="s">
        <v>38</v>
      </c>
      <c r="AX151" s="10" t="s">
        <v>74</v>
      </c>
      <c r="AY151" s="198" t="s">
        <v>123</v>
      </c>
    </row>
    <row r="152" spans="2:51" s="10" customFormat="1" ht="13.5">
      <c r="B152" s="188"/>
      <c r="C152" s="189"/>
      <c r="D152" s="190" t="s">
        <v>130</v>
      </c>
      <c r="E152" s="191" t="s">
        <v>22</v>
      </c>
      <c r="F152" s="192" t="s">
        <v>204</v>
      </c>
      <c r="G152" s="189"/>
      <c r="H152" s="191" t="s">
        <v>22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130</v>
      </c>
      <c r="AU152" s="198" t="s">
        <v>24</v>
      </c>
      <c r="AV152" s="10" t="s">
        <v>24</v>
      </c>
      <c r="AW152" s="10" t="s">
        <v>38</v>
      </c>
      <c r="AX152" s="10" t="s">
        <v>74</v>
      </c>
      <c r="AY152" s="198" t="s">
        <v>123</v>
      </c>
    </row>
    <row r="153" spans="2:51" s="11" customFormat="1" ht="13.5">
      <c r="B153" s="199"/>
      <c r="C153" s="200"/>
      <c r="D153" s="190" t="s">
        <v>130</v>
      </c>
      <c r="E153" s="201" t="s">
        <v>22</v>
      </c>
      <c r="F153" s="202" t="s">
        <v>24</v>
      </c>
      <c r="G153" s="200"/>
      <c r="H153" s="203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130</v>
      </c>
      <c r="AU153" s="209" t="s">
        <v>24</v>
      </c>
      <c r="AV153" s="11" t="s">
        <v>83</v>
      </c>
      <c r="AW153" s="11" t="s">
        <v>38</v>
      </c>
      <c r="AX153" s="11" t="s">
        <v>24</v>
      </c>
      <c r="AY153" s="209" t="s">
        <v>123</v>
      </c>
    </row>
    <row r="154" spans="2:65" s="1" customFormat="1" ht="16.5" customHeight="1">
      <c r="B154" s="38"/>
      <c r="C154" s="176" t="s">
        <v>205</v>
      </c>
      <c r="D154" s="176" t="s">
        <v>124</v>
      </c>
      <c r="E154" s="177" t="s">
        <v>206</v>
      </c>
      <c r="F154" s="178" t="s">
        <v>207</v>
      </c>
      <c r="G154" s="179" t="s">
        <v>127</v>
      </c>
      <c r="H154" s="180">
        <v>1</v>
      </c>
      <c r="I154" s="181"/>
      <c r="J154" s="182">
        <f>ROUND(I154*H154,2)</f>
        <v>0</v>
      </c>
      <c r="K154" s="178" t="s">
        <v>128</v>
      </c>
      <c r="L154" s="58"/>
      <c r="M154" s="183" t="s">
        <v>22</v>
      </c>
      <c r="N154" s="184" t="s">
        <v>45</v>
      </c>
      <c r="O154" s="39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21" t="s">
        <v>129</v>
      </c>
      <c r="AT154" s="21" t="s">
        <v>124</v>
      </c>
      <c r="AU154" s="21" t="s">
        <v>24</v>
      </c>
      <c r="AY154" s="21" t="s">
        <v>123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21" t="s">
        <v>24</v>
      </c>
      <c r="BK154" s="187">
        <f>ROUND(I154*H154,2)</f>
        <v>0</v>
      </c>
      <c r="BL154" s="21" t="s">
        <v>129</v>
      </c>
      <c r="BM154" s="21" t="s">
        <v>208</v>
      </c>
    </row>
    <row r="155" spans="2:51" s="10" customFormat="1" ht="27">
      <c r="B155" s="188"/>
      <c r="C155" s="189"/>
      <c r="D155" s="190" t="s">
        <v>130</v>
      </c>
      <c r="E155" s="191" t="s">
        <v>22</v>
      </c>
      <c r="F155" s="192" t="s">
        <v>209</v>
      </c>
      <c r="G155" s="189"/>
      <c r="H155" s="191" t="s">
        <v>22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130</v>
      </c>
      <c r="AU155" s="198" t="s">
        <v>24</v>
      </c>
      <c r="AV155" s="10" t="s">
        <v>24</v>
      </c>
      <c r="AW155" s="10" t="s">
        <v>38</v>
      </c>
      <c r="AX155" s="10" t="s">
        <v>74</v>
      </c>
      <c r="AY155" s="198" t="s">
        <v>123</v>
      </c>
    </row>
    <row r="156" spans="2:51" s="10" customFormat="1" ht="27">
      <c r="B156" s="188"/>
      <c r="C156" s="189"/>
      <c r="D156" s="190" t="s">
        <v>130</v>
      </c>
      <c r="E156" s="191" t="s">
        <v>22</v>
      </c>
      <c r="F156" s="192" t="s">
        <v>210</v>
      </c>
      <c r="G156" s="189"/>
      <c r="H156" s="191" t="s">
        <v>22</v>
      </c>
      <c r="I156" s="193"/>
      <c r="J156" s="189"/>
      <c r="K156" s="189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130</v>
      </c>
      <c r="AU156" s="198" t="s">
        <v>24</v>
      </c>
      <c r="AV156" s="10" t="s">
        <v>24</v>
      </c>
      <c r="AW156" s="10" t="s">
        <v>38</v>
      </c>
      <c r="AX156" s="10" t="s">
        <v>74</v>
      </c>
      <c r="AY156" s="198" t="s">
        <v>123</v>
      </c>
    </row>
    <row r="157" spans="2:51" s="11" customFormat="1" ht="13.5">
      <c r="B157" s="199"/>
      <c r="C157" s="200"/>
      <c r="D157" s="190" t="s">
        <v>130</v>
      </c>
      <c r="E157" s="201" t="s">
        <v>22</v>
      </c>
      <c r="F157" s="202" t="s">
        <v>24</v>
      </c>
      <c r="G157" s="200"/>
      <c r="H157" s="203">
        <v>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130</v>
      </c>
      <c r="AU157" s="209" t="s">
        <v>24</v>
      </c>
      <c r="AV157" s="11" t="s">
        <v>83</v>
      </c>
      <c r="AW157" s="11" t="s">
        <v>38</v>
      </c>
      <c r="AX157" s="11" t="s">
        <v>24</v>
      </c>
      <c r="AY157" s="209" t="s">
        <v>123</v>
      </c>
    </row>
    <row r="158" spans="2:65" s="1" customFormat="1" ht="16.5" customHeight="1">
      <c r="B158" s="38"/>
      <c r="C158" s="176" t="s">
        <v>172</v>
      </c>
      <c r="D158" s="176" t="s">
        <v>124</v>
      </c>
      <c r="E158" s="177" t="s">
        <v>211</v>
      </c>
      <c r="F158" s="178" t="s">
        <v>212</v>
      </c>
      <c r="G158" s="179" t="s">
        <v>127</v>
      </c>
      <c r="H158" s="180">
        <v>1</v>
      </c>
      <c r="I158" s="181"/>
      <c r="J158" s="182">
        <f>ROUND(I158*H158,2)</f>
        <v>0</v>
      </c>
      <c r="K158" s="178" t="s">
        <v>128</v>
      </c>
      <c r="L158" s="58"/>
      <c r="M158" s="183" t="s">
        <v>22</v>
      </c>
      <c r="N158" s="184" t="s">
        <v>45</v>
      </c>
      <c r="O158" s="39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AR158" s="21" t="s">
        <v>129</v>
      </c>
      <c r="AT158" s="21" t="s">
        <v>124</v>
      </c>
      <c r="AU158" s="21" t="s">
        <v>24</v>
      </c>
      <c r="AY158" s="21" t="s">
        <v>123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21" t="s">
        <v>24</v>
      </c>
      <c r="BK158" s="187">
        <f>ROUND(I158*H158,2)</f>
        <v>0</v>
      </c>
      <c r="BL158" s="21" t="s">
        <v>129</v>
      </c>
      <c r="BM158" s="21" t="s">
        <v>213</v>
      </c>
    </row>
    <row r="159" spans="2:51" s="10" customFormat="1" ht="13.5">
      <c r="B159" s="188"/>
      <c r="C159" s="189"/>
      <c r="D159" s="190" t="s">
        <v>130</v>
      </c>
      <c r="E159" s="191" t="s">
        <v>22</v>
      </c>
      <c r="F159" s="192" t="s">
        <v>214</v>
      </c>
      <c r="G159" s="189"/>
      <c r="H159" s="191" t="s">
        <v>22</v>
      </c>
      <c r="I159" s="193"/>
      <c r="J159" s="189"/>
      <c r="K159" s="189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130</v>
      </c>
      <c r="AU159" s="198" t="s">
        <v>24</v>
      </c>
      <c r="AV159" s="10" t="s">
        <v>24</v>
      </c>
      <c r="AW159" s="10" t="s">
        <v>38</v>
      </c>
      <c r="AX159" s="10" t="s">
        <v>74</v>
      </c>
      <c r="AY159" s="198" t="s">
        <v>123</v>
      </c>
    </row>
    <row r="160" spans="2:51" s="10" customFormat="1" ht="13.5">
      <c r="B160" s="188"/>
      <c r="C160" s="189"/>
      <c r="D160" s="190" t="s">
        <v>130</v>
      </c>
      <c r="E160" s="191" t="s">
        <v>22</v>
      </c>
      <c r="F160" s="192" t="s">
        <v>215</v>
      </c>
      <c r="G160" s="189"/>
      <c r="H160" s="191" t="s">
        <v>22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130</v>
      </c>
      <c r="AU160" s="198" t="s">
        <v>24</v>
      </c>
      <c r="AV160" s="10" t="s">
        <v>24</v>
      </c>
      <c r="AW160" s="10" t="s">
        <v>38</v>
      </c>
      <c r="AX160" s="10" t="s">
        <v>74</v>
      </c>
      <c r="AY160" s="198" t="s">
        <v>123</v>
      </c>
    </row>
    <row r="161" spans="2:51" s="10" customFormat="1" ht="13.5">
      <c r="B161" s="188"/>
      <c r="C161" s="189"/>
      <c r="D161" s="190" t="s">
        <v>130</v>
      </c>
      <c r="E161" s="191" t="s">
        <v>22</v>
      </c>
      <c r="F161" s="192" t="s">
        <v>216</v>
      </c>
      <c r="G161" s="189"/>
      <c r="H161" s="191" t="s">
        <v>22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130</v>
      </c>
      <c r="AU161" s="198" t="s">
        <v>24</v>
      </c>
      <c r="AV161" s="10" t="s">
        <v>24</v>
      </c>
      <c r="AW161" s="10" t="s">
        <v>38</v>
      </c>
      <c r="AX161" s="10" t="s">
        <v>74</v>
      </c>
      <c r="AY161" s="198" t="s">
        <v>123</v>
      </c>
    </row>
    <row r="162" spans="2:51" s="10" customFormat="1" ht="13.5">
      <c r="B162" s="188"/>
      <c r="C162" s="189"/>
      <c r="D162" s="190" t="s">
        <v>130</v>
      </c>
      <c r="E162" s="191" t="s">
        <v>22</v>
      </c>
      <c r="F162" s="192" t="s">
        <v>217</v>
      </c>
      <c r="G162" s="189"/>
      <c r="H162" s="191" t="s">
        <v>22</v>
      </c>
      <c r="I162" s="193"/>
      <c r="J162" s="189"/>
      <c r="K162" s="189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130</v>
      </c>
      <c r="AU162" s="198" t="s">
        <v>24</v>
      </c>
      <c r="AV162" s="10" t="s">
        <v>24</v>
      </c>
      <c r="AW162" s="10" t="s">
        <v>38</v>
      </c>
      <c r="AX162" s="10" t="s">
        <v>74</v>
      </c>
      <c r="AY162" s="198" t="s">
        <v>123</v>
      </c>
    </row>
    <row r="163" spans="2:51" s="10" customFormat="1" ht="13.5">
      <c r="B163" s="188"/>
      <c r="C163" s="189"/>
      <c r="D163" s="190" t="s">
        <v>130</v>
      </c>
      <c r="E163" s="191" t="s">
        <v>22</v>
      </c>
      <c r="F163" s="192" t="s">
        <v>218</v>
      </c>
      <c r="G163" s="189"/>
      <c r="H163" s="191" t="s">
        <v>22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130</v>
      </c>
      <c r="AU163" s="198" t="s">
        <v>24</v>
      </c>
      <c r="AV163" s="10" t="s">
        <v>24</v>
      </c>
      <c r="AW163" s="10" t="s">
        <v>38</v>
      </c>
      <c r="AX163" s="10" t="s">
        <v>74</v>
      </c>
      <c r="AY163" s="198" t="s">
        <v>123</v>
      </c>
    </row>
    <row r="164" spans="2:51" s="11" customFormat="1" ht="13.5">
      <c r="B164" s="199"/>
      <c r="C164" s="200"/>
      <c r="D164" s="190" t="s">
        <v>130</v>
      </c>
      <c r="E164" s="201" t="s">
        <v>22</v>
      </c>
      <c r="F164" s="202" t="s">
        <v>24</v>
      </c>
      <c r="G164" s="200"/>
      <c r="H164" s="203">
        <v>1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130</v>
      </c>
      <c r="AU164" s="209" t="s">
        <v>24</v>
      </c>
      <c r="AV164" s="11" t="s">
        <v>83</v>
      </c>
      <c r="AW164" s="11" t="s">
        <v>38</v>
      </c>
      <c r="AX164" s="11" t="s">
        <v>24</v>
      </c>
      <c r="AY164" s="209" t="s">
        <v>123</v>
      </c>
    </row>
    <row r="165" spans="2:63" s="9" customFormat="1" ht="37.35" customHeight="1">
      <c r="B165" s="162"/>
      <c r="C165" s="163"/>
      <c r="D165" s="164" t="s">
        <v>73</v>
      </c>
      <c r="E165" s="165" t="s">
        <v>219</v>
      </c>
      <c r="F165" s="165" t="s">
        <v>220</v>
      </c>
      <c r="G165" s="163"/>
      <c r="H165" s="163"/>
      <c r="I165" s="166"/>
      <c r="J165" s="167">
        <f>BK165</f>
        <v>0</v>
      </c>
      <c r="K165" s="163"/>
      <c r="L165" s="168"/>
      <c r="M165" s="169"/>
      <c r="N165" s="170"/>
      <c r="O165" s="170"/>
      <c r="P165" s="171">
        <f>SUM(P166:P187)</f>
        <v>0</v>
      </c>
      <c r="Q165" s="170"/>
      <c r="R165" s="171">
        <f>SUM(R166:R187)</f>
        <v>0</v>
      </c>
      <c r="S165" s="170"/>
      <c r="T165" s="172">
        <f>SUM(T166:T187)</f>
        <v>0</v>
      </c>
      <c r="AR165" s="173" t="s">
        <v>24</v>
      </c>
      <c r="AT165" s="174" t="s">
        <v>73</v>
      </c>
      <c r="AU165" s="174" t="s">
        <v>74</v>
      </c>
      <c r="AY165" s="173" t="s">
        <v>123</v>
      </c>
      <c r="BK165" s="175">
        <f>SUM(BK166:BK187)</f>
        <v>0</v>
      </c>
    </row>
    <row r="166" spans="2:65" s="1" customFormat="1" ht="16.5" customHeight="1">
      <c r="B166" s="38"/>
      <c r="C166" s="176" t="s">
        <v>221</v>
      </c>
      <c r="D166" s="176" t="s">
        <v>124</v>
      </c>
      <c r="E166" s="177" t="s">
        <v>222</v>
      </c>
      <c r="F166" s="178" t="s">
        <v>223</v>
      </c>
      <c r="G166" s="179" t="s">
        <v>127</v>
      </c>
      <c r="H166" s="180">
        <v>1</v>
      </c>
      <c r="I166" s="181"/>
      <c r="J166" s="182">
        <f>ROUND(I166*H166,2)</f>
        <v>0</v>
      </c>
      <c r="K166" s="178" t="s">
        <v>128</v>
      </c>
      <c r="L166" s="58"/>
      <c r="M166" s="183" t="s">
        <v>22</v>
      </c>
      <c r="N166" s="184" t="s">
        <v>45</v>
      </c>
      <c r="O166" s="39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AR166" s="21" t="s">
        <v>129</v>
      </c>
      <c r="AT166" s="21" t="s">
        <v>124</v>
      </c>
      <c r="AU166" s="21" t="s">
        <v>24</v>
      </c>
      <c r="AY166" s="21" t="s">
        <v>123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21" t="s">
        <v>24</v>
      </c>
      <c r="BK166" s="187">
        <f>ROUND(I166*H166,2)</f>
        <v>0</v>
      </c>
      <c r="BL166" s="21" t="s">
        <v>129</v>
      </c>
      <c r="BM166" s="21" t="s">
        <v>224</v>
      </c>
    </row>
    <row r="167" spans="2:51" s="10" customFormat="1" ht="27">
      <c r="B167" s="188"/>
      <c r="C167" s="189"/>
      <c r="D167" s="190" t="s">
        <v>130</v>
      </c>
      <c r="E167" s="191" t="s">
        <v>22</v>
      </c>
      <c r="F167" s="192" t="s">
        <v>225</v>
      </c>
      <c r="G167" s="189"/>
      <c r="H167" s="191" t="s">
        <v>22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130</v>
      </c>
      <c r="AU167" s="198" t="s">
        <v>24</v>
      </c>
      <c r="AV167" s="10" t="s">
        <v>24</v>
      </c>
      <c r="AW167" s="10" t="s">
        <v>38</v>
      </c>
      <c r="AX167" s="10" t="s">
        <v>74</v>
      </c>
      <c r="AY167" s="198" t="s">
        <v>123</v>
      </c>
    </row>
    <row r="168" spans="2:51" s="10" customFormat="1" ht="13.5">
      <c r="B168" s="188"/>
      <c r="C168" s="189"/>
      <c r="D168" s="190" t="s">
        <v>130</v>
      </c>
      <c r="E168" s="191" t="s">
        <v>22</v>
      </c>
      <c r="F168" s="192" t="s">
        <v>136</v>
      </c>
      <c r="G168" s="189"/>
      <c r="H168" s="191" t="s">
        <v>22</v>
      </c>
      <c r="I168" s="193"/>
      <c r="J168" s="189"/>
      <c r="K168" s="189"/>
      <c r="L168" s="194"/>
      <c r="M168" s="195"/>
      <c r="N168" s="196"/>
      <c r="O168" s="196"/>
      <c r="P168" s="196"/>
      <c r="Q168" s="196"/>
      <c r="R168" s="196"/>
      <c r="S168" s="196"/>
      <c r="T168" s="197"/>
      <c r="AT168" s="198" t="s">
        <v>130</v>
      </c>
      <c r="AU168" s="198" t="s">
        <v>24</v>
      </c>
      <c r="AV168" s="10" t="s">
        <v>24</v>
      </c>
      <c r="AW168" s="10" t="s">
        <v>38</v>
      </c>
      <c r="AX168" s="10" t="s">
        <v>74</v>
      </c>
      <c r="AY168" s="198" t="s">
        <v>123</v>
      </c>
    </row>
    <row r="169" spans="2:51" s="11" customFormat="1" ht="13.5">
      <c r="B169" s="199"/>
      <c r="C169" s="200"/>
      <c r="D169" s="190" t="s">
        <v>130</v>
      </c>
      <c r="E169" s="201" t="s">
        <v>22</v>
      </c>
      <c r="F169" s="202" t="s">
        <v>24</v>
      </c>
      <c r="G169" s="200"/>
      <c r="H169" s="203">
        <v>1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130</v>
      </c>
      <c r="AU169" s="209" t="s">
        <v>24</v>
      </c>
      <c r="AV169" s="11" t="s">
        <v>83</v>
      </c>
      <c r="AW169" s="11" t="s">
        <v>38</v>
      </c>
      <c r="AX169" s="11" t="s">
        <v>24</v>
      </c>
      <c r="AY169" s="209" t="s">
        <v>123</v>
      </c>
    </row>
    <row r="170" spans="2:65" s="1" customFormat="1" ht="16.5" customHeight="1">
      <c r="B170" s="38"/>
      <c r="C170" s="176" t="s">
        <v>177</v>
      </c>
      <c r="D170" s="176" t="s">
        <v>124</v>
      </c>
      <c r="E170" s="177" t="s">
        <v>226</v>
      </c>
      <c r="F170" s="178" t="s">
        <v>227</v>
      </c>
      <c r="G170" s="179" t="s">
        <v>127</v>
      </c>
      <c r="H170" s="180">
        <v>1</v>
      </c>
      <c r="I170" s="181"/>
      <c r="J170" s="182">
        <f>ROUND(I170*H170,2)</f>
        <v>0</v>
      </c>
      <c r="K170" s="178" t="s">
        <v>128</v>
      </c>
      <c r="L170" s="58"/>
      <c r="M170" s="183" t="s">
        <v>22</v>
      </c>
      <c r="N170" s="184" t="s">
        <v>45</v>
      </c>
      <c r="O170" s="39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AR170" s="21" t="s">
        <v>129</v>
      </c>
      <c r="AT170" s="21" t="s">
        <v>124</v>
      </c>
      <c r="AU170" s="21" t="s">
        <v>24</v>
      </c>
      <c r="AY170" s="21" t="s">
        <v>123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21" t="s">
        <v>24</v>
      </c>
      <c r="BK170" s="187">
        <f>ROUND(I170*H170,2)</f>
        <v>0</v>
      </c>
      <c r="BL170" s="21" t="s">
        <v>129</v>
      </c>
      <c r="BM170" s="21" t="s">
        <v>228</v>
      </c>
    </row>
    <row r="171" spans="2:51" s="10" customFormat="1" ht="27">
      <c r="B171" s="188"/>
      <c r="C171" s="189"/>
      <c r="D171" s="190" t="s">
        <v>130</v>
      </c>
      <c r="E171" s="191" t="s">
        <v>22</v>
      </c>
      <c r="F171" s="192" t="s">
        <v>229</v>
      </c>
      <c r="G171" s="189"/>
      <c r="H171" s="191" t="s">
        <v>22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130</v>
      </c>
      <c r="AU171" s="198" t="s">
        <v>24</v>
      </c>
      <c r="AV171" s="10" t="s">
        <v>24</v>
      </c>
      <c r="AW171" s="10" t="s">
        <v>38</v>
      </c>
      <c r="AX171" s="10" t="s">
        <v>74</v>
      </c>
      <c r="AY171" s="198" t="s">
        <v>123</v>
      </c>
    </row>
    <row r="172" spans="2:51" s="10" customFormat="1" ht="27">
      <c r="B172" s="188"/>
      <c r="C172" s="189"/>
      <c r="D172" s="190" t="s">
        <v>130</v>
      </c>
      <c r="E172" s="191" t="s">
        <v>22</v>
      </c>
      <c r="F172" s="192" t="s">
        <v>230</v>
      </c>
      <c r="G172" s="189"/>
      <c r="H172" s="191" t="s">
        <v>22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130</v>
      </c>
      <c r="AU172" s="198" t="s">
        <v>24</v>
      </c>
      <c r="AV172" s="10" t="s">
        <v>24</v>
      </c>
      <c r="AW172" s="10" t="s">
        <v>38</v>
      </c>
      <c r="AX172" s="10" t="s">
        <v>74</v>
      </c>
      <c r="AY172" s="198" t="s">
        <v>123</v>
      </c>
    </row>
    <row r="173" spans="2:51" s="10" customFormat="1" ht="13.5">
      <c r="B173" s="188"/>
      <c r="C173" s="189"/>
      <c r="D173" s="190" t="s">
        <v>130</v>
      </c>
      <c r="E173" s="191" t="s">
        <v>22</v>
      </c>
      <c r="F173" s="192" t="s">
        <v>231</v>
      </c>
      <c r="G173" s="189"/>
      <c r="H173" s="191" t="s">
        <v>22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130</v>
      </c>
      <c r="AU173" s="198" t="s">
        <v>24</v>
      </c>
      <c r="AV173" s="10" t="s">
        <v>24</v>
      </c>
      <c r="AW173" s="10" t="s">
        <v>38</v>
      </c>
      <c r="AX173" s="10" t="s">
        <v>74</v>
      </c>
      <c r="AY173" s="198" t="s">
        <v>123</v>
      </c>
    </row>
    <row r="174" spans="2:51" s="10" customFormat="1" ht="27">
      <c r="B174" s="188"/>
      <c r="C174" s="189"/>
      <c r="D174" s="190" t="s">
        <v>130</v>
      </c>
      <c r="E174" s="191" t="s">
        <v>22</v>
      </c>
      <c r="F174" s="192" t="s">
        <v>232</v>
      </c>
      <c r="G174" s="189"/>
      <c r="H174" s="191" t="s">
        <v>22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130</v>
      </c>
      <c r="AU174" s="198" t="s">
        <v>24</v>
      </c>
      <c r="AV174" s="10" t="s">
        <v>24</v>
      </c>
      <c r="AW174" s="10" t="s">
        <v>38</v>
      </c>
      <c r="AX174" s="10" t="s">
        <v>74</v>
      </c>
      <c r="AY174" s="198" t="s">
        <v>123</v>
      </c>
    </row>
    <row r="175" spans="2:51" s="10" customFormat="1" ht="13.5">
      <c r="B175" s="188"/>
      <c r="C175" s="189"/>
      <c r="D175" s="190" t="s">
        <v>130</v>
      </c>
      <c r="E175" s="191" t="s">
        <v>22</v>
      </c>
      <c r="F175" s="192" t="s">
        <v>233</v>
      </c>
      <c r="G175" s="189"/>
      <c r="H175" s="191" t="s">
        <v>22</v>
      </c>
      <c r="I175" s="193"/>
      <c r="J175" s="189"/>
      <c r="K175" s="189"/>
      <c r="L175" s="194"/>
      <c r="M175" s="195"/>
      <c r="N175" s="196"/>
      <c r="O175" s="196"/>
      <c r="P175" s="196"/>
      <c r="Q175" s="196"/>
      <c r="R175" s="196"/>
      <c r="S175" s="196"/>
      <c r="T175" s="197"/>
      <c r="AT175" s="198" t="s">
        <v>130</v>
      </c>
      <c r="AU175" s="198" t="s">
        <v>24</v>
      </c>
      <c r="AV175" s="10" t="s">
        <v>24</v>
      </c>
      <c r="AW175" s="10" t="s">
        <v>38</v>
      </c>
      <c r="AX175" s="10" t="s">
        <v>74</v>
      </c>
      <c r="AY175" s="198" t="s">
        <v>123</v>
      </c>
    </row>
    <row r="176" spans="2:51" s="10" customFormat="1" ht="13.5">
      <c r="B176" s="188"/>
      <c r="C176" s="189"/>
      <c r="D176" s="190" t="s">
        <v>130</v>
      </c>
      <c r="E176" s="191" t="s">
        <v>22</v>
      </c>
      <c r="F176" s="192" t="s">
        <v>234</v>
      </c>
      <c r="G176" s="189"/>
      <c r="H176" s="191" t="s">
        <v>22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130</v>
      </c>
      <c r="AU176" s="198" t="s">
        <v>24</v>
      </c>
      <c r="AV176" s="10" t="s">
        <v>24</v>
      </c>
      <c r="AW176" s="10" t="s">
        <v>38</v>
      </c>
      <c r="AX176" s="10" t="s">
        <v>74</v>
      </c>
      <c r="AY176" s="198" t="s">
        <v>123</v>
      </c>
    </row>
    <row r="177" spans="2:51" s="10" customFormat="1" ht="13.5">
      <c r="B177" s="188"/>
      <c r="C177" s="189"/>
      <c r="D177" s="190" t="s">
        <v>130</v>
      </c>
      <c r="E177" s="191" t="s">
        <v>22</v>
      </c>
      <c r="F177" s="192" t="s">
        <v>235</v>
      </c>
      <c r="G177" s="189"/>
      <c r="H177" s="191" t="s">
        <v>22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130</v>
      </c>
      <c r="AU177" s="198" t="s">
        <v>24</v>
      </c>
      <c r="AV177" s="10" t="s">
        <v>24</v>
      </c>
      <c r="AW177" s="10" t="s">
        <v>38</v>
      </c>
      <c r="AX177" s="10" t="s">
        <v>74</v>
      </c>
      <c r="AY177" s="198" t="s">
        <v>123</v>
      </c>
    </row>
    <row r="178" spans="2:51" s="11" customFormat="1" ht="13.5">
      <c r="B178" s="199"/>
      <c r="C178" s="200"/>
      <c r="D178" s="190" t="s">
        <v>130</v>
      </c>
      <c r="E178" s="201" t="s">
        <v>22</v>
      </c>
      <c r="F178" s="202" t="s">
        <v>24</v>
      </c>
      <c r="G178" s="200"/>
      <c r="H178" s="203">
        <v>1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130</v>
      </c>
      <c r="AU178" s="209" t="s">
        <v>24</v>
      </c>
      <c r="AV178" s="11" t="s">
        <v>83</v>
      </c>
      <c r="AW178" s="11" t="s">
        <v>38</v>
      </c>
      <c r="AX178" s="11" t="s">
        <v>24</v>
      </c>
      <c r="AY178" s="209" t="s">
        <v>123</v>
      </c>
    </row>
    <row r="179" spans="2:65" s="1" customFormat="1" ht="16.5" customHeight="1">
      <c r="B179" s="38"/>
      <c r="C179" s="176" t="s">
        <v>9</v>
      </c>
      <c r="D179" s="176" t="s">
        <v>124</v>
      </c>
      <c r="E179" s="177" t="s">
        <v>236</v>
      </c>
      <c r="F179" s="178" t="s">
        <v>237</v>
      </c>
      <c r="G179" s="179" t="s">
        <v>127</v>
      </c>
      <c r="H179" s="180">
        <v>1</v>
      </c>
      <c r="I179" s="181"/>
      <c r="J179" s="182">
        <f>ROUND(I179*H179,2)</f>
        <v>0</v>
      </c>
      <c r="K179" s="178" t="s">
        <v>128</v>
      </c>
      <c r="L179" s="58"/>
      <c r="M179" s="183" t="s">
        <v>22</v>
      </c>
      <c r="N179" s="184" t="s">
        <v>45</v>
      </c>
      <c r="O179" s="39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AR179" s="21" t="s">
        <v>129</v>
      </c>
      <c r="AT179" s="21" t="s">
        <v>124</v>
      </c>
      <c r="AU179" s="21" t="s">
        <v>24</v>
      </c>
      <c r="AY179" s="21" t="s">
        <v>123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21" t="s">
        <v>24</v>
      </c>
      <c r="BK179" s="187">
        <f>ROUND(I179*H179,2)</f>
        <v>0</v>
      </c>
      <c r="BL179" s="21" t="s">
        <v>129</v>
      </c>
      <c r="BM179" s="21" t="s">
        <v>238</v>
      </c>
    </row>
    <row r="180" spans="2:51" s="10" customFormat="1" ht="13.5">
      <c r="B180" s="188"/>
      <c r="C180" s="189"/>
      <c r="D180" s="190" t="s">
        <v>130</v>
      </c>
      <c r="E180" s="191" t="s">
        <v>22</v>
      </c>
      <c r="F180" s="192" t="s">
        <v>239</v>
      </c>
      <c r="G180" s="189"/>
      <c r="H180" s="191" t="s">
        <v>22</v>
      </c>
      <c r="I180" s="193"/>
      <c r="J180" s="189"/>
      <c r="K180" s="189"/>
      <c r="L180" s="194"/>
      <c r="M180" s="195"/>
      <c r="N180" s="196"/>
      <c r="O180" s="196"/>
      <c r="P180" s="196"/>
      <c r="Q180" s="196"/>
      <c r="R180" s="196"/>
      <c r="S180" s="196"/>
      <c r="T180" s="197"/>
      <c r="AT180" s="198" t="s">
        <v>130</v>
      </c>
      <c r="AU180" s="198" t="s">
        <v>24</v>
      </c>
      <c r="AV180" s="10" t="s">
        <v>24</v>
      </c>
      <c r="AW180" s="10" t="s">
        <v>38</v>
      </c>
      <c r="AX180" s="10" t="s">
        <v>74</v>
      </c>
      <c r="AY180" s="198" t="s">
        <v>123</v>
      </c>
    </row>
    <row r="181" spans="2:51" s="10" customFormat="1" ht="13.5">
      <c r="B181" s="188"/>
      <c r="C181" s="189"/>
      <c r="D181" s="190" t="s">
        <v>130</v>
      </c>
      <c r="E181" s="191" t="s">
        <v>22</v>
      </c>
      <c r="F181" s="192" t="s">
        <v>240</v>
      </c>
      <c r="G181" s="189"/>
      <c r="H181" s="191" t="s">
        <v>22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130</v>
      </c>
      <c r="AU181" s="198" t="s">
        <v>24</v>
      </c>
      <c r="AV181" s="10" t="s">
        <v>24</v>
      </c>
      <c r="AW181" s="10" t="s">
        <v>38</v>
      </c>
      <c r="AX181" s="10" t="s">
        <v>74</v>
      </c>
      <c r="AY181" s="198" t="s">
        <v>123</v>
      </c>
    </row>
    <row r="182" spans="2:51" s="11" customFormat="1" ht="13.5">
      <c r="B182" s="199"/>
      <c r="C182" s="200"/>
      <c r="D182" s="190" t="s">
        <v>130</v>
      </c>
      <c r="E182" s="201" t="s">
        <v>22</v>
      </c>
      <c r="F182" s="202" t="s">
        <v>24</v>
      </c>
      <c r="G182" s="200"/>
      <c r="H182" s="203">
        <v>1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130</v>
      </c>
      <c r="AU182" s="209" t="s">
        <v>24</v>
      </c>
      <c r="AV182" s="11" t="s">
        <v>83</v>
      </c>
      <c r="AW182" s="11" t="s">
        <v>38</v>
      </c>
      <c r="AX182" s="11" t="s">
        <v>24</v>
      </c>
      <c r="AY182" s="209" t="s">
        <v>123</v>
      </c>
    </row>
    <row r="183" spans="2:65" s="1" customFormat="1" ht="16.5" customHeight="1">
      <c r="B183" s="38"/>
      <c r="C183" s="176" t="s">
        <v>183</v>
      </c>
      <c r="D183" s="176" t="s">
        <v>124</v>
      </c>
      <c r="E183" s="177" t="s">
        <v>241</v>
      </c>
      <c r="F183" s="178" t="s">
        <v>242</v>
      </c>
      <c r="G183" s="179" t="s">
        <v>127</v>
      </c>
      <c r="H183" s="180">
        <v>1</v>
      </c>
      <c r="I183" s="181"/>
      <c r="J183" s="182">
        <f>ROUND(I183*H183,2)</f>
        <v>0</v>
      </c>
      <c r="K183" s="178" t="s">
        <v>128</v>
      </c>
      <c r="L183" s="58"/>
      <c r="M183" s="183" t="s">
        <v>22</v>
      </c>
      <c r="N183" s="184" t="s">
        <v>45</v>
      </c>
      <c r="O183" s="39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AR183" s="21" t="s">
        <v>129</v>
      </c>
      <c r="AT183" s="21" t="s">
        <v>124</v>
      </c>
      <c r="AU183" s="21" t="s">
        <v>24</v>
      </c>
      <c r="AY183" s="21" t="s">
        <v>123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21" t="s">
        <v>24</v>
      </c>
      <c r="BK183" s="187">
        <f>ROUND(I183*H183,2)</f>
        <v>0</v>
      </c>
      <c r="BL183" s="21" t="s">
        <v>129</v>
      </c>
      <c r="BM183" s="21" t="s">
        <v>243</v>
      </c>
    </row>
    <row r="184" spans="2:51" s="10" customFormat="1" ht="27">
      <c r="B184" s="188"/>
      <c r="C184" s="189"/>
      <c r="D184" s="190" t="s">
        <v>130</v>
      </c>
      <c r="E184" s="191" t="s">
        <v>22</v>
      </c>
      <c r="F184" s="192" t="s">
        <v>244</v>
      </c>
      <c r="G184" s="189"/>
      <c r="H184" s="191" t="s">
        <v>22</v>
      </c>
      <c r="I184" s="193"/>
      <c r="J184" s="189"/>
      <c r="K184" s="189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130</v>
      </c>
      <c r="AU184" s="198" t="s">
        <v>24</v>
      </c>
      <c r="AV184" s="10" t="s">
        <v>24</v>
      </c>
      <c r="AW184" s="10" t="s">
        <v>38</v>
      </c>
      <c r="AX184" s="10" t="s">
        <v>74</v>
      </c>
      <c r="AY184" s="198" t="s">
        <v>123</v>
      </c>
    </row>
    <row r="185" spans="2:51" s="10" customFormat="1" ht="13.5">
      <c r="B185" s="188"/>
      <c r="C185" s="189"/>
      <c r="D185" s="190" t="s">
        <v>130</v>
      </c>
      <c r="E185" s="191" t="s">
        <v>22</v>
      </c>
      <c r="F185" s="192" t="s">
        <v>245</v>
      </c>
      <c r="G185" s="189"/>
      <c r="H185" s="191" t="s">
        <v>22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130</v>
      </c>
      <c r="AU185" s="198" t="s">
        <v>24</v>
      </c>
      <c r="AV185" s="10" t="s">
        <v>24</v>
      </c>
      <c r="AW185" s="10" t="s">
        <v>38</v>
      </c>
      <c r="AX185" s="10" t="s">
        <v>74</v>
      </c>
      <c r="AY185" s="198" t="s">
        <v>123</v>
      </c>
    </row>
    <row r="186" spans="2:51" s="10" customFormat="1" ht="13.5">
      <c r="B186" s="188"/>
      <c r="C186" s="189"/>
      <c r="D186" s="190" t="s">
        <v>130</v>
      </c>
      <c r="E186" s="191" t="s">
        <v>22</v>
      </c>
      <c r="F186" s="192" t="s">
        <v>246</v>
      </c>
      <c r="G186" s="189"/>
      <c r="H186" s="191" t="s">
        <v>22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130</v>
      </c>
      <c r="AU186" s="198" t="s">
        <v>24</v>
      </c>
      <c r="AV186" s="10" t="s">
        <v>24</v>
      </c>
      <c r="AW186" s="10" t="s">
        <v>38</v>
      </c>
      <c r="AX186" s="10" t="s">
        <v>74</v>
      </c>
      <c r="AY186" s="198" t="s">
        <v>123</v>
      </c>
    </row>
    <row r="187" spans="2:51" s="11" customFormat="1" ht="13.5">
      <c r="B187" s="199"/>
      <c r="C187" s="200"/>
      <c r="D187" s="190" t="s">
        <v>130</v>
      </c>
      <c r="E187" s="201" t="s">
        <v>22</v>
      </c>
      <c r="F187" s="202" t="s">
        <v>24</v>
      </c>
      <c r="G187" s="200"/>
      <c r="H187" s="203">
        <v>1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130</v>
      </c>
      <c r="AU187" s="209" t="s">
        <v>24</v>
      </c>
      <c r="AV187" s="11" t="s">
        <v>83</v>
      </c>
      <c r="AW187" s="11" t="s">
        <v>38</v>
      </c>
      <c r="AX187" s="11" t="s">
        <v>24</v>
      </c>
      <c r="AY187" s="209" t="s">
        <v>123</v>
      </c>
    </row>
    <row r="188" spans="2:63" s="9" customFormat="1" ht="37.35" customHeight="1">
      <c r="B188" s="162"/>
      <c r="C188" s="163"/>
      <c r="D188" s="164" t="s">
        <v>73</v>
      </c>
      <c r="E188" s="165" t="s">
        <v>247</v>
      </c>
      <c r="F188" s="165" t="s">
        <v>248</v>
      </c>
      <c r="G188" s="163"/>
      <c r="H188" s="163"/>
      <c r="I188" s="166"/>
      <c r="J188" s="167">
        <f>BK188</f>
        <v>0</v>
      </c>
      <c r="K188" s="163"/>
      <c r="L188" s="168"/>
      <c r="M188" s="169"/>
      <c r="N188" s="170"/>
      <c r="O188" s="170"/>
      <c r="P188" s="171">
        <f>SUM(P189:P283)</f>
        <v>0</v>
      </c>
      <c r="Q188" s="170"/>
      <c r="R188" s="171">
        <f>SUM(R189:R283)</f>
        <v>0</v>
      </c>
      <c r="S188" s="170"/>
      <c r="T188" s="172">
        <f>SUM(T189:T283)</f>
        <v>0</v>
      </c>
      <c r="AR188" s="173" t="s">
        <v>24</v>
      </c>
      <c r="AT188" s="174" t="s">
        <v>73</v>
      </c>
      <c r="AU188" s="174" t="s">
        <v>74</v>
      </c>
      <c r="AY188" s="173" t="s">
        <v>123</v>
      </c>
      <c r="BK188" s="175">
        <f>SUM(BK189:BK283)</f>
        <v>0</v>
      </c>
    </row>
    <row r="189" spans="2:65" s="1" customFormat="1" ht="16.5" customHeight="1">
      <c r="B189" s="38"/>
      <c r="C189" s="176" t="s">
        <v>249</v>
      </c>
      <c r="D189" s="176" t="s">
        <v>124</v>
      </c>
      <c r="E189" s="177" t="s">
        <v>250</v>
      </c>
      <c r="F189" s="178" t="s">
        <v>251</v>
      </c>
      <c r="G189" s="179" t="s">
        <v>127</v>
      </c>
      <c r="H189" s="180">
        <v>1</v>
      </c>
      <c r="I189" s="181"/>
      <c r="J189" s="182">
        <f>ROUND(I189*H189,2)</f>
        <v>0</v>
      </c>
      <c r="K189" s="178" t="s">
        <v>128</v>
      </c>
      <c r="L189" s="58"/>
      <c r="M189" s="183" t="s">
        <v>22</v>
      </c>
      <c r="N189" s="184" t="s">
        <v>45</v>
      </c>
      <c r="O189" s="39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AR189" s="21" t="s">
        <v>129</v>
      </c>
      <c r="AT189" s="21" t="s">
        <v>124</v>
      </c>
      <c r="AU189" s="21" t="s">
        <v>24</v>
      </c>
      <c r="AY189" s="21" t="s">
        <v>123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21" t="s">
        <v>24</v>
      </c>
      <c r="BK189" s="187">
        <f>ROUND(I189*H189,2)</f>
        <v>0</v>
      </c>
      <c r="BL189" s="21" t="s">
        <v>129</v>
      </c>
      <c r="BM189" s="21" t="s">
        <v>252</v>
      </c>
    </row>
    <row r="190" spans="2:51" s="10" customFormat="1" ht="27">
      <c r="B190" s="188"/>
      <c r="C190" s="189"/>
      <c r="D190" s="190" t="s">
        <v>130</v>
      </c>
      <c r="E190" s="191" t="s">
        <v>22</v>
      </c>
      <c r="F190" s="192" t="s">
        <v>253</v>
      </c>
      <c r="G190" s="189"/>
      <c r="H190" s="191" t="s">
        <v>22</v>
      </c>
      <c r="I190" s="193"/>
      <c r="J190" s="189"/>
      <c r="K190" s="189"/>
      <c r="L190" s="194"/>
      <c r="M190" s="195"/>
      <c r="N190" s="196"/>
      <c r="O190" s="196"/>
      <c r="P190" s="196"/>
      <c r="Q190" s="196"/>
      <c r="R190" s="196"/>
      <c r="S190" s="196"/>
      <c r="T190" s="197"/>
      <c r="AT190" s="198" t="s">
        <v>130</v>
      </c>
      <c r="AU190" s="198" t="s">
        <v>24</v>
      </c>
      <c r="AV190" s="10" t="s">
        <v>24</v>
      </c>
      <c r="AW190" s="10" t="s">
        <v>38</v>
      </c>
      <c r="AX190" s="10" t="s">
        <v>74</v>
      </c>
      <c r="AY190" s="198" t="s">
        <v>123</v>
      </c>
    </row>
    <row r="191" spans="2:51" s="10" customFormat="1" ht="13.5">
      <c r="B191" s="188"/>
      <c r="C191" s="189"/>
      <c r="D191" s="190" t="s">
        <v>130</v>
      </c>
      <c r="E191" s="191" t="s">
        <v>22</v>
      </c>
      <c r="F191" s="192" t="s">
        <v>254</v>
      </c>
      <c r="G191" s="189"/>
      <c r="H191" s="191" t="s">
        <v>22</v>
      </c>
      <c r="I191" s="193"/>
      <c r="J191" s="189"/>
      <c r="K191" s="189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130</v>
      </c>
      <c r="AU191" s="198" t="s">
        <v>24</v>
      </c>
      <c r="AV191" s="10" t="s">
        <v>24</v>
      </c>
      <c r="AW191" s="10" t="s">
        <v>38</v>
      </c>
      <c r="AX191" s="10" t="s">
        <v>74</v>
      </c>
      <c r="AY191" s="198" t="s">
        <v>123</v>
      </c>
    </row>
    <row r="192" spans="2:51" s="10" customFormat="1" ht="13.5">
      <c r="B192" s="188"/>
      <c r="C192" s="189"/>
      <c r="D192" s="190" t="s">
        <v>130</v>
      </c>
      <c r="E192" s="191" t="s">
        <v>22</v>
      </c>
      <c r="F192" s="192" t="s">
        <v>255</v>
      </c>
      <c r="G192" s="189"/>
      <c r="H192" s="191" t="s">
        <v>22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130</v>
      </c>
      <c r="AU192" s="198" t="s">
        <v>24</v>
      </c>
      <c r="AV192" s="10" t="s">
        <v>24</v>
      </c>
      <c r="AW192" s="10" t="s">
        <v>38</v>
      </c>
      <c r="AX192" s="10" t="s">
        <v>74</v>
      </c>
      <c r="AY192" s="198" t="s">
        <v>123</v>
      </c>
    </row>
    <row r="193" spans="2:51" s="10" customFormat="1" ht="13.5">
      <c r="B193" s="188"/>
      <c r="C193" s="189"/>
      <c r="D193" s="190" t="s">
        <v>130</v>
      </c>
      <c r="E193" s="191" t="s">
        <v>22</v>
      </c>
      <c r="F193" s="192" t="s">
        <v>256</v>
      </c>
      <c r="G193" s="189"/>
      <c r="H193" s="191" t="s">
        <v>22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130</v>
      </c>
      <c r="AU193" s="198" t="s">
        <v>24</v>
      </c>
      <c r="AV193" s="10" t="s">
        <v>24</v>
      </c>
      <c r="AW193" s="10" t="s">
        <v>38</v>
      </c>
      <c r="AX193" s="10" t="s">
        <v>74</v>
      </c>
      <c r="AY193" s="198" t="s">
        <v>123</v>
      </c>
    </row>
    <row r="194" spans="2:51" s="11" customFormat="1" ht="13.5">
      <c r="B194" s="199"/>
      <c r="C194" s="200"/>
      <c r="D194" s="190" t="s">
        <v>130</v>
      </c>
      <c r="E194" s="201" t="s">
        <v>22</v>
      </c>
      <c r="F194" s="202" t="s">
        <v>24</v>
      </c>
      <c r="G194" s="200"/>
      <c r="H194" s="203">
        <v>1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130</v>
      </c>
      <c r="AU194" s="209" t="s">
        <v>24</v>
      </c>
      <c r="AV194" s="11" t="s">
        <v>83</v>
      </c>
      <c r="AW194" s="11" t="s">
        <v>38</v>
      </c>
      <c r="AX194" s="11" t="s">
        <v>24</v>
      </c>
      <c r="AY194" s="209" t="s">
        <v>123</v>
      </c>
    </row>
    <row r="195" spans="2:65" s="1" customFormat="1" ht="16.5" customHeight="1">
      <c r="B195" s="38"/>
      <c r="C195" s="176" t="s">
        <v>185</v>
      </c>
      <c r="D195" s="176" t="s">
        <v>124</v>
      </c>
      <c r="E195" s="177" t="s">
        <v>257</v>
      </c>
      <c r="F195" s="178" t="s">
        <v>258</v>
      </c>
      <c r="G195" s="179" t="s">
        <v>127</v>
      </c>
      <c r="H195" s="180">
        <v>1</v>
      </c>
      <c r="I195" s="181"/>
      <c r="J195" s="182">
        <f>ROUND(I195*H195,2)</f>
        <v>0</v>
      </c>
      <c r="K195" s="178" t="s">
        <v>128</v>
      </c>
      <c r="L195" s="58"/>
      <c r="M195" s="183" t="s">
        <v>22</v>
      </c>
      <c r="N195" s="184" t="s">
        <v>45</v>
      </c>
      <c r="O195" s="39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AR195" s="21" t="s">
        <v>129</v>
      </c>
      <c r="AT195" s="21" t="s">
        <v>124</v>
      </c>
      <c r="AU195" s="21" t="s">
        <v>24</v>
      </c>
      <c r="AY195" s="21" t="s">
        <v>123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21" t="s">
        <v>24</v>
      </c>
      <c r="BK195" s="187">
        <f>ROUND(I195*H195,2)</f>
        <v>0</v>
      </c>
      <c r="BL195" s="21" t="s">
        <v>129</v>
      </c>
      <c r="BM195" s="21" t="s">
        <v>259</v>
      </c>
    </row>
    <row r="196" spans="2:51" s="10" customFormat="1" ht="13.5">
      <c r="B196" s="188"/>
      <c r="C196" s="189"/>
      <c r="D196" s="190" t="s">
        <v>130</v>
      </c>
      <c r="E196" s="191" t="s">
        <v>22</v>
      </c>
      <c r="F196" s="192" t="s">
        <v>260</v>
      </c>
      <c r="G196" s="189"/>
      <c r="H196" s="191" t="s">
        <v>22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130</v>
      </c>
      <c r="AU196" s="198" t="s">
        <v>24</v>
      </c>
      <c r="AV196" s="10" t="s">
        <v>24</v>
      </c>
      <c r="AW196" s="10" t="s">
        <v>38</v>
      </c>
      <c r="AX196" s="10" t="s">
        <v>74</v>
      </c>
      <c r="AY196" s="198" t="s">
        <v>123</v>
      </c>
    </row>
    <row r="197" spans="2:51" s="10" customFormat="1" ht="13.5">
      <c r="B197" s="188"/>
      <c r="C197" s="189"/>
      <c r="D197" s="190" t="s">
        <v>130</v>
      </c>
      <c r="E197" s="191" t="s">
        <v>22</v>
      </c>
      <c r="F197" s="192" t="s">
        <v>261</v>
      </c>
      <c r="G197" s="189"/>
      <c r="H197" s="191" t="s">
        <v>22</v>
      </c>
      <c r="I197" s="193"/>
      <c r="J197" s="189"/>
      <c r="K197" s="189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130</v>
      </c>
      <c r="AU197" s="198" t="s">
        <v>24</v>
      </c>
      <c r="AV197" s="10" t="s">
        <v>24</v>
      </c>
      <c r="AW197" s="10" t="s">
        <v>38</v>
      </c>
      <c r="AX197" s="10" t="s">
        <v>74</v>
      </c>
      <c r="AY197" s="198" t="s">
        <v>123</v>
      </c>
    </row>
    <row r="198" spans="2:51" s="11" customFormat="1" ht="13.5">
      <c r="B198" s="199"/>
      <c r="C198" s="200"/>
      <c r="D198" s="190" t="s">
        <v>130</v>
      </c>
      <c r="E198" s="201" t="s">
        <v>22</v>
      </c>
      <c r="F198" s="202" t="s">
        <v>24</v>
      </c>
      <c r="G198" s="200"/>
      <c r="H198" s="203">
        <v>1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130</v>
      </c>
      <c r="AU198" s="209" t="s">
        <v>24</v>
      </c>
      <c r="AV198" s="11" t="s">
        <v>83</v>
      </c>
      <c r="AW198" s="11" t="s">
        <v>38</v>
      </c>
      <c r="AX198" s="11" t="s">
        <v>24</v>
      </c>
      <c r="AY198" s="209" t="s">
        <v>123</v>
      </c>
    </row>
    <row r="199" spans="2:65" s="1" customFormat="1" ht="16.5" customHeight="1">
      <c r="B199" s="38"/>
      <c r="C199" s="176" t="s">
        <v>262</v>
      </c>
      <c r="D199" s="176" t="s">
        <v>124</v>
      </c>
      <c r="E199" s="177" t="s">
        <v>263</v>
      </c>
      <c r="F199" s="178" t="s">
        <v>264</v>
      </c>
      <c r="G199" s="179" t="s">
        <v>127</v>
      </c>
      <c r="H199" s="180">
        <v>1</v>
      </c>
      <c r="I199" s="181"/>
      <c r="J199" s="182">
        <f>ROUND(I199*H199,2)</f>
        <v>0</v>
      </c>
      <c r="K199" s="178" t="s">
        <v>128</v>
      </c>
      <c r="L199" s="58"/>
      <c r="M199" s="183" t="s">
        <v>22</v>
      </c>
      <c r="N199" s="184" t="s">
        <v>45</v>
      </c>
      <c r="O199" s="39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AR199" s="21" t="s">
        <v>129</v>
      </c>
      <c r="AT199" s="21" t="s">
        <v>124</v>
      </c>
      <c r="AU199" s="21" t="s">
        <v>24</v>
      </c>
      <c r="AY199" s="21" t="s">
        <v>123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21" t="s">
        <v>24</v>
      </c>
      <c r="BK199" s="187">
        <f>ROUND(I199*H199,2)</f>
        <v>0</v>
      </c>
      <c r="BL199" s="21" t="s">
        <v>129</v>
      </c>
      <c r="BM199" s="21" t="s">
        <v>265</v>
      </c>
    </row>
    <row r="200" spans="2:51" s="10" customFormat="1" ht="27">
      <c r="B200" s="188"/>
      <c r="C200" s="189"/>
      <c r="D200" s="190" t="s">
        <v>130</v>
      </c>
      <c r="E200" s="191" t="s">
        <v>22</v>
      </c>
      <c r="F200" s="192" t="s">
        <v>266</v>
      </c>
      <c r="G200" s="189"/>
      <c r="H200" s="191" t="s">
        <v>22</v>
      </c>
      <c r="I200" s="193"/>
      <c r="J200" s="189"/>
      <c r="K200" s="189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130</v>
      </c>
      <c r="AU200" s="198" t="s">
        <v>24</v>
      </c>
      <c r="AV200" s="10" t="s">
        <v>24</v>
      </c>
      <c r="AW200" s="10" t="s">
        <v>38</v>
      </c>
      <c r="AX200" s="10" t="s">
        <v>74</v>
      </c>
      <c r="AY200" s="198" t="s">
        <v>123</v>
      </c>
    </row>
    <row r="201" spans="2:51" s="10" customFormat="1" ht="13.5">
      <c r="B201" s="188"/>
      <c r="C201" s="189"/>
      <c r="D201" s="190" t="s">
        <v>130</v>
      </c>
      <c r="E201" s="191" t="s">
        <v>22</v>
      </c>
      <c r="F201" s="192" t="s">
        <v>261</v>
      </c>
      <c r="G201" s="189"/>
      <c r="H201" s="191" t="s">
        <v>22</v>
      </c>
      <c r="I201" s="193"/>
      <c r="J201" s="189"/>
      <c r="K201" s="189"/>
      <c r="L201" s="194"/>
      <c r="M201" s="195"/>
      <c r="N201" s="196"/>
      <c r="O201" s="196"/>
      <c r="P201" s="196"/>
      <c r="Q201" s="196"/>
      <c r="R201" s="196"/>
      <c r="S201" s="196"/>
      <c r="T201" s="197"/>
      <c r="AT201" s="198" t="s">
        <v>130</v>
      </c>
      <c r="AU201" s="198" t="s">
        <v>24</v>
      </c>
      <c r="AV201" s="10" t="s">
        <v>24</v>
      </c>
      <c r="AW201" s="10" t="s">
        <v>38</v>
      </c>
      <c r="AX201" s="10" t="s">
        <v>74</v>
      </c>
      <c r="AY201" s="198" t="s">
        <v>123</v>
      </c>
    </row>
    <row r="202" spans="2:51" s="10" customFormat="1" ht="13.5">
      <c r="B202" s="188"/>
      <c r="C202" s="189"/>
      <c r="D202" s="190" t="s">
        <v>130</v>
      </c>
      <c r="E202" s="191" t="s">
        <v>22</v>
      </c>
      <c r="F202" s="192" t="s">
        <v>267</v>
      </c>
      <c r="G202" s="189"/>
      <c r="H202" s="191" t="s">
        <v>22</v>
      </c>
      <c r="I202" s="193"/>
      <c r="J202" s="189"/>
      <c r="K202" s="189"/>
      <c r="L202" s="194"/>
      <c r="M202" s="195"/>
      <c r="N202" s="196"/>
      <c r="O202" s="196"/>
      <c r="P202" s="196"/>
      <c r="Q202" s="196"/>
      <c r="R202" s="196"/>
      <c r="S202" s="196"/>
      <c r="T202" s="197"/>
      <c r="AT202" s="198" t="s">
        <v>130</v>
      </c>
      <c r="AU202" s="198" t="s">
        <v>24</v>
      </c>
      <c r="AV202" s="10" t="s">
        <v>24</v>
      </c>
      <c r="AW202" s="10" t="s">
        <v>38</v>
      </c>
      <c r="AX202" s="10" t="s">
        <v>74</v>
      </c>
      <c r="AY202" s="198" t="s">
        <v>123</v>
      </c>
    </row>
    <row r="203" spans="2:51" s="11" customFormat="1" ht="13.5">
      <c r="B203" s="199"/>
      <c r="C203" s="200"/>
      <c r="D203" s="190" t="s">
        <v>130</v>
      </c>
      <c r="E203" s="201" t="s">
        <v>22</v>
      </c>
      <c r="F203" s="202" t="s">
        <v>24</v>
      </c>
      <c r="G203" s="200"/>
      <c r="H203" s="203">
        <v>1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130</v>
      </c>
      <c r="AU203" s="209" t="s">
        <v>24</v>
      </c>
      <c r="AV203" s="11" t="s">
        <v>83</v>
      </c>
      <c r="AW203" s="11" t="s">
        <v>38</v>
      </c>
      <c r="AX203" s="11" t="s">
        <v>24</v>
      </c>
      <c r="AY203" s="209" t="s">
        <v>123</v>
      </c>
    </row>
    <row r="204" spans="2:65" s="1" customFormat="1" ht="16.5" customHeight="1">
      <c r="B204" s="38"/>
      <c r="C204" s="176" t="s">
        <v>190</v>
      </c>
      <c r="D204" s="176" t="s">
        <v>124</v>
      </c>
      <c r="E204" s="177" t="s">
        <v>268</v>
      </c>
      <c r="F204" s="178" t="s">
        <v>269</v>
      </c>
      <c r="G204" s="179" t="s">
        <v>127</v>
      </c>
      <c r="H204" s="180">
        <v>1</v>
      </c>
      <c r="I204" s="181"/>
      <c r="J204" s="182">
        <f>ROUND(I204*H204,2)</f>
        <v>0</v>
      </c>
      <c r="K204" s="178" t="s">
        <v>128</v>
      </c>
      <c r="L204" s="58"/>
      <c r="M204" s="183" t="s">
        <v>22</v>
      </c>
      <c r="N204" s="184" t="s">
        <v>45</v>
      </c>
      <c r="O204" s="39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AR204" s="21" t="s">
        <v>129</v>
      </c>
      <c r="AT204" s="21" t="s">
        <v>124</v>
      </c>
      <c r="AU204" s="21" t="s">
        <v>24</v>
      </c>
      <c r="AY204" s="21" t="s">
        <v>123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21" t="s">
        <v>24</v>
      </c>
      <c r="BK204" s="187">
        <f>ROUND(I204*H204,2)</f>
        <v>0</v>
      </c>
      <c r="BL204" s="21" t="s">
        <v>129</v>
      </c>
      <c r="BM204" s="21" t="s">
        <v>270</v>
      </c>
    </row>
    <row r="205" spans="2:51" s="10" customFormat="1" ht="27">
      <c r="B205" s="188"/>
      <c r="C205" s="189"/>
      <c r="D205" s="190" t="s">
        <v>130</v>
      </c>
      <c r="E205" s="191" t="s">
        <v>22</v>
      </c>
      <c r="F205" s="192" t="s">
        <v>271</v>
      </c>
      <c r="G205" s="189"/>
      <c r="H205" s="191" t="s">
        <v>22</v>
      </c>
      <c r="I205" s="193"/>
      <c r="J205" s="189"/>
      <c r="K205" s="189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130</v>
      </c>
      <c r="AU205" s="198" t="s">
        <v>24</v>
      </c>
      <c r="AV205" s="10" t="s">
        <v>24</v>
      </c>
      <c r="AW205" s="10" t="s">
        <v>38</v>
      </c>
      <c r="AX205" s="10" t="s">
        <v>74</v>
      </c>
      <c r="AY205" s="198" t="s">
        <v>123</v>
      </c>
    </row>
    <row r="206" spans="2:51" s="10" customFormat="1" ht="13.5">
      <c r="B206" s="188"/>
      <c r="C206" s="189"/>
      <c r="D206" s="190" t="s">
        <v>130</v>
      </c>
      <c r="E206" s="191" t="s">
        <v>22</v>
      </c>
      <c r="F206" s="192" t="s">
        <v>272</v>
      </c>
      <c r="G206" s="189"/>
      <c r="H206" s="191" t="s">
        <v>22</v>
      </c>
      <c r="I206" s="193"/>
      <c r="J206" s="189"/>
      <c r="K206" s="189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130</v>
      </c>
      <c r="AU206" s="198" t="s">
        <v>24</v>
      </c>
      <c r="AV206" s="10" t="s">
        <v>24</v>
      </c>
      <c r="AW206" s="10" t="s">
        <v>38</v>
      </c>
      <c r="AX206" s="10" t="s">
        <v>74</v>
      </c>
      <c r="AY206" s="198" t="s">
        <v>123</v>
      </c>
    </row>
    <row r="207" spans="2:51" s="10" customFormat="1" ht="13.5">
      <c r="B207" s="188"/>
      <c r="C207" s="189"/>
      <c r="D207" s="190" t="s">
        <v>130</v>
      </c>
      <c r="E207" s="191" t="s">
        <v>22</v>
      </c>
      <c r="F207" s="192" t="s">
        <v>273</v>
      </c>
      <c r="G207" s="189"/>
      <c r="H207" s="191" t="s">
        <v>22</v>
      </c>
      <c r="I207" s="193"/>
      <c r="J207" s="189"/>
      <c r="K207" s="189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130</v>
      </c>
      <c r="AU207" s="198" t="s">
        <v>24</v>
      </c>
      <c r="AV207" s="10" t="s">
        <v>24</v>
      </c>
      <c r="AW207" s="10" t="s">
        <v>38</v>
      </c>
      <c r="AX207" s="10" t="s">
        <v>74</v>
      </c>
      <c r="AY207" s="198" t="s">
        <v>123</v>
      </c>
    </row>
    <row r="208" spans="2:51" s="10" customFormat="1" ht="13.5">
      <c r="B208" s="188"/>
      <c r="C208" s="189"/>
      <c r="D208" s="190" t="s">
        <v>130</v>
      </c>
      <c r="E208" s="191" t="s">
        <v>22</v>
      </c>
      <c r="F208" s="192" t="s">
        <v>274</v>
      </c>
      <c r="G208" s="189"/>
      <c r="H208" s="191" t="s">
        <v>22</v>
      </c>
      <c r="I208" s="193"/>
      <c r="J208" s="189"/>
      <c r="K208" s="189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130</v>
      </c>
      <c r="AU208" s="198" t="s">
        <v>24</v>
      </c>
      <c r="AV208" s="10" t="s">
        <v>24</v>
      </c>
      <c r="AW208" s="10" t="s">
        <v>38</v>
      </c>
      <c r="AX208" s="10" t="s">
        <v>74</v>
      </c>
      <c r="AY208" s="198" t="s">
        <v>123</v>
      </c>
    </row>
    <row r="209" spans="2:51" s="10" customFormat="1" ht="13.5">
      <c r="B209" s="188"/>
      <c r="C209" s="189"/>
      <c r="D209" s="190" t="s">
        <v>130</v>
      </c>
      <c r="E209" s="191" t="s">
        <v>22</v>
      </c>
      <c r="F209" s="192" t="s">
        <v>275</v>
      </c>
      <c r="G209" s="189"/>
      <c r="H209" s="191" t="s">
        <v>22</v>
      </c>
      <c r="I209" s="193"/>
      <c r="J209" s="189"/>
      <c r="K209" s="189"/>
      <c r="L209" s="194"/>
      <c r="M209" s="195"/>
      <c r="N209" s="196"/>
      <c r="O209" s="196"/>
      <c r="P209" s="196"/>
      <c r="Q209" s="196"/>
      <c r="R209" s="196"/>
      <c r="S209" s="196"/>
      <c r="T209" s="197"/>
      <c r="AT209" s="198" t="s">
        <v>130</v>
      </c>
      <c r="AU209" s="198" t="s">
        <v>24</v>
      </c>
      <c r="AV209" s="10" t="s">
        <v>24</v>
      </c>
      <c r="AW209" s="10" t="s">
        <v>38</v>
      </c>
      <c r="AX209" s="10" t="s">
        <v>74</v>
      </c>
      <c r="AY209" s="198" t="s">
        <v>123</v>
      </c>
    </row>
    <row r="210" spans="2:51" s="11" customFormat="1" ht="13.5">
      <c r="B210" s="199"/>
      <c r="C210" s="200"/>
      <c r="D210" s="190" t="s">
        <v>130</v>
      </c>
      <c r="E210" s="201" t="s">
        <v>22</v>
      </c>
      <c r="F210" s="202" t="s">
        <v>24</v>
      </c>
      <c r="G210" s="200"/>
      <c r="H210" s="203">
        <v>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130</v>
      </c>
      <c r="AU210" s="209" t="s">
        <v>24</v>
      </c>
      <c r="AV210" s="11" t="s">
        <v>83</v>
      </c>
      <c r="AW210" s="11" t="s">
        <v>38</v>
      </c>
      <c r="AX210" s="11" t="s">
        <v>24</v>
      </c>
      <c r="AY210" s="209" t="s">
        <v>123</v>
      </c>
    </row>
    <row r="211" spans="2:65" s="1" customFormat="1" ht="16.5" customHeight="1">
      <c r="B211" s="38"/>
      <c r="C211" s="176" t="s">
        <v>276</v>
      </c>
      <c r="D211" s="176" t="s">
        <v>124</v>
      </c>
      <c r="E211" s="177" t="s">
        <v>277</v>
      </c>
      <c r="F211" s="178" t="s">
        <v>278</v>
      </c>
      <c r="G211" s="179" t="s">
        <v>127</v>
      </c>
      <c r="H211" s="180">
        <v>1</v>
      </c>
      <c r="I211" s="181"/>
      <c r="J211" s="182">
        <f>ROUND(I211*H211,2)</f>
        <v>0</v>
      </c>
      <c r="K211" s="178" t="s">
        <v>128</v>
      </c>
      <c r="L211" s="58"/>
      <c r="M211" s="183" t="s">
        <v>22</v>
      </c>
      <c r="N211" s="184" t="s">
        <v>45</v>
      </c>
      <c r="O211" s="39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AR211" s="21" t="s">
        <v>129</v>
      </c>
      <c r="AT211" s="21" t="s">
        <v>124</v>
      </c>
      <c r="AU211" s="21" t="s">
        <v>24</v>
      </c>
      <c r="AY211" s="21" t="s">
        <v>123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21" t="s">
        <v>24</v>
      </c>
      <c r="BK211" s="187">
        <f>ROUND(I211*H211,2)</f>
        <v>0</v>
      </c>
      <c r="BL211" s="21" t="s">
        <v>129</v>
      </c>
      <c r="BM211" s="21" t="s">
        <v>279</v>
      </c>
    </row>
    <row r="212" spans="2:51" s="10" customFormat="1" ht="13.5">
      <c r="B212" s="188"/>
      <c r="C212" s="189"/>
      <c r="D212" s="190" t="s">
        <v>130</v>
      </c>
      <c r="E212" s="191" t="s">
        <v>22</v>
      </c>
      <c r="F212" s="192" t="s">
        <v>280</v>
      </c>
      <c r="G212" s="189"/>
      <c r="H212" s="191" t="s">
        <v>22</v>
      </c>
      <c r="I212" s="193"/>
      <c r="J212" s="189"/>
      <c r="K212" s="189"/>
      <c r="L212" s="194"/>
      <c r="M212" s="195"/>
      <c r="N212" s="196"/>
      <c r="O212" s="196"/>
      <c r="P212" s="196"/>
      <c r="Q212" s="196"/>
      <c r="R212" s="196"/>
      <c r="S212" s="196"/>
      <c r="T212" s="197"/>
      <c r="AT212" s="198" t="s">
        <v>130</v>
      </c>
      <c r="AU212" s="198" t="s">
        <v>24</v>
      </c>
      <c r="AV212" s="10" t="s">
        <v>24</v>
      </c>
      <c r="AW212" s="10" t="s">
        <v>38</v>
      </c>
      <c r="AX212" s="10" t="s">
        <v>74</v>
      </c>
      <c r="AY212" s="198" t="s">
        <v>123</v>
      </c>
    </row>
    <row r="213" spans="2:51" s="10" customFormat="1" ht="13.5">
      <c r="B213" s="188"/>
      <c r="C213" s="189"/>
      <c r="D213" s="190" t="s">
        <v>130</v>
      </c>
      <c r="E213" s="191" t="s">
        <v>22</v>
      </c>
      <c r="F213" s="192" t="s">
        <v>281</v>
      </c>
      <c r="G213" s="189"/>
      <c r="H213" s="191" t="s">
        <v>22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130</v>
      </c>
      <c r="AU213" s="198" t="s">
        <v>24</v>
      </c>
      <c r="AV213" s="10" t="s">
        <v>24</v>
      </c>
      <c r="AW213" s="10" t="s">
        <v>38</v>
      </c>
      <c r="AX213" s="10" t="s">
        <v>74</v>
      </c>
      <c r="AY213" s="198" t="s">
        <v>123</v>
      </c>
    </row>
    <row r="214" spans="2:51" s="10" customFormat="1" ht="13.5">
      <c r="B214" s="188"/>
      <c r="C214" s="189"/>
      <c r="D214" s="190" t="s">
        <v>130</v>
      </c>
      <c r="E214" s="191" t="s">
        <v>22</v>
      </c>
      <c r="F214" s="192" t="s">
        <v>273</v>
      </c>
      <c r="G214" s="189"/>
      <c r="H214" s="191" t="s">
        <v>22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130</v>
      </c>
      <c r="AU214" s="198" t="s">
        <v>24</v>
      </c>
      <c r="AV214" s="10" t="s">
        <v>24</v>
      </c>
      <c r="AW214" s="10" t="s">
        <v>38</v>
      </c>
      <c r="AX214" s="10" t="s">
        <v>74</v>
      </c>
      <c r="AY214" s="198" t="s">
        <v>123</v>
      </c>
    </row>
    <row r="215" spans="2:51" s="10" customFormat="1" ht="13.5">
      <c r="B215" s="188"/>
      <c r="C215" s="189"/>
      <c r="D215" s="190" t="s">
        <v>130</v>
      </c>
      <c r="E215" s="191" t="s">
        <v>22</v>
      </c>
      <c r="F215" s="192" t="s">
        <v>282</v>
      </c>
      <c r="G215" s="189"/>
      <c r="H215" s="191" t="s">
        <v>22</v>
      </c>
      <c r="I215" s="193"/>
      <c r="J215" s="189"/>
      <c r="K215" s="189"/>
      <c r="L215" s="194"/>
      <c r="M215" s="195"/>
      <c r="N215" s="196"/>
      <c r="O215" s="196"/>
      <c r="P215" s="196"/>
      <c r="Q215" s="196"/>
      <c r="R215" s="196"/>
      <c r="S215" s="196"/>
      <c r="T215" s="197"/>
      <c r="AT215" s="198" t="s">
        <v>130</v>
      </c>
      <c r="AU215" s="198" t="s">
        <v>24</v>
      </c>
      <c r="AV215" s="10" t="s">
        <v>24</v>
      </c>
      <c r="AW215" s="10" t="s">
        <v>38</v>
      </c>
      <c r="AX215" s="10" t="s">
        <v>74</v>
      </c>
      <c r="AY215" s="198" t="s">
        <v>123</v>
      </c>
    </row>
    <row r="216" spans="2:51" s="10" customFormat="1" ht="13.5">
      <c r="B216" s="188"/>
      <c r="C216" s="189"/>
      <c r="D216" s="190" t="s">
        <v>130</v>
      </c>
      <c r="E216" s="191" t="s">
        <v>22</v>
      </c>
      <c r="F216" s="192" t="s">
        <v>283</v>
      </c>
      <c r="G216" s="189"/>
      <c r="H216" s="191" t="s">
        <v>22</v>
      </c>
      <c r="I216" s="193"/>
      <c r="J216" s="189"/>
      <c r="K216" s="189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130</v>
      </c>
      <c r="AU216" s="198" t="s">
        <v>24</v>
      </c>
      <c r="AV216" s="10" t="s">
        <v>24</v>
      </c>
      <c r="AW216" s="10" t="s">
        <v>38</v>
      </c>
      <c r="AX216" s="10" t="s">
        <v>74</v>
      </c>
      <c r="AY216" s="198" t="s">
        <v>123</v>
      </c>
    </row>
    <row r="217" spans="2:51" s="11" customFormat="1" ht="13.5">
      <c r="B217" s="199"/>
      <c r="C217" s="200"/>
      <c r="D217" s="190" t="s">
        <v>130</v>
      </c>
      <c r="E217" s="201" t="s">
        <v>22</v>
      </c>
      <c r="F217" s="202" t="s">
        <v>24</v>
      </c>
      <c r="G217" s="200"/>
      <c r="H217" s="203">
        <v>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130</v>
      </c>
      <c r="AU217" s="209" t="s">
        <v>24</v>
      </c>
      <c r="AV217" s="11" t="s">
        <v>83</v>
      </c>
      <c r="AW217" s="11" t="s">
        <v>38</v>
      </c>
      <c r="AX217" s="11" t="s">
        <v>24</v>
      </c>
      <c r="AY217" s="209" t="s">
        <v>123</v>
      </c>
    </row>
    <row r="218" spans="2:65" s="1" customFormat="1" ht="16.5" customHeight="1">
      <c r="B218" s="38"/>
      <c r="C218" s="176" t="s">
        <v>194</v>
      </c>
      <c r="D218" s="176" t="s">
        <v>124</v>
      </c>
      <c r="E218" s="177" t="s">
        <v>284</v>
      </c>
      <c r="F218" s="178" t="s">
        <v>285</v>
      </c>
      <c r="G218" s="179" t="s">
        <v>127</v>
      </c>
      <c r="H218" s="180">
        <v>1</v>
      </c>
      <c r="I218" s="181"/>
      <c r="J218" s="182">
        <f>ROUND(I218*H218,2)</f>
        <v>0</v>
      </c>
      <c r="K218" s="178" t="s">
        <v>128</v>
      </c>
      <c r="L218" s="58"/>
      <c r="M218" s="183" t="s">
        <v>22</v>
      </c>
      <c r="N218" s="184" t="s">
        <v>45</v>
      </c>
      <c r="O218" s="39"/>
      <c r="P218" s="185">
        <f>O218*H218</f>
        <v>0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AR218" s="21" t="s">
        <v>129</v>
      </c>
      <c r="AT218" s="21" t="s">
        <v>124</v>
      </c>
      <c r="AU218" s="21" t="s">
        <v>24</v>
      </c>
      <c r="AY218" s="21" t="s">
        <v>123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21" t="s">
        <v>24</v>
      </c>
      <c r="BK218" s="187">
        <f>ROUND(I218*H218,2)</f>
        <v>0</v>
      </c>
      <c r="BL218" s="21" t="s">
        <v>129</v>
      </c>
      <c r="BM218" s="21" t="s">
        <v>286</v>
      </c>
    </row>
    <row r="219" spans="2:51" s="10" customFormat="1" ht="13.5">
      <c r="B219" s="188"/>
      <c r="C219" s="189"/>
      <c r="D219" s="190" t="s">
        <v>130</v>
      </c>
      <c r="E219" s="191" t="s">
        <v>22</v>
      </c>
      <c r="F219" s="192" t="s">
        <v>287</v>
      </c>
      <c r="G219" s="189"/>
      <c r="H219" s="191" t="s">
        <v>22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130</v>
      </c>
      <c r="AU219" s="198" t="s">
        <v>24</v>
      </c>
      <c r="AV219" s="10" t="s">
        <v>24</v>
      </c>
      <c r="AW219" s="10" t="s">
        <v>38</v>
      </c>
      <c r="AX219" s="10" t="s">
        <v>74</v>
      </c>
      <c r="AY219" s="198" t="s">
        <v>123</v>
      </c>
    </row>
    <row r="220" spans="2:51" s="10" customFormat="1" ht="13.5">
      <c r="B220" s="188"/>
      <c r="C220" s="189"/>
      <c r="D220" s="190" t="s">
        <v>130</v>
      </c>
      <c r="E220" s="191" t="s">
        <v>22</v>
      </c>
      <c r="F220" s="192" t="s">
        <v>288</v>
      </c>
      <c r="G220" s="189"/>
      <c r="H220" s="191" t="s">
        <v>22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130</v>
      </c>
      <c r="AU220" s="198" t="s">
        <v>24</v>
      </c>
      <c r="AV220" s="10" t="s">
        <v>24</v>
      </c>
      <c r="AW220" s="10" t="s">
        <v>38</v>
      </c>
      <c r="AX220" s="10" t="s">
        <v>74</v>
      </c>
      <c r="AY220" s="198" t="s">
        <v>123</v>
      </c>
    </row>
    <row r="221" spans="2:51" s="11" customFormat="1" ht="13.5">
      <c r="B221" s="199"/>
      <c r="C221" s="200"/>
      <c r="D221" s="190" t="s">
        <v>130</v>
      </c>
      <c r="E221" s="201" t="s">
        <v>22</v>
      </c>
      <c r="F221" s="202" t="s">
        <v>24</v>
      </c>
      <c r="G221" s="200"/>
      <c r="H221" s="203">
        <v>1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130</v>
      </c>
      <c r="AU221" s="209" t="s">
        <v>24</v>
      </c>
      <c r="AV221" s="11" t="s">
        <v>83</v>
      </c>
      <c r="AW221" s="11" t="s">
        <v>38</v>
      </c>
      <c r="AX221" s="11" t="s">
        <v>24</v>
      </c>
      <c r="AY221" s="209" t="s">
        <v>123</v>
      </c>
    </row>
    <row r="222" spans="2:65" s="1" customFormat="1" ht="16.5" customHeight="1">
      <c r="B222" s="38"/>
      <c r="C222" s="176" t="s">
        <v>289</v>
      </c>
      <c r="D222" s="176" t="s">
        <v>124</v>
      </c>
      <c r="E222" s="177" t="s">
        <v>290</v>
      </c>
      <c r="F222" s="178" t="s">
        <v>291</v>
      </c>
      <c r="G222" s="179" t="s">
        <v>127</v>
      </c>
      <c r="H222" s="180">
        <v>1</v>
      </c>
      <c r="I222" s="181"/>
      <c r="J222" s="182">
        <f>ROUND(I222*H222,2)</f>
        <v>0</v>
      </c>
      <c r="K222" s="178" t="s">
        <v>128</v>
      </c>
      <c r="L222" s="58"/>
      <c r="M222" s="183" t="s">
        <v>22</v>
      </c>
      <c r="N222" s="184" t="s">
        <v>45</v>
      </c>
      <c r="O222" s="39"/>
      <c r="P222" s="185">
        <f>O222*H222</f>
        <v>0</v>
      </c>
      <c r="Q222" s="185">
        <v>0</v>
      </c>
      <c r="R222" s="185">
        <f>Q222*H222</f>
        <v>0</v>
      </c>
      <c r="S222" s="185">
        <v>0</v>
      </c>
      <c r="T222" s="186">
        <f>S222*H222</f>
        <v>0</v>
      </c>
      <c r="AR222" s="21" t="s">
        <v>129</v>
      </c>
      <c r="AT222" s="21" t="s">
        <v>124</v>
      </c>
      <c r="AU222" s="21" t="s">
        <v>24</v>
      </c>
      <c r="AY222" s="21" t="s">
        <v>123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21" t="s">
        <v>24</v>
      </c>
      <c r="BK222" s="187">
        <f>ROUND(I222*H222,2)</f>
        <v>0</v>
      </c>
      <c r="BL222" s="21" t="s">
        <v>129</v>
      </c>
      <c r="BM222" s="21" t="s">
        <v>292</v>
      </c>
    </row>
    <row r="223" spans="2:51" s="10" customFormat="1" ht="27">
      <c r="B223" s="188"/>
      <c r="C223" s="189"/>
      <c r="D223" s="190" t="s">
        <v>130</v>
      </c>
      <c r="E223" s="191" t="s">
        <v>22</v>
      </c>
      <c r="F223" s="192" t="s">
        <v>293</v>
      </c>
      <c r="G223" s="189"/>
      <c r="H223" s="191" t="s">
        <v>22</v>
      </c>
      <c r="I223" s="193"/>
      <c r="J223" s="189"/>
      <c r="K223" s="189"/>
      <c r="L223" s="194"/>
      <c r="M223" s="195"/>
      <c r="N223" s="196"/>
      <c r="O223" s="196"/>
      <c r="P223" s="196"/>
      <c r="Q223" s="196"/>
      <c r="R223" s="196"/>
      <c r="S223" s="196"/>
      <c r="T223" s="197"/>
      <c r="AT223" s="198" t="s">
        <v>130</v>
      </c>
      <c r="AU223" s="198" t="s">
        <v>24</v>
      </c>
      <c r="AV223" s="10" t="s">
        <v>24</v>
      </c>
      <c r="AW223" s="10" t="s">
        <v>38</v>
      </c>
      <c r="AX223" s="10" t="s">
        <v>74</v>
      </c>
      <c r="AY223" s="198" t="s">
        <v>123</v>
      </c>
    </row>
    <row r="224" spans="2:51" s="10" customFormat="1" ht="27">
      <c r="B224" s="188"/>
      <c r="C224" s="189"/>
      <c r="D224" s="190" t="s">
        <v>130</v>
      </c>
      <c r="E224" s="191" t="s">
        <v>22</v>
      </c>
      <c r="F224" s="192" t="s">
        <v>294</v>
      </c>
      <c r="G224" s="189"/>
      <c r="H224" s="191" t="s">
        <v>22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130</v>
      </c>
      <c r="AU224" s="198" t="s">
        <v>24</v>
      </c>
      <c r="AV224" s="10" t="s">
        <v>24</v>
      </c>
      <c r="AW224" s="10" t="s">
        <v>38</v>
      </c>
      <c r="AX224" s="10" t="s">
        <v>74</v>
      </c>
      <c r="AY224" s="198" t="s">
        <v>123</v>
      </c>
    </row>
    <row r="225" spans="2:51" s="10" customFormat="1" ht="13.5">
      <c r="B225" s="188"/>
      <c r="C225" s="189"/>
      <c r="D225" s="190" t="s">
        <v>130</v>
      </c>
      <c r="E225" s="191" t="s">
        <v>22</v>
      </c>
      <c r="F225" s="192" t="s">
        <v>261</v>
      </c>
      <c r="G225" s="189"/>
      <c r="H225" s="191" t="s">
        <v>22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130</v>
      </c>
      <c r="AU225" s="198" t="s">
        <v>24</v>
      </c>
      <c r="AV225" s="10" t="s">
        <v>24</v>
      </c>
      <c r="AW225" s="10" t="s">
        <v>38</v>
      </c>
      <c r="AX225" s="10" t="s">
        <v>74</v>
      </c>
      <c r="AY225" s="198" t="s">
        <v>123</v>
      </c>
    </row>
    <row r="226" spans="2:51" s="10" customFormat="1" ht="13.5">
      <c r="B226" s="188"/>
      <c r="C226" s="189"/>
      <c r="D226" s="190" t="s">
        <v>130</v>
      </c>
      <c r="E226" s="191" t="s">
        <v>22</v>
      </c>
      <c r="F226" s="192" t="s">
        <v>295</v>
      </c>
      <c r="G226" s="189"/>
      <c r="H226" s="191" t="s">
        <v>22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130</v>
      </c>
      <c r="AU226" s="198" t="s">
        <v>24</v>
      </c>
      <c r="AV226" s="10" t="s">
        <v>24</v>
      </c>
      <c r="AW226" s="10" t="s">
        <v>38</v>
      </c>
      <c r="AX226" s="10" t="s">
        <v>74</v>
      </c>
      <c r="AY226" s="198" t="s">
        <v>123</v>
      </c>
    </row>
    <row r="227" spans="2:51" s="11" customFormat="1" ht="13.5">
      <c r="B227" s="199"/>
      <c r="C227" s="200"/>
      <c r="D227" s="190" t="s">
        <v>130</v>
      </c>
      <c r="E227" s="201" t="s">
        <v>22</v>
      </c>
      <c r="F227" s="202" t="s">
        <v>24</v>
      </c>
      <c r="G227" s="200"/>
      <c r="H227" s="203">
        <v>1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130</v>
      </c>
      <c r="AU227" s="209" t="s">
        <v>24</v>
      </c>
      <c r="AV227" s="11" t="s">
        <v>83</v>
      </c>
      <c r="AW227" s="11" t="s">
        <v>38</v>
      </c>
      <c r="AX227" s="11" t="s">
        <v>24</v>
      </c>
      <c r="AY227" s="209" t="s">
        <v>123</v>
      </c>
    </row>
    <row r="228" spans="2:65" s="1" customFormat="1" ht="16.5" customHeight="1">
      <c r="B228" s="38"/>
      <c r="C228" s="176" t="s">
        <v>197</v>
      </c>
      <c r="D228" s="176" t="s">
        <v>124</v>
      </c>
      <c r="E228" s="177" t="s">
        <v>296</v>
      </c>
      <c r="F228" s="178" t="s">
        <v>297</v>
      </c>
      <c r="G228" s="179" t="s">
        <v>127</v>
      </c>
      <c r="H228" s="180">
        <v>1</v>
      </c>
      <c r="I228" s="181"/>
      <c r="J228" s="182">
        <f>ROUND(I228*H228,2)</f>
        <v>0</v>
      </c>
      <c r="K228" s="178" t="s">
        <v>128</v>
      </c>
      <c r="L228" s="58"/>
      <c r="M228" s="183" t="s">
        <v>22</v>
      </c>
      <c r="N228" s="184" t="s">
        <v>45</v>
      </c>
      <c r="O228" s="39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AR228" s="21" t="s">
        <v>129</v>
      </c>
      <c r="AT228" s="21" t="s">
        <v>124</v>
      </c>
      <c r="AU228" s="21" t="s">
        <v>24</v>
      </c>
      <c r="AY228" s="21" t="s">
        <v>123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21" t="s">
        <v>24</v>
      </c>
      <c r="BK228" s="187">
        <f>ROUND(I228*H228,2)</f>
        <v>0</v>
      </c>
      <c r="BL228" s="21" t="s">
        <v>129</v>
      </c>
      <c r="BM228" s="21" t="s">
        <v>298</v>
      </c>
    </row>
    <row r="229" spans="2:51" s="10" customFormat="1" ht="27">
      <c r="B229" s="188"/>
      <c r="C229" s="189"/>
      <c r="D229" s="190" t="s">
        <v>130</v>
      </c>
      <c r="E229" s="191" t="s">
        <v>22</v>
      </c>
      <c r="F229" s="192" t="s">
        <v>299</v>
      </c>
      <c r="G229" s="189"/>
      <c r="H229" s="191" t="s">
        <v>22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130</v>
      </c>
      <c r="AU229" s="198" t="s">
        <v>24</v>
      </c>
      <c r="AV229" s="10" t="s">
        <v>24</v>
      </c>
      <c r="AW229" s="10" t="s">
        <v>38</v>
      </c>
      <c r="AX229" s="10" t="s">
        <v>74</v>
      </c>
      <c r="AY229" s="198" t="s">
        <v>123</v>
      </c>
    </row>
    <row r="230" spans="2:51" s="10" customFormat="1" ht="13.5">
      <c r="B230" s="188"/>
      <c r="C230" s="189"/>
      <c r="D230" s="190" t="s">
        <v>130</v>
      </c>
      <c r="E230" s="191" t="s">
        <v>22</v>
      </c>
      <c r="F230" s="192" t="s">
        <v>261</v>
      </c>
      <c r="G230" s="189"/>
      <c r="H230" s="191" t="s">
        <v>22</v>
      </c>
      <c r="I230" s="193"/>
      <c r="J230" s="189"/>
      <c r="K230" s="189"/>
      <c r="L230" s="194"/>
      <c r="M230" s="195"/>
      <c r="N230" s="196"/>
      <c r="O230" s="196"/>
      <c r="P230" s="196"/>
      <c r="Q230" s="196"/>
      <c r="R230" s="196"/>
      <c r="S230" s="196"/>
      <c r="T230" s="197"/>
      <c r="AT230" s="198" t="s">
        <v>130</v>
      </c>
      <c r="AU230" s="198" t="s">
        <v>24</v>
      </c>
      <c r="AV230" s="10" t="s">
        <v>24</v>
      </c>
      <c r="AW230" s="10" t="s">
        <v>38</v>
      </c>
      <c r="AX230" s="10" t="s">
        <v>74</v>
      </c>
      <c r="AY230" s="198" t="s">
        <v>123</v>
      </c>
    </row>
    <row r="231" spans="2:51" s="10" customFormat="1" ht="13.5">
      <c r="B231" s="188"/>
      <c r="C231" s="189"/>
      <c r="D231" s="190" t="s">
        <v>130</v>
      </c>
      <c r="E231" s="191" t="s">
        <v>22</v>
      </c>
      <c r="F231" s="192" t="s">
        <v>300</v>
      </c>
      <c r="G231" s="189"/>
      <c r="H231" s="191" t="s">
        <v>22</v>
      </c>
      <c r="I231" s="193"/>
      <c r="J231" s="189"/>
      <c r="K231" s="189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130</v>
      </c>
      <c r="AU231" s="198" t="s">
        <v>24</v>
      </c>
      <c r="AV231" s="10" t="s">
        <v>24</v>
      </c>
      <c r="AW231" s="10" t="s">
        <v>38</v>
      </c>
      <c r="AX231" s="10" t="s">
        <v>74</v>
      </c>
      <c r="AY231" s="198" t="s">
        <v>123</v>
      </c>
    </row>
    <row r="232" spans="2:51" s="10" customFormat="1" ht="13.5">
      <c r="B232" s="188"/>
      <c r="C232" s="189"/>
      <c r="D232" s="190" t="s">
        <v>130</v>
      </c>
      <c r="E232" s="191" t="s">
        <v>22</v>
      </c>
      <c r="F232" s="192" t="s">
        <v>301</v>
      </c>
      <c r="G232" s="189"/>
      <c r="H232" s="191" t="s">
        <v>22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130</v>
      </c>
      <c r="AU232" s="198" t="s">
        <v>24</v>
      </c>
      <c r="AV232" s="10" t="s">
        <v>24</v>
      </c>
      <c r="AW232" s="10" t="s">
        <v>38</v>
      </c>
      <c r="AX232" s="10" t="s">
        <v>74</v>
      </c>
      <c r="AY232" s="198" t="s">
        <v>123</v>
      </c>
    </row>
    <row r="233" spans="2:51" s="11" customFormat="1" ht="13.5">
      <c r="B233" s="199"/>
      <c r="C233" s="200"/>
      <c r="D233" s="190" t="s">
        <v>130</v>
      </c>
      <c r="E233" s="201" t="s">
        <v>22</v>
      </c>
      <c r="F233" s="202" t="s">
        <v>24</v>
      </c>
      <c r="G233" s="200"/>
      <c r="H233" s="203">
        <v>1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130</v>
      </c>
      <c r="AU233" s="209" t="s">
        <v>24</v>
      </c>
      <c r="AV233" s="11" t="s">
        <v>83</v>
      </c>
      <c r="AW233" s="11" t="s">
        <v>38</v>
      </c>
      <c r="AX233" s="11" t="s">
        <v>24</v>
      </c>
      <c r="AY233" s="209" t="s">
        <v>123</v>
      </c>
    </row>
    <row r="234" spans="2:65" s="1" customFormat="1" ht="16.5" customHeight="1">
      <c r="B234" s="38"/>
      <c r="C234" s="176" t="s">
        <v>302</v>
      </c>
      <c r="D234" s="176" t="s">
        <v>124</v>
      </c>
      <c r="E234" s="177" t="s">
        <v>303</v>
      </c>
      <c r="F234" s="178" t="s">
        <v>304</v>
      </c>
      <c r="G234" s="179" t="s">
        <v>127</v>
      </c>
      <c r="H234" s="180">
        <v>1</v>
      </c>
      <c r="I234" s="181"/>
      <c r="J234" s="182">
        <f>ROUND(I234*H234,2)</f>
        <v>0</v>
      </c>
      <c r="K234" s="178" t="s">
        <v>128</v>
      </c>
      <c r="L234" s="58"/>
      <c r="M234" s="183" t="s">
        <v>22</v>
      </c>
      <c r="N234" s="184" t="s">
        <v>45</v>
      </c>
      <c r="O234" s="39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AR234" s="21" t="s">
        <v>129</v>
      </c>
      <c r="AT234" s="21" t="s">
        <v>124</v>
      </c>
      <c r="AU234" s="21" t="s">
        <v>24</v>
      </c>
      <c r="AY234" s="21" t="s">
        <v>123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21" t="s">
        <v>24</v>
      </c>
      <c r="BK234" s="187">
        <f>ROUND(I234*H234,2)</f>
        <v>0</v>
      </c>
      <c r="BL234" s="21" t="s">
        <v>129</v>
      </c>
      <c r="BM234" s="21" t="s">
        <v>305</v>
      </c>
    </row>
    <row r="235" spans="2:51" s="10" customFormat="1" ht="13.5">
      <c r="B235" s="188"/>
      <c r="C235" s="189"/>
      <c r="D235" s="190" t="s">
        <v>130</v>
      </c>
      <c r="E235" s="191" t="s">
        <v>22</v>
      </c>
      <c r="F235" s="192" t="s">
        <v>306</v>
      </c>
      <c r="G235" s="189"/>
      <c r="H235" s="191" t="s">
        <v>22</v>
      </c>
      <c r="I235" s="193"/>
      <c r="J235" s="189"/>
      <c r="K235" s="189"/>
      <c r="L235" s="194"/>
      <c r="M235" s="195"/>
      <c r="N235" s="196"/>
      <c r="O235" s="196"/>
      <c r="P235" s="196"/>
      <c r="Q235" s="196"/>
      <c r="R235" s="196"/>
      <c r="S235" s="196"/>
      <c r="T235" s="197"/>
      <c r="AT235" s="198" t="s">
        <v>130</v>
      </c>
      <c r="AU235" s="198" t="s">
        <v>24</v>
      </c>
      <c r="AV235" s="10" t="s">
        <v>24</v>
      </c>
      <c r="AW235" s="10" t="s">
        <v>38</v>
      </c>
      <c r="AX235" s="10" t="s">
        <v>74</v>
      </c>
      <c r="AY235" s="198" t="s">
        <v>123</v>
      </c>
    </row>
    <row r="236" spans="2:51" s="10" customFormat="1" ht="13.5">
      <c r="B236" s="188"/>
      <c r="C236" s="189"/>
      <c r="D236" s="190" t="s">
        <v>130</v>
      </c>
      <c r="E236" s="191" t="s">
        <v>22</v>
      </c>
      <c r="F236" s="192" t="s">
        <v>307</v>
      </c>
      <c r="G236" s="189"/>
      <c r="H236" s="191" t="s">
        <v>22</v>
      </c>
      <c r="I236" s="193"/>
      <c r="J236" s="189"/>
      <c r="K236" s="189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130</v>
      </c>
      <c r="AU236" s="198" t="s">
        <v>24</v>
      </c>
      <c r="AV236" s="10" t="s">
        <v>24</v>
      </c>
      <c r="AW236" s="10" t="s">
        <v>38</v>
      </c>
      <c r="AX236" s="10" t="s">
        <v>74</v>
      </c>
      <c r="AY236" s="198" t="s">
        <v>123</v>
      </c>
    </row>
    <row r="237" spans="2:51" s="10" customFormat="1" ht="13.5">
      <c r="B237" s="188"/>
      <c r="C237" s="189"/>
      <c r="D237" s="190" t="s">
        <v>130</v>
      </c>
      <c r="E237" s="191" t="s">
        <v>22</v>
      </c>
      <c r="F237" s="192" t="s">
        <v>308</v>
      </c>
      <c r="G237" s="189"/>
      <c r="H237" s="191" t="s">
        <v>22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130</v>
      </c>
      <c r="AU237" s="198" t="s">
        <v>24</v>
      </c>
      <c r="AV237" s="10" t="s">
        <v>24</v>
      </c>
      <c r="AW237" s="10" t="s">
        <v>38</v>
      </c>
      <c r="AX237" s="10" t="s">
        <v>74</v>
      </c>
      <c r="AY237" s="198" t="s">
        <v>123</v>
      </c>
    </row>
    <row r="238" spans="2:51" s="10" customFormat="1" ht="13.5">
      <c r="B238" s="188"/>
      <c r="C238" s="189"/>
      <c r="D238" s="190" t="s">
        <v>130</v>
      </c>
      <c r="E238" s="191" t="s">
        <v>22</v>
      </c>
      <c r="F238" s="192" t="s">
        <v>309</v>
      </c>
      <c r="G238" s="189"/>
      <c r="H238" s="191" t="s">
        <v>22</v>
      </c>
      <c r="I238" s="193"/>
      <c r="J238" s="189"/>
      <c r="K238" s="189"/>
      <c r="L238" s="194"/>
      <c r="M238" s="195"/>
      <c r="N238" s="196"/>
      <c r="O238" s="196"/>
      <c r="P238" s="196"/>
      <c r="Q238" s="196"/>
      <c r="R238" s="196"/>
      <c r="S238" s="196"/>
      <c r="T238" s="197"/>
      <c r="AT238" s="198" t="s">
        <v>130</v>
      </c>
      <c r="AU238" s="198" t="s">
        <v>24</v>
      </c>
      <c r="AV238" s="10" t="s">
        <v>24</v>
      </c>
      <c r="AW238" s="10" t="s">
        <v>38</v>
      </c>
      <c r="AX238" s="10" t="s">
        <v>74</v>
      </c>
      <c r="AY238" s="198" t="s">
        <v>123</v>
      </c>
    </row>
    <row r="239" spans="2:51" s="11" customFormat="1" ht="13.5">
      <c r="B239" s="199"/>
      <c r="C239" s="200"/>
      <c r="D239" s="190" t="s">
        <v>130</v>
      </c>
      <c r="E239" s="201" t="s">
        <v>22</v>
      </c>
      <c r="F239" s="202" t="s">
        <v>24</v>
      </c>
      <c r="G239" s="200"/>
      <c r="H239" s="203">
        <v>1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130</v>
      </c>
      <c r="AU239" s="209" t="s">
        <v>24</v>
      </c>
      <c r="AV239" s="11" t="s">
        <v>83</v>
      </c>
      <c r="AW239" s="11" t="s">
        <v>38</v>
      </c>
      <c r="AX239" s="11" t="s">
        <v>24</v>
      </c>
      <c r="AY239" s="209" t="s">
        <v>123</v>
      </c>
    </row>
    <row r="240" spans="2:65" s="1" customFormat="1" ht="16.5" customHeight="1">
      <c r="B240" s="38"/>
      <c r="C240" s="176" t="s">
        <v>202</v>
      </c>
      <c r="D240" s="176" t="s">
        <v>124</v>
      </c>
      <c r="E240" s="177" t="s">
        <v>310</v>
      </c>
      <c r="F240" s="178" t="s">
        <v>311</v>
      </c>
      <c r="G240" s="179" t="s">
        <v>127</v>
      </c>
      <c r="H240" s="180">
        <v>1</v>
      </c>
      <c r="I240" s="181"/>
      <c r="J240" s="182">
        <f>ROUND(I240*H240,2)</f>
        <v>0</v>
      </c>
      <c r="K240" s="178" t="s">
        <v>128</v>
      </c>
      <c r="L240" s="58"/>
      <c r="M240" s="183" t="s">
        <v>22</v>
      </c>
      <c r="N240" s="184" t="s">
        <v>45</v>
      </c>
      <c r="O240" s="39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AR240" s="21" t="s">
        <v>129</v>
      </c>
      <c r="AT240" s="21" t="s">
        <v>124</v>
      </c>
      <c r="AU240" s="21" t="s">
        <v>24</v>
      </c>
      <c r="AY240" s="21" t="s">
        <v>123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21" t="s">
        <v>24</v>
      </c>
      <c r="BK240" s="187">
        <f>ROUND(I240*H240,2)</f>
        <v>0</v>
      </c>
      <c r="BL240" s="21" t="s">
        <v>129</v>
      </c>
      <c r="BM240" s="21" t="s">
        <v>312</v>
      </c>
    </row>
    <row r="241" spans="2:51" s="10" customFormat="1" ht="13.5">
      <c r="B241" s="188"/>
      <c r="C241" s="189"/>
      <c r="D241" s="190" t="s">
        <v>130</v>
      </c>
      <c r="E241" s="191" t="s">
        <v>22</v>
      </c>
      <c r="F241" s="192" t="s">
        <v>313</v>
      </c>
      <c r="G241" s="189"/>
      <c r="H241" s="191" t="s">
        <v>22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130</v>
      </c>
      <c r="AU241" s="198" t="s">
        <v>24</v>
      </c>
      <c r="AV241" s="10" t="s">
        <v>24</v>
      </c>
      <c r="AW241" s="10" t="s">
        <v>38</v>
      </c>
      <c r="AX241" s="10" t="s">
        <v>74</v>
      </c>
      <c r="AY241" s="198" t="s">
        <v>123</v>
      </c>
    </row>
    <row r="242" spans="2:51" s="10" customFormat="1" ht="13.5">
      <c r="B242" s="188"/>
      <c r="C242" s="189"/>
      <c r="D242" s="190" t="s">
        <v>130</v>
      </c>
      <c r="E242" s="191" t="s">
        <v>22</v>
      </c>
      <c r="F242" s="192" t="s">
        <v>261</v>
      </c>
      <c r="G242" s="189"/>
      <c r="H242" s="191" t="s">
        <v>22</v>
      </c>
      <c r="I242" s="193"/>
      <c r="J242" s="189"/>
      <c r="K242" s="189"/>
      <c r="L242" s="194"/>
      <c r="M242" s="195"/>
      <c r="N242" s="196"/>
      <c r="O242" s="196"/>
      <c r="P242" s="196"/>
      <c r="Q242" s="196"/>
      <c r="R242" s="196"/>
      <c r="S242" s="196"/>
      <c r="T242" s="197"/>
      <c r="AT242" s="198" t="s">
        <v>130</v>
      </c>
      <c r="AU242" s="198" t="s">
        <v>24</v>
      </c>
      <c r="AV242" s="10" t="s">
        <v>24</v>
      </c>
      <c r="AW242" s="10" t="s">
        <v>38</v>
      </c>
      <c r="AX242" s="10" t="s">
        <v>74</v>
      </c>
      <c r="AY242" s="198" t="s">
        <v>123</v>
      </c>
    </row>
    <row r="243" spans="2:51" s="11" customFormat="1" ht="13.5">
      <c r="B243" s="199"/>
      <c r="C243" s="200"/>
      <c r="D243" s="190" t="s">
        <v>130</v>
      </c>
      <c r="E243" s="201" t="s">
        <v>22</v>
      </c>
      <c r="F243" s="202" t="s">
        <v>24</v>
      </c>
      <c r="G243" s="200"/>
      <c r="H243" s="203">
        <v>1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130</v>
      </c>
      <c r="AU243" s="209" t="s">
        <v>24</v>
      </c>
      <c r="AV243" s="11" t="s">
        <v>83</v>
      </c>
      <c r="AW243" s="11" t="s">
        <v>38</v>
      </c>
      <c r="AX243" s="11" t="s">
        <v>24</v>
      </c>
      <c r="AY243" s="209" t="s">
        <v>123</v>
      </c>
    </row>
    <row r="244" spans="2:65" s="1" customFormat="1" ht="16.5" customHeight="1">
      <c r="B244" s="38"/>
      <c r="C244" s="176" t="s">
        <v>314</v>
      </c>
      <c r="D244" s="176" t="s">
        <v>124</v>
      </c>
      <c r="E244" s="177" t="s">
        <v>315</v>
      </c>
      <c r="F244" s="178" t="s">
        <v>316</v>
      </c>
      <c r="G244" s="179" t="s">
        <v>127</v>
      </c>
      <c r="H244" s="180">
        <v>1</v>
      </c>
      <c r="I244" s="181"/>
      <c r="J244" s="182">
        <f>ROUND(I244*H244,2)</f>
        <v>0</v>
      </c>
      <c r="K244" s="178" t="s">
        <v>128</v>
      </c>
      <c r="L244" s="58"/>
      <c r="M244" s="183" t="s">
        <v>22</v>
      </c>
      <c r="N244" s="184" t="s">
        <v>45</v>
      </c>
      <c r="O244" s="39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AR244" s="21" t="s">
        <v>129</v>
      </c>
      <c r="AT244" s="21" t="s">
        <v>124</v>
      </c>
      <c r="AU244" s="21" t="s">
        <v>24</v>
      </c>
      <c r="AY244" s="21" t="s">
        <v>123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21" t="s">
        <v>24</v>
      </c>
      <c r="BK244" s="187">
        <f>ROUND(I244*H244,2)</f>
        <v>0</v>
      </c>
      <c r="BL244" s="21" t="s">
        <v>129</v>
      </c>
      <c r="BM244" s="21" t="s">
        <v>317</v>
      </c>
    </row>
    <row r="245" spans="2:51" s="10" customFormat="1" ht="27">
      <c r="B245" s="188"/>
      <c r="C245" s="189"/>
      <c r="D245" s="190" t="s">
        <v>130</v>
      </c>
      <c r="E245" s="191" t="s">
        <v>22</v>
      </c>
      <c r="F245" s="192" t="s">
        <v>318</v>
      </c>
      <c r="G245" s="189"/>
      <c r="H245" s="191" t="s">
        <v>22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130</v>
      </c>
      <c r="AU245" s="198" t="s">
        <v>24</v>
      </c>
      <c r="AV245" s="10" t="s">
        <v>24</v>
      </c>
      <c r="AW245" s="10" t="s">
        <v>38</v>
      </c>
      <c r="AX245" s="10" t="s">
        <v>74</v>
      </c>
      <c r="AY245" s="198" t="s">
        <v>123</v>
      </c>
    </row>
    <row r="246" spans="2:51" s="10" customFormat="1" ht="27">
      <c r="B246" s="188"/>
      <c r="C246" s="189"/>
      <c r="D246" s="190" t="s">
        <v>130</v>
      </c>
      <c r="E246" s="191" t="s">
        <v>22</v>
      </c>
      <c r="F246" s="192" t="s">
        <v>319</v>
      </c>
      <c r="G246" s="189"/>
      <c r="H246" s="191" t="s">
        <v>22</v>
      </c>
      <c r="I246" s="193"/>
      <c r="J246" s="189"/>
      <c r="K246" s="189"/>
      <c r="L246" s="194"/>
      <c r="M246" s="195"/>
      <c r="N246" s="196"/>
      <c r="O246" s="196"/>
      <c r="P246" s="196"/>
      <c r="Q246" s="196"/>
      <c r="R246" s="196"/>
      <c r="S246" s="196"/>
      <c r="T246" s="197"/>
      <c r="AT246" s="198" t="s">
        <v>130</v>
      </c>
      <c r="AU246" s="198" t="s">
        <v>24</v>
      </c>
      <c r="AV246" s="10" t="s">
        <v>24</v>
      </c>
      <c r="AW246" s="10" t="s">
        <v>38</v>
      </c>
      <c r="AX246" s="10" t="s">
        <v>74</v>
      </c>
      <c r="AY246" s="198" t="s">
        <v>123</v>
      </c>
    </row>
    <row r="247" spans="2:51" s="10" customFormat="1" ht="27">
      <c r="B247" s="188"/>
      <c r="C247" s="189"/>
      <c r="D247" s="190" t="s">
        <v>130</v>
      </c>
      <c r="E247" s="191" t="s">
        <v>22</v>
      </c>
      <c r="F247" s="192" t="s">
        <v>320</v>
      </c>
      <c r="G247" s="189"/>
      <c r="H247" s="191" t="s">
        <v>22</v>
      </c>
      <c r="I247" s="193"/>
      <c r="J247" s="189"/>
      <c r="K247" s="189"/>
      <c r="L247" s="194"/>
      <c r="M247" s="195"/>
      <c r="N247" s="196"/>
      <c r="O247" s="196"/>
      <c r="P247" s="196"/>
      <c r="Q247" s="196"/>
      <c r="R247" s="196"/>
      <c r="S247" s="196"/>
      <c r="T247" s="197"/>
      <c r="AT247" s="198" t="s">
        <v>130</v>
      </c>
      <c r="AU247" s="198" t="s">
        <v>24</v>
      </c>
      <c r="AV247" s="10" t="s">
        <v>24</v>
      </c>
      <c r="AW247" s="10" t="s">
        <v>38</v>
      </c>
      <c r="AX247" s="10" t="s">
        <v>74</v>
      </c>
      <c r="AY247" s="198" t="s">
        <v>123</v>
      </c>
    </row>
    <row r="248" spans="2:51" s="10" customFormat="1" ht="27">
      <c r="B248" s="188"/>
      <c r="C248" s="189"/>
      <c r="D248" s="190" t="s">
        <v>130</v>
      </c>
      <c r="E248" s="191" t="s">
        <v>22</v>
      </c>
      <c r="F248" s="192" t="s">
        <v>321</v>
      </c>
      <c r="G248" s="189"/>
      <c r="H248" s="191" t="s">
        <v>22</v>
      </c>
      <c r="I248" s="193"/>
      <c r="J248" s="189"/>
      <c r="K248" s="189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130</v>
      </c>
      <c r="AU248" s="198" t="s">
        <v>24</v>
      </c>
      <c r="AV248" s="10" t="s">
        <v>24</v>
      </c>
      <c r="AW248" s="10" t="s">
        <v>38</v>
      </c>
      <c r="AX248" s="10" t="s">
        <v>74</v>
      </c>
      <c r="AY248" s="198" t="s">
        <v>123</v>
      </c>
    </row>
    <row r="249" spans="2:51" s="10" customFormat="1" ht="27">
      <c r="B249" s="188"/>
      <c r="C249" s="189"/>
      <c r="D249" s="190" t="s">
        <v>130</v>
      </c>
      <c r="E249" s="191" t="s">
        <v>22</v>
      </c>
      <c r="F249" s="192" t="s">
        <v>322</v>
      </c>
      <c r="G249" s="189"/>
      <c r="H249" s="191" t="s">
        <v>22</v>
      </c>
      <c r="I249" s="193"/>
      <c r="J249" s="189"/>
      <c r="K249" s="189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130</v>
      </c>
      <c r="AU249" s="198" t="s">
        <v>24</v>
      </c>
      <c r="AV249" s="10" t="s">
        <v>24</v>
      </c>
      <c r="AW249" s="10" t="s">
        <v>38</v>
      </c>
      <c r="AX249" s="10" t="s">
        <v>74</v>
      </c>
      <c r="AY249" s="198" t="s">
        <v>123</v>
      </c>
    </row>
    <row r="250" spans="2:51" s="10" customFormat="1" ht="27">
      <c r="B250" s="188"/>
      <c r="C250" s="189"/>
      <c r="D250" s="190" t="s">
        <v>130</v>
      </c>
      <c r="E250" s="191" t="s">
        <v>22</v>
      </c>
      <c r="F250" s="192" t="s">
        <v>323</v>
      </c>
      <c r="G250" s="189"/>
      <c r="H250" s="191" t="s">
        <v>22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130</v>
      </c>
      <c r="AU250" s="198" t="s">
        <v>24</v>
      </c>
      <c r="AV250" s="10" t="s">
        <v>24</v>
      </c>
      <c r="AW250" s="10" t="s">
        <v>38</v>
      </c>
      <c r="AX250" s="10" t="s">
        <v>74</v>
      </c>
      <c r="AY250" s="198" t="s">
        <v>123</v>
      </c>
    </row>
    <row r="251" spans="2:51" s="10" customFormat="1" ht="27">
      <c r="B251" s="188"/>
      <c r="C251" s="189"/>
      <c r="D251" s="190" t="s">
        <v>130</v>
      </c>
      <c r="E251" s="191" t="s">
        <v>22</v>
      </c>
      <c r="F251" s="192" t="s">
        <v>324</v>
      </c>
      <c r="G251" s="189"/>
      <c r="H251" s="191" t="s">
        <v>22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130</v>
      </c>
      <c r="AU251" s="198" t="s">
        <v>24</v>
      </c>
      <c r="AV251" s="10" t="s">
        <v>24</v>
      </c>
      <c r="AW251" s="10" t="s">
        <v>38</v>
      </c>
      <c r="AX251" s="10" t="s">
        <v>74</v>
      </c>
      <c r="AY251" s="198" t="s">
        <v>123</v>
      </c>
    </row>
    <row r="252" spans="2:51" s="10" customFormat="1" ht="27">
      <c r="B252" s="188"/>
      <c r="C252" s="189"/>
      <c r="D252" s="190" t="s">
        <v>130</v>
      </c>
      <c r="E252" s="191" t="s">
        <v>22</v>
      </c>
      <c r="F252" s="192" t="s">
        <v>325</v>
      </c>
      <c r="G252" s="189"/>
      <c r="H252" s="191" t="s">
        <v>22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130</v>
      </c>
      <c r="AU252" s="198" t="s">
        <v>24</v>
      </c>
      <c r="AV252" s="10" t="s">
        <v>24</v>
      </c>
      <c r="AW252" s="10" t="s">
        <v>38</v>
      </c>
      <c r="AX252" s="10" t="s">
        <v>74</v>
      </c>
      <c r="AY252" s="198" t="s">
        <v>123</v>
      </c>
    </row>
    <row r="253" spans="2:51" s="10" customFormat="1" ht="27">
      <c r="B253" s="188"/>
      <c r="C253" s="189"/>
      <c r="D253" s="190" t="s">
        <v>130</v>
      </c>
      <c r="E253" s="191" t="s">
        <v>22</v>
      </c>
      <c r="F253" s="192" t="s">
        <v>326</v>
      </c>
      <c r="G253" s="189"/>
      <c r="H253" s="191" t="s">
        <v>22</v>
      </c>
      <c r="I253" s="193"/>
      <c r="J253" s="189"/>
      <c r="K253" s="189"/>
      <c r="L253" s="194"/>
      <c r="M253" s="195"/>
      <c r="N253" s="196"/>
      <c r="O253" s="196"/>
      <c r="P253" s="196"/>
      <c r="Q253" s="196"/>
      <c r="R253" s="196"/>
      <c r="S253" s="196"/>
      <c r="T253" s="197"/>
      <c r="AT253" s="198" t="s">
        <v>130</v>
      </c>
      <c r="AU253" s="198" t="s">
        <v>24</v>
      </c>
      <c r="AV253" s="10" t="s">
        <v>24</v>
      </c>
      <c r="AW253" s="10" t="s">
        <v>38</v>
      </c>
      <c r="AX253" s="10" t="s">
        <v>74</v>
      </c>
      <c r="AY253" s="198" t="s">
        <v>123</v>
      </c>
    </row>
    <row r="254" spans="2:51" s="10" customFormat="1" ht="13.5">
      <c r="B254" s="188"/>
      <c r="C254" s="189"/>
      <c r="D254" s="190" t="s">
        <v>130</v>
      </c>
      <c r="E254" s="191" t="s">
        <v>22</v>
      </c>
      <c r="F254" s="192" t="s">
        <v>327</v>
      </c>
      <c r="G254" s="189"/>
      <c r="H254" s="191" t="s">
        <v>22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130</v>
      </c>
      <c r="AU254" s="198" t="s">
        <v>24</v>
      </c>
      <c r="AV254" s="10" t="s">
        <v>24</v>
      </c>
      <c r="AW254" s="10" t="s">
        <v>38</v>
      </c>
      <c r="AX254" s="10" t="s">
        <v>74</v>
      </c>
      <c r="AY254" s="198" t="s">
        <v>123</v>
      </c>
    </row>
    <row r="255" spans="2:51" s="10" customFormat="1" ht="27">
      <c r="B255" s="188"/>
      <c r="C255" s="189"/>
      <c r="D255" s="190" t="s">
        <v>130</v>
      </c>
      <c r="E255" s="191" t="s">
        <v>22</v>
      </c>
      <c r="F255" s="192" t="s">
        <v>328</v>
      </c>
      <c r="G255" s="189"/>
      <c r="H255" s="191" t="s">
        <v>22</v>
      </c>
      <c r="I255" s="193"/>
      <c r="J255" s="189"/>
      <c r="K255" s="189"/>
      <c r="L255" s="194"/>
      <c r="M255" s="195"/>
      <c r="N255" s="196"/>
      <c r="O255" s="196"/>
      <c r="P255" s="196"/>
      <c r="Q255" s="196"/>
      <c r="R255" s="196"/>
      <c r="S255" s="196"/>
      <c r="T255" s="197"/>
      <c r="AT255" s="198" t="s">
        <v>130</v>
      </c>
      <c r="AU255" s="198" t="s">
        <v>24</v>
      </c>
      <c r="AV255" s="10" t="s">
        <v>24</v>
      </c>
      <c r="AW255" s="10" t="s">
        <v>38</v>
      </c>
      <c r="AX255" s="10" t="s">
        <v>74</v>
      </c>
      <c r="AY255" s="198" t="s">
        <v>123</v>
      </c>
    </row>
    <row r="256" spans="2:51" s="10" customFormat="1" ht="13.5">
      <c r="B256" s="188"/>
      <c r="C256" s="189"/>
      <c r="D256" s="190" t="s">
        <v>130</v>
      </c>
      <c r="E256" s="191" t="s">
        <v>22</v>
      </c>
      <c r="F256" s="192" t="s">
        <v>329</v>
      </c>
      <c r="G256" s="189"/>
      <c r="H256" s="191" t="s">
        <v>22</v>
      </c>
      <c r="I256" s="193"/>
      <c r="J256" s="189"/>
      <c r="K256" s="189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130</v>
      </c>
      <c r="AU256" s="198" t="s">
        <v>24</v>
      </c>
      <c r="AV256" s="10" t="s">
        <v>24</v>
      </c>
      <c r="AW256" s="10" t="s">
        <v>38</v>
      </c>
      <c r="AX256" s="10" t="s">
        <v>74</v>
      </c>
      <c r="AY256" s="198" t="s">
        <v>123</v>
      </c>
    </row>
    <row r="257" spans="2:51" s="10" customFormat="1" ht="13.5">
      <c r="B257" s="188"/>
      <c r="C257" s="189"/>
      <c r="D257" s="190" t="s">
        <v>130</v>
      </c>
      <c r="E257" s="191" t="s">
        <v>22</v>
      </c>
      <c r="F257" s="192" t="s">
        <v>330</v>
      </c>
      <c r="G257" s="189"/>
      <c r="H257" s="191" t="s">
        <v>22</v>
      </c>
      <c r="I257" s="193"/>
      <c r="J257" s="189"/>
      <c r="K257" s="189"/>
      <c r="L257" s="194"/>
      <c r="M257" s="195"/>
      <c r="N257" s="196"/>
      <c r="O257" s="196"/>
      <c r="P257" s="196"/>
      <c r="Q257" s="196"/>
      <c r="R257" s="196"/>
      <c r="S257" s="196"/>
      <c r="T257" s="197"/>
      <c r="AT257" s="198" t="s">
        <v>130</v>
      </c>
      <c r="AU257" s="198" t="s">
        <v>24</v>
      </c>
      <c r="AV257" s="10" t="s">
        <v>24</v>
      </c>
      <c r="AW257" s="10" t="s">
        <v>38</v>
      </c>
      <c r="AX257" s="10" t="s">
        <v>74</v>
      </c>
      <c r="AY257" s="198" t="s">
        <v>123</v>
      </c>
    </row>
    <row r="258" spans="2:51" s="10" customFormat="1" ht="13.5">
      <c r="B258" s="188"/>
      <c r="C258" s="189"/>
      <c r="D258" s="190" t="s">
        <v>130</v>
      </c>
      <c r="E258" s="191" t="s">
        <v>22</v>
      </c>
      <c r="F258" s="192" t="s">
        <v>331</v>
      </c>
      <c r="G258" s="189"/>
      <c r="H258" s="191" t="s">
        <v>22</v>
      </c>
      <c r="I258" s="193"/>
      <c r="J258" s="189"/>
      <c r="K258" s="189"/>
      <c r="L258" s="194"/>
      <c r="M258" s="195"/>
      <c r="N258" s="196"/>
      <c r="O258" s="196"/>
      <c r="P258" s="196"/>
      <c r="Q258" s="196"/>
      <c r="R258" s="196"/>
      <c r="S258" s="196"/>
      <c r="T258" s="197"/>
      <c r="AT258" s="198" t="s">
        <v>130</v>
      </c>
      <c r="AU258" s="198" t="s">
        <v>24</v>
      </c>
      <c r="AV258" s="10" t="s">
        <v>24</v>
      </c>
      <c r="AW258" s="10" t="s">
        <v>38</v>
      </c>
      <c r="AX258" s="10" t="s">
        <v>74</v>
      </c>
      <c r="AY258" s="198" t="s">
        <v>123</v>
      </c>
    </row>
    <row r="259" spans="2:51" s="10" customFormat="1" ht="13.5">
      <c r="B259" s="188"/>
      <c r="C259" s="189"/>
      <c r="D259" s="190" t="s">
        <v>130</v>
      </c>
      <c r="E259" s="191" t="s">
        <v>22</v>
      </c>
      <c r="F259" s="192" t="s">
        <v>332</v>
      </c>
      <c r="G259" s="189"/>
      <c r="H259" s="191" t="s">
        <v>22</v>
      </c>
      <c r="I259" s="193"/>
      <c r="J259" s="189"/>
      <c r="K259" s="189"/>
      <c r="L259" s="194"/>
      <c r="M259" s="195"/>
      <c r="N259" s="196"/>
      <c r="O259" s="196"/>
      <c r="P259" s="196"/>
      <c r="Q259" s="196"/>
      <c r="R259" s="196"/>
      <c r="S259" s="196"/>
      <c r="T259" s="197"/>
      <c r="AT259" s="198" t="s">
        <v>130</v>
      </c>
      <c r="AU259" s="198" t="s">
        <v>24</v>
      </c>
      <c r="AV259" s="10" t="s">
        <v>24</v>
      </c>
      <c r="AW259" s="10" t="s">
        <v>38</v>
      </c>
      <c r="AX259" s="10" t="s">
        <v>74</v>
      </c>
      <c r="AY259" s="198" t="s">
        <v>123</v>
      </c>
    </row>
    <row r="260" spans="2:51" s="11" customFormat="1" ht="13.5">
      <c r="B260" s="199"/>
      <c r="C260" s="200"/>
      <c r="D260" s="190" t="s">
        <v>130</v>
      </c>
      <c r="E260" s="201" t="s">
        <v>22</v>
      </c>
      <c r="F260" s="202" t="s">
        <v>24</v>
      </c>
      <c r="G260" s="200"/>
      <c r="H260" s="203">
        <v>1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130</v>
      </c>
      <c r="AU260" s="209" t="s">
        <v>24</v>
      </c>
      <c r="AV260" s="11" t="s">
        <v>83</v>
      </c>
      <c r="AW260" s="11" t="s">
        <v>38</v>
      </c>
      <c r="AX260" s="11" t="s">
        <v>24</v>
      </c>
      <c r="AY260" s="209" t="s">
        <v>123</v>
      </c>
    </row>
    <row r="261" spans="2:65" s="1" customFormat="1" ht="16.5" customHeight="1">
      <c r="B261" s="38"/>
      <c r="C261" s="176" t="s">
        <v>208</v>
      </c>
      <c r="D261" s="176" t="s">
        <v>124</v>
      </c>
      <c r="E261" s="177" t="s">
        <v>333</v>
      </c>
      <c r="F261" s="178" t="s">
        <v>334</v>
      </c>
      <c r="G261" s="179" t="s">
        <v>127</v>
      </c>
      <c r="H261" s="180">
        <v>1</v>
      </c>
      <c r="I261" s="181"/>
      <c r="J261" s="182">
        <f>ROUND(I261*H261,2)</f>
        <v>0</v>
      </c>
      <c r="K261" s="178" t="s">
        <v>128</v>
      </c>
      <c r="L261" s="58"/>
      <c r="M261" s="183" t="s">
        <v>22</v>
      </c>
      <c r="N261" s="184" t="s">
        <v>45</v>
      </c>
      <c r="O261" s="39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AR261" s="21" t="s">
        <v>129</v>
      </c>
      <c r="AT261" s="21" t="s">
        <v>124</v>
      </c>
      <c r="AU261" s="21" t="s">
        <v>24</v>
      </c>
      <c r="AY261" s="21" t="s">
        <v>123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21" t="s">
        <v>24</v>
      </c>
      <c r="BK261" s="187">
        <f>ROUND(I261*H261,2)</f>
        <v>0</v>
      </c>
      <c r="BL261" s="21" t="s">
        <v>129</v>
      </c>
      <c r="BM261" s="21" t="s">
        <v>335</v>
      </c>
    </row>
    <row r="262" spans="2:51" s="10" customFormat="1" ht="13.5">
      <c r="B262" s="188"/>
      <c r="C262" s="189"/>
      <c r="D262" s="190" t="s">
        <v>130</v>
      </c>
      <c r="E262" s="191" t="s">
        <v>22</v>
      </c>
      <c r="F262" s="192" t="s">
        <v>336</v>
      </c>
      <c r="G262" s="189"/>
      <c r="H262" s="191" t="s">
        <v>22</v>
      </c>
      <c r="I262" s="193"/>
      <c r="J262" s="189"/>
      <c r="K262" s="189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130</v>
      </c>
      <c r="AU262" s="198" t="s">
        <v>24</v>
      </c>
      <c r="AV262" s="10" t="s">
        <v>24</v>
      </c>
      <c r="AW262" s="10" t="s">
        <v>38</v>
      </c>
      <c r="AX262" s="10" t="s">
        <v>74</v>
      </c>
      <c r="AY262" s="198" t="s">
        <v>123</v>
      </c>
    </row>
    <row r="263" spans="2:51" s="11" customFormat="1" ht="13.5">
      <c r="B263" s="199"/>
      <c r="C263" s="200"/>
      <c r="D263" s="190" t="s">
        <v>130</v>
      </c>
      <c r="E263" s="201" t="s">
        <v>22</v>
      </c>
      <c r="F263" s="202" t="s">
        <v>24</v>
      </c>
      <c r="G263" s="200"/>
      <c r="H263" s="203">
        <v>1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130</v>
      </c>
      <c r="AU263" s="209" t="s">
        <v>24</v>
      </c>
      <c r="AV263" s="11" t="s">
        <v>83</v>
      </c>
      <c r="AW263" s="11" t="s">
        <v>38</v>
      </c>
      <c r="AX263" s="11" t="s">
        <v>24</v>
      </c>
      <c r="AY263" s="209" t="s">
        <v>123</v>
      </c>
    </row>
    <row r="264" spans="2:65" s="1" customFormat="1" ht="16.5" customHeight="1">
      <c r="B264" s="38"/>
      <c r="C264" s="176" t="s">
        <v>337</v>
      </c>
      <c r="D264" s="176" t="s">
        <v>124</v>
      </c>
      <c r="E264" s="177" t="s">
        <v>338</v>
      </c>
      <c r="F264" s="178" t="s">
        <v>339</v>
      </c>
      <c r="G264" s="179" t="s">
        <v>127</v>
      </c>
      <c r="H264" s="180">
        <v>1</v>
      </c>
      <c r="I264" s="181"/>
      <c r="J264" s="182">
        <f>ROUND(I264*H264,2)</f>
        <v>0</v>
      </c>
      <c r="K264" s="178" t="s">
        <v>128</v>
      </c>
      <c r="L264" s="58"/>
      <c r="M264" s="183" t="s">
        <v>22</v>
      </c>
      <c r="N264" s="184" t="s">
        <v>45</v>
      </c>
      <c r="O264" s="39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AR264" s="21" t="s">
        <v>129</v>
      </c>
      <c r="AT264" s="21" t="s">
        <v>124</v>
      </c>
      <c r="AU264" s="21" t="s">
        <v>24</v>
      </c>
      <c r="AY264" s="21" t="s">
        <v>123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21" t="s">
        <v>24</v>
      </c>
      <c r="BK264" s="187">
        <f>ROUND(I264*H264,2)</f>
        <v>0</v>
      </c>
      <c r="BL264" s="21" t="s">
        <v>129</v>
      </c>
      <c r="BM264" s="21" t="s">
        <v>340</v>
      </c>
    </row>
    <row r="265" spans="2:51" s="10" customFormat="1" ht="13.5">
      <c r="B265" s="188"/>
      <c r="C265" s="189"/>
      <c r="D265" s="190" t="s">
        <v>130</v>
      </c>
      <c r="E265" s="191" t="s">
        <v>22</v>
      </c>
      <c r="F265" s="192" t="s">
        <v>341</v>
      </c>
      <c r="G265" s="189"/>
      <c r="H265" s="191" t="s">
        <v>22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130</v>
      </c>
      <c r="AU265" s="198" t="s">
        <v>24</v>
      </c>
      <c r="AV265" s="10" t="s">
        <v>24</v>
      </c>
      <c r="AW265" s="10" t="s">
        <v>38</v>
      </c>
      <c r="AX265" s="10" t="s">
        <v>74</v>
      </c>
      <c r="AY265" s="198" t="s">
        <v>123</v>
      </c>
    </row>
    <row r="266" spans="2:51" s="10" customFormat="1" ht="13.5">
      <c r="B266" s="188"/>
      <c r="C266" s="189"/>
      <c r="D266" s="190" t="s">
        <v>130</v>
      </c>
      <c r="E266" s="191" t="s">
        <v>22</v>
      </c>
      <c r="F266" s="192" t="s">
        <v>342</v>
      </c>
      <c r="G266" s="189"/>
      <c r="H266" s="191" t="s">
        <v>22</v>
      </c>
      <c r="I266" s="193"/>
      <c r="J266" s="189"/>
      <c r="K266" s="189"/>
      <c r="L266" s="194"/>
      <c r="M266" s="195"/>
      <c r="N266" s="196"/>
      <c r="O266" s="196"/>
      <c r="P266" s="196"/>
      <c r="Q266" s="196"/>
      <c r="R266" s="196"/>
      <c r="S266" s="196"/>
      <c r="T266" s="197"/>
      <c r="AT266" s="198" t="s">
        <v>130</v>
      </c>
      <c r="AU266" s="198" t="s">
        <v>24</v>
      </c>
      <c r="AV266" s="10" t="s">
        <v>24</v>
      </c>
      <c r="AW266" s="10" t="s">
        <v>38</v>
      </c>
      <c r="AX266" s="10" t="s">
        <v>74</v>
      </c>
      <c r="AY266" s="198" t="s">
        <v>123</v>
      </c>
    </row>
    <row r="267" spans="2:51" s="10" customFormat="1" ht="13.5">
      <c r="B267" s="188"/>
      <c r="C267" s="189"/>
      <c r="D267" s="190" t="s">
        <v>130</v>
      </c>
      <c r="E267" s="191" t="s">
        <v>22</v>
      </c>
      <c r="F267" s="192" t="s">
        <v>343</v>
      </c>
      <c r="G267" s="189"/>
      <c r="H267" s="191" t="s">
        <v>22</v>
      </c>
      <c r="I267" s="193"/>
      <c r="J267" s="189"/>
      <c r="K267" s="189"/>
      <c r="L267" s="194"/>
      <c r="M267" s="195"/>
      <c r="N267" s="196"/>
      <c r="O267" s="196"/>
      <c r="P267" s="196"/>
      <c r="Q267" s="196"/>
      <c r="R267" s="196"/>
      <c r="S267" s="196"/>
      <c r="T267" s="197"/>
      <c r="AT267" s="198" t="s">
        <v>130</v>
      </c>
      <c r="AU267" s="198" t="s">
        <v>24</v>
      </c>
      <c r="AV267" s="10" t="s">
        <v>24</v>
      </c>
      <c r="AW267" s="10" t="s">
        <v>38</v>
      </c>
      <c r="AX267" s="10" t="s">
        <v>74</v>
      </c>
      <c r="AY267" s="198" t="s">
        <v>123</v>
      </c>
    </row>
    <row r="268" spans="2:51" s="11" customFormat="1" ht="13.5">
      <c r="B268" s="199"/>
      <c r="C268" s="200"/>
      <c r="D268" s="190" t="s">
        <v>130</v>
      </c>
      <c r="E268" s="201" t="s">
        <v>22</v>
      </c>
      <c r="F268" s="202" t="s">
        <v>24</v>
      </c>
      <c r="G268" s="200"/>
      <c r="H268" s="203">
        <v>1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130</v>
      </c>
      <c r="AU268" s="209" t="s">
        <v>24</v>
      </c>
      <c r="AV268" s="11" t="s">
        <v>83</v>
      </c>
      <c r="AW268" s="11" t="s">
        <v>38</v>
      </c>
      <c r="AX268" s="11" t="s">
        <v>24</v>
      </c>
      <c r="AY268" s="209" t="s">
        <v>123</v>
      </c>
    </row>
    <row r="269" spans="2:65" s="1" customFormat="1" ht="16.5" customHeight="1">
      <c r="B269" s="38"/>
      <c r="C269" s="176" t="s">
        <v>213</v>
      </c>
      <c r="D269" s="176" t="s">
        <v>124</v>
      </c>
      <c r="E269" s="177" t="s">
        <v>344</v>
      </c>
      <c r="F269" s="178" t="s">
        <v>339</v>
      </c>
      <c r="G269" s="179" t="s">
        <v>127</v>
      </c>
      <c r="H269" s="180">
        <v>1</v>
      </c>
      <c r="I269" s="181"/>
      <c r="J269" s="182">
        <f>ROUND(I269*H269,2)</f>
        <v>0</v>
      </c>
      <c r="K269" s="178" t="s">
        <v>128</v>
      </c>
      <c r="L269" s="58"/>
      <c r="M269" s="183" t="s">
        <v>22</v>
      </c>
      <c r="N269" s="184" t="s">
        <v>45</v>
      </c>
      <c r="O269" s="39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AR269" s="21" t="s">
        <v>129</v>
      </c>
      <c r="AT269" s="21" t="s">
        <v>124</v>
      </c>
      <c r="AU269" s="21" t="s">
        <v>24</v>
      </c>
      <c r="AY269" s="21" t="s">
        <v>123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21" t="s">
        <v>24</v>
      </c>
      <c r="BK269" s="187">
        <f>ROUND(I269*H269,2)</f>
        <v>0</v>
      </c>
      <c r="BL269" s="21" t="s">
        <v>129</v>
      </c>
      <c r="BM269" s="21" t="s">
        <v>345</v>
      </c>
    </row>
    <row r="270" spans="2:51" s="10" customFormat="1" ht="13.5">
      <c r="B270" s="188"/>
      <c r="C270" s="189"/>
      <c r="D270" s="190" t="s">
        <v>130</v>
      </c>
      <c r="E270" s="191" t="s">
        <v>22</v>
      </c>
      <c r="F270" s="192" t="s">
        <v>346</v>
      </c>
      <c r="G270" s="189"/>
      <c r="H270" s="191" t="s">
        <v>22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130</v>
      </c>
      <c r="AU270" s="198" t="s">
        <v>24</v>
      </c>
      <c r="AV270" s="10" t="s">
        <v>24</v>
      </c>
      <c r="AW270" s="10" t="s">
        <v>38</v>
      </c>
      <c r="AX270" s="10" t="s">
        <v>74</v>
      </c>
      <c r="AY270" s="198" t="s">
        <v>123</v>
      </c>
    </row>
    <row r="271" spans="2:51" s="10" customFormat="1" ht="13.5">
      <c r="B271" s="188"/>
      <c r="C271" s="189"/>
      <c r="D271" s="190" t="s">
        <v>130</v>
      </c>
      <c r="E271" s="191" t="s">
        <v>22</v>
      </c>
      <c r="F271" s="192" t="s">
        <v>347</v>
      </c>
      <c r="G271" s="189"/>
      <c r="H271" s="191" t="s">
        <v>22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130</v>
      </c>
      <c r="AU271" s="198" t="s">
        <v>24</v>
      </c>
      <c r="AV271" s="10" t="s">
        <v>24</v>
      </c>
      <c r="AW271" s="10" t="s">
        <v>38</v>
      </c>
      <c r="AX271" s="10" t="s">
        <v>74</v>
      </c>
      <c r="AY271" s="198" t="s">
        <v>123</v>
      </c>
    </row>
    <row r="272" spans="2:51" s="10" customFormat="1" ht="13.5">
      <c r="B272" s="188"/>
      <c r="C272" s="189"/>
      <c r="D272" s="190" t="s">
        <v>130</v>
      </c>
      <c r="E272" s="191" t="s">
        <v>22</v>
      </c>
      <c r="F272" s="192" t="s">
        <v>343</v>
      </c>
      <c r="G272" s="189"/>
      <c r="H272" s="191" t="s">
        <v>22</v>
      </c>
      <c r="I272" s="193"/>
      <c r="J272" s="189"/>
      <c r="K272" s="189"/>
      <c r="L272" s="194"/>
      <c r="M272" s="195"/>
      <c r="N272" s="196"/>
      <c r="O272" s="196"/>
      <c r="P272" s="196"/>
      <c r="Q272" s="196"/>
      <c r="R272" s="196"/>
      <c r="S272" s="196"/>
      <c r="T272" s="197"/>
      <c r="AT272" s="198" t="s">
        <v>130</v>
      </c>
      <c r="AU272" s="198" t="s">
        <v>24</v>
      </c>
      <c r="AV272" s="10" t="s">
        <v>24</v>
      </c>
      <c r="AW272" s="10" t="s">
        <v>38</v>
      </c>
      <c r="AX272" s="10" t="s">
        <v>74</v>
      </c>
      <c r="AY272" s="198" t="s">
        <v>123</v>
      </c>
    </row>
    <row r="273" spans="2:51" s="11" customFormat="1" ht="13.5">
      <c r="B273" s="199"/>
      <c r="C273" s="200"/>
      <c r="D273" s="190" t="s">
        <v>130</v>
      </c>
      <c r="E273" s="201" t="s">
        <v>22</v>
      </c>
      <c r="F273" s="202" t="s">
        <v>24</v>
      </c>
      <c r="G273" s="200"/>
      <c r="H273" s="203">
        <v>1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130</v>
      </c>
      <c r="AU273" s="209" t="s">
        <v>24</v>
      </c>
      <c r="AV273" s="11" t="s">
        <v>83</v>
      </c>
      <c r="AW273" s="11" t="s">
        <v>38</v>
      </c>
      <c r="AX273" s="11" t="s">
        <v>24</v>
      </c>
      <c r="AY273" s="209" t="s">
        <v>123</v>
      </c>
    </row>
    <row r="274" spans="2:65" s="1" customFormat="1" ht="16.5" customHeight="1">
      <c r="B274" s="38"/>
      <c r="C274" s="176" t="s">
        <v>348</v>
      </c>
      <c r="D274" s="176" t="s">
        <v>124</v>
      </c>
      <c r="E274" s="177" t="s">
        <v>349</v>
      </c>
      <c r="F274" s="178" t="s">
        <v>350</v>
      </c>
      <c r="G274" s="179" t="s">
        <v>127</v>
      </c>
      <c r="H274" s="180">
        <v>1</v>
      </c>
      <c r="I274" s="181"/>
      <c r="J274" s="182">
        <f>ROUND(I274*H274,2)</f>
        <v>0</v>
      </c>
      <c r="K274" s="178" t="s">
        <v>128</v>
      </c>
      <c r="L274" s="58"/>
      <c r="M274" s="183" t="s">
        <v>22</v>
      </c>
      <c r="N274" s="184" t="s">
        <v>45</v>
      </c>
      <c r="O274" s="39"/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AR274" s="21" t="s">
        <v>129</v>
      </c>
      <c r="AT274" s="21" t="s">
        <v>124</v>
      </c>
      <c r="AU274" s="21" t="s">
        <v>24</v>
      </c>
      <c r="AY274" s="21" t="s">
        <v>123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21" t="s">
        <v>24</v>
      </c>
      <c r="BK274" s="187">
        <f>ROUND(I274*H274,2)</f>
        <v>0</v>
      </c>
      <c r="BL274" s="21" t="s">
        <v>129</v>
      </c>
      <c r="BM274" s="21" t="s">
        <v>351</v>
      </c>
    </row>
    <row r="275" spans="2:51" s="10" customFormat="1" ht="13.5">
      <c r="B275" s="188"/>
      <c r="C275" s="189"/>
      <c r="D275" s="190" t="s">
        <v>130</v>
      </c>
      <c r="E275" s="191" t="s">
        <v>22</v>
      </c>
      <c r="F275" s="192" t="s">
        <v>352</v>
      </c>
      <c r="G275" s="189"/>
      <c r="H275" s="191" t="s">
        <v>22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130</v>
      </c>
      <c r="AU275" s="198" t="s">
        <v>24</v>
      </c>
      <c r="AV275" s="10" t="s">
        <v>24</v>
      </c>
      <c r="AW275" s="10" t="s">
        <v>38</v>
      </c>
      <c r="AX275" s="10" t="s">
        <v>74</v>
      </c>
      <c r="AY275" s="198" t="s">
        <v>123</v>
      </c>
    </row>
    <row r="276" spans="2:51" s="10" customFormat="1" ht="13.5">
      <c r="B276" s="188"/>
      <c r="C276" s="189"/>
      <c r="D276" s="190" t="s">
        <v>130</v>
      </c>
      <c r="E276" s="191" t="s">
        <v>22</v>
      </c>
      <c r="F276" s="192" t="s">
        <v>353</v>
      </c>
      <c r="G276" s="189"/>
      <c r="H276" s="191" t="s">
        <v>22</v>
      </c>
      <c r="I276" s="193"/>
      <c r="J276" s="189"/>
      <c r="K276" s="189"/>
      <c r="L276" s="194"/>
      <c r="M276" s="195"/>
      <c r="N276" s="196"/>
      <c r="O276" s="196"/>
      <c r="P276" s="196"/>
      <c r="Q276" s="196"/>
      <c r="R276" s="196"/>
      <c r="S276" s="196"/>
      <c r="T276" s="197"/>
      <c r="AT276" s="198" t="s">
        <v>130</v>
      </c>
      <c r="AU276" s="198" t="s">
        <v>24</v>
      </c>
      <c r="AV276" s="10" t="s">
        <v>24</v>
      </c>
      <c r="AW276" s="10" t="s">
        <v>38</v>
      </c>
      <c r="AX276" s="10" t="s">
        <v>74</v>
      </c>
      <c r="AY276" s="198" t="s">
        <v>123</v>
      </c>
    </row>
    <row r="277" spans="2:51" s="11" customFormat="1" ht="13.5">
      <c r="B277" s="199"/>
      <c r="C277" s="200"/>
      <c r="D277" s="190" t="s">
        <v>130</v>
      </c>
      <c r="E277" s="201" t="s">
        <v>22</v>
      </c>
      <c r="F277" s="202" t="s">
        <v>24</v>
      </c>
      <c r="G277" s="200"/>
      <c r="H277" s="203">
        <v>1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130</v>
      </c>
      <c r="AU277" s="209" t="s">
        <v>24</v>
      </c>
      <c r="AV277" s="11" t="s">
        <v>83</v>
      </c>
      <c r="AW277" s="11" t="s">
        <v>38</v>
      </c>
      <c r="AX277" s="11" t="s">
        <v>24</v>
      </c>
      <c r="AY277" s="209" t="s">
        <v>123</v>
      </c>
    </row>
    <row r="278" spans="2:65" s="1" customFormat="1" ht="16.5" customHeight="1">
      <c r="B278" s="38"/>
      <c r="C278" s="176" t="s">
        <v>224</v>
      </c>
      <c r="D278" s="176" t="s">
        <v>124</v>
      </c>
      <c r="E278" s="177" t="s">
        <v>354</v>
      </c>
      <c r="F278" s="178" t="s">
        <v>355</v>
      </c>
      <c r="G278" s="179" t="s">
        <v>127</v>
      </c>
      <c r="H278" s="180">
        <v>1</v>
      </c>
      <c r="I278" s="181"/>
      <c r="J278" s="182">
        <f>ROUND(I278*H278,2)</f>
        <v>0</v>
      </c>
      <c r="K278" s="178" t="s">
        <v>128</v>
      </c>
      <c r="L278" s="58"/>
      <c r="M278" s="183" t="s">
        <v>22</v>
      </c>
      <c r="N278" s="184" t="s">
        <v>45</v>
      </c>
      <c r="O278" s="39"/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AR278" s="21" t="s">
        <v>129</v>
      </c>
      <c r="AT278" s="21" t="s">
        <v>124</v>
      </c>
      <c r="AU278" s="21" t="s">
        <v>24</v>
      </c>
      <c r="AY278" s="21" t="s">
        <v>123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21" t="s">
        <v>24</v>
      </c>
      <c r="BK278" s="187">
        <f>ROUND(I278*H278,2)</f>
        <v>0</v>
      </c>
      <c r="BL278" s="21" t="s">
        <v>129</v>
      </c>
      <c r="BM278" s="21" t="s">
        <v>356</v>
      </c>
    </row>
    <row r="279" spans="2:51" s="10" customFormat="1" ht="27">
      <c r="B279" s="188"/>
      <c r="C279" s="189"/>
      <c r="D279" s="190" t="s">
        <v>130</v>
      </c>
      <c r="E279" s="191" t="s">
        <v>22</v>
      </c>
      <c r="F279" s="192" t="s">
        <v>357</v>
      </c>
      <c r="G279" s="189"/>
      <c r="H279" s="191" t="s">
        <v>22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130</v>
      </c>
      <c r="AU279" s="198" t="s">
        <v>24</v>
      </c>
      <c r="AV279" s="10" t="s">
        <v>24</v>
      </c>
      <c r="AW279" s="10" t="s">
        <v>38</v>
      </c>
      <c r="AX279" s="10" t="s">
        <v>74</v>
      </c>
      <c r="AY279" s="198" t="s">
        <v>123</v>
      </c>
    </row>
    <row r="280" spans="2:51" s="10" customFormat="1" ht="13.5">
      <c r="B280" s="188"/>
      <c r="C280" s="189"/>
      <c r="D280" s="190" t="s">
        <v>130</v>
      </c>
      <c r="E280" s="191" t="s">
        <v>22</v>
      </c>
      <c r="F280" s="192" t="s">
        <v>358</v>
      </c>
      <c r="G280" s="189"/>
      <c r="H280" s="191" t="s">
        <v>22</v>
      </c>
      <c r="I280" s="193"/>
      <c r="J280" s="189"/>
      <c r="K280" s="189"/>
      <c r="L280" s="194"/>
      <c r="M280" s="195"/>
      <c r="N280" s="196"/>
      <c r="O280" s="196"/>
      <c r="P280" s="196"/>
      <c r="Q280" s="196"/>
      <c r="R280" s="196"/>
      <c r="S280" s="196"/>
      <c r="T280" s="197"/>
      <c r="AT280" s="198" t="s">
        <v>130</v>
      </c>
      <c r="AU280" s="198" t="s">
        <v>24</v>
      </c>
      <c r="AV280" s="10" t="s">
        <v>24</v>
      </c>
      <c r="AW280" s="10" t="s">
        <v>38</v>
      </c>
      <c r="AX280" s="10" t="s">
        <v>74</v>
      </c>
      <c r="AY280" s="198" t="s">
        <v>123</v>
      </c>
    </row>
    <row r="281" spans="2:51" s="10" customFormat="1" ht="13.5">
      <c r="B281" s="188"/>
      <c r="C281" s="189"/>
      <c r="D281" s="190" t="s">
        <v>130</v>
      </c>
      <c r="E281" s="191" t="s">
        <v>22</v>
      </c>
      <c r="F281" s="192" t="s">
        <v>359</v>
      </c>
      <c r="G281" s="189"/>
      <c r="H281" s="191" t="s">
        <v>22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130</v>
      </c>
      <c r="AU281" s="198" t="s">
        <v>24</v>
      </c>
      <c r="AV281" s="10" t="s">
        <v>24</v>
      </c>
      <c r="AW281" s="10" t="s">
        <v>38</v>
      </c>
      <c r="AX281" s="10" t="s">
        <v>74</v>
      </c>
      <c r="AY281" s="198" t="s">
        <v>123</v>
      </c>
    </row>
    <row r="282" spans="2:51" s="10" customFormat="1" ht="13.5">
      <c r="B282" s="188"/>
      <c r="C282" s="189"/>
      <c r="D282" s="190" t="s">
        <v>130</v>
      </c>
      <c r="E282" s="191" t="s">
        <v>22</v>
      </c>
      <c r="F282" s="192" t="s">
        <v>360</v>
      </c>
      <c r="G282" s="189"/>
      <c r="H282" s="191" t="s">
        <v>22</v>
      </c>
      <c r="I282" s="193"/>
      <c r="J282" s="189"/>
      <c r="K282" s="189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130</v>
      </c>
      <c r="AU282" s="198" t="s">
        <v>24</v>
      </c>
      <c r="AV282" s="10" t="s">
        <v>24</v>
      </c>
      <c r="AW282" s="10" t="s">
        <v>38</v>
      </c>
      <c r="AX282" s="10" t="s">
        <v>74</v>
      </c>
      <c r="AY282" s="198" t="s">
        <v>123</v>
      </c>
    </row>
    <row r="283" spans="2:51" s="11" customFormat="1" ht="13.5">
      <c r="B283" s="199"/>
      <c r="C283" s="200"/>
      <c r="D283" s="190" t="s">
        <v>130</v>
      </c>
      <c r="E283" s="201" t="s">
        <v>22</v>
      </c>
      <c r="F283" s="202" t="s">
        <v>24</v>
      </c>
      <c r="G283" s="200"/>
      <c r="H283" s="203">
        <v>1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130</v>
      </c>
      <c r="AU283" s="209" t="s">
        <v>24</v>
      </c>
      <c r="AV283" s="11" t="s">
        <v>83</v>
      </c>
      <c r="AW283" s="11" t="s">
        <v>38</v>
      </c>
      <c r="AX283" s="11" t="s">
        <v>24</v>
      </c>
      <c r="AY283" s="209" t="s">
        <v>123</v>
      </c>
    </row>
    <row r="284" spans="2:63" s="9" customFormat="1" ht="37.35" customHeight="1">
      <c r="B284" s="162"/>
      <c r="C284" s="163"/>
      <c r="D284" s="164" t="s">
        <v>73</v>
      </c>
      <c r="E284" s="165" t="s">
        <v>361</v>
      </c>
      <c r="F284" s="165" t="s">
        <v>362</v>
      </c>
      <c r="G284" s="163"/>
      <c r="H284" s="163"/>
      <c r="I284" s="166"/>
      <c r="J284" s="167">
        <f>BK284</f>
        <v>0</v>
      </c>
      <c r="K284" s="163"/>
      <c r="L284" s="168"/>
      <c r="M284" s="169"/>
      <c r="N284" s="170"/>
      <c r="O284" s="170"/>
      <c r="P284" s="171">
        <f>SUM(P285:P303)</f>
        <v>0</v>
      </c>
      <c r="Q284" s="170"/>
      <c r="R284" s="171">
        <f>SUM(R285:R303)</f>
        <v>0</v>
      </c>
      <c r="S284" s="170"/>
      <c r="T284" s="172">
        <f>SUM(T285:T303)</f>
        <v>0</v>
      </c>
      <c r="AR284" s="173" t="s">
        <v>24</v>
      </c>
      <c r="AT284" s="174" t="s">
        <v>73</v>
      </c>
      <c r="AU284" s="174" t="s">
        <v>74</v>
      </c>
      <c r="AY284" s="173" t="s">
        <v>123</v>
      </c>
      <c r="BK284" s="175">
        <f>SUM(BK285:BK303)</f>
        <v>0</v>
      </c>
    </row>
    <row r="285" spans="2:65" s="1" customFormat="1" ht="16.5" customHeight="1">
      <c r="B285" s="38"/>
      <c r="C285" s="176" t="s">
        <v>363</v>
      </c>
      <c r="D285" s="176" t="s">
        <v>124</v>
      </c>
      <c r="E285" s="177" t="s">
        <v>364</v>
      </c>
      <c r="F285" s="178" t="s">
        <v>365</v>
      </c>
      <c r="G285" s="179" t="s">
        <v>127</v>
      </c>
      <c r="H285" s="180">
        <v>1</v>
      </c>
      <c r="I285" s="181"/>
      <c r="J285" s="182">
        <f>ROUND(I285*H285,2)</f>
        <v>0</v>
      </c>
      <c r="K285" s="178" t="s">
        <v>128</v>
      </c>
      <c r="L285" s="58"/>
      <c r="M285" s="183" t="s">
        <v>22</v>
      </c>
      <c r="N285" s="184" t="s">
        <v>45</v>
      </c>
      <c r="O285" s="39"/>
      <c r="P285" s="185">
        <f>O285*H285</f>
        <v>0</v>
      </c>
      <c r="Q285" s="185">
        <v>0</v>
      </c>
      <c r="R285" s="185">
        <f>Q285*H285</f>
        <v>0</v>
      </c>
      <c r="S285" s="185">
        <v>0</v>
      </c>
      <c r="T285" s="186">
        <f>S285*H285</f>
        <v>0</v>
      </c>
      <c r="AR285" s="21" t="s">
        <v>129</v>
      </c>
      <c r="AT285" s="21" t="s">
        <v>124</v>
      </c>
      <c r="AU285" s="21" t="s">
        <v>24</v>
      </c>
      <c r="AY285" s="21" t="s">
        <v>123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21" t="s">
        <v>24</v>
      </c>
      <c r="BK285" s="187">
        <f>ROUND(I285*H285,2)</f>
        <v>0</v>
      </c>
      <c r="BL285" s="21" t="s">
        <v>129</v>
      </c>
      <c r="BM285" s="21" t="s">
        <v>366</v>
      </c>
    </row>
    <row r="286" spans="2:51" s="10" customFormat="1" ht="13.5">
      <c r="B286" s="188"/>
      <c r="C286" s="189"/>
      <c r="D286" s="190" t="s">
        <v>130</v>
      </c>
      <c r="E286" s="191" t="s">
        <v>22</v>
      </c>
      <c r="F286" s="192" t="s">
        <v>367</v>
      </c>
      <c r="G286" s="189"/>
      <c r="H286" s="191" t="s">
        <v>22</v>
      </c>
      <c r="I286" s="193"/>
      <c r="J286" s="189"/>
      <c r="K286" s="189"/>
      <c r="L286" s="194"/>
      <c r="M286" s="195"/>
      <c r="N286" s="196"/>
      <c r="O286" s="196"/>
      <c r="P286" s="196"/>
      <c r="Q286" s="196"/>
      <c r="R286" s="196"/>
      <c r="S286" s="196"/>
      <c r="T286" s="197"/>
      <c r="AT286" s="198" t="s">
        <v>130</v>
      </c>
      <c r="AU286" s="198" t="s">
        <v>24</v>
      </c>
      <c r="AV286" s="10" t="s">
        <v>24</v>
      </c>
      <c r="AW286" s="10" t="s">
        <v>38</v>
      </c>
      <c r="AX286" s="10" t="s">
        <v>74</v>
      </c>
      <c r="AY286" s="198" t="s">
        <v>123</v>
      </c>
    </row>
    <row r="287" spans="2:51" s="10" customFormat="1" ht="13.5">
      <c r="B287" s="188"/>
      <c r="C287" s="189"/>
      <c r="D287" s="190" t="s">
        <v>130</v>
      </c>
      <c r="E287" s="191" t="s">
        <v>22</v>
      </c>
      <c r="F287" s="192" t="s">
        <v>146</v>
      </c>
      <c r="G287" s="189"/>
      <c r="H287" s="191" t="s">
        <v>22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130</v>
      </c>
      <c r="AU287" s="198" t="s">
        <v>24</v>
      </c>
      <c r="AV287" s="10" t="s">
        <v>24</v>
      </c>
      <c r="AW287" s="10" t="s">
        <v>38</v>
      </c>
      <c r="AX287" s="10" t="s">
        <v>74</v>
      </c>
      <c r="AY287" s="198" t="s">
        <v>123</v>
      </c>
    </row>
    <row r="288" spans="2:51" s="11" customFormat="1" ht="13.5">
      <c r="B288" s="199"/>
      <c r="C288" s="200"/>
      <c r="D288" s="190" t="s">
        <v>130</v>
      </c>
      <c r="E288" s="201" t="s">
        <v>22</v>
      </c>
      <c r="F288" s="202" t="s">
        <v>24</v>
      </c>
      <c r="G288" s="200"/>
      <c r="H288" s="203">
        <v>1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130</v>
      </c>
      <c r="AU288" s="209" t="s">
        <v>24</v>
      </c>
      <c r="AV288" s="11" t="s">
        <v>83</v>
      </c>
      <c r="AW288" s="11" t="s">
        <v>38</v>
      </c>
      <c r="AX288" s="11" t="s">
        <v>24</v>
      </c>
      <c r="AY288" s="209" t="s">
        <v>123</v>
      </c>
    </row>
    <row r="289" spans="2:65" s="1" customFormat="1" ht="16.5" customHeight="1">
      <c r="B289" s="38"/>
      <c r="C289" s="176" t="s">
        <v>228</v>
      </c>
      <c r="D289" s="176" t="s">
        <v>124</v>
      </c>
      <c r="E289" s="177" t="s">
        <v>368</v>
      </c>
      <c r="F289" s="178" t="s">
        <v>369</v>
      </c>
      <c r="G289" s="179" t="s">
        <v>127</v>
      </c>
      <c r="H289" s="180">
        <v>1</v>
      </c>
      <c r="I289" s="181"/>
      <c r="J289" s="182">
        <f>ROUND(I289*H289,2)</f>
        <v>0</v>
      </c>
      <c r="K289" s="178" t="s">
        <v>128</v>
      </c>
      <c r="L289" s="58"/>
      <c r="M289" s="183" t="s">
        <v>22</v>
      </c>
      <c r="N289" s="184" t="s">
        <v>45</v>
      </c>
      <c r="O289" s="39"/>
      <c r="P289" s="185">
        <f>O289*H289</f>
        <v>0</v>
      </c>
      <c r="Q289" s="185">
        <v>0</v>
      </c>
      <c r="R289" s="185">
        <f>Q289*H289</f>
        <v>0</v>
      </c>
      <c r="S289" s="185">
        <v>0</v>
      </c>
      <c r="T289" s="186">
        <f>S289*H289</f>
        <v>0</v>
      </c>
      <c r="AR289" s="21" t="s">
        <v>129</v>
      </c>
      <c r="AT289" s="21" t="s">
        <v>124</v>
      </c>
      <c r="AU289" s="21" t="s">
        <v>24</v>
      </c>
      <c r="AY289" s="21" t="s">
        <v>123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21" t="s">
        <v>24</v>
      </c>
      <c r="BK289" s="187">
        <f>ROUND(I289*H289,2)</f>
        <v>0</v>
      </c>
      <c r="BL289" s="21" t="s">
        <v>129</v>
      </c>
      <c r="BM289" s="21" t="s">
        <v>370</v>
      </c>
    </row>
    <row r="290" spans="2:51" s="10" customFormat="1" ht="13.5">
      <c r="B290" s="188"/>
      <c r="C290" s="189"/>
      <c r="D290" s="190" t="s">
        <v>130</v>
      </c>
      <c r="E290" s="191" t="s">
        <v>22</v>
      </c>
      <c r="F290" s="192" t="s">
        <v>371</v>
      </c>
      <c r="G290" s="189"/>
      <c r="H290" s="191" t="s">
        <v>22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130</v>
      </c>
      <c r="AU290" s="198" t="s">
        <v>24</v>
      </c>
      <c r="AV290" s="10" t="s">
        <v>24</v>
      </c>
      <c r="AW290" s="10" t="s">
        <v>38</v>
      </c>
      <c r="AX290" s="10" t="s">
        <v>74</v>
      </c>
      <c r="AY290" s="198" t="s">
        <v>123</v>
      </c>
    </row>
    <row r="291" spans="2:51" s="10" customFormat="1" ht="13.5">
      <c r="B291" s="188"/>
      <c r="C291" s="189"/>
      <c r="D291" s="190" t="s">
        <v>130</v>
      </c>
      <c r="E291" s="191" t="s">
        <v>22</v>
      </c>
      <c r="F291" s="192" t="s">
        <v>372</v>
      </c>
      <c r="G291" s="189"/>
      <c r="H291" s="191" t="s">
        <v>22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130</v>
      </c>
      <c r="AU291" s="198" t="s">
        <v>24</v>
      </c>
      <c r="AV291" s="10" t="s">
        <v>24</v>
      </c>
      <c r="AW291" s="10" t="s">
        <v>38</v>
      </c>
      <c r="AX291" s="10" t="s">
        <v>74</v>
      </c>
      <c r="AY291" s="198" t="s">
        <v>123</v>
      </c>
    </row>
    <row r="292" spans="2:51" s="11" customFormat="1" ht="13.5">
      <c r="B292" s="199"/>
      <c r="C292" s="200"/>
      <c r="D292" s="190" t="s">
        <v>130</v>
      </c>
      <c r="E292" s="201" t="s">
        <v>22</v>
      </c>
      <c r="F292" s="202" t="s">
        <v>24</v>
      </c>
      <c r="G292" s="200"/>
      <c r="H292" s="203">
        <v>1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130</v>
      </c>
      <c r="AU292" s="209" t="s">
        <v>24</v>
      </c>
      <c r="AV292" s="11" t="s">
        <v>83</v>
      </c>
      <c r="AW292" s="11" t="s">
        <v>38</v>
      </c>
      <c r="AX292" s="11" t="s">
        <v>24</v>
      </c>
      <c r="AY292" s="209" t="s">
        <v>123</v>
      </c>
    </row>
    <row r="293" spans="2:65" s="1" customFormat="1" ht="16.5" customHeight="1">
      <c r="B293" s="38"/>
      <c r="C293" s="176" t="s">
        <v>373</v>
      </c>
      <c r="D293" s="176" t="s">
        <v>124</v>
      </c>
      <c r="E293" s="177" t="s">
        <v>374</v>
      </c>
      <c r="F293" s="178" t="s">
        <v>375</v>
      </c>
      <c r="G293" s="179" t="s">
        <v>127</v>
      </c>
      <c r="H293" s="180">
        <v>1</v>
      </c>
      <c r="I293" s="181"/>
      <c r="J293" s="182">
        <f>ROUND(I293*H293,2)</f>
        <v>0</v>
      </c>
      <c r="K293" s="178" t="s">
        <v>128</v>
      </c>
      <c r="L293" s="58"/>
      <c r="M293" s="183" t="s">
        <v>22</v>
      </c>
      <c r="N293" s="184" t="s">
        <v>45</v>
      </c>
      <c r="O293" s="39"/>
      <c r="P293" s="185">
        <f>O293*H293</f>
        <v>0</v>
      </c>
      <c r="Q293" s="185">
        <v>0</v>
      </c>
      <c r="R293" s="185">
        <f>Q293*H293</f>
        <v>0</v>
      </c>
      <c r="S293" s="185">
        <v>0</v>
      </c>
      <c r="T293" s="186">
        <f>S293*H293</f>
        <v>0</v>
      </c>
      <c r="AR293" s="21" t="s">
        <v>129</v>
      </c>
      <c r="AT293" s="21" t="s">
        <v>124</v>
      </c>
      <c r="AU293" s="21" t="s">
        <v>24</v>
      </c>
      <c r="AY293" s="21" t="s">
        <v>123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21" t="s">
        <v>24</v>
      </c>
      <c r="BK293" s="187">
        <f>ROUND(I293*H293,2)</f>
        <v>0</v>
      </c>
      <c r="BL293" s="21" t="s">
        <v>129</v>
      </c>
      <c r="BM293" s="21" t="s">
        <v>376</v>
      </c>
    </row>
    <row r="294" spans="2:51" s="10" customFormat="1" ht="13.5">
      <c r="B294" s="188"/>
      <c r="C294" s="189"/>
      <c r="D294" s="190" t="s">
        <v>130</v>
      </c>
      <c r="E294" s="191" t="s">
        <v>22</v>
      </c>
      <c r="F294" s="192" t="s">
        <v>377</v>
      </c>
      <c r="G294" s="189"/>
      <c r="H294" s="191" t="s">
        <v>22</v>
      </c>
      <c r="I294" s="193"/>
      <c r="J294" s="189"/>
      <c r="K294" s="189"/>
      <c r="L294" s="194"/>
      <c r="M294" s="195"/>
      <c r="N294" s="196"/>
      <c r="O294" s="196"/>
      <c r="P294" s="196"/>
      <c r="Q294" s="196"/>
      <c r="R294" s="196"/>
      <c r="S294" s="196"/>
      <c r="T294" s="197"/>
      <c r="AT294" s="198" t="s">
        <v>130</v>
      </c>
      <c r="AU294" s="198" t="s">
        <v>24</v>
      </c>
      <c r="AV294" s="10" t="s">
        <v>24</v>
      </c>
      <c r="AW294" s="10" t="s">
        <v>38</v>
      </c>
      <c r="AX294" s="10" t="s">
        <v>74</v>
      </c>
      <c r="AY294" s="198" t="s">
        <v>123</v>
      </c>
    </row>
    <row r="295" spans="2:51" s="10" customFormat="1" ht="27">
      <c r="B295" s="188"/>
      <c r="C295" s="189"/>
      <c r="D295" s="190" t="s">
        <v>130</v>
      </c>
      <c r="E295" s="191" t="s">
        <v>22</v>
      </c>
      <c r="F295" s="192" t="s">
        <v>378</v>
      </c>
      <c r="G295" s="189"/>
      <c r="H295" s="191" t="s">
        <v>22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130</v>
      </c>
      <c r="AU295" s="198" t="s">
        <v>24</v>
      </c>
      <c r="AV295" s="10" t="s">
        <v>24</v>
      </c>
      <c r="AW295" s="10" t="s">
        <v>38</v>
      </c>
      <c r="AX295" s="10" t="s">
        <v>74</v>
      </c>
      <c r="AY295" s="198" t="s">
        <v>123</v>
      </c>
    </row>
    <row r="296" spans="2:51" s="10" customFormat="1" ht="13.5">
      <c r="B296" s="188"/>
      <c r="C296" s="189"/>
      <c r="D296" s="190" t="s">
        <v>130</v>
      </c>
      <c r="E296" s="191" t="s">
        <v>22</v>
      </c>
      <c r="F296" s="192" t="s">
        <v>379</v>
      </c>
      <c r="G296" s="189"/>
      <c r="H296" s="191" t="s">
        <v>22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130</v>
      </c>
      <c r="AU296" s="198" t="s">
        <v>24</v>
      </c>
      <c r="AV296" s="10" t="s">
        <v>24</v>
      </c>
      <c r="AW296" s="10" t="s">
        <v>38</v>
      </c>
      <c r="AX296" s="10" t="s">
        <v>74</v>
      </c>
      <c r="AY296" s="198" t="s">
        <v>123</v>
      </c>
    </row>
    <row r="297" spans="2:51" s="10" customFormat="1" ht="13.5">
      <c r="B297" s="188"/>
      <c r="C297" s="189"/>
      <c r="D297" s="190" t="s">
        <v>130</v>
      </c>
      <c r="E297" s="191" t="s">
        <v>22</v>
      </c>
      <c r="F297" s="192" t="s">
        <v>380</v>
      </c>
      <c r="G297" s="189"/>
      <c r="H297" s="191" t="s">
        <v>22</v>
      </c>
      <c r="I297" s="193"/>
      <c r="J297" s="189"/>
      <c r="K297" s="189"/>
      <c r="L297" s="194"/>
      <c r="M297" s="195"/>
      <c r="N297" s="196"/>
      <c r="O297" s="196"/>
      <c r="P297" s="196"/>
      <c r="Q297" s="196"/>
      <c r="R297" s="196"/>
      <c r="S297" s="196"/>
      <c r="T297" s="197"/>
      <c r="AT297" s="198" t="s">
        <v>130</v>
      </c>
      <c r="AU297" s="198" t="s">
        <v>24</v>
      </c>
      <c r="AV297" s="10" t="s">
        <v>24</v>
      </c>
      <c r="AW297" s="10" t="s">
        <v>38</v>
      </c>
      <c r="AX297" s="10" t="s">
        <v>74</v>
      </c>
      <c r="AY297" s="198" t="s">
        <v>123</v>
      </c>
    </row>
    <row r="298" spans="2:51" s="11" customFormat="1" ht="13.5">
      <c r="B298" s="199"/>
      <c r="C298" s="200"/>
      <c r="D298" s="190" t="s">
        <v>130</v>
      </c>
      <c r="E298" s="201" t="s">
        <v>22</v>
      </c>
      <c r="F298" s="202" t="s">
        <v>24</v>
      </c>
      <c r="G298" s="200"/>
      <c r="H298" s="203">
        <v>1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130</v>
      </c>
      <c r="AU298" s="209" t="s">
        <v>24</v>
      </c>
      <c r="AV298" s="11" t="s">
        <v>83</v>
      </c>
      <c r="AW298" s="11" t="s">
        <v>38</v>
      </c>
      <c r="AX298" s="11" t="s">
        <v>24</v>
      </c>
      <c r="AY298" s="209" t="s">
        <v>123</v>
      </c>
    </row>
    <row r="299" spans="2:65" s="1" customFormat="1" ht="16.5" customHeight="1">
      <c r="B299" s="38"/>
      <c r="C299" s="176" t="s">
        <v>238</v>
      </c>
      <c r="D299" s="176" t="s">
        <v>124</v>
      </c>
      <c r="E299" s="177" t="s">
        <v>381</v>
      </c>
      <c r="F299" s="178" t="s">
        <v>382</v>
      </c>
      <c r="G299" s="179" t="s">
        <v>127</v>
      </c>
      <c r="H299" s="180">
        <v>1</v>
      </c>
      <c r="I299" s="181"/>
      <c r="J299" s="182">
        <f>ROUND(I299*H299,2)</f>
        <v>0</v>
      </c>
      <c r="K299" s="178" t="s">
        <v>128</v>
      </c>
      <c r="L299" s="58"/>
      <c r="M299" s="183" t="s">
        <v>22</v>
      </c>
      <c r="N299" s="184" t="s">
        <v>45</v>
      </c>
      <c r="O299" s="39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AR299" s="21" t="s">
        <v>129</v>
      </c>
      <c r="AT299" s="21" t="s">
        <v>124</v>
      </c>
      <c r="AU299" s="21" t="s">
        <v>24</v>
      </c>
      <c r="AY299" s="21" t="s">
        <v>123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21" t="s">
        <v>24</v>
      </c>
      <c r="BK299" s="187">
        <f>ROUND(I299*H299,2)</f>
        <v>0</v>
      </c>
      <c r="BL299" s="21" t="s">
        <v>129</v>
      </c>
      <c r="BM299" s="21" t="s">
        <v>383</v>
      </c>
    </row>
    <row r="300" spans="2:51" s="10" customFormat="1" ht="13.5">
      <c r="B300" s="188"/>
      <c r="C300" s="189"/>
      <c r="D300" s="190" t="s">
        <v>130</v>
      </c>
      <c r="E300" s="191" t="s">
        <v>22</v>
      </c>
      <c r="F300" s="192" t="s">
        <v>384</v>
      </c>
      <c r="G300" s="189"/>
      <c r="H300" s="191" t="s">
        <v>22</v>
      </c>
      <c r="I300" s="193"/>
      <c r="J300" s="189"/>
      <c r="K300" s="189"/>
      <c r="L300" s="194"/>
      <c r="M300" s="195"/>
      <c r="N300" s="196"/>
      <c r="O300" s="196"/>
      <c r="P300" s="196"/>
      <c r="Q300" s="196"/>
      <c r="R300" s="196"/>
      <c r="S300" s="196"/>
      <c r="T300" s="197"/>
      <c r="AT300" s="198" t="s">
        <v>130</v>
      </c>
      <c r="AU300" s="198" t="s">
        <v>24</v>
      </c>
      <c r="AV300" s="10" t="s">
        <v>24</v>
      </c>
      <c r="AW300" s="10" t="s">
        <v>38</v>
      </c>
      <c r="AX300" s="10" t="s">
        <v>74</v>
      </c>
      <c r="AY300" s="198" t="s">
        <v>123</v>
      </c>
    </row>
    <row r="301" spans="2:51" s="10" customFormat="1" ht="13.5">
      <c r="B301" s="188"/>
      <c r="C301" s="189"/>
      <c r="D301" s="190" t="s">
        <v>130</v>
      </c>
      <c r="E301" s="191" t="s">
        <v>22</v>
      </c>
      <c r="F301" s="192" t="s">
        <v>385</v>
      </c>
      <c r="G301" s="189"/>
      <c r="H301" s="191" t="s">
        <v>22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130</v>
      </c>
      <c r="AU301" s="198" t="s">
        <v>24</v>
      </c>
      <c r="AV301" s="10" t="s">
        <v>24</v>
      </c>
      <c r="AW301" s="10" t="s">
        <v>38</v>
      </c>
      <c r="AX301" s="10" t="s">
        <v>74</v>
      </c>
      <c r="AY301" s="198" t="s">
        <v>123</v>
      </c>
    </row>
    <row r="302" spans="2:51" s="10" customFormat="1" ht="13.5">
      <c r="B302" s="188"/>
      <c r="C302" s="189"/>
      <c r="D302" s="190" t="s">
        <v>130</v>
      </c>
      <c r="E302" s="191" t="s">
        <v>22</v>
      </c>
      <c r="F302" s="192" t="s">
        <v>386</v>
      </c>
      <c r="G302" s="189"/>
      <c r="H302" s="191" t="s">
        <v>22</v>
      </c>
      <c r="I302" s="193"/>
      <c r="J302" s="189"/>
      <c r="K302" s="189"/>
      <c r="L302" s="194"/>
      <c r="M302" s="195"/>
      <c r="N302" s="196"/>
      <c r="O302" s="196"/>
      <c r="P302" s="196"/>
      <c r="Q302" s="196"/>
      <c r="R302" s="196"/>
      <c r="S302" s="196"/>
      <c r="T302" s="197"/>
      <c r="AT302" s="198" t="s">
        <v>130</v>
      </c>
      <c r="AU302" s="198" t="s">
        <v>24</v>
      </c>
      <c r="AV302" s="10" t="s">
        <v>24</v>
      </c>
      <c r="AW302" s="10" t="s">
        <v>38</v>
      </c>
      <c r="AX302" s="10" t="s">
        <v>74</v>
      </c>
      <c r="AY302" s="198" t="s">
        <v>123</v>
      </c>
    </row>
    <row r="303" spans="2:51" s="11" customFormat="1" ht="13.5">
      <c r="B303" s="199"/>
      <c r="C303" s="200"/>
      <c r="D303" s="190" t="s">
        <v>130</v>
      </c>
      <c r="E303" s="201" t="s">
        <v>22</v>
      </c>
      <c r="F303" s="202" t="s">
        <v>24</v>
      </c>
      <c r="G303" s="200"/>
      <c r="H303" s="203">
        <v>1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130</v>
      </c>
      <c r="AU303" s="209" t="s">
        <v>24</v>
      </c>
      <c r="AV303" s="11" t="s">
        <v>83</v>
      </c>
      <c r="AW303" s="11" t="s">
        <v>38</v>
      </c>
      <c r="AX303" s="11" t="s">
        <v>24</v>
      </c>
      <c r="AY303" s="209" t="s">
        <v>123</v>
      </c>
    </row>
    <row r="304" spans="2:63" s="9" customFormat="1" ht="37.35" customHeight="1">
      <c r="B304" s="162"/>
      <c r="C304" s="163"/>
      <c r="D304" s="164" t="s">
        <v>73</v>
      </c>
      <c r="E304" s="165" t="s">
        <v>387</v>
      </c>
      <c r="F304" s="165" t="s">
        <v>388</v>
      </c>
      <c r="G304" s="163"/>
      <c r="H304" s="163"/>
      <c r="I304" s="166"/>
      <c r="J304" s="167">
        <f>BK304</f>
        <v>0</v>
      </c>
      <c r="K304" s="163"/>
      <c r="L304" s="168"/>
      <c r="M304" s="169"/>
      <c r="N304" s="170"/>
      <c r="O304" s="170"/>
      <c r="P304" s="171">
        <f>SUM(P305:P312)</f>
        <v>0</v>
      </c>
      <c r="Q304" s="170"/>
      <c r="R304" s="171">
        <f>SUM(R305:R312)</f>
        <v>0</v>
      </c>
      <c r="S304" s="170"/>
      <c r="T304" s="172">
        <f>SUM(T305:T312)</f>
        <v>0</v>
      </c>
      <c r="AR304" s="173" t="s">
        <v>24</v>
      </c>
      <c r="AT304" s="174" t="s">
        <v>73</v>
      </c>
      <c r="AU304" s="174" t="s">
        <v>74</v>
      </c>
      <c r="AY304" s="173" t="s">
        <v>123</v>
      </c>
      <c r="BK304" s="175">
        <f>SUM(BK305:BK312)</f>
        <v>0</v>
      </c>
    </row>
    <row r="305" spans="2:65" s="1" customFormat="1" ht="16.5" customHeight="1">
      <c r="B305" s="38"/>
      <c r="C305" s="176" t="s">
        <v>389</v>
      </c>
      <c r="D305" s="176" t="s">
        <v>124</v>
      </c>
      <c r="E305" s="177" t="s">
        <v>390</v>
      </c>
      <c r="F305" s="178" t="s">
        <v>391</v>
      </c>
      <c r="G305" s="179" t="s">
        <v>127</v>
      </c>
      <c r="H305" s="180">
        <v>1</v>
      </c>
      <c r="I305" s="181"/>
      <c r="J305" s="182">
        <f>ROUND(I305*H305,2)</f>
        <v>0</v>
      </c>
      <c r="K305" s="178" t="s">
        <v>128</v>
      </c>
      <c r="L305" s="58"/>
      <c r="M305" s="183" t="s">
        <v>22</v>
      </c>
      <c r="N305" s="184" t="s">
        <v>45</v>
      </c>
      <c r="O305" s="39"/>
      <c r="P305" s="185">
        <f>O305*H305</f>
        <v>0</v>
      </c>
      <c r="Q305" s="185">
        <v>0</v>
      </c>
      <c r="R305" s="185">
        <f>Q305*H305</f>
        <v>0</v>
      </c>
      <c r="S305" s="185">
        <v>0</v>
      </c>
      <c r="T305" s="186">
        <f>S305*H305</f>
        <v>0</v>
      </c>
      <c r="AR305" s="21" t="s">
        <v>129</v>
      </c>
      <c r="AT305" s="21" t="s">
        <v>124</v>
      </c>
      <c r="AU305" s="21" t="s">
        <v>24</v>
      </c>
      <c r="AY305" s="21" t="s">
        <v>123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21" t="s">
        <v>24</v>
      </c>
      <c r="BK305" s="187">
        <f>ROUND(I305*H305,2)</f>
        <v>0</v>
      </c>
      <c r="BL305" s="21" t="s">
        <v>129</v>
      </c>
      <c r="BM305" s="21" t="s">
        <v>392</v>
      </c>
    </row>
    <row r="306" spans="2:51" s="10" customFormat="1" ht="13.5">
      <c r="B306" s="188"/>
      <c r="C306" s="189"/>
      <c r="D306" s="190" t="s">
        <v>130</v>
      </c>
      <c r="E306" s="191" t="s">
        <v>22</v>
      </c>
      <c r="F306" s="192" t="s">
        <v>393</v>
      </c>
      <c r="G306" s="189"/>
      <c r="H306" s="191" t="s">
        <v>22</v>
      </c>
      <c r="I306" s="193"/>
      <c r="J306" s="189"/>
      <c r="K306" s="189"/>
      <c r="L306" s="194"/>
      <c r="M306" s="195"/>
      <c r="N306" s="196"/>
      <c r="O306" s="196"/>
      <c r="P306" s="196"/>
      <c r="Q306" s="196"/>
      <c r="R306" s="196"/>
      <c r="S306" s="196"/>
      <c r="T306" s="197"/>
      <c r="AT306" s="198" t="s">
        <v>130</v>
      </c>
      <c r="AU306" s="198" t="s">
        <v>24</v>
      </c>
      <c r="AV306" s="10" t="s">
        <v>24</v>
      </c>
      <c r="AW306" s="10" t="s">
        <v>38</v>
      </c>
      <c r="AX306" s="10" t="s">
        <v>74</v>
      </c>
      <c r="AY306" s="198" t="s">
        <v>123</v>
      </c>
    </row>
    <row r="307" spans="2:51" s="10" customFormat="1" ht="13.5">
      <c r="B307" s="188"/>
      <c r="C307" s="189"/>
      <c r="D307" s="190" t="s">
        <v>130</v>
      </c>
      <c r="E307" s="191" t="s">
        <v>22</v>
      </c>
      <c r="F307" s="192" t="s">
        <v>308</v>
      </c>
      <c r="G307" s="189"/>
      <c r="H307" s="191" t="s">
        <v>22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130</v>
      </c>
      <c r="AU307" s="198" t="s">
        <v>24</v>
      </c>
      <c r="AV307" s="10" t="s">
        <v>24</v>
      </c>
      <c r="AW307" s="10" t="s">
        <v>38</v>
      </c>
      <c r="AX307" s="10" t="s">
        <v>74</v>
      </c>
      <c r="AY307" s="198" t="s">
        <v>123</v>
      </c>
    </row>
    <row r="308" spans="2:51" s="11" customFormat="1" ht="13.5">
      <c r="B308" s="199"/>
      <c r="C308" s="200"/>
      <c r="D308" s="190" t="s">
        <v>130</v>
      </c>
      <c r="E308" s="201" t="s">
        <v>22</v>
      </c>
      <c r="F308" s="202" t="s">
        <v>24</v>
      </c>
      <c r="G308" s="200"/>
      <c r="H308" s="203">
        <v>1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130</v>
      </c>
      <c r="AU308" s="209" t="s">
        <v>24</v>
      </c>
      <c r="AV308" s="11" t="s">
        <v>83</v>
      </c>
      <c r="AW308" s="11" t="s">
        <v>38</v>
      </c>
      <c r="AX308" s="11" t="s">
        <v>24</v>
      </c>
      <c r="AY308" s="209" t="s">
        <v>123</v>
      </c>
    </row>
    <row r="309" spans="2:65" s="1" customFormat="1" ht="16.5" customHeight="1">
      <c r="B309" s="38"/>
      <c r="C309" s="176" t="s">
        <v>243</v>
      </c>
      <c r="D309" s="176" t="s">
        <v>124</v>
      </c>
      <c r="E309" s="177" t="s">
        <v>394</v>
      </c>
      <c r="F309" s="178" t="s">
        <v>395</v>
      </c>
      <c r="G309" s="179" t="s">
        <v>127</v>
      </c>
      <c r="H309" s="180">
        <v>1</v>
      </c>
      <c r="I309" s="181"/>
      <c r="J309" s="182">
        <f>ROUND(I309*H309,2)</f>
        <v>0</v>
      </c>
      <c r="K309" s="178" t="s">
        <v>128</v>
      </c>
      <c r="L309" s="58"/>
      <c r="M309" s="183" t="s">
        <v>22</v>
      </c>
      <c r="N309" s="184" t="s">
        <v>45</v>
      </c>
      <c r="O309" s="39"/>
      <c r="P309" s="185">
        <f>O309*H309</f>
        <v>0</v>
      </c>
      <c r="Q309" s="185">
        <v>0</v>
      </c>
      <c r="R309" s="185">
        <f>Q309*H309</f>
        <v>0</v>
      </c>
      <c r="S309" s="185">
        <v>0</v>
      </c>
      <c r="T309" s="186">
        <f>S309*H309</f>
        <v>0</v>
      </c>
      <c r="AR309" s="21" t="s">
        <v>129</v>
      </c>
      <c r="AT309" s="21" t="s">
        <v>124</v>
      </c>
      <c r="AU309" s="21" t="s">
        <v>24</v>
      </c>
      <c r="AY309" s="21" t="s">
        <v>123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21" t="s">
        <v>24</v>
      </c>
      <c r="BK309" s="187">
        <f>ROUND(I309*H309,2)</f>
        <v>0</v>
      </c>
      <c r="BL309" s="21" t="s">
        <v>129</v>
      </c>
      <c r="BM309" s="21" t="s">
        <v>396</v>
      </c>
    </row>
    <row r="310" spans="2:51" s="10" customFormat="1" ht="13.5">
      <c r="B310" s="188"/>
      <c r="C310" s="189"/>
      <c r="D310" s="190" t="s">
        <v>130</v>
      </c>
      <c r="E310" s="191" t="s">
        <v>22</v>
      </c>
      <c r="F310" s="192" t="s">
        <v>397</v>
      </c>
      <c r="G310" s="189"/>
      <c r="H310" s="191" t="s">
        <v>22</v>
      </c>
      <c r="I310" s="193"/>
      <c r="J310" s="189"/>
      <c r="K310" s="189"/>
      <c r="L310" s="194"/>
      <c r="M310" s="195"/>
      <c r="N310" s="196"/>
      <c r="O310" s="196"/>
      <c r="P310" s="196"/>
      <c r="Q310" s="196"/>
      <c r="R310" s="196"/>
      <c r="S310" s="196"/>
      <c r="T310" s="197"/>
      <c r="AT310" s="198" t="s">
        <v>130</v>
      </c>
      <c r="AU310" s="198" t="s">
        <v>24</v>
      </c>
      <c r="AV310" s="10" t="s">
        <v>24</v>
      </c>
      <c r="AW310" s="10" t="s">
        <v>38</v>
      </c>
      <c r="AX310" s="10" t="s">
        <v>74</v>
      </c>
      <c r="AY310" s="198" t="s">
        <v>123</v>
      </c>
    </row>
    <row r="311" spans="2:51" s="10" customFormat="1" ht="13.5">
      <c r="B311" s="188"/>
      <c r="C311" s="189"/>
      <c r="D311" s="190" t="s">
        <v>130</v>
      </c>
      <c r="E311" s="191" t="s">
        <v>22</v>
      </c>
      <c r="F311" s="192" t="s">
        <v>398</v>
      </c>
      <c r="G311" s="189"/>
      <c r="H311" s="191" t="s">
        <v>22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130</v>
      </c>
      <c r="AU311" s="198" t="s">
        <v>24</v>
      </c>
      <c r="AV311" s="10" t="s">
        <v>24</v>
      </c>
      <c r="AW311" s="10" t="s">
        <v>38</v>
      </c>
      <c r="AX311" s="10" t="s">
        <v>74</v>
      </c>
      <c r="AY311" s="198" t="s">
        <v>123</v>
      </c>
    </row>
    <row r="312" spans="2:51" s="11" customFormat="1" ht="13.5">
      <c r="B312" s="199"/>
      <c r="C312" s="200"/>
      <c r="D312" s="190" t="s">
        <v>130</v>
      </c>
      <c r="E312" s="201" t="s">
        <v>22</v>
      </c>
      <c r="F312" s="202" t="s">
        <v>24</v>
      </c>
      <c r="G312" s="200"/>
      <c r="H312" s="203">
        <v>1</v>
      </c>
      <c r="I312" s="204"/>
      <c r="J312" s="200"/>
      <c r="K312" s="200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130</v>
      </c>
      <c r="AU312" s="209" t="s">
        <v>24</v>
      </c>
      <c r="AV312" s="11" t="s">
        <v>83</v>
      </c>
      <c r="AW312" s="11" t="s">
        <v>38</v>
      </c>
      <c r="AX312" s="11" t="s">
        <v>24</v>
      </c>
      <c r="AY312" s="209" t="s">
        <v>123</v>
      </c>
    </row>
    <row r="313" spans="2:63" s="9" customFormat="1" ht="37.35" customHeight="1">
      <c r="B313" s="162"/>
      <c r="C313" s="163"/>
      <c r="D313" s="164" t="s">
        <v>73</v>
      </c>
      <c r="E313" s="165" t="s">
        <v>399</v>
      </c>
      <c r="F313" s="165" t="s">
        <v>400</v>
      </c>
      <c r="G313" s="163"/>
      <c r="H313" s="163"/>
      <c r="I313" s="166"/>
      <c r="J313" s="167">
        <f>BK313</f>
        <v>0</v>
      </c>
      <c r="K313" s="163"/>
      <c r="L313" s="168"/>
      <c r="M313" s="169"/>
      <c r="N313" s="170"/>
      <c r="O313" s="170"/>
      <c r="P313" s="171">
        <f>SUM(P314:P342)</f>
        <v>0</v>
      </c>
      <c r="Q313" s="170"/>
      <c r="R313" s="171">
        <f>SUM(R314:R342)</f>
        <v>0</v>
      </c>
      <c r="S313" s="170"/>
      <c r="T313" s="172">
        <f>SUM(T314:T342)</f>
        <v>0</v>
      </c>
      <c r="AR313" s="173" t="s">
        <v>24</v>
      </c>
      <c r="AT313" s="174" t="s">
        <v>73</v>
      </c>
      <c r="AU313" s="174" t="s">
        <v>74</v>
      </c>
      <c r="AY313" s="173" t="s">
        <v>123</v>
      </c>
      <c r="BK313" s="175">
        <f>SUM(BK314:BK342)</f>
        <v>0</v>
      </c>
    </row>
    <row r="314" spans="2:65" s="1" customFormat="1" ht="16.5" customHeight="1">
      <c r="B314" s="38"/>
      <c r="C314" s="176" t="s">
        <v>401</v>
      </c>
      <c r="D314" s="176" t="s">
        <v>124</v>
      </c>
      <c r="E314" s="177" t="s">
        <v>402</v>
      </c>
      <c r="F314" s="178" t="s">
        <v>403</v>
      </c>
      <c r="G314" s="179" t="s">
        <v>127</v>
      </c>
      <c r="H314" s="180">
        <v>1</v>
      </c>
      <c r="I314" s="181"/>
      <c r="J314" s="182">
        <f>ROUND(I314*H314,2)</f>
        <v>0</v>
      </c>
      <c r="K314" s="178" t="s">
        <v>128</v>
      </c>
      <c r="L314" s="58"/>
      <c r="M314" s="183" t="s">
        <v>22</v>
      </c>
      <c r="N314" s="184" t="s">
        <v>45</v>
      </c>
      <c r="O314" s="39"/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AR314" s="21" t="s">
        <v>129</v>
      </c>
      <c r="AT314" s="21" t="s">
        <v>124</v>
      </c>
      <c r="AU314" s="21" t="s">
        <v>24</v>
      </c>
      <c r="AY314" s="21" t="s">
        <v>123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21" t="s">
        <v>24</v>
      </c>
      <c r="BK314" s="187">
        <f>ROUND(I314*H314,2)</f>
        <v>0</v>
      </c>
      <c r="BL314" s="21" t="s">
        <v>129</v>
      </c>
      <c r="BM314" s="21" t="s">
        <v>404</v>
      </c>
    </row>
    <row r="315" spans="2:51" s="10" customFormat="1" ht="13.5">
      <c r="B315" s="188"/>
      <c r="C315" s="189"/>
      <c r="D315" s="190" t="s">
        <v>130</v>
      </c>
      <c r="E315" s="191" t="s">
        <v>22</v>
      </c>
      <c r="F315" s="192" t="s">
        <v>405</v>
      </c>
      <c r="G315" s="189"/>
      <c r="H315" s="191" t="s">
        <v>22</v>
      </c>
      <c r="I315" s="193"/>
      <c r="J315" s="189"/>
      <c r="K315" s="189"/>
      <c r="L315" s="194"/>
      <c r="M315" s="195"/>
      <c r="N315" s="196"/>
      <c r="O315" s="196"/>
      <c r="P315" s="196"/>
      <c r="Q315" s="196"/>
      <c r="R315" s="196"/>
      <c r="S315" s="196"/>
      <c r="T315" s="197"/>
      <c r="AT315" s="198" t="s">
        <v>130</v>
      </c>
      <c r="AU315" s="198" t="s">
        <v>24</v>
      </c>
      <c r="AV315" s="10" t="s">
        <v>24</v>
      </c>
      <c r="AW315" s="10" t="s">
        <v>38</v>
      </c>
      <c r="AX315" s="10" t="s">
        <v>74</v>
      </c>
      <c r="AY315" s="198" t="s">
        <v>123</v>
      </c>
    </row>
    <row r="316" spans="2:51" s="10" customFormat="1" ht="13.5">
      <c r="B316" s="188"/>
      <c r="C316" s="189"/>
      <c r="D316" s="190" t="s">
        <v>130</v>
      </c>
      <c r="E316" s="191" t="s">
        <v>22</v>
      </c>
      <c r="F316" s="192" t="s">
        <v>406</v>
      </c>
      <c r="G316" s="189"/>
      <c r="H316" s="191" t="s">
        <v>22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130</v>
      </c>
      <c r="AU316" s="198" t="s">
        <v>24</v>
      </c>
      <c r="AV316" s="10" t="s">
        <v>24</v>
      </c>
      <c r="AW316" s="10" t="s">
        <v>38</v>
      </c>
      <c r="AX316" s="10" t="s">
        <v>74</v>
      </c>
      <c r="AY316" s="198" t="s">
        <v>123</v>
      </c>
    </row>
    <row r="317" spans="2:51" s="11" customFormat="1" ht="13.5">
      <c r="B317" s="199"/>
      <c r="C317" s="200"/>
      <c r="D317" s="190" t="s">
        <v>130</v>
      </c>
      <c r="E317" s="201" t="s">
        <v>22</v>
      </c>
      <c r="F317" s="202" t="s">
        <v>24</v>
      </c>
      <c r="G317" s="200"/>
      <c r="H317" s="203">
        <v>1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130</v>
      </c>
      <c r="AU317" s="209" t="s">
        <v>24</v>
      </c>
      <c r="AV317" s="11" t="s">
        <v>83</v>
      </c>
      <c r="AW317" s="11" t="s">
        <v>38</v>
      </c>
      <c r="AX317" s="11" t="s">
        <v>24</v>
      </c>
      <c r="AY317" s="209" t="s">
        <v>123</v>
      </c>
    </row>
    <row r="318" spans="2:65" s="1" customFormat="1" ht="16.5" customHeight="1">
      <c r="B318" s="38"/>
      <c r="C318" s="176" t="s">
        <v>252</v>
      </c>
      <c r="D318" s="176" t="s">
        <v>124</v>
      </c>
      <c r="E318" s="177" t="s">
        <v>407</v>
      </c>
      <c r="F318" s="178" t="s">
        <v>408</v>
      </c>
      <c r="G318" s="179" t="s">
        <v>127</v>
      </c>
      <c r="H318" s="180">
        <v>1</v>
      </c>
      <c r="I318" s="181"/>
      <c r="J318" s="182">
        <f>ROUND(I318*H318,2)</f>
        <v>0</v>
      </c>
      <c r="K318" s="178" t="s">
        <v>128</v>
      </c>
      <c r="L318" s="58"/>
      <c r="M318" s="183" t="s">
        <v>22</v>
      </c>
      <c r="N318" s="184" t="s">
        <v>45</v>
      </c>
      <c r="O318" s="39"/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AR318" s="21" t="s">
        <v>129</v>
      </c>
      <c r="AT318" s="21" t="s">
        <v>124</v>
      </c>
      <c r="AU318" s="21" t="s">
        <v>24</v>
      </c>
      <c r="AY318" s="21" t="s">
        <v>123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21" t="s">
        <v>24</v>
      </c>
      <c r="BK318" s="187">
        <f>ROUND(I318*H318,2)</f>
        <v>0</v>
      </c>
      <c r="BL318" s="21" t="s">
        <v>129</v>
      </c>
      <c r="BM318" s="21" t="s">
        <v>409</v>
      </c>
    </row>
    <row r="319" spans="2:51" s="10" customFormat="1" ht="27">
      <c r="B319" s="188"/>
      <c r="C319" s="189"/>
      <c r="D319" s="190" t="s">
        <v>130</v>
      </c>
      <c r="E319" s="191" t="s">
        <v>22</v>
      </c>
      <c r="F319" s="192" t="s">
        <v>410</v>
      </c>
      <c r="G319" s="189"/>
      <c r="H319" s="191" t="s">
        <v>22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130</v>
      </c>
      <c r="AU319" s="198" t="s">
        <v>24</v>
      </c>
      <c r="AV319" s="10" t="s">
        <v>24</v>
      </c>
      <c r="AW319" s="10" t="s">
        <v>38</v>
      </c>
      <c r="AX319" s="10" t="s">
        <v>74</v>
      </c>
      <c r="AY319" s="198" t="s">
        <v>123</v>
      </c>
    </row>
    <row r="320" spans="2:51" s="11" customFormat="1" ht="13.5">
      <c r="B320" s="199"/>
      <c r="C320" s="200"/>
      <c r="D320" s="190" t="s">
        <v>130</v>
      </c>
      <c r="E320" s="201" t="s">
        <v>22</v>
      </c>
      <c r="F320" s="202" t="s">
        <v>24</v>
      </c>
      <c r="G320" s="200"/>
      <c r="H320" s="203">
        <v>1</v>
      </c>
      <c r="I320" s="204"/>
      <c r="J320" s="200"/>
      <c r="K320" s="200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130</v>
      </c>
      <c r="AU320" s="209" t="s">
        <v>24</v>
      </c>
      <c r="AV320" s="11" t="s">
        <v>83</v>
      </c>
      <c r="AW320" s="11" t="s">
        <v>38</v>
      </c>
      <c r="AX320" s="11" t="s">
        <v>24</v>
      </c>
      <c r="AY320" s="209" t="s">
        <v>123</v>
      </c>
    </row>
    <row r="321" spans="2:65" s="1" customFormat="1" ht="16.5" customHeight="1">
      <c r="B321" s="38"/>
      <c r="C321" s="176" t="s">
        <v>411</v>
      </c>
      <c r="D321" s="176" t="s">
        <v>124</v>
      </c>
      <c r="E321" s="177" t="s">
        <v>412</v>
      </c>
      <c r="F321" s="178" t="s">
        <v>413</v>
      </c>
      <c r="G321" s="179" t="s">
        <v>127</v>
      </c>
      <c r="H321" s="180">
        <v>1</v>
      </c>
      <c r="I321" s="181"/>
      <c r="J321" s="182">
        <f>ROUND(I321*H321,2)</f>
        <v>0</v>
      </c>
      <c r="K321" s="178" t="s">
        <v>128</v>
      </c>
      <c r="L321" s="58"/>
      <c r="M321" s="183" t="s">
        <v>22</v>
      </c>
      <c r="N321" s="184" t="s">
        <v>45</v>
      </c>
      <c r="O321" s="39"/>
      <c r="P321" s="185">
        <f>O321*H321</f>
        <v>0</v>
      </c>
      <c r="Q321" s="185">
        <v>0</v>
      </c>
      <c r="R321" s="185">
        <f>Q321*H321</f>
        <v>0</v>
      </c>
      <c r="S321" s="185">
        <v>0</v>
      </c>
      <c r="T321" s="186">
        <f>S321*H321</f>
        <v>0</v>
      </c>
      <c r="AR321" s="21" t="s">
        <v>129</v>
      </c>
      <c r="AT321" s="21" t="s">
        <v>124</v>
      </c>
      <c r="AU321" s="21" t="s">
        <v>24</v>
      </c>
      <c r="AY321" s="21" t="s">
        <v>123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21" t="s">
        <v>24</v>
      </c>
      <c r="BK321" s="187">
        <f>ROUND(I321*H321,2)</f>
        <v>0</v>
      </c>
      <c r="BL321" s="21" t="s">
        <v>129</v>
      </c>
      <c r="BM321" s="21" t="s">
        <v>29</v>
      </c>
    </row>
    <row r="322" spans="2:51" s="10" customFormat="1" ht="13.5">
      <c r="B322" s="188"/>
      <c r="C322" s="189"/>
      <c r="D322" s="190" t="s">
        <v>130</v>
      </c>
      <c r="E322" s="191" t="s">
        <v>22</v>
      </c>
      <c r="F322" s="192" t="s">
        <v>414</v>
      </c>
      <c r="G322" s="189"/>
      <c r="H322" s="191" t="s">
        <v>22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130</v>
      </c>
      <c r="AU322" s="198" t="s">
        <v>24</v>
      </c>
      <c r="AV322" s="10" t="s">
        <v>24</v>
      </c>
      <c r="AW322" s="10" t="s">
        <v>38</v>
      </c>
      <c r="AX322" s="10" t="s">
        <v>74</v>
      </c>
      <c r="AY322" s="198" t="s">
        <v>123</v>
      </c>
    </row>
    <row r="323" spans="2:51" s="10" customFormat="1" ht="13.5">
      <c r="B323" s="188"/>
      <c r="C323" s="189"/>
      <c r="D323" s="190" t="s">
        <v>130</v>
      </c>
      <c r="E323" s="191" t="s">
        <v>22</v>
      </c>
      <c r="F323" s="192" t="s">
        <v>415</v>
      </c>
      <c r="G323" s="189"/>
      <c r="H323" s="191" t="s">
        <v>22</v>
      </c>
      <c r="I323" s="193"/>
      <c r="J323" s="189"/>
      <c r="K323" s="189"/>
      <c r="L323" s="194"/>
      <c r="M323" s="195"/>
      <c r="N323" s="196"/>
      <c r="O323" s="196"/>
      <c r="P323" s="196"/>
      <c r="Q323" s="196"/>
      <c r="R323" s="196"/>
      <c r="S323" s="196"/>
      <c r="T323" s="197"/>
      <c r="AT323" s="198" t="s">
        <v>130</v>
      </c>
      <c r="AU323" s="198" t="s">
        <v>24</v>
      </c>
      <c r="AV323" s="10" t="s">
        <v>24</v>
      </c>
      <c r="AW323" s="10" t="s">
        <v>38</v>
      </c>
      <c r="AX323" s="10" t="s">
        <v>74</v>
      </c>
      <c r="AY323" s="198" t="s">
        <v>123</v>
      </c>
    </row>
    <row r="324" spans="2:51" s="10" customFormat="1" ht="13.5">
      <c r="B324" s="188"/>
      <c r="C324" s="189"/>
      <c r="D324" s="190" t="s">
        <v>130</v>
      </c>
      <c r="E324" s="191" t="s">
        <v>22</v>
      </c>
      <c r="F324" s="192" t="s">
        <v>416</v>
      </c>
      <c r="G324" s="189"/>
      <c r="H324" s="191" t="s">
        <v>22</v>
      </c>
      <c r="I324" s="193"/>
      <c r="J324" s="189"/>
      <c r="K324" s="189"/>
      <c r="L324" s="194"/>
      <c r="M324" s="195"/>
      <c r="N324" s="196"/>
      <c r="O324" s="196"/>
      <c r="P324" s="196"/>
      <c r="Q324" s="196"/>
      <c r="R324" s="196"/>
      <c r="S324" s="196"/>
      <c r="T324" s="197"/>
      <c r="AT324" s="198" t="s">
        <v>130</v>
      </c>
      <c r="AU324" s="198" t="s">
        <v>24</v>
      </c>
      <c r="AV324" s="10" t="s">
        <v>24</v>
      </c>
      <c r="AW324" s="10" t="s">
        <v>38</v>
      </c>
      <c r="AX324" s="10" t="s">
        <v>74</v>
      </c>
      <c r="AY324" s="198" t="s">
        <v>123</v>
      </c>
    </row>
    <row r="325" spans="2:51" s="11" customFormat="1" ht="13.5">
      <c r="B325" s="199"/>
      <c r="C325" s="200"/>
      <c r="D325" s="190" t="s">
        <v>130</v>
      </c>
      <c r="E325" s="201" t="s">
        <v>22</v>
      </c>
      <c r="F325" s="202" t="s">
        <v>24</v>
      </c>
      <c r="G325" s="200"/>
      <c r="H325" s="203">
        <v>1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130</v>
      </c>
      <c r="AU325" s="209" t="s">
        <v>24</v>
      </c>
      <c r="AV325" s="11" t="s">
        <v>83</v>
      </c>
      <c r="AW325" s="11" t="s">
        <v>38</v>
      </c>
      <c r="AX325" s="11" t="s">
        <v>24</v>
      </c>
      <c r="AY325" s="209" t="s">
        <v>123</v>
      </c>
    </row>
    <row r="326" spans="2:65" s="1" customFormat="1" ht="16.5" customHeight="1">
      <c r="B326" s="38"/>
      <c r="C326" s="176" t="s">
        <v>259</v>
      </c>
      <c r="D326" s="176" t="s">
        <v>124</v>
      </c>
      <c r="E326" s="177" t="s">
        <v>417</v>
      </c>
      <c r="F326" s="178" t="s">
        <v>418</v>
      </c>
      <c r="G326" s="179" t="s">
        <v>127</v>
      </c>
      <c r="H326" s="180">
        <v>1</v>
      </c>
      <c r="I326" s="181"/>
      <c r="J326" s="182">
        <f>ROUND(I326*H326,2)</f>
        <v>0</v>
      </c>
      <c r="K326" s="178" t="s">
        <v>128</v>
      </c>
      <c r="L326" s="58"/>
      <c r="M326" s="183" t="s">
        <v>22</v>
      </c>
      <c r="N326" s="184" t="s">
        <v>45</v>
      </c>
      <c r="O326" s="39"/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AR326" s="21" t="s">
        <v>129</v>
      </c>
      <c r="AT326" s="21" t="s">
        <v>124</v>
      </c>
      <c r="AU326" s="21" t="s">
        <v>24</v>
      </c>
      <c r="AY326" s="21" t="s">
        <v>123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21" t="s">
        <v>24</v>
      </c>
      <c r="BK326" s="187">
        <f>ROUND(I326*H326,2)</f>
        <v>0</v>
      </c>
      <c r="BL326" s="21" t="s">
        <v>129</v>
      </c>
      <c r="BM326" s="21" t="s">
        <v>419</v>
      </c>
    </row>
    <row r="327" spans="2:51" s="10" customFormat="1" ht="27">
      <c r="B327" s="188"/>
      <c r="C327" s="189"/>
      <c r="D327" s="190" t="s">
        <v>130</v>
      </c>
      <c r="E327" s="191" t="s">
        <v>22</v>
      </c>
      <c r="F327" s="192" t="s">
        <v>420</v>
      </c>
      <c r="G327" s="189"/>
      <c r="H327" s="191" t="s">
        <v>22</v>
      </c>
      <c r="I327" s="193"/>
      <c r="J327" s="189"/>
      <c r="K327" s="189"/>
      <c r="L327" s="194"/>
      <c r="M327" s="195"/>
      <c r="N327" s="196"/>
      <c r="O327" s="196"/>
      <c r="P327" s="196"/>
      <c r="Q327" s="196"/>
      <c r="R327" s="196"/>
      <c r="S327" s="196"/>
      <c r="T327" s="197"/>
      <c r="AT327" s="198" t="s">
        <v>130</v>
      </c>
      <c r="AU327" s="198" t="s">
        <v>24</v>
      </c>
      <c r="AV327" s="10" t="s">
        <v>24</v>
      </c>
      <c r="AW327" s="10" t="s">
        <v>38</v>
      </c>
      <c r="AX327" s="10" t="s">
        <v>74</v>
      </c>
      <c r="AY327" s="198" t="s">
        <v>123</v>
      </c>
    </row>
    <row r="328" spans="2:51" s="10" customFormat="1" ht="13.5">
      <c r="B328" s="188"/>
      <c r="C328" s="189"/>
      <c r="D328" s="190" t="s">
        <v>130</v>
      </c>
      <c r="E328" s="191" t="s">
        <v>22</v>
      </c>
      <c r="F328" s="192" t="s">
        <v>421</v>
      </c>
      <c r="G328" s="189"/>
      <c r="H328" s="191" t="s">
        <v>22</v>
      </c>
      <c r="I328" s="193"/>
      <c r="J328" s="189"/>
      <c r="K328" s="189"/>
      <c r="L328" s="194"/>
      <c r="M328" s="195"/>
      <c r="N328" s="196"/>
      <c r="O328" s="196"/>
      <c r="P328" s="196"/>
      <c r="Q328" s="196"/>
      <c r="R328" s="196"/>
      <c r="S328" s="196"/>
      <c r="T328" s="197"/>
      <c r="AT328" s="198" t="s">
        <v>130</v>
      </c>
      <c r="AU328" s="198" t="s">
        <v>24</v>
      </c>
      <c r="AV328" s="10" t="s">
        <v>24</v>
      </c>
      <c r="AW328" s="10" t="s">
        <v>38</v>
      </c>
      <c r="AX328" s="10" t="s">
        <v>74</v>
      </c>
      <c r="AY328" s="198" t="s">
        <v>123</v>
      </c>
    </row>
    <row r="329" spans="2:51" s="10" customFormat="1" ht="13.5">
      <c r="B329" s="188"/>
      <c r="C329" s="189"/>
      <c r="D329" s="190" t="s">
        <v>130</v>
      </c>
      <c r="E329" s="191" t="s">
        <v>22</v>
      </c>
      <c r="F329" s="192" t="s">
        <v>422</v>
      </c>
      <c r="G329" s="189"/>
      <c r="H329" s="191" t="s">
        <v>22</v>
      </c>
      <c r="I329" s="193"/>
      <c r="J329" s="189"/>
      <c r="K329" s="189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130</v>
      </c>
      <c r="AU329" s="198" t="s">
        <v>24</v>
      </c>
      <c r="AV329" s="10" t="s">
        <v>24</v>
      </c>
      <c r="AW329" s="10" t="s">
        <v>38</v>
      </c>
      <c r="AX329" s="10" t="s">
        <v>74</v>
      </c>
      <c r="AY329" s="198" t="s">
        <v>123</v>
      </c>
    </row>
    <row r="330" spans="2:51" s="11" customFormat="1" ht="13.5">
      <c r="B330" s="199"/>
      <c r="C330" s="200"/>
      <c r="D330" s="190" t="s">
        <v>130</v>
      </c>
      <c r="E330" s="201" t="s">
        <v>22</v>
      </c>
      <c r="F330" s="202" t="s">
        <v>24</v>
      </c>
      <c r="G330" s="200"/>
      <c r="H330" s="203">
        <v>1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130</v>
      </c>
      <c r="AU330" s="209" t="s">
        <v>24</v>
      </c>
      <c r="AV330" s="11" t="s">
        <v>83</v>
      </c>
      <c r="AW330" s="11" t="s">
        <v>38</v>
      </c>
      <c r="AX330" s="11" t="s">
        <v>24</v>
      </c>
      <c r="AY330" s="209" t="s">
        <v>123</v>
      </c>
    </row>
    <row r="331" spans="2:65" s="1" customFormat="1" ht="16.5" customHeight="1">
      <c r="B331" s="38"/>
      <c r="C331" s="176" t="s">
        <v>423</v>
      </c>
      <c r="D331" s="176" t="s">
        <v>124</v>
      </c>
      <c r="E331" s="177" t="s">
        <v>424</v>
      </c>
      <c r="F331" s="178" t="s">
        <v>425</v>
      </c>
      <c r="G331" s="179" t="s">
        <v>127</v>
      </c>
      <c r="H331" s="180">
        <v>1</v>
      </c>
      <c r="I331" s="181"/>
      <c r="J331" s="182">
        <f>ROUND(I331*H331,2)</f>
        <v>0</v>
      </c>
      <c r="K331" s="178" t="s">
        <v>128</v>
      </c>
      <c r="L331" s="58"/>
      <c r="M331" s="183" t="s">
        <v>22</v>
      </c>
      <c r="N331" s="184" t="s">
        <v>45</v>
      </c>
      <c r="O331" s="39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AR331" s="21" t="s">
        <v>129</v>
      </c>
      <c r="AT331" s="21" t="s">
        <v>124</v>
      </c>
      <c r="AU331" s="21" t="s">
        <v>24</v>
      </c>
      <c r="AY331" s="21" t="s">
        <v>123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21" t="s">
        <v>24</v>
      </c>
      <c r="BK331" s="187">
        <f>ROUND(I331*H331,2)</f>
        <v>0</v>
      </c>
      <c r="BL331" s="21" t="s">
        <v>129</v>
      </c>
      <c r="BM331" s="21" t="s">
        <v>426</v>
      </c>
    </row>
    <row r="332" spans="2:51" s="10" customFormat="1" ht="27">
      <c r="B332" s="188"/>
      <c r="C332" s="189"/>
      <c r="D332" s="190" t="s">
        <v>130</v>
      </c>
      <c r="E332" s="191" t="s">
        <v>22</v>
      </c>
      <c r="F332" s="192" t="s">
        <v>427</v>
      </c>
      <c r="G332" s="189"/>
      <c r="H332" s="191" t="s">
        <v>22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130</v>
      </c>
      <c r="AU332" s="198" t="s">
        <v>24</v>
      </c>
      <c r="AV332" s="10" t="s">
        <v>24</v>
      </c>
      <c r="AW332" s="10" t="s">
        <v>38</v>
      </c>
      <c r="AX332" s="10" t="s">
        <v>74</v>
      </c>
      <c r="AY332" s="198" t="s">
        <v>123</v>
      </c>
    </row>
    <row r="333" spans="2:51" s="10" customFormat="1" ht="13.5">
      <c r="B333" s="188"/>
      <c r="C333" s="189"/>
      <c r="D333" s="190" t="s">
        <v>130</v>
      </c>
      <c r="E333" s="191" t="s">
        <v>22</v>
      </c>
      <c r="F333" s="192" t="s">
        <v>428</v>
      </c>
      <c r="G333" s="189"/>
      <c r="H333" s="191" t="s">
        <v>22</v>
      </c>
      <c r="I333" s="193"/>
      <c r="J333" s="189"/>
      <c r="K333" s="189"/>
      <c r="L333" s="194"/>
      <c r="M333" s="195"/>
      <c r="N333" s="196"/>
      <c r="O333" s="196"/>
      <c r="P333" s="196"/>
      <c r="Q333" s="196"/>
      <c r="R333" s="196"/>
      <c r="S333" s="196"/>
      <c r="T333" s="197"/>
      <c r="AT333" s="198" t="s">
        <v>130</v>
      </c>
      <c r="AU333" s="198" t="s">
        <v>24</v>
      </c>
      <c r="AV333" s="10" t="s">
        <v>24</v>
      </c>
      <c r="AW333" s="10" t="s">
        <v>38</v>
      </c>
      <c r="AX333" s="10" t="s">
        <v>74</v>
      </c>
      <c r="AY333" s="198" t="s">
        <v>123</v>
      </c>
    </row>
    <row r="334" spans="2:51" s="11" customFormat="1" ht="13.5">
      <c r="B334" s="199"/>
      <c r="C334" s="200"/>
      <c r="D334" s="190" t="s">
        <v>130</v>
      </c>
      <c r="E334" s="201" t="s">
        <v>22</v>
      </c>
      <c r="F334" s="202" t="s">
        <v>24</v>
      </c>
      <c r="G334" s="200"/>
      <c r="H334" s="203">
        <v>1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130</v>
      </c>
      <c r="AU334" s="209" t="s">
        <v>24</v>
      </c>
      <c r="AV334" s="11" t="s">
        <v>83</v>
      </c>
      <c r="AW334" s="11" t="s">
        <v>38</v>
      </c>
      <c r="AX334" s="11" t="s">
        <v>24</v>
      </c>
      <c r="AY334" s="209" t="s">
        <v>123</v>
      </c>
    </row>
    <row r="335" spans="2:65" s="1" customFormat="1" ht="16.5" customHeight="1">
      <c r="B335" s="38"/>
      <c r="C335" s="176" t="s">
        <v>265</v>
      </c>
      <c r="D335" s="176" t="s">
        <v>124</v>
      </c>
      <c r="E335" s="177" t="s">
        <v>429</v>
      </c>
      <c r="F335" s="178" t="s">
        <v>430</v>
      </c>
      <c r="G335" s="179" t="s">
        <v>127</v>
      </c>
      <c r="H335" s="180">
        <v>1</v>
      </c>
      <c r="I335" s="181"/>
      <c r="J335" s="182">
        <f>ROUND(I335*H335,2)</f>
        <v>0</v>
      </c>
      <c r="K335" s="178" t="s">
        <v>128</v>
      </c>
      <c r="L335" s="58"/>
      <c r="M335" s="183" t="s">
        <v>22</v>
      </c>
      <c r="N335" s="184" t="s">
        <v>45</v>
      </c>
      <c r="O335" s="39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AR335" s="21" t="s">
        <v>129</v>
      </c>
      <c r="AT335" s="21" t="s">
        <v>124</v>
      </c>
      <c r="AU335" s="21" t="s">
        <v>24</v>
      </c>
      <c r="AY335" s="21" t="s">
        <v>123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21" t="s">
        <v>24</v>
      </c>
      <c r="BK335" s="187">
        <f>ROUND(I335*H335,2)</f>
        <v>0</v>
      </c>
      <c r="BL335" s="21" t="s">
        <v>129</v>
      </c>
      <c r="BM335" s="21" t="s">
        <v>431</v>
      </c>
    </row>
    <row r="336" spans="2:51" s="10" customFormat="1" ht="13.5">
      <c r="B336" s="188"/>
      <c r="C336" s="189"/>
      <c r="D336" s="190" t="s">
        <v>130</v>
      </c>
      <c r="E336" s="191" t="s">
        <v>22</v>
      </c>
      <c r="F336" s="192" t="s">
        <v>432</v>
      </c>
      <c r="G336" s="189"/>
      <c r="H336" s="191" t="s">
        <v>22</v>
      </c>
      <c r="I336" s="193"/>
      <c r="J336" s="189"/>
      <c r="K336" s="189"/>
      <c r="L336" s="194"/>
      <c r="M336" s="195"/>
      <c r="N336" s="196"/>
      <c r="O336" s="196"/>
      <c r="P336" s="196"/>
      <c r="Q336" s="196"/>
      <c r="R336" s="196"/>
      <c r="S336" s="196"/>
      <c r="T336" s="197"/>
      <c r="AT336" s="198" t="s">
        <v>130</v>
      </c>
      <c r="AU336" s="198" t="s">
        <v>24</v>
      </c>
      <c r="AV336" s="10" t="s">
        <v>24</v>
      </c>
      <c r="AW336" s="10" t="s">
        <v>38</v>
      </c>
      <c r="AX336" s="10" t="s">
        <v>74</v>
      </c>
      <c r="AY336" s="198" t="s">
        <v>123</v>
      </c>
    </row>
    <row r="337" spans="2:51" s="10" customFormat="1" ht="13.5">
      <c r="B337" s="188"/>
      <c r="C337" s="189"/>
      <c r="D337" s="190" t="s">
        <v>130</v>
      </c>
      <c r="E337" s="191" t="s">
        <v>22</v>
      </c>
      <c r="F337" s="192" t="s">
        <v>433</v>
      </c>
      <c r="G337" s="189"/>
      <c r="H337" s="191" t="s">
        <v>22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130</v>
      </c>
      <c r="AU337" s="198" t="s">
        <v>24</v>
      </c>
      <c r="AV337" s="10" t="s">
        <v>24</v>
      </c>
      <c r="AW337" s="10" t="s">
        <v>38</v>
      </c>
      <c r="AX337" s="10" t="s">
        <v>74</v>
      </c>
      <c r="AY337" s="198" t="s">
        <v>123</v>
      </c>
    </row>
    <row r="338" spans="2:51" s="11" customFormat="1" ht="13.5">
      <c r="B338" s="199"/>
      <c r="C338" s="200"/>
      <c r="D338" s="190" t="s">
        <v>130</v>
      </c>
      <c r="E338" s="201" t="s">
        <v>22</v>
      </c>
      <c r="F338" s="202" t="s">
        <v>24</v>
      </c>
      <c r="G338" s="200"/>
      <c r="H338" s="203">
        <v>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130</v>
      </c>
      <c r="AU338" s="209" t="s">
        <v>24</v>
      </c>
      <c r="AV338" s="11" t="s">
        <v>83</v>
      </c>
      <c r="AW338" s="11" t="s">
        <v>38</v>
      </c>
      <c r="AX338" s="11" t="s">
        <v>24</v>
      </c>
      <c r="AY338" s="209" t="s">
        <v>123</v>
      </c>
    </row>
    <row r="339" spans="2:65" s="1" customFormat="1" ht="16.5" customHeight="1">
      <c r="B339" s="38"/>
      <c r="C339" s="176" t="s">
        <v>434</v>
      </c>
      <c r="D339" s="176" t="s">
        <v>124</v>
      </c>
      <c r="E339" s="177" t="s">
        <v>435</v>
      </c>
      <c r="F339" s="178" t="s">
        <v>436</v>
      </c>
      <c r="G339" s="179" t="s">
        <v>127</v>
      </c>
      <c r="H339" s="180">
        <v>1</v>
      </c>
      <c r="I339" s="181"/>
      <c r="J339" s="182">
        <f>ROUND(I339*H339,2)</f>
        <v>0</v>
      </c>
      <c r="K339" s="178" t="s">
        <v>128</v>
      </c>
      <c r="L339" s="58"/>
      <c r="M339" s="183" t="s">
        <v>22</v>
      </c>
      <c r="N339" s="184" t="s">
        <v>45</v>
      </c>
      <c r="O339" s="39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AR339" s="21" t="s">
        <v>129</v>
      </c>
      <c r="AT339" s="21" t="s">
        <v>124</v>
      </c>
      <c r="AU339" s="21" t="s">
        <v>24</v>
      </c>
      <c r="AY339" s="21" t="s">
        <v>123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21" t="s">
        <v>24</v>
      </c>
      <c r="BK339" s="187">
        <f>ROUND(I339*H339,2)</f>
        <v>0</v>
      </c>
      <c r="BL339" s="21" t="s">
        <v>129</v>
      </c>
      <c r="BM339" s="21" t="s">
        <v>437</v>
      </c>
    </row>
    <row r="340" spans="2:51" s="10" customFormat="1" ht="13.5">
      <c r="B340" s="188"/>
      <c r="C340" s="189"/>
      <c r="D340" s="190" t="s">
        <v>130</v>
      </c>
      <c r="E340" s="191" t="s">
        <v>22</v>
      </c>
      <c r="F340" s="192" t="s">
        <v>438</v>
      </c>
      <c r="G340" s="189"/>
      <c r="H340" s="191" t="s">
        <v>22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130</v>
      </c>
      <c r="AU340" s="198" t="s">
        <v>24</v>
      </c>
      <c r="AV340" s="10" t="s">
        <v>24</v>
      </c>
      <c r="AW340" s="10" t="s">
        <v>38</v>
      </c>
      <c r="AX340" s="10" t="s">
        <v>74</v>
      </c>
      <c r="AY340" s="198" t="s">
        <v>123</v>
      </c>
    </row>
    <row r="341" spans="2:51" s="10" customFormat="1" ht="13.5">
      <c r="B341" s="188"/>
      <c r="C341" s="189"/>
      <c r="D341" s="190" t="s">
        <v>130</v>
      </c>
      <c r="E341" s="191" t="s">
        <v>22</v>
      </c>
      <c r="F341" s="192" t="s">
        <v>439</v>
      </c>
      <c r="G341" s="189"/>
      <c r="H341" s="191" t="s">
        <v>22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130</v>
      </c>
      <c r="AU341" s="198" t="s">
        <v>24</v>
      </c>
      <c r="AV341" s="10" t="s">
        <v>24</v>
      </c>
      <c r="AW341" s="10" t="s">
        <v>38</v>
      </c>
      <c r="AX341" s="10" t="s">
        <v>74</v>
      </c>
      <c r="AY341" s="198" t="s">
        <v>123</v>
      </c>
    </row>
    <row r="342" spans="2:51" s="11" customFormat="1" ht="13.5">
      <c r="B342" s="199"/>
      <c r="C342" s="200"/>
      <c r="D342" s="190" t="s">
        <v>130</v>
      </c>
      <c r="E342" s="201" t="s">
        <v>22</v>
      </c>
      <c r="F342" s="202" t="s">
        <v>24</v>
      </c>
      <c r="G342" s="200"/>
      <c r="H342" s="203">
        <v>1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130</v>
      </c>
      <c r="AU342" s="209" t="s">
        <v>24</v>
      </c>
      <c r="AV342" s="11" t="s">
        <v>83</v>
      </c>
      <c r="AW342" s="11" t="s">
        <v>38</v>
      </c>
      <c r="AX342" s="11" t="s">
        <v>24</v>
      </c>
      <c r="AY342" s="209" t="s">
        <v>123</v>
      </c>
    </row>
    <row r="343" spans="2:63" s="9" customFormat="1" ht="37.35" customHeight="1">
      <c r="B343" s="162"/>
      <c r="C343" s="163"/>
      <c r="D343" s="164" t="s">
        <v>73</v>
      </c>
      <c r="E343" s="165" t="s">
        <v>440</v>
      </c>
      <c r="F343" s="165" t="s">
        <v>441</v>
      </c>
      <c r="G343" s="163"/>
      <c r="H343" s="163"/>
      <c r="I343" s="166"/>
      <c r="J343" s="167">
        <f>BK343</f>
        <v>0</v>
      </c>
      <c r="K343" s="163"/>
      <c r="L343" s="168"/>
      <c r="M343" s="169"/>
      <c r="N343" s="170"/>
      <c r="O343" s="170"/>
      <c r="P343" s="171">
        <f>P344</f>
        <v>0</v>
      </c>
      <c r="Q343" s="170"/>
      <c r="R343" s="171">
        <f>R344</f>
        <v>0</v>
      </c>
      <c r="S343" s="170"/>
      <c r="T343" s="172">
        <f>T344</f>
        <v>0</v>
      </c>
      <c r="AR343" s="173" t="s">
        <v>24</v>
      </c>
      <c r="AT343" s="174" t="s">
        <v>73</v>
      </c>
      <c r="AU343" s="174" t="s">
        <v>74</v>
      </c>
      <c r="AY343" s="173" t="s">
        <v>123</v>
      </c>
      <c r="BK343" s="175">
        <f>BK344</f>
        <v>0</v>
      </c>
    </row>
    <row r="344" spans="2:65" s="1" customFormat="1" ht="16.5" customHeight="1">
      <c r="B344" s="38"/>
      <c r="C344" s="176" t="s">
        <v>270</v>
      </c>
      <c r="D344" s="176" t="s">
        <v>124</v>
      </c>
      <c r="E344" s="177" t="s">
        <v>442</v>
      </c>
      <c r="F344" s="178" t="s">
        <v>443</v>
      </c>
      <c r="G344" s="179" t="s">
        <v>127</v>
      </c>
      <c r="H344" s="180">
        <v>1</v>
      </c>
      <c r="I344" s="181"/>
      <c r="J344" s="182">
        <f>ROUND(I344*H344,2)</f>
        <v>0</v>
      </c>
      <c r="K344" s="178" t="s">
        <v>128</v>
      </c>
      <c r="L344" s="58"/>
      <c r="M344" s="183" t="s">
        <v>22</v>
      </c>
      <c r="N344" s="210" t="s">
        <v>45</v>
      </c>
      <c r="O344" s="211"/>
      <c r="P344" s="212">
        <f>O344*H344</f>
        <v>0</v>
      </c>
      <c r="Q344" s="212">
        <v>0</v>
      </c>
      <c r="R344" s="212">
        <f>Q344*H344</f>
        <v>0</v>
      </c>
      <c r="S344" s="212">
        <v>0</v>
      </c>
      <c r="T344" s="213">
        <f>S344*H344</f>
        <v>0</v>
      </c>
      <c r="AR344" s="21" t="s">
        <v>129</v>
      </c>
      <c r="AT344" s="21" t="s">
        <v>124</v>
      </c>
      <c r="AU344" s="21" t="s">
        <v>24</v>
      </c>
      <c r="AY344" s="21" t="s">
        <v>123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21" t="s">
        <v>24</v>
      </c>
      <c r="BK344" s="187">
        <f>ROUND(I344*H344,2)</f>
        <v>0</v>
      </c>
      <c r="BL344" s="21" t="s">
        <v>129</v>
      </c>
      <c r="BM344" s="21" t="s">
        <v>444</v>
      </c>
    </row>
    <row r="345" spans="2:12" s="1" customFormat="1" ht="6.95" customHeight="1">
      <c r="B345" s="53"/>
      <c r="C345" s="54"/>
      <c r="D345" s="54"/>
      <c r="E345" s="54"/>
      <c r="F345" s="54"/>
      <c r="G345" s="54"/>
      <c r="H345" s="54"/>
      <c r="I345" s="132"/>
      <c r="J345" s="54"/>
      <c r="K345" s="54"/>
      <c r="L345" s="58"/>
    </row>
  </sheetData>
  <sheetProtection algorithmName="SHA-512" hashValue="Ch/3PJmle5oGF+wIGvpntAW5/QYeCyC5IS/kwRaJwvSROdpE8Sxc7fCG8OYwnM9g5NhIx+9MTPaiDMXKKGiLeg==" saltValue="IuvTzAskLw5yHmZob7zsu4Mab9di92NtuiFhPrghl3X9ySoB/b9IhfNwEHW84qS4giCUfJGRaBGhmkSnO9bzBQ==" spinCount="100000" sheet="1" objects="1" scenarios="1" formatColumns="0" formatRows="0" autoFilter="0"/>
  <autoFilter ref="C84:K344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4" customWidth="1"/>
    <col min="2" max="2" width="1.66796875" style="214" customWidth="1"/>
    <col min="3" max="4" width="5" style="214" customWidth="1"/>
    <col min="5" max="5" width="11.66015625" style="214" customWidth="1"/>
    <col min="6" max="6" width="9.16015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7968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2" customFormat="1" ht="45" customHeight="1">
      <c r="B3" s="218"/>
      <c r="C3" s="342" t="s">
        <v>445</v>
      </c>
      <c r="D3" s="342"/>
      <c r="E3" s="342"/>
      <c r="F3" s="342"/>
      <c r="G3" s="342"/>
      <c r="H3" s="342"/>
      <c r="I3" s="342"/>
      <c r="J3" s="342"/>
      <c r="K3" s="219"/>
    </row>
    <row r="4" spans="2:11" ht="25.5" customHeight="1">
      <c r="B4" s="220"/>
      <c r="C4" s="346" t="s">
        <v>446</v>
      </c>
      <c r="D4" s="346"/>
      <c r="E4" s="346"/>
      <c r="F4" s="346"/>
      <c r="G4" s="346"/>
      <c r="H4" s="346"/>
      <c r="I4" s="346"/>
      <c r="J4" s="346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5" t="s">
        <v>447</v>
      </c>
      <c r="D6" s="345"/>
      <c r="E6" s="345"/>
      <c r="F6" s="345"/>
      <c r="G6" s="345"/>
      <c r="H6" s="345"/>
      <c r="I6" s="345"/>
      <c r="J6" s="345"/>
      <c r="K6" s="221"/>
    </row>
    <row r="7" spans="2:11" ht="15" customHeight="1">
      <c r="B7" s="224"/>
      <c r="C7" s="345" t="s">
        <v>448</v>
      </c>
      <c r="D7" s="345"/>
      <c r="E7" s="345"/>
      <c r="F7" s="345"/>
      <c r="G7" s="345"/>
      <c r="H7" s="345"/>
      <c r="I7" s="345"/>
      <c r="J7" s="345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5" t="s">
        <v>449</v>
      </c>
      <c r="D9" s="345"/>
      <c r="E9" s="345"/>
      <c r="F9" s="345"/>
      <c r="G9" s="345"/>
      <c r="H9" s="345"/>
      <c r="I9" s="345"/>
      <c r="J9" s="345"/>
      <c r="K9" s="221"/>
    </row>
    <row r="10" spans="2:11" ht="15" customHeight="1">
      <c r="B10" s="224"/>
      <c r="C10" s="223"/>
      <c r="D10" s="345" t="s">
        <v>450</v>
      </c>
      <c r="E10" s="345"/>
      <c r="F10" s="345"/>
      <c r="G10" s="345"/>
      <c r="H10" s="345"/>
      <c r="I10" s="345"/>
      <c r="J10" s="345"/>
      <c r="K10" s="221"/>
    </row>
    <row r="11" spans="2:11" ht="15" customHeight="1">
      <c r="B11" s="224"/>
      <c r="C11" s="225"/>
      <c r="D11" s="345" t="s">
        <v>451</v>
      </c>
      <c r="E11" s="345"/>
      <c r="F11" s="345"/>
      <c r="G11" s="345"/>
      <c r="H11" s="345"/>
      <c r="I11" s="345"/>
      <c r="J11" s="345"/>
      <c r="K11" s="221"/>
    </row>
    <row r="12" spans="2:11" ht="12.75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1"/>
    </row>
    <row r="13" spans="2:11" ht="15" customHeight="1">
      <c r="B13" s="224"/>
      <c r="C13" s="225"/>
      <c r="D13" s="345" t="s">
        <v>452</v>
      </c>
      <c r="E13" s="345"/>
      <c r="F13" s="345"/>
      <c r="G13" s="345"/>
      <c r="H13" s="345"/>
      <c r="I13" s="345"/>
      <c r="J13" s="345"/>
      <c r="K13" s="221"/>
    </row>
    <row r="14" spans="2:11" ht="15" customHeight="1">
      <c r="B14" s="224"/>
      <c r="C14" s="225"/>
      <c r="D14" s="345" t="s">
        <v>453</v>
      </c>
      <c r="E14" s="345"/>
      <c r="F14" s="345"/>
      <c r="G14" s="345"/>
      <c r="H14" s="345"/>
      <c r="I14" s="345"/>
      <c r="J14" s="345"/>
      <c r="K14" s="221"/>
    </row>
    <row r="15" spans="2:11" ht="15" customHeight="1">
      <c r="B15" s="224"/>
      <c r="C15" s="225"/>
      <c r="D15" s="345" t="s">
        <v>454</v>
      </c>
      <c r="E15" s="345"/>
      <c r="F15" s="345"/>
      <c r="G15" s="345"/>
      <c r="H15" s="345"/>
      <c r="I15" s="345"/>
      <c r="J15" s="345"/>
      <c r="K15" s="221"/>
    </row>
    <row r="16" spans="2:11" ht="15" customHeight="1">
      <c r="B16" s="224"/>
      <c r="C16" s="225"/>
      <c r="D16" s="225"/>
      <c r="E16" s="226" t="s">
        <v>81</v>
      </c>
      <c r="F16" s="345" t="s">
        <v>455</v>
      </c>
      <c r="G16" s="345"/>
      <c r="H16" s="345"/>
      <c r="I16" s="345"/>
      <c r="J16" s="345"/>
      <c r="K16" s="221"/>
    </row>
    <row r="17" spans="2:11" ht="15" customHeight="1">
      <c r="B17" s="224"/>
      <c r="C17" s="225"/>
      <c r="D17" s="225"/>
      <c r="E17" s="226" t="s">
        <v>456</v>
      </c>
      <c r="F17" s="345" t="s">
        <v>457</v>
      </c>
      <c r="G17" s="345"/>
      <c r="H17" s="345"/>
      <c r="I17" s="345"/>
      <c r="J17" s="345"/>
      <c r="K17" s="221"/>
    </row>
    <row r="18" spans="2:11" ht="15" customHeight="1">
      <c r="B18" s="224"/>
      <c r="C18" s="225"/>
      <c r="D18" s="225"/>
      <c r="E18" s="226" t="s">
        <v>458</v>
      </c>
      <c r="F18" s="345" t="s">
        <v>459</v>
      </c>
      <c r="G18" s="345"/>
      <c r="H18" s="345"/>
      <c r="I18" s="345"/>
      <c r="J18" s="345"/>
      <c r="K18" s="221"/>
    </row>
    <row r="19" spans="2:11" ht="15" customHeight="1">
      <c r="B19" s="224"/>
      <c r="C19" s="225"/>
      <c r="D19" s="225"/>
      <c r="E19" s="226" t="s">
        <v>460</v>
      </c>
      <c r="F19" s="345" t="s">
        <v>461</v>
      </c>
      <c r="G19" s="345"/>
      <c r="H19" s="345"/>
      <c r="I19" s="345"/>
      <c r="J19" s="345"/>
      <c r="K19" s="221"/>
    </row>
    <row r="20" spans="2:11" ht="15" customHeight="1">
      <c r="B20" s="224"/>
      <c r="C20" s="225"/>
      <c r="D20" s="225"/>
      <c r="E20" s="226" t="s">
        <v>462</v>
      </c>
      <c r="F20" s="345" t="s">
        <v>463</v>
      </c>
      <c r="G20" s="345"/>
      <c r="H20" s="345"/>
      <c r="I20" s="345"/>
      <c r="J20" s="345"/>
      <c r="K20" s="221"/>
    </row>
    <row r="21" spans="2:11" ht="15" customHeight="1">
      <c r="B21" s="224"/>
      <c r="C21" s="225"/>
      <c r="D21" s="225"/>
      <c r="E21" s="226" t="s">
        <v>464</v>
      </c>
      <c r="F21" s="345" t="s">
        <v>465</v>
      </c>
      <c r="G21" s="345"/>
      <c r="H21" s="345"/>
      <c r="I21" s="345"/>
      <c r="J21" s="345"/>
      <c r="K21" s="221"/>
    </row>
    <row r="22" spans="2:11" ht="12.75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1"/>
    </row>
    <row r="23" spans="2:11" ht="15" customHeight="1">
      <c r="B23" s="224"/>
      <c r="C23" s="345" t="s">
        <v>466</v>
      </c>
      <c r="D23" s="345"/>
      <c r="E23" s="345"/>
      <c r="F23" s="345"/>
      <c r="G23" s="345"/>
      <c r="H23" s="345"/>
      <c r="I23" s="345"/>
      <c r="J23" s="345"/>
      <c r="K23" s="221"/>
    </row>
    <row r="24" spans="2:11" ht="15" customHeight="1">
      <c r="B24" s="224"/>
      <c r="C24" s="345" t="s">
        <v>467</v>
      </c>
      <c r="D24" s="345"/>
      <c r="E24" s="345"/>
      <c r="F24" s="345"/>
      <c r="G24" s="345"/>
      <c r="H24" s="345"/>
      <c r="I24" s="345"/>
      <c r="J24" s="345"/>
      <c r="K24" s="221"/>
    </row>
    <row r="25" spans="2:11" ht="15" customHeight="1">
      <c r="B25" s="224"/>
      <c r="C25" s="223"/>
      <c r="D25" s="345" t="s">
        <v>468</v>
      </c>
      <c r="E25" s="345"/>
      <c r="F25" s="345"/>
      <c r="G25" s="345"/>
      <c r="H25" s="345"/>
      <c r="I25" s="345"/>
      <c r="J25" s="345"/>
      <c r="K25" s="221"/>
    </row>
    <row r="26" spans="2:11" ht="15" customHeight="1">
      <c r="B26" s="224"/>
      <c r="C26" s="225"/>
      <c r="D26" s="345" t="s">
        <v>469</v>
      </c>
      <c r="E26" s="345"/>
      <c r="F26" s="345"/>
      <c r="G26" s="345"/>
      <c r="H26" s="345"/>
      <c r="I26" s="345"/>
      <c r="J26" s="345"/>
      <c r="K26" s="221"/>
    </row>
    <row r="27" spans="2:11" ht="12.75" customHeight="1">
      <c r="B27" s="224"/>
      <c r="C27" s="225"/>
      <c r="D27" s="225"/>
      <c r="E27" s="225"/>
      <c r="F27" s="225"/>
      <c r="G27" s="225"/>
      <c r="H27" s="225"/>
      <c r="I27" s="225"/>
      <c r="J27" s="225"/>
      <c r="K27" s="221"/>
    </row>
    <row r="28" spans="2:11" ht="15" customHeight="1">
      <c r="B28" s="224"/>
      <c r="C28" s="225"/>
      <c r="D28" s="345" t="s">
        <v>470</v>
      </c>
      <c r="E28" s="345"/>
      <c r="F28" s="345"/>
      <c r="G28" s="345"/>
      <c r="H28" s="345"/>
      <c r="I28" s="345"/>
      <c r="J28" s="345"/>
      <c r="K28" s="221"/>
    </row>
    <row r="29" spans="2:11" ht="15" customHeight="1">
      <c r="B29" s="224"/>
      <c r="C29" s="225"/>
      <c r="D29" s="345" t="s">
        <v>471</v>
      </c>
      <c r="E29" s="345"/>
      <c r="F29" s="345"/>
      <c r="G29" s="345"/>
      <c r="H29" s="345"/>
      <c r="I29" s="345"/>
      <c r="J29" s="345"/>
      <c r="K29" s="221"/>
    </row>
    <row r="30" spans="2:11" ht="12.75" customHeight="1">
      <c r="B30" s="224"/>
      <c r="C30" s="225"/>
      <c r="D30" s="225"/>
      <c r="E30" s="225"/>
      <c r="F30" s="225"/>
      <c r="G30" s="225"/>
      <c r="H30" s="225"/>
      <c r="I30" s="225"/>
      <c r="J30" s="225"/>
      <c r="K30" s="221"/>
    </row>
    <row r="31" spans="2:11" ht="15" customHeight="1">
      <c r="B31" s="224"/>
      <c r="C31" s="225"/>
      <c r="D31" s="345" t="s">
        <v>472</v>
      </c>
      <c r="E31" s="345"/>
      <c r="F31" s="345"/>
      <c r="G31" s="345"/>
      <c r="H31" s="345"/>
      <c r="I31" s="345"/>
      <c r="J31" s="345"/>
      <c r="K31" s="221"/>
    </row>
    <row r="32" spans="2:11" ht="15" customHeight="1">
      <c r="B32" s="224"/>
      <c r="C32" s="225"/>
      <c r="D32" s="345" t="s">
        <v>473</v>
      </c>
      <c r="E32" s="345"/>
      <c r="F32" s="345"/>
      <c r="G32" s="345"/>
      <c r="H32" s="345"/>
      <c r="I32" s="345"/>
      <c r="J32" s="345"/>
      <c r="K32" s="221"/>
    </row>
    <row r="33" spans="2:11" ht="15" customHeight="1">
      <c r="B33" s="224"/>
      <c r="C33" s="225"/>
      <c r="D33" s="345" t="s">
        <v>474</v>
      </c>
      <c r="E33" s="345"/>
      <c r="F33" s="345"/>
      <c r="G33" s="345"/>
      <c r="H33" s="345"/>
      <c r="I33" s="345"/>
      <c r="J33" s="345"/>
      <c r="K33" s="221"/>
    </row>
    <row r="34" spans="2:11" ht="15" customHeight="1">
      <c r="B34" s="224"/>
      <c r="C34" s="225"/>
      <c r="D34" s="223"/>
      <c r="E34" s="227" t="s">
        <v>108</v>
      </c>
      <c r="F34" s="223"/>
      <c r="G34" s="345" t="s">
        <v>475</v>
      </c>
      <c r="H34" s="345"/>
      <c r="I34" s="345"/>
      <c r="J34" s="345"/>
      <c r="K34" s="221"/>
    </row>
    <row r="35" spans="2:11" ht="30.75" customHeight="1">
      <c r="B35" s="224"/>
      <c r="C35" s="225"/>
      <c r="D35" s="223"/>
      <c r="E35" s="227" t="s">
        <v>476</v>
      </c>
      <c r="F35" s="223"/>
      <c r="G35" s="345" t="s">
        <v>477</v>
      </c>
      <c r="H35" s="345"/>
      <c r="I35" s="345"/>
      <c r="J35" s="345"/>
      <c r="K35" s="221"/>
    </row>
    <row r="36" spans="2:11" ht="15" customHeight="1">
      <c r="B36" s="224"/>
      <c r="C36" s="225"/>
      <c r="D36" s="223"/>
      <c r="E36" s="227" t="s">
        <v>55</v>
      </c>
      <c r="F36" s="223"/>
      <c r="G36" s="345" t="s">
        <v>478</v>
      </c>
      <c r="H36" s="345"/>
      <c r="I36" s="345"/>
      <c r="J36" s="345"/>
      <c r="K36" s="221"/>
    </row>
    <row r="37" spans="2:11" ht="15" customHeight="1">
      <c r="B37" s="224"/>
      <c r="C37" s="225"/>
      <c r="D37" s="223"/>
      <c r="E37" s="227" t="s">
        <v>109</v>
      </c>
      <c r="F37" s="223"/>
      <c r="G37" s="345" t="s">
        <v>479</v>
      </c>
      <c r="H37" s="345"/>
      <c r="I37" s="345"/>
      <c r="J37" s="345"/>
      <c r="K37" s="221"/>
    </row>
    <row r="38" spans="2:11" ht="15" customHeight="1">
      <c r="B38" s="224"/>
      <c r="C38" s="225"/>
      <c r="D38" s="223"/>
      <c r="E38" s="227" t="s">
        <v>110</v>
      </c>
      <c r="F38" s="223"/>
      <c r="G38" s="345" t="s">
        <v>480</v>
      </c>
      <c r="H38" s="345"/>
      <c r="I38" s="345"/>
      <c r="J38" s="345"/>
      <c r="K38" s="221"/>
    </row>
    <row r="39" spans="2:11" ht="15" customHeight="1">
      <c r="B39" s="224"/>
      <c r="C39" s="225"/>
      <c r="D39" s="223"/>
      <c r="E39" s="227" t="s">
        <v>111</v>
      </c>
      <c r="F39" s="223"/>
      <c r="G39" s="345" t="s">
        <v>481</v>
      </c>
      <c r="H39" s="345"/>
      <c r="I39" s="345"/>
      <c r="J39" s="345"/>
      <c r="K39" s="221"/>
    </row>
    <row r="40" spans="2:11" ht="15" customHeight="1">
      <c r="B40" s="224"/>
      <c r="C40" s="225"/>
      <c r="D40" s="223"/>
      <c r="E40" s="227" t="s">
        <v>482</v>
      </c>
      <c r="F40" s="223"/>
      <c r="G40" s="345" t="s">
        <v>483</v>
      </c>
      <c r="H40" s="345"/>
      <c r="I40" s="345"/>
      <c r="J40" s="345"/>
      <c r="K40" s="221"/>
    </row>
    <row r="41" spans="2:11" ht="15" customHeight="1">
      <c r="B41" s="224"/>
      <c r="C41" s="225"/>
      <c r="D41" s="223"/>
      <c r="E41" s="227"/>
      <c r="F41" s="223"/>
      <c r="G41" s="345" t="s">
        <v>484</v>
      </c>
      <c r="H41" s="345"/>
      <c r="I41" s="345"/>
      <c r="J41" s="345"/>
      <c r="K41" s="221"/>
    </row>
    <row r="42" spans="2:11" ht="15" customHeight="1">
      <c r="B42" s="224"/>
      <c r="C42" s="225"/>
      <c r="D42" s="223"/>
      <c r="E42" s="227" t="s">
        <v>485</v>
      </c>
      <c r="F42" s="223"/>
      <c r="G42" s="345" t="s">
        <v>486</v>
      </c>
      <c r="H42" s="345"/>
      <c r="I42" s="345"/>
      <c r="J42" s="345"/>
      <c r="K42" s="221"/>
    </row>
    <row r="43" spans="2:11" ht="15" customHeight="1">
      <c r="B43" s="224"/>
      <c r="C43" s="225"/>
      <c r="D43" s="223"/>
      <c r="E43" s="227" t="s">
        <v>113</v>
      </c>
      <c r="F43" s="223"/>
      <c r="G43" s="345" t="s">
        <v>487</v>
      </c>
      <c r="H43" s="345"/>
      <c r="I43" s="345"/>
      <c r="J43" s="345"/>
      <c r="K43" s="221"/>
    </row>
    <row r="44" spans="2:11" ht="12.75" customHeight="1">
      <c r="B44" s="224"/>
      <c r="C44" s="225"/>
      <c r="D44" s="223"/>
      <c r="E44" s="223"/>
      <c r="F44" s="223"/>
      <c r="G44" s="223"/>
      <c r="H44" s="223"/>
      <c r="I44" s="223"/>
      <c r="J44" s="223"/>
      <c r="K44" s="221"/>
    </row>
    <row r="45" spans="2:11" ht="15" customHeight="1">
      <c r="B45" s="224"/>
      <c r="C45" s="225"/>
      <c r="D45" s="345" t="s">
        <v>488</v>
      </c>
      <c r="E45" s="345"/>
      <c r="F45" s="345"/>
      <c r="G45" s="345"/>
      <c r="H45" s="345"/>
      <c r="I45" s="345"/>
      <c r="J45" s="345"/>
      <c r="K45" s="221"/>
    </row>
    <row r="46" spans="2:11" ht="15" customHeight="1">
      <c r="B46" s="224"/>
      <c r="C46" s="225"/>
      <c r="D46" s="225"/>
      <c r="E46" s="345" t="s">
        <v>489</v>
      </c>
      <c r="F46" s="345"/>
      <c r="G46" s="345"/>
      <c r="H46" s="345"/>
      <c r="I46" s="345"/>
      <c r="J46" s="345"/>
      <c r="K46" s="221"/>
    </row>
    <row r="47" spans="2:11" ht="15" customHeight="1">
      <c r="B47" s="224"/>
      <c r="C47" s="225"/>
      <c r="D47" s="225"/>
      <c r="E47" s="345" t="s">
        <v>490</v>
      </c>
      <c r="F47" s="345"/>
      <c r="G47" s="345"/>
      <c r="H47" s="345"/>
      <c r="I47" s="345"/>
      <c r="J47" s="345"/>
      <c r="K47" s="221"/>
    </row>
    <row r="48" spans="2:11" ht="15" customHeight="1">
      <c r="B48" s="224"/>
      <c r="C48" s="225"/>
      <c r="D48" s="225"/>
      <c r="E48" s="345" t="s">
        <v>491</v>
      </c>
      <c r="F48" s="345"/>
      <c r="G48" s="345"/>
      <c r="H48" s="345"/>
      <c r="I48" s="345"/>
      <c r="J48" s="345"/>
      <c r="K48" s="221"/>
    </row>
    <row r="49" spans="2:11" ht="15" customHeight="1">
      <c r="B49" s="224"/>
      <c r="C49" s="225"/>
      <c r="D49" s="345" t="s">
        <v>492</v>
      </c>
      <c r="E49" s="345"/>
      <c r="F49" s="345"/>
      <c r="G49" s="345"/>
      <c r="H49" s="345"/>
      <c r="I49" s="345"/>
      <c r="J49" s="345"/>
      <c r="K49" s="221"/>
    </row>
    <row r="50" spans="2:11" ht="25.5" customHeight="1">
      <c r="B50" s="220"/>
      <c r="C50" s="346" t="s">
        <v>493</v>
      </c>
      <c r="D50" s="346"/>
      <c r="E50" s="346"/>
      <c r="F50" s="346"/>
      <c r="G50" s="346"/>
      <c r="H50" s="346"/>
      <c r="I50" s="346"/>
      <c r="J50" s="346"/>
      <c r="K50" s="221"/>
    </row>
    <row r="51" spans="2:11" ht="5.25" customHeight="1">
      <c r="B51" s="220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20"/>
      <c r="C52" s="345" t="s">
        <v>494</v>
      </c>
      <c r="D52" s="345"/>
      <c r="E52" s="345"/>
      <c r="F52" s="345"/>
      <c r="G52" s="345"/>
      <c r="H52" s="345"/>
      <c r="I52" s="345"/>
      <c r="J52" s="345"/>
      <c r="K52" s="221"/>
    </row>
    <row r="53" spans="2:11" ht="15" customHeight="1">
      <c r="B53" s="220"/>
      <c r="C53" s="345" t="s">
        <v>495</v>
      </c>
      <c r="D53" s="345"/>
      <c r="E53" s="345"/>
      <c r="F53" s="345"/>
      <c r="G53" s="345"/>
      <c r="H53" s="345"/>
      <c r="I53" s="345"/>
      <c r="J53" s="345"/>
      <c r="K53" s="221"/>
    </row>
    <row r="54" spans="2:11" ht="12.75" customHeight="1">
      <c r="B54" s="220"/>
      <c r="C54" s="223"/>
      <c r="D54" s="223"/>
      <c r="E54" s="223"/>
      <c r="F54" s="223"/>
      <c r="G54" s="223"/>
      <c r="H54" s="223"/>
      <c r="I54" s="223"/>
      <c r="J54" s="223"/>
      <c r="K54" s="221"/>
    </row>
    <row r="55" spans="2:11" ht="15" customHeight="1">
      <c r="B55" s="220"/>
      <c r="C55" s="345" t="s">
        <v>496</v>
      </c>
      <c r="D55" s="345"/>
      <c r="E55" s="345"/>
      <c r="F55" s="345"/>
      <c r="G55" s="345"/>
      <c r="H55" s="345"/>
      <c r="I55" s="345"/>
      <c r="J55" s="345"/>
      <c r="K55" s="221"/>
    </row>
    <row r="56" spans="2:11" ht="15" customHeight="1">
      <c r="B56" s="220"/>
      <c r="C56" s="225"/>
      <c r="D56" s="345" t="s">
        <v>497</v>
      </c>
      <c r="E56" s="345"/>
      <c r="F56" s="345"/>
      <c r="G56" s="345"/>
      <c r="H56" s="345"/>
      <c r="I56" s="345"/>
      <c r="J56" s="345"/>
      <c r="K56" s="221"/>
    </row>
    <row r="57" spans="2:11" ht="15" customHeight="1">
      <c r="B57" s="220"/>
      <c r="C57" s="225"/>
      <c r="D57" s="345" t="s">
        <v>498</v>
      </c>
      <c r="E57" s="345"/>
      <c r="F57" s="345"/>
      <c r="G57" s="345"/>
      <c r="H57" s="345"/>
      <c r="I57" s="345"/>
      <c r="J57" s="345"/>
      <c r="K57" s="221"/>
    </row>
    <row r="58" spans="2:11" ht="15" customHeight="1">
      <c r="B58" s="220"/>
      <c r="C58" s="225"/>
      <c r="D58" s="345" t="s">
        <v>499</v>
      </c>
      <c r="E58" s="345"/>
      <c r="F58" s="345"/>
      <c r="G58" s="345"/>
      <c r="H58" s="345"/>
      <c r="I58" s="345"/>
      <c r="J58" s="345"/>
      <c r="K58" s="221"/>
    </row>
    <row r="59" spans="2:11" ht="15" customHeight="1">
      <c r="B59" s="220"/>
      <c r="C59" s="225"/>
      <c r="D59" s="345" t="s">
        <v>500</v>
      </c>
      <c r="E59" s="345"/>
      <c r="F59" s="345"/>
      <c r="G59" s="345"/>
      <c r="H59" s="345"/>
      <c r="I59" s="345"/>
      <c r="J59" s="345"/>
      <c r="K59" s="221"/>
    </row>
    <row r="60" spans="2:11" ht="15" customHeight="1">
      <c r="B60" s="220"/>
      <c r="C60" s="225"/>
      <c r="D60" s="344" t="s">
        <v>501</v>
      </c>
      <c r="E60" s="344"/>
      <c r="F60" s="344"/>
      <c r="G60" s="344"/>
      <c r="H60" s="344"/>
      <c r="I60" s="344"/>
      <c r="J60" s="344"/>
      <c r="K60" s="221"/>
    </row>
    <row r="61" spans="2:11" ht="15" customHeight="1">
      <c r="B61" s="220"/>
      <c r="C61" s="225"/>
      <c r="D61" s="345" t="s">
        <v>502</v>
      </c>
      <c r="E61" s="345"/>
      <c r="F61" s="345"/>
      <c r="G61" s="345"/>
      <c r="H61" s="345"/>
      <c r="I61" s="345"/>
      <c r="J61" s="345"/>
      <c r="K61" s="221"/>
    </row>
    <row r="62" spans="2:11" ht="12.75" customHeight="1">
      <c r="B62" s="220"/>
      <c r="C62" s="225"/>
      <c r="D62" s="225"/>
      <c r="E62" s="228"/>
      <c r="F62" s="225"/>
      <c r="G62" s="225"/>
      <c r="H62" s="225"/>
      <c r="I62" s="225"/>
      <c r="J62" s="225"/>
      <c r="K62" s="221"/>
    </row>
    <row r="63" spans="2:11" ht="15" customHeight="1">
      <c r="B63" s="220"/>
      <c r="C63" s="225"/>
      <c r="D63" s="345" t="s">
        <v>503</v>
      </c>
      <c r="E63" s="345"/>
      <c r="F63" s="345"/>
      <c r="G63" s="345"/>
      <c r="H63" s="345"/>
      <c r="I63" s="345"/>
      <c r="J63" s="345"/>
      <c r="K63" s="221"/>
    </row>
    <row r="64" spans="2:11" ht="15" customHeight="1">
      <c r="B64" s="220"/>
      <c r="C64" s="225"/>
      <c r="D64" s="344" t="s">
        <v>504</v>
      </c>
      <c r="E64" s="344"/>
      <c r="F64" s="344"/>
      <c r="G64" s="344"/>
      <c r="H64" s="344"/>
      <c r="I64" s="344"/>
      <c r="J64" s="344"/>
      <c r="K64" s="221"/>
    </row>
    <row r="65" spans="2:11" ht="15" customHeight="1">
      <c r="B65" s="220"/>
      <c r="C65" s="225"/>
      <c r="D65" s="345" t="s">
        <v>505</v>
      </c>
      <c r="E65" s="345"/>
      <c r="F65" s="345"/>
      <c r="G65" s="345"/>
      <c r="H65" s="345"/>
      <c r="I65" s="345"/>
      <c r="J65" s="345"/>
      <c r="K65" s="221"/>
    </row>
    <row r="66" spans="2:11" ht="15" customHeight="1">
      <c r="B66" s="220"/>
      <c r="C66" s="225"/>
      <c r="D66" s="345" t="s">
        <v>506</v>
      </c>
      <c r="E66" s="345"/>
      <c r="F66" s="345"/>
      <c r="G66" s="345"/>
      <c r="H66" s="345"/>
      <c r="I66" s="345"/>
      <c r="J66" s="345"/>
      <c r="K66" s="221"/>
    </row>
    <row r="67" spans="2:11" ht="15" customHeight="1">
      <c r="B67" s="220"/>
      <c r="C67" s="225"/>
      <c r="D67" s="345" t="s">
        <v>507</v>
      </c>
      <c r="E67" s="345"/>
      <c r="F67" s="345"/>
      <c r="G67" s="345"/>
      <c r="H67" s="345"/>
      <c r="I67" s="345"/>
      <c r="J67" s="345"/>
      <c r="K67" s="221"/>
    </row>
    <row r="68" spans="2:11" ht="15" customHeight="1">
      <c r="B68" s="220"/>
      <c r="C68" s="225"/>
      <c r="D68" s="345" t="s">
        <v>508</v>
      </c>
      <c r="E68" s="345"/>
      <c r="F68" s="345"/>
      <c r="G68" s="345"/>
      <c r="H68" s="345"/>
      <c r="I68" s="345"/>
      <c r="J68" s="345"/>
      <c r="K68" s="221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343" t="s">
        <v>88</v>
      </c>
      <c r="D73" s="343"/>
      <c r="E73" s="343"/>
      <c r="F73" s="343"/>
      <c r="G73" s="343"/>
      <c r="H73" s="343"/>
      <c r="I73" s="343"/>
      <c r="J73" s="343"/>
      <c r="K73" s="238"/>
    </row>
    <row r="74" spans="2:11" ht="17.25" customHeight="1">
      <c r="B74" s="237"/>
      <c r="C74" s="239" t="s">
        <v>509</v>
      </c>
      <c r="D74" s="239"/>
      <c r="E74" s="239"/>
      <c r="F74" s="239" t="s">
        <v>510</v>
      </c>
      <c r="G74" s="240"/>
      <c r="H74" s="239" t="s">
        <v>109</v>
      </c>
      <c r="I74" s="239" t="s">
        <v>59</v>
      </c>
      <c r="J74" s="239" t="s">
        <v>511</v>
      </c>
      <c r="K74" s="238"/>
    </row>
    <row r="75" spans="2:11" ht="17.25" customHeight="1">
      <c r="B75" s="237"/>
      <c r="C75" s="241" t="s">
        <v>512</v>
      </c>
      <c r="D75" s="241"/>
      <c r="E75" s="241"/>
      <c r="F75" s="242" t="s">
        <v>513</v>
      </c>
      <c r="G75" s="243"/>
      <c r="H75" s="241"/>
      <c r="I75" s="241"/>
      <c r="J75" s="241" t="s">
        <v>514</v>
      </c>
      <c r="K75" s="238"/>
    </row>
    <row r="76" spans="2:11" ht="5.25" customHeight="1">
      <c r="B76" s="237"/>
      <c r="C76" s="244"/>
      <c r="D76" s="244"/>
      <c r="E76" s="244"/>
      <c r="F76" s="244"/>
      <c r="G76" s="245"/>
      <c r="H76" s="244"/>
      <c r="I76" s="244"/>
      <c r="J76" s="244"/>
      <c r="K76" s="238"/>
    </row>
    <row r="77" spans="2:11" ht="15" customHeight="1">
      <c r="B77" s="237"/>
      <c r="C77" s="227" t="s">
        <v>55</v>
      </c>
      <c r="D77" s="244"/>
      <c r="E77" s="244"/>
      <c r="F77" s="246" t="s">
        <v>515</v>
      </c>
      <c r="G77" s="245"/>
      <c r="H77" s="227" t="s">
        <v>516</v>
      </c>
      <c r="I77" s="227" t="s">
        <v>517</v>
      </c>
      <c r="J77" s="227">
        <v>20</v>
      </c>
      <c r="K77" s="238"/>
    </row>
    <row r="78" spans="2:11" ht="15" customHeight="1">
      <c r="B78" s="237"/>
      <c r="C78" s="227" t="s">
        <v>518</v>
      </c>
      <c r="D78" s="227"/>
      <c r="E78" s="227"/>
      <c r="F78" s="246" t="s">
        <v>515</v>
      </c>
      <c r="G78" s="245"/>
      <c r="H78" s="227" t="s">
        <v>519</v>
      </c>
      <c r="I78" s="227" t="s">
        <v>517</v>
      </c>
      <c r="J78" s="227">
        <v>120</v>
      </c>
      <c r="K78" s="238"/>
    </row>
    <row r="79" spans="2:11" ht="15" customHeight="1">
      <c r="B79" s="247"/>
      <c r="C79" s="227" t="s">
        <v>520</v>
      </c>
      <c r="D79" s="227"/>
      <c r="E79" s="227"/>
      <c r="F79" s="246" t="s">
        <v>521</v>
      </c>
      <c r="G79" s="245"/>
      <c r="H79" s="227" t="s">
        <v>522</v>
      </c>
      <c r="I79" s="227" t="s">
        <v>517</v>
      </c>
      <c r="J79" s="227">
        <v>50</v>
      </c>
      <c r="K79" s="238"/>
    </row>
    <row r="80" spans="2:11" ht="15" customHeight="1">
      <c r="B80" s="247"/>
      <c r="C80" s="227" t="s">
        <v>523</v>
      </c>
      <c r="D80" s="227"/>
      <c r="E80" s="227"/>
      <c r="F80" s="246" t="s">
        <v>515</v>
      </c>
      <c r="G80" s="245"/>
      <c r="H80" s="227" t="s">
        <v>524</v>
      </c>
      <c r="I80" s="227" t="s">
        <v>525</v>
      </c>
      <c r="J80" s="227"/>
      <c r="K80" s="238"/>
    </row>
    <row r="81" spans="2:11" ht="15" customHeight="1">
      <c r="B81" s="247"/>
      <c r="C81" s="248" t="s">
        <v>526</v>
      </c>
      <c r="D81" s="248"/>
      <c r="E81" s="248"/>
      <c r="F81" s="249" t="s">
        <v>521</v>
      </c>
      <c r="G81" s="248"/>
      <c r="H81" s="248" t="s">
        <v>527</v>
      </c>
      <c r="I81" s="248" t="s">
        <v>517</v>
      </c>
      <c r="J81" s="248">
        <v>15</v>
      </c>
      <c r="K81" s="238"/>
    </row>
    <row r="82" spans="2:11" ht="15" customHeight="1">
      <c r="B82" s="247"/>
      <c r="C82" s="248" t="s">
        <v>528</v>
      </c>
      <c r="D82" s="248"/>
      <c r="E82" s="248"/>
      <c r="F82" s="249" t="s">
        <v>521</v>
      </c>
      <c r="G82" s="248"/>
      <c r="H82" s="248" t="s">
        <v>529</v>
      </c>
      <c r="I82" s="248" t="s">
        <v>517</v>
      </c>
      <c r="J82" s="248">
        <v>15</v>
      </c>
      <c r="K82" s="238"/>
    </row>
    <row r="83" spans="2:11" ht="15" customHeight="1">
      <c r="B83" s="247"/>
      <c r="C83" s="248" t="s">
        <v>530</v>
      </c>
      <c r="D83" s="248"/>
      <c r="E83" s="248"/>
      <c r="F83" s="249" t="s">
        <v>521</v>
      </c>
      <c r="G83" s="248"/>
      <c r="H83" s="248" t="s">
        <v>531</v>
      </c>
      <c r="I83" s="248" t="s">
        <v>517</v>
      </c>
      <c r="J83" s="248">
        <v>20</v>
      </c>
      <c r="K83" s="238"/>
    </row>
    <row r="84" spans="2:11" ht="15" customHeight="1">
      <c r="B84" s="247"/>
      <c r="C84" s="248" t="s">
        <v>532</v>
      </c>
      <c r="D84" s="248"/>
      <c r="E84" s="248"/>
      <c r="F84" s="249" t="s">
        <v>521</v>
      </c>
      <c r="G84" s="248"/>
      <c r="H84" s="248" t="s">
        <v>533</v>
      </c>
      <c r="I84" s="248" t="s">
        <v>517</v>
      </c>
      <c r="J84" s="248">
        <v>20</v>
      </c>
      <c r="K84" s="238"/>
    </row>
    <row r="85" spans="2:11" ht="15" customHeight="1">
      <c r="B85" s="247"/>
      <c r="C85" s="227" t="s">
        <v>534</v>
      </c>
      <c r="D85" s="227"/>
      <c r="E85" s="227"/>
      <c r="F85" s="246" t="s">
        <v>521</v>
      </c>
      <c r="G85" s="245"/>
      <c r="H85" s="227" t="s">
        <v>535</v>
      </c>
      <c r="I85" s="227" t="s">
        <v>517</v>
      </c>
      <c r="J85" s="227">
        <v>50</v>
      </c>
      <c r="K85" s="238"/>
    </row>
    <row r="86" spans="2:11" ht="15" customHeight="1">
      <c r="B86" s="247"/>
      <c r="C86" s="227" t="s">
        <v>536</v>
      </c>
      <c r="D86" s="227"/>
      <c r="E86" s="227"/>
      <c r="F86" s="246" t="s">
        <v>521</v>
      </c>
      <c r="G86" s="245"/>
      <c r="H86" s="227" t="s">
        <v>537</v>
      </c>
      <c r="I86" s="227" t="s">
        <v>517</v>
      </c>
      <c r="J86" s="227">
        <v>20</v>
      </c>
      <c r="K86" s="238"/>
    </row>
    <row r="87" spans="2:11" ht="15" customHeight="1">
      <c r="B87" s="247"/>
      <c r="C87" s="227" t="s">
        <v>538</v>
      </c>
      <c r="D87" s="227"/>
      <c r="E87" s="227"/>
      <c r="F87" s="246" t="s">
        <v>521</v>
      </c>
      <c r="G87" s="245"/>
      <c r="H87" s="227" t="s">
        <v>539</v>
      </c>
      <c r="I87" s="227" t="s">
        <v>517</v>
      </c>
      <c r="J87" s="227">
        <v>20</v>
      </c>
      <c r="K87" s="238"/>
    </row>
    <row r="88" spans="2:11" ht="15" customHeight="1">
      <c r="B88" s="247"/>
      <c r="C88" s="227" t="s">
        <v>540</v>
      </c>
      <c r="D88" s="227"/>
      <c r="E88" s="227"/>
      <c r="F88" s="246" t="s">
        <v>521</v>
      </c>
      <c r="G88" s="245"/>
      <c r="H88" s="227" t="s">
        <v>541</v>
      </c>
      <c r="I88" s="227" t="s">
        <v>517</v>
      </c>
      <c r="J88" s="227">
        <v>50</v>
      </c>
      <c r="K88" s="238"/>
    </row>
    <row r="89" spans="2:11" ht="15" customHeight="1">
      <c r="B89" s="247"/>
      <c r="C89" s="227" t="s">
        <v>542</v>
      </c>
      <c r="D89" s="227"/>
      <c r="E89" s="227"/>
      <c r="F89" s="246" t="s">
        <v>521</v>
      </c>
      <c r="G89" s="245"/>
      <c r="H89" s="227" t="s">
        <v>542</v>
      </c>
      <c r="I89" s="227" t="s">
        <v>517</v>
      </c>
      <c r="J89" s="227">
        <v>50</v>
      </c>
      <c r="K89" s="238"/>
    </row>
    <row r="90" spans="2:11" ht="15" customHeight="1">
      <c r="B90" s="247"/>
      <c r="C90" s="227" t="s">
        <v>114</v>
      </c>
      <c r="D90" s="227"/>
      <c r="E90" s="227"/>
      <c r="F90" s="246" t="s">
        <v>521</v>
      </c>
      <c r="G90" s="245"/>
      <c r="H90" s="227" t="s">
        <v>543</v>
      </c>
      <c r="I90" s="227" t="s">
        <v>517</v>
      </c>
      <c r="J90" s="227">
        <v>255</v>
      </c>
      <c r="K90" s="238"/>
    </row>
    <row r="91" spans="2:11" ht="15" customHeight="1">
      <c r="B91" s="247"/>
      <c r="C91" s="227" t="s">
        <v>544</v>
      </c>
      <c r="D91" s="227"/>
      <c r="E91" s="227"/>
      <c r="F91" s="246" t="s">
        <v>515</v>
      </c>
      <c r="G91" s="245"/>
      <c r="H91" s="227" t="s">
        <v>545</v>
      </c>
      <c r="I91" s="227" t="s">
        <v>546</v>
      </c>
      <c r="J91" s="227"/>
      <c r="K91" s="238"/>
    </row>
    <row r="92" spans="2:11" ht="15" customHeight="1">
      <c r="B92" s="247"/>
      <c r="C92" s="227" t="s">
        <v>547</v>
      </c>
      <c r="D92" s="227"/>
      <c r="E92" s="227"/>
      <c r="F92" s="246" t="s">
        <v>515</v>
      </c>
      <c r="G92" s="245"/>
      <c r="H92" s="227" t="s">
        <v>548</v>
      </c>
      <c r="I92" s="227" t="s">
        <v>549</v>
      </c>
      <c r="J92" s="227"/>
      <c r="K92" s="238"/>
    </row>
    <row r="93" spans="2:11" ht="15" customHeight="1">
      <c r="B93" s="247"/>
      <c r="C93" s="227" t="s">
        <v>550</v>
      </c>
      <c r="D93" s="227"/>
      <c r="E93" s="227"/>
      <c r="F93" s="246" t="s">
        <v>515</v>
      </c>
      <c r="G93" s="245"/>
      <c r="H93" s="227" t="s">
        <v>550</v>
      </c>
      <c r="I93" s="227" t="s">
        <v>549</v>
      </c>
      <c r="J93" s="227"/>
      <c r="K93" s="238"/>
    </row>
    <row r="94" spans="2:11" ht="15" customHeight="1">
      <c r="B94" s="247"/>
      <c r="C94" s="227" t="s">
        <v>40</v>
      </c>
      <c r="D94" s="227"/>
      <c r="E94" s="227"/>
      <c r="F94" s="246" t="s">
        <v>515</v>
      </c>
      <c r="G94" s="245"/>
      <c r="H94" s="227" t="s">
        <v>551</v>
      </c>
      <c r="I94" s="227" t="s">
        <v>549</v>
      </c>
      <c r="J94" s="227"/>
      <c r="K94" s="238"/>
    </row>
    <row r="95" spans="2:11" ht="15" customHeight="1">
      <c r="B95" s="247"/>
      <c r="C95" s="227" t="s">
        <v>50</v>
      </c>
      <c r="D95" s="227"/>
      <c r="E95" s="227"/>
      <c r="F95" s="246" t="s">
        <v>515</v>
      </c>
      <c r="G95" s="245"/>
      <c r="H95" s="227" t="s">
        <v>552</v>
      </c>
      <c r="I95" s="227" t="s">
        <v>549</v>
      </c>
      <c r="J95" s="227"/>
      <c r="K95" s="238"/>
    </row>
    <row r="96" spans="2:11" ht="15" customHeight="1">
      <c r="B96" s="250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2:11" ht="18.75" customHeight="1">
      <c r="B97" s="253"/>
      <c r="C97" s="254"/>
      <c r="D97" s="254"/>
      <c r="E97" s="254"/>
      <c r="F97" s="254"/>
      <c r="G97" s="254"/>
      <c r="H97" s="254"/>
      <c r="I97" s="254"/>
      <c r="J97" s="254"/>
      <c r="K97" s="253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343" t="s">
        <v>553</v>
      </c>
      <c r="D100" s="343"/>
      <c r="E100" s="343"/>
      <c r="F100" s="343"/>
      <c r="G100" s="343"/>
      <c r="H100" s="343"/>
      <c r="I100" s="343"/>
      <c r="J100" s="343"/>
      <c r="K100" s="238"/>
    </row>
    <row r="101" spans="2:11" ht="17.25" customHeight="1">
      <c r="B101" s="237"/>
      <c r="C101" s="239" t="s">
        <v>509</v>
      </c>
      <c r="D101" s="239"/>
      <c r="E101" s="239"/>
      <c r="F101" s="239" t="s">
        <v>510</v>
      </c>
      <c r="G101" s="240"/>
      <c r="H101" s="239" t="s">
        <v>109</v>
      </c>
      <c r="I101" s="239" t="s">
        <v>59</v>
      </c>
      <c r="J101" s="239" t="s">
        <v>511</v>
      </c>
      <c r="K101" s="238"/>
    </row>
    <row r="102" spans="2:11" ht="17.25" customHeight="1">
      <c r="B102" s="237"/>
      <c r="C102" s="241" t="s">
        <v>512</v>
      </c>
      <c r="D102" s="241"/>
      <c r="E102" s="241"/>
      <c r="F102" s="242" t="s">
        <v>513</v>
      </c>
      <c r="G102" s="243"/>
      <c r="H102" s="241"/>
      <c r="I102" s="241"/>
      <c r="J102" s="241" t="s">
        <v>514</v>
      </c>
      <c r="K102" s="238"/>
    </row>
    <row r="103" spans="2:11" ht="5.25" customHeight="1">
      <c r="B103" s="237"/>
      <c r="C103" s="239"/>
      <c r="D103" s="239"/>
      <c r="E103" s="239"/>
      <c r="F103" s="239"/>
      <c r="G103" s="255"/>
      <c r="H103" s="239"/>
      <c r="I103" s="239"/>
      <c r="J103" s="239"/>
      <c r="K103" s="238"/>
    </row>
    <row r="104" spans="2:11" ht="15" customHeight="1">
      <c r="B104" s="237"/>
      <c r="C104" s="227" t="s">
        <v>55</v>
      </c>
      <c r="D104" s="244"/>
      <c r="E104" s="244"/>
      <c r="F104" s="246" t="s">
        <v>515</v>
      </c>
      <c r="G104" s="255"/>
      <c r="H104" s="227" t="s">
        <v>554</v>
      </c>
      <c r="I104" s="227" t="s">
        <v>517</v>
      </c>
      <c r="J104" s="227">
        <v>20</v>
      </c>
      <c r="K104" s="238"/>
    </row>
    <row r="105" spans="2:11" ht="15" customHeight="1">
      <c r="B105" s="237"/>
      <c r="C105" s="227" t="s">
        <v>518</v>
      </c>
      <c r="D105" s="227"/>
      <c r="E105" s="227"/>
      <c r="F105" s="246" t="s">
        <v>515</v>
      </c>
      <c r="G105" s="227"/>
      <c r="H105" s="227" t="s">
        <v>554</v>
      </c>
      <c r="I105" s="227" t="s">
        <v>517</v>
      </c>
      <c r="J105" s="227">
        <v>120</v>
      </c>
      <c r="K105" s="238"/>
    </row>
    <row r="106" spans="2:11" ht="15" customHeight="1">
      <c r="B106" s="247"/>
      <c r="C106" s="227" t="s">
        <v>520</v>
      </c>
      <c r="D106" s="227"/>
      <c r="E106" s="227"/>
      <c r="F106" s="246" t="s">
        <v>521</v>
      </c>
      <c r="G106" s="227"/>
      <c r="H106" s="227" t="s">
        <v>554</v>
      </c>
      <c r="I106" s="227" t="s">
        <v>517</v>
      </c>
      <c r="J106" s="227">
        <v>50</v>
      </c>
      <c r="K106" s="238"/>
    </row>
    <row r="107" spans="2:11" ht="15" customHeight="1">
      <c r="B107" s="247"/>
      <c r="C107" s="227" t="s">
        <v>523</v>
      </c>
      <c r="D107" s="227"/>
      <c r="E107" s="227"/>
      <c r="F107" s="246" t="s">
        <v>515</v>
      </c>
      <c r="G107" s="227"/>
      <c r="H107" s="227" t="s">
        <v>554</v>
      </c>
      <c r="I107" s="227" t="s">
        <v>525</v>
      </c>
      <c r="J107" s="227"/>
      <c r="K107" s="238"/>
    </row>
    <row r="108" spans="2:11" ht="15" customHeight="1">
      <c r="B108" s="247"/>
      <c r="C108" s="227" t="s">
        <v>534</v>
      </c>
      <c r="D108" s="227"/>
      <c r="E108" s="227"/>
      <c r="F108" s="246" t="s">
        <v>521</v>
      </c>
      <c r="G108" s="227"/>
      <c r="H108" s="227" t="s">
        <v>554</v>
      </c>
      <c r="I108" s="227" t="s">
        <v>517</v>
      </c>
      <c r="J108" s="227">
        <v>50</v>
      </c>
      <c r="K108" s="238"/>
    </row>
    <row r="109" spans="2:11" ht="15" customHeight="1">
      <c r="B109" s="247"/>
      <c r="C109" s="227" t="s">
        <v>542</v>
      </c>
      <c r="D109" s="227"/>
      <c r="E109" s="227"/>
      <c r="F109" s="246" t="s">
        <v>521</v>
      </c>
      <c r="G109" s="227"/>
      <c r="H109" s="227" t="s">
        <v>554</v>
      </c>
      <c r="I109" s="227" t="s">
        <v>517</v>
      </c>
      <c r="J109" s="227">
        <v>50</v>
      </c>
      <c r="K109" s="238"/>
    </row>
    <row r="110" spans="2:11" ht="15" customHeight="1">
      <c r="B110" s="247"/>
      <c r="C110" s="227" t="s">
        <v>540</v>
      </c>
      <c r="D110" s="227"/>
      <c r="E110" s="227"/>
      <c r="F110" s="246" t="s">
        <v>521</v>
      </c>
      <c r="G110" s="227"/>
      <c r="H110" s="227" t="s">
        <v>554</v>
      </c>
      <c r="I110" s="227" t="s">
        <v>517</v>
      </c>
      <c r="J110" s="227">
        <v>50</v>
      </c>
      <c r="K110" s="238"/>
    </row>
    <row r="111" spans="2:11" ht="15" customHeight="1">
      <c r="B111" s="247"/>
      <c r="C111" s="227" t="s">
        <v>55</v>
      </c>
      <c r="D111" s="227"/>
      <c r="E111" s="227"/>
      <c r="F111" s="246" t="s">
        <v>515</v>
      </c>
      <c r="G111" s="227"/>
      <c r="H111" s="227" t="s">
        <v>555</v>
      </c>
      <c r="I111" s="227" t="s">
        <v>517</v>
      </c>
      <c r="J111" s="227">
        <v>20</v>
      </c>
      <c r="K111" s="238"/>
    </row>
    <row r="112" spans="2:11" ht="15" customHeight="1">
      <c r="B112" s="247"/>
      <c r="C112" s="227" t="s">
        <v>556</v>
      </c>
      <c r="D112" s="227"/>
      <c r="E112" s="227"/>
      <c r="F112" s="246" t="s">
        <v>515</v>
      </c>
      <c r="G112" s="227"/>
      <c r="H112" s="227" t="s">
        <v>557</v>
      </c>
      <c r="I112" s="227" t="s">
        <v>517</v>
      </c>
      <c r="J112" s="227">
        <v>120</v>
      </c>
      <c r="K112" s="238"/>
    </row>
    <row r="113" spans="2:11" ht="15" customHeight="1">
      <c r="B113" s="247"/>
      <c r="C113" s="227" t="s">
        <v>40</v>
      </c>
      <c r="D113" s="227"/>
      <c r="E113" s="227"/>
      <c r="F113" s="246" t="s">
        <v>515</v>
      </c>
      <c r="G113" s="227"/>
      <c r="H113" s="227" t="s">
        <v>558</v>
      </c>
      <c r="I113" s="227" t="s">
        <v>549</v>
      </c>
      <c r="J113" s="227"/>
      <c r="K113" s="238"/>
    </row>
    <row r="114" spans="2:11" ht="15" customHeight="1">
      <c r="B114" s="247"/>
      <c r="C114" s="227" t="s">
        <v>50</v>
      </c>
      <c r="D114" s="227"/>
      <c r="E114" s="227"/>
      <c r="F114" s="246" t="s">
        <v>515</v>
      </c>
      <c r="G114" s="227"/>
      <c r="H114" s="227" t="s">
        <v>559</v>
      </c>
      <c r="I114" s="227" t="s">
        <v>549</v>
      </c>
      <c r="J114" s="227"/>
      <c r="K114" s="238"/>
    </row>
    <row r="115" spans="2:11" ht="15" customHeight="1">
      <c r="B115" s="247"/>
      <c r="C115" s="227" t="s">
        <v>59</v>
      </c>
      <c r="D115" s="227"/>
      <c r="E115" s="227"/>
      <c r="F115" s="246" t="s">
        <v>515</v>
      </c>
      <c r="G115" s="227"/>
      <c r="H115" s="227" t="s">
        <v>560</v>
      </c>
      <c r="I115" s="227" t="s">
        <v>561</v>
      </c>
      <c r="J115" s="227"/>
      <c r="K115" s="238"/>
    </row>
    <row r="116" spans="2:11" ht="15" customHeight="1">
      <c r="B116" s="250"/>
      <c r="C116" s="256"/>
      <c r="D116" s="256"/>
      <c r="E116" s="256"/>
      <c r="F116" s="256"/>
      <c r="G116" s="256"/>
      <c r="H116" s="256"/>
      <c r="I116" s="256"/>
      <c r="J116" s="256"/>
      <c r="K116" s="252"/>
    </row>
    <row r="117" spans="2:11" ht="18.75" customHeight="1">
      <c r="B117" s="257"/>
      <c r="C117" s="223"/>
      <c r="D117" s="223"/>
      <c r="E117" s="223"/>
      <c r="F117" s="258"/>
      <c r="G117" s="223"/>
      <c r="H117" s="223"/>
      <c r="I117" s="223"/>
      <c r="J117" s="223"/>
      <c r="K117" s="257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59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45" customHeight="1">
      <c r="B120" s="262"/>
      <c r="C120" s="342" t="s">
        <v>562</v>
      </c>
      <c r="D120" s="342"/>
      <c r="E120" s="342"/>
      <c r="F120" s="342"/>
      <c r="G120" s="342"/>
      <c r="H120" s="342"/>
      <c r="I120" s="342"/>
      <c r="J120" s="342"/>
      <c r="K120" s="263"/>
    </row>
    <row r="121" spans="2:11" ht="17.25" customHeight="1">
      <c r="B121" s="264"/>
      <c r="C121" s="239" t="s">
        <v>509</v>
      </c>
      <c r="D121" s="239"/>
      <c r="E121" s="239"/>
      <c r="F121" s="239" t="s">
        <v>510</v>
      </c>
      <c r="G121" s="240"/>
      <c r="H121" s="239" t="s">
        <v>109</v>
      </c>
      <c r="I121" s="239" t="s">
        <v>59</v>
      </c>
      <c r="J121" s="239" t="s">
        <v>511</v>
      </c>
      <c r="K121" s="265"/>
    </row>
    <row r="122" spans="2:11" ht="17.25" customHeight="1">
      <c r="B122" s="264"/>
      <c r="C122" s="241" t="s">
        <v>512</v>
      </c>
      <c r="D122" s="241"/>
      <c r="E122" s="241"/>
      <c r="F122" s="242" t="s">
        <v>513</v>
      </c>
      <c r="G122" s="243"/>
      <c r="H122" s="241"/>
      <c r="I122" s="241"/>
      <c r="J122" s="241" t="s">
        <v>514</v>
      </c>
      <c r="K122" s="265"/>
    </row>
    <row r="123" spans="2:11" ht="5.25" customHeight="1">
      <c r="B123" s="266"/>
      <c r="C123" s="244"/>
      <c r="D123" s="244"/>
      <c r="E123" s="244"/>
      <c r="F123" s="244"/>
      <c r="G123" s="227"/>
      <c r="H123" s="244"/>
      <c r="I123" s="244"/>
      <c r="J123" s="244"/>
      <c r="K123" s="267"/>
    </row>
    <row r="124" spans="2:11" ht="15" customHeight="1">
      <c r="B124" s="266"/>
      <c r="C124" s="227" t="s">
        <v>518</v>
      </c>
      <c r="D124" s="244"/>
      <c r="E124" s="244"/>
      <c r="F124" s="246" t="s">
        <v>515</v>
      </c>
      <c r="G124" s="227"/>
      <c r="H124" s="227" t="s">
        <v>554</v>
      </c>
      <c r="I124" s="227" t="s">
        <v>517</v>
      </c>
      <c r="J124" s="227">
        <v>120</v>
      </c>
      <c r="K124" s="268"/>
    </row>
    <row r="125" spans="2:11" ht="15" customHeight="1">
      <c r="B125" s="266"/>
      <c r="C125" s="227" t="s">
        <v>563</v>
      </c>
      <c r="D125" s="227"/>
      <c r="E125" s="227"/>
      <c r="F125" s="246" t="s">
        <v>515</v>
      </c>
      <c r="G125" s="227"/>
      <c r="H125" s="227" t="s">
        <v>564</v>
      </c>
      <c r="I125" s="227" t="s">
        <v>517</v>
      </c>
      <c r="J125" s="227" t="s">
        <v>565</v>
      </c>
      <c r="K125" s="268"/>
    </row>
    <row r="126" spans="2:11" ht="15" customHeight="1">
      <c r="B126" s="266"/>
      <c r="C126" s="227" t="s">
        <v>464</v>
      </c>
      <c r="D126" s="227"/>
      <c r="E126" s="227"/>
      <c r="F126" s="246" t="s">
        <v>515</v>
      </c>
      <c r="G126" s="227"/>
      <c r="H126" s="227" t="s">
        <v>566</v>
      </c>
      <c r="I126" s="227" t="s">
        <v>517</v>
      </c>
      <c r="J126" s="227" t="s">
        <v>565</v>
      </c>
      <c r="K126" s="268"/>
    </row>
    <row r="127" spans="2:11" ht="15" customHeight="1">
      <c r="B127" s="266"/>
      <c r="C127" s="227" t="s">
        <v>526</v>
      </c>
      <c r="D127" s="227"/>
      <c r="E127" s="227"/>
      <c r="F127" s="246" t="s">
        <v>521</v>
      </c>
      <c r="G127" s="227"/>
      <c r="H127" s="227" t="s">
        <v>527</v>
      </c>
      <c r="I127" s="227" t="s">
        <v>517</v>
      </c>
      <c r="J127" s="227">
        <v>15</v>
      </c>
      <c r="K127" s="268"/>
    </row>
    <row r="128" spans="2:11" ht="15" customHeight="1">
      <c r="B128" s="266"/>
      <c r="C128" s="248" t="s">
        <v>528</v>
      </c>
      <c r="D128" s="248"/>
      <c r="E128" s="248"/>
      <c r="F128" s="249" t="s">
        <v>521</v>
      </c>
      <c r="G128" s="248"/>
      <c r="H128" s="248" t="s">
        <v>529</v>
      </c>
      <c r="I128" s="248" t="s">
        <v>517</v>
      </c>
      <c r="J128" s="248">
        <v>15</v>
      </c>
      <c r="K128" s="268"/>
    </row>
    <row r="129" spans="2:11" ht="15" customHeight="1">
      <c r="B129" s="266"/>
      <c r="C129" s="248" t="s">
        <v>530</v>
      </c>
      <c r="D129" s="248"/>
      <c r="E129" s="248"/>
      <c r="F129" s="249" t="s">
        <v>521</v>
      </c>
      <c r="G129" s="248"/>
      <c r="H129" s="248" t="s">
        <v>531</v>
      </c>
      <c r="I129" s="248" t="s">
        <v>517</v>
      </c>
      <c r="J129" s="248">
        <v>20</v>
      </c>
      <c r="K129" s="268"/>
    </row>
    <row r="130" spans="2:11" ht="15" customHeight="1">
      <c r="B130" s="266"/>
      <c r="C130" s="248" t="s">
        <v>532</v>
      </c>
      <c r="D130" s="248"/>
      <c r="E130" s="248"/>
      <c r="F130" s="249" t="s">
        <v>521</v>
      </c>
      <c r="G130" s="248"/>
      <c r="H130" s="248" t="s">
        <v>533</v>
      </c>
      <c r="I130" s="248" t="s">
        <v>517</v>
      </c>
      <c r="J130" s="248">
        <v>20</v>
      </c>
      <c r="K130" s="268"/>
    </row>
    <row r="131" spans="2:11" ht="15" customHeight="1">
      <c r="B131" s="266"/>
      <c r="C131" s="227" t="s">
        <v>520</v>
      </c>
      <c r="D131" s="227"/>
      <c r="E131" s="227"/>
      <c r="F131" s="246" t="s">
        <v>521</v>
      </c>
      <c r="G131" s="227"/>
      <c r="H131" s="227" t="s">
        <v>554</v>
      </c>
      <c r="I131" s="227" t="s">
        <v>517</v>
      </c>
      <c r="J131" s="227">
        <v>50</v>
      </c>
      <c r="K131" s="268"/>
    </row>
    <row r="132" spans="2:11" ht="15" customHeight="1">
      <c r="B132" s="266"/>
      <c r="C132" s="227" t="s">
        <v>534</v>
      </c>
      <c r="D132" s="227"/>
      <c r="E132" s="227"/>
      <c r="F132" s="246" t="s">
        <v>521</v>
      </c>
      <c r="G132" s="227"/>
      <c r="H132" s="227" t="s">
        <v>554</v>
      </c>
      <c r="I132" s="227" t="s">
        <v>517</v>
      </c>
      <c r="J132" s="227">
        <v>50</v>
      </c>
      <c r="K132" s="268"/>
    </row>
    <row r="133" spans="2:11" ht="15" customHeight="1">
      <c r="B133" s="266"/>
      <c r="C133" s="227" t="s">
        <v>540</v>
      </c>
      <c r="D133" s="227"/>
      <c r="E133" s="227"/>
      <c r="F133" s="246" t="s">
        <v>521</v>
      </c>
      <c r="G133" s="227"/>
      <c r="H133" s="227" t="s">
        <v>554</v>
      </c>
      <c r="I133" s="227" t="s">
        <v>517</v>
      </c>
      <c r="J133" s="227">
        <v>50</v>
      </c>
      <c r="K133" s="268"/>
    </row>
    <row r="134" spans="2:11" ht="15" customHeight="1">
      <c r="B134" s="266"/>
      <c r="C134" s="227" t="s">
        <v>542</v>
      </c>
      <c r="D134" s="227"/>
      <c r="E134" s="227"/>
      <c r="F134" s="246" t="s">
        <v>521</v>
      </c>
      <c r="G134" s="227"/>
      <c r="H134" s="227" t="s">
        <v>554</v>
      </c>
      <c r="I134" s="227" t="s">
        <v>517</v>
      </c>
      <c r="J134" s="227">
        <v>50</v>
      </c>
      <c r="K134" s="268"/>
    </row>
    <row r="135" spans="2:11" ht="15" customHeight="1">
      <c r="B135" s="266"/>
      <c r="C135" s="227" t="s">
        <v>114</v>
      </c>
      <c r="D135" s="227"/>
      <c r="E135" s="227"/>
      <c r="F135" s="246" t="s">
        <v>521</v>
      </c>
      <c r="G135" s="227"/>
      <c r="H135" s="227" t="s">
        <v>567</v>
      </c>
      <c r="I135" s="227" t="s">
        <v>517</v>
      </c>
      <c r="J135" s="227">
        <v>255</v>
      </c>
      <c r="K135" s="268"/>
    </row>
    <row r="136" spans="2:11" ht="15" customHeight="1">
      <c r="B136" s="266"/>
      <c r="C136" s="227" t="s">
        <v>544</v>
      </c>
      <c r="D136" s="227"/>
      <c r="E136" s="227"/>
      <c r="F136" s="246" t="s">
        <v>515</v>
      </c>
      <c r="G136" s="227"/>
      <c r="H136" s="227" t="s">
        <v>568</v>
      </c>
      <c r="I136" s="227" t="s">
        <v>546</v>
      </c>
      <c r="J136" s="227"/>
      <c r="K136" s="268"/>
    </row>
    <row r="137" spans="2:11" ht="15" customHeight="1">
      <c r="B137" s="266"/>
      <c r="C137" s="227" t="s">
        <v>547</v>
      </c>
      <c r="D137" s="227"/>
      <c r="E137" s="227"/>
      <c r="F137" s="246" t="s">
        <v>515</v>
      </c>
      <c r="G137" s="227"/>
      <c r="H137" s="227" t="s">
        <v>569</v>
      </c>
      <c r="I137" s="227" t="s">
        <v>549</v>
      </c>
      <c r="J137" s="227"/>
      <c r="K137" s="268"/>
    </row>
    <row r="138" spans="2:11" ht="15" customHeight="1">
      <c r="B138" s="266"/>
      <c r="C138" s="227" t="s">
        <v>550</v>
      </c>
      <c r="D138" s="227"/>
      <c r="E138" s="227"/>
      <c r="F138" s="246" t="s">
        <v>515</v>
      </c>
      <c r="G138" s="227"/>
      <c r="H138" s="227" t="s">
        <v>550</v>
      </c>
      <c r="I138" s="227" t="s">
        <v>549</v>
      </c>
      <c r="J138" s="227"/>
      <c r="K138" s="268"/>
    </row>
    <row r="139" spans="2:11" ht="15" customHeight="1">
      <c r="B139" s="266"/>
      <c r="C139" s="227" t="s">
        <v>40</v>
      </c>
      <c r="D139" s="227"/>
      <c r="E139" s="227"/>
      <c r="F139" s="246" t="s">
        <v>515</v>
      </c>
      <c r="G139" s="227"/>
      <c r="H139" s="227" t="s">
        <v>570</v>
      </c>
      <c r="I139" s="227" t="s">
        <v>549</v>
      </c>
      <c r="J139" s="227"/>
      <c r="K139" s="268"/>
    </row>
    <row r="140" spans="2:11" ht="15" customHeight="1">
      <c r="B140" s="266"/>
      <c r="C140" s="227" t="s">
        <v>571</v>
      </c>
      <c r="D140" s="227"/>
      <c r="E140" s="227"/>
      <c r="F140" s="246" t="s">
        <v>515</v>
      </c>
      <c r="G140" s="227"/>
      <c r="H140" s="227" t="s">
        <v>572</v>
      </c>
      <c r="I140" s="227" t="s">
        <v>549</v>
      </c>
      <c r="J140" s="227"/>
      <c r="K140" s="268"/>
    </row>
    <row r="141" spans="2:11" ht="15" customHeight="1">
      <c r="B141" s="269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2:11" ht="18.75" customHeight="1">
      <c r="B142" s="223"/>
      <c r="C142" s="223"/>
      <c r="D142" s="223"/>
      <c r="E142" s="223"/>
      <c r="F142" s="258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343" t="s">
        <v>573</v>
      </c>
      <c r="D145" s="343"/>
      <c r="E145" s="343"/>
      <c r="F145" s="343"/>
      <c r="G145" s="343"/>
      <c r="H145" s="343"/>
      <c r="I145" s="343"/>
      <c r="J145" s="343"/>
      <c r="K145" s="238"/>
    </row>
    <row r="146" spans="2:11" ht="17.25" customHeight="1">
      <c r="B146" s="237"/>
      <c r="C146" s="239" t="s">
        <v>509</v>
      </c>
      <c r="D146" s="239"/>
      <c r="E146" s="239"/>
      <c r="F146" s="239" t="s">
        <v>510</v>
      </c>
      <c r="G146" s="240"/>
      <c r="H146" s="239" t="s">
        <v>109</v>
      </c>
      <c r="I146" s="239" t="s">
        <v>59</v>
      </c>
      <c r="J146" s="239" t="s">
        <v>511</v>
      </c>
      <c r="K146" s="238"/>
    </row>
    <row r="147" spans="2:11" ht="17.25" customHeight="1">
      <c r="B147" s="237"/>
      <c r="C147" s="241" t="s">
        <v>512</v>
      </c>
      <c r="D147" s="241"/>
      <c r="E147" s="241"/>
      <c r="F147" s="242" t="s">
        <v>513</v>
      </c>
      <c r="G147" s="243"/>
      <c r="H147" s="241"/>
      <c r="I147" s="241"/>
      <c r="J147" s="241" t="s">
        <v>514</v>
      </c>
      <c r="K147" s="238"/>
    </row>
    <row r="148" spans="2:11" ht="5.25" customHeight="1">
      <c r="B148" s="247"/>
      <c r="C148" s="244"/>
      <c r="D148" s="244"/>
      <c r="E148" s="244"/>
      <c r="F148" s="244"/>
      <c r="G148" s="245"/>
      <c r="H148" s="244"/>
      <c r="I148" s="244"/>
      <c r="J148" s="244"/>
      <c r="K148" s="268"/>
    </row>
    <row r="149" spans="2:11" ht="15" customHeight="1">
      <c r="B149" s="247"/>
      <c r="C149" s="272" t="s">
        <v>518</v>
      </c>
      <c r="D149" s="227"/>
      <c r="E149" s="227"/>
      <c r="F149" s="273" t="s">
        <v>515</v>
      </c>
      <c r="G149" s="227"/>
      <c r="H149" s="272" t="s">
        <v>554</v>
      </c>
      <c r="I149" s="272" t="s">
        <v>517</v>
      </c>
      <c r="J149" s="272">
        <v>120</v>
      </c>
      <c r="K149" s="268"/>
    </row>
    <row r="150" spans="2:11" ht="15" customHeight="1">
      <c r="B150" s="247"/>
      <c r="C150" s="272" t="s">
        <v>563</v>
      </c>
      <c r="D150" s="227"/>
      <c r="E150" s="227"/>
      <c r="F150" s="273" t="s">
        <v>515</v>
      </c>
      <c r="G150" s="227"/>
      <c r="H150" s="272" t="s">
        <v>574</v>
      </c>
      <c r="I150" s="272" t="s">
        <v>517</v>
      </c>
      <c r="J150" s="272" t="s">
        <v>565</v>
      </c>
      <c r="K150" s="268"/>
    </row>
    <row r="151" spans="2:11" ht="15" customHeight="1">
      <c r="B151" s="247"/>
      <c r="C151" s="272" t="s">
        <v>464</v>
      </c>
      <c r="D151" s="227"/>
      <c r="E151" s="227"/>
      <c r="F151" s="273" t="s">
        <v>515</v>
      </c>
      <c r="G151" s="227"/>
      <c r="H151" s="272" t="s">
        <v>575</v>
      </c>
      <c r="I151" s="272" t="s">
        <v>517</v>
      </c>
      <c r="J151" s="272" t="s">
        <v>565</v>
      </c>
      <c r="K151" s="268"/>
    </row>
    <row r="152" spans="2:11" ht="15" customHeight="1">
      <c r="B152" s="247"/>
      <c r="C152" s="272" t="s">
        <v>520</v>
      </c>
      <c r="D152" s="227"/>
      <c r="E152" s="227"/>
      <c r="F152" s="273" t="s">
        <v>521</v>
      </c>
      <c r="G152" s="227"/>
      <c r="H152" s="272" t="s">
        <v>554</v>
      </c>
      <c r="I152" s="272" t="s">
        <v>517</v>
      </c>
      <c r="J152" s="272">
        <v>50</v>
      </c>
      <c r="K152" s="268"/>
    </row>
    <row r="153" spans="2:11" ht="15" customHeight="1">
      <c r="B153" s="247"/>
      <c r="C153" s="272" t="s">
        <v>523</v>
      </c>
      <c r="D153" s="227"/>
      <c r="E153" s="227"/>
      <c r="F153" s="273" t="s">
        <v>515</v>
      </c>
      <c r="G153" s="227"/>
      <c r="H153" s="272" t="s">
        <v>554</v>
      </c>
      <c r="I153" s="272" t="s">
        <v>525</v>
      </c>
      <c r="J153" s="272"/>
      <c r="K153" s="268"/>
    </row>
    <row r="154" spans="2:11" ht="15" customHeight="1">
      <c r="B154" s="247"/>
      <c r="C154" s="272" t="s">
        <v>534</v>
      </c>
      <c r="D154" s="227"/>
      <c r="E154" s="227"/>
      <c r="F154" s="273" t="s">
        <v>521</v>
      </c>
      <c r="G154" s="227"/>
      <c r="H154" s="272" t="s">
        <v>554</v>
      </c>
      <c r="I154" s="272" t="s">
        <v>517</v>
      </c>
      <c r="J154" s="272">
        <v>50</v>
      </c>
      <c r="K154" s="268"/>
    </row>
    <row r="155" spans="2:11" ht="15" customHeight="1">
      <c r="B155" s="247"/>
      <c r="C155" s="272" t="s">
        <v>542</v>
      </c>
      <c r="D155" s="227"/>
      <c r="E155" s="227"/>
      <c r="F155" s="273" t="s">
        <v>521</v>
      </c>
      <c r="G155" s="227"/>
      <c r="H155" s="272" t="s">
        <v>554</v>
      </c>
      <c r="I155" s="272" t="s">
        <v>517</v>
      </c>
      <c r="J155" s="272">
        <v>50</v>
      </c>
      <c r="K155" s="268"/>
    </row>
    <row r="156" spans="2:11" ht="15" customHeight="1">
      <c r="B156" s="247"/>
      <c r="C156" s="272" t="s">
        <v>540</v>
      </c>
      <c r="D156" s="227"/>
      <c r="E156" s="227"/>
      <c r="F156" s="273" t="s">
        <v>521</v>
      </c>
      <c r="G156" s="227"/>
      <c r="H156" s="272" t="s">
        <v>554</v>
      </c>
      <c r="I156" s="272" t="s">
        <v>517</v>
      </c>
      <c r="J156" s="272">
        <v>50</v>
      </c>
      <c r="K156" s="268"/>
    </row>
    <row r="157" spans="2:11" ht="15" customHeight="1">
      <c r="B157" s="247"/>
      <c r="C157" s="272" t="s">
        <v>94</v>
      </c>
      <c r="D157" s="227"/>
      <c r="E157" s="227"/>
      <c r="F157" s="273" t="s">
        <v>515</v>
      </c>
      <c r="G157" s="227"/>
      <c r="H157" s="272" t="s">
        <v>576</v>
      </c>
      <c r="I157" s="272" t="s">
        <v>517</v>
      </c>
      <c r="J157" s="272" t="s">
        <v>577</v>
      </c>
      <c r="K157" s="268"/>
    </row>
    <row r="158" spans="2:11" ht="15" customHeight="1">
      <c r="B158" s="247"/>
      <c r="C158" s="272" t="s">
        <v>578</v>
      </c>
      <c r="D158" s="227"/>
      <c r="E158" s="227"/>
      <c r="F158" s="273" t="s">
        <v>515</v>
      </c>
      <c r="G158" s="227"/>
      <c r="H158" s="272" t="s">
        <v>579</v>
      </c>
      <c r="I158" s="272" t="s">
        <v>549</v>
      </c>
      <c r="J158" s="272"/>
      <c r="K158" s="268"/>
    </row>
    <row r="159" spans="2:11" ht="15" customHeight="1">
      <c r="B159" s="274"/>
      <c r="C159" s="256"/>
      <c r="D159" s="256"/>
      <c r="E159" s="256"/>
      <c r="F159" s="256"/>
      <c r="G159" s="256"/>
      <c r="H159" s="256"/>
      <c r="I159" s="256"/>
      <c r="J159" s="256"/>
      <c r="K159" s="275"/>
    </row>
    <row r="160" spans="2:11" ht="18.75" customHeight="1">
      <c r="B160" s="223"/>
      <c r="C160" s="227"/>
      <c r="D160" s="227"/>
      <c r="E160" s="227"/>
      <c r="F160" s="246"/>
      <c r="G160" s="227"/>
      <c r="H160" s="227"/>
      <c r="I160" s="227"/>
      <c r="J160" s="227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42" t="s">
        <v>580</v>
      </c>
      <c r="D163" s="342"/>
      <c r="E163" s="342"/>
      <c r="F163" s="342"/>
      <c r="G163" s="342"/>
      <c r="H163" s="342"/>
      <c r="I163" s="342"/>
      <c r="J163" s="342"/>
      <c r="K163" s="219"/>
    </row>
    <row r="164" spans="2:11" ht="17.25" customHeight="1">
      <c r="B164" s="218"/>
      <c r="C164" s="239" t="s">
        <v>509</v>
      </c>
      <c r="D164" s="239"/>
      <c r="E164" s="239"/>
      <c r="F164" s="239" t="s">
        <v>510</v>
      </c>
      <c r="G164" s="276"/>
      <c r="H164" s="277" t="s">
        <v>109</v>
      </c>
      <c r="I164" s="277" t="s">
        <v>59</v>
      </c>
      <c r="J164" s="239" t="s">
        <v>511</v>
      </c>
      <c r="K164" s="219"/>
    </row>
    <row r="165" spans="2:11" ht="17.25" customHeight="1">
      <c r="B165" s="220"/>
      <c r="C165" s="241" t="s">
        <v>512</v>
      </c>
      <c r="D165" s="241"/>
      <c r="E165" s="241"/>
      <c r="F165" s="242" t="s">
        <v>513</v>
      </c>
      <c r="G165" s="278"/>
      <c r="H165" s="279"/>
      <c r="I165" s="279"/>
      <c r="J165" s="241" t="s">
        <v>514</v>
      </c>
      <c r="K165" s="221"/>
    </row>
    <row r="166" spans="2:11" ht="5.25" customHeight="1">
      <c r="B166" s="247"/>
      <c r="C166" s="244"/>
      <c r="D166" s="244"/>
      <c r="E166" s="244"/>
      <c r="F166" s="244"/>
      <c r="G166" s="245"/>
      <c r="H166" s="244"/>
      <c r="I166" s="244"/>
      <c r="J166" s="244"/>
      <c r="K166" s="268"/>
    </row>
    <row r="167" spans="2:11" ht="15" customHeight="1">
      <c r="B167" s="247"/>
      <c r="C167" s="227" t="s">
        <v>518</v>
      </c>
      <c r="D167" s="227"/>
      <c r="E167" s="227"/>
      <c r="F167" s="246" t="s">
        <v>515</v>
      </c>
      <c r="G167" s="227"/>
      <c r="H167" s="227" t="s">
        <v>554</v>
      </c>
      <c r="I167" s="227" t="s">
        <v>517</v>
      </c>
      <c r="J167" s="227">
        <v>120</v>
      </c>
      <c r="K167" s="268"/>
    </row>
    <row r="168" spans="2:11" ht="15" customHeight="1">
      <c r="B168" s="247"/>
      <c r="C168" s="227" t="s">
        <v>563</v>
      </c>
      <c r="D168" s="227"/>
      <c r="E168" s="227"/>
      <c r="F168" s="246" t="s">
        <v>515</v>
      </c>
      <c r="G168" s="227"/>
      <c r="H168" s="227" t="s">
        <v>564</v>
      </c>
      <c r="I168" s="227" t="s">
        <v>517</v>
      </c>
      <c r="J168" s="227" t="s">
        <v>565</v>
      </c>
      <c r="K168" s="268"/>
    </row>
    <row r="169" spans="2:11" ht="15" customHeight="1">
      <c r="B169" s="247"/>
      <c r="C169" s="227" t="s">
        <v>464</v>
      </c>
      <c r="D169" s="227"/>
      <c r="E169" s="227"/>
      <c r="F169" s="246" t="s">
        <v>515</v>
      </c>
      <c r="G169" s="227"/>
      <c r="H169" s="227" t="s">
        <v>581</v>
      </c>
      <c r="I169" s="227" t="s">
        <v>517</v>
      </c>
      <c r="J169" s="227" t="s">
        <v>565</v>
      </c>
      <c r="K169" s="268"/>
    </row>
    <row r="170" spans="2:11" ht="15" customHeight="1">
      <c r="B170" s="247"/>
      <c r="C170" s="227" t="s">
        <v>520</v>
      </c>
      <c r="D170" s="227"/>
      <c r="E170" s="227"/>
      <c r="F170" s="246" t="s">
        <v>521</v>
      </c>
      <c r="G170" s="227"/>
      <c r="H170" s="227" t="s">
        <v>581</v>
      </c>
      <c r="I170" s="227" t="s">
        <v>517</v>
      </c>
      <c r="J170" s="227">
        <v>50</v>
      </c>
      <c r="K170" s="268"/>
    </row>
    <row r="171" spans="2:11" ht="15" customHeight="1">
      <c r="B171" s="247"/>
      <c r="C171" s="227" t="s">
        <v>523</v>
      </c>
      <c r="D171" s="227"/>
      <c r="E171" s="227"/>
      <c r="F171" s="246" t="s">
        <v>515</v>
      </c>
      <c r="G171" s="227"/>
      <c r="H171" s="227" t="s">
        <v>581</v>
      </c>
      <c r="I171" s="227" t="s">
        <v>525</v>
      </c>
      <c r="J171" s="227"/>
      <c r="K171" s="268"/>
    </row>
    <row r="172" spans="2:11" ht="15" customHeight="1">
      <c r="B172" s="247"/>
      <c r="C172" s="227" t="s">
        <v>534</v>
      </c>
      <c r="D172" s="227"/>
      <c r="E172" s="227"/>
      <c r="F172" s="246" t="s">
        <v>521</v>
      </c>
      <c r="G172" s="227"/>
      <c r="H172" s="227" t="s">
        <v>581</v>
      </c>
      <c r="I172" s="227" t="s">
        <v>517</v>
      </c>
      <c r="J172" s="227">
        <v>50</v>
      </c>
      <c r="K172" s="268"/>
    </row>
    <row r="173" spans="2:11" ht="15" customHeight="1">
      <c r="B173" s="247"/>
      <c r="C173" s="227" t="s">
        <v>542</v>
      </c>
      <c r="D173" s="227"/>
      <c r="E173" s="227"/>
      <c r="F173" s="246" t="s">
        <v>521</v>
      </c>
      <c r="G173" s="227"/>
      <c r="H173" s="227" t="s">
        <v>581</v>
      </c>
      <c r="I173" s="227" t="s">
        <v>517</v>
      </c>
      <c r="J173" s="227">
        <v>50</v>
      </c>
      <c r="K173" s="268"/>
    </row>
    <row r="174" spans="2:11" ht="15" customHeight="1">
      <c r="B174" s="247"/>
      <c r="C174" s="227" t="s">
        <v>540</v>
      </c>
      <c r="D174" s="227"/>
      <c r="E174" s="227"/>
      <c r="F174" s="246" t="s">
        <v>521</v>
      </c>
      <c r="G174" s="227"/>
      <c r="H174" s="227" t="s">
        <v>581</v>
      </c>
      <c r="I174" s="227" t="s">
        <v>517</v>
      </c>
      <c r="J174" s="227">
        <v>50</v>
      </c>
      <c r="K174" s="268"/>
    </row>
    <row r="175" spans="2:11" ht="15" customHeight="1">
      <c r="B175" s="247"/>
      <c r="C175" s="227" t="s">
        <v>108</v>
      </c>
      <c r="D175" s="227"/>
      <c r="E175" s="227"/>
      <c r="F175" s="246" t="s">
        <v>515</v>
      </c>
      <c r="G175" s="227"/>
      <c r="H175" s="227" t="s">
        <v>582</v>
      </c>
      <c r="I175" s="227" t="s">
        <v>583</v>
      </c>
      <c r="J175" s="227"/>
      <c r="K175" s="268"/>
    </row>
    <row r="176" spans="2:11" ht="15" customHeight="1">
      <c r="B176" s="247"/>
      <c r="C176" s="227" t="s">
        <v>59</v>
      </c>
      <c r="D176" s="227"/>
      <c r="E176" s="227"/>
      <c r="F176" s="246" t="s">
        <v>515</v>
      </c>
      <c r="G176" s="227"/>
      <c r="H176" s="227" t="s">
        <v>584</v>
      </c>
      <c r="I176" s="227" t="s">
        <v>585</v>
      </c>
      <c r="J176" s="227">
        <v>1</v>
      </c>
      <c r="K176" s="268"/>
    </row>
    <row r="177" spans="2:11" ht="15" customHeight="1">
      <c r="B177" s="247"/>
      <c r="C177" s="227" t="s">
        <v>55</v>
      </c>
      <c r="D177" s="227"/>
      <c r="E177" s="227"/>
      <c r="F177" s="246" t="s">
        <v>515</v>
      </c>
      <c r="G177" s="227"/>
      <c r="H177" s="227" t="s">
        <v>586</v>
      </c>
      <c r="I177" s="227" t="s">
        <v>517</v>
      </c>
      <c r="J177" s="227">
        <v>20</v>
      </c>
      <c r="K177" s="268"/>
    </row>
    <row r="178" spans="2:11" ht="15" customHeight="1">
      <c r="B178" s="247"/>
      <c r="C178" s="227" t="s">
        <v>109</v>
      </c>
      <c r="D178" s="227"/>
      <c r="E178" s="227"/>
      <c r="F178" s="246" t="s">
        <v>515</v>
      </c>
      <c r="G178" s="227"/>
      <c r="H178" s="227" t="s">
        <v>587</v>
      </c>
      <c r="I178" s="227" t="s">
        <v>517</v>
      </c>
      <c r="J178" s="227">
        <v>255</v>
      </c>
      <c r="K178" s="268"/>
    </row>
    <row r="179" spans="2:11" ht="15" customHeight="1">
      <c r="B179" s="247"/>
      <c r="C179" s="227" t="s">
        <v>110</v>
      </c>
      <c r="D179" s="227"/>
      <c r="E179" s="227"/>
      <c r="F179" s="246" t="s">
        <v>515</v>
      </c>
      <c r="G179" s="227"/>
      <c r="H179" s="227" t="s">
        <v>480</v>
      </c>
      <c r="I179" s="227" t="s">
        <v>517</v>
      </c>
      <c r="J179" s="227">
        <v>10</v>
      </c>
      <c r="K179" s="268"/>
    </row>
    <row r="180" spans="2:11" ht="15" customHeight="1">
      <c r="B180" s="247"/>
      <c r="C180" s="227" t="s">
        <v>111</v>
      </c>
      <c r="D180" s="227"/>
      <c r="E180" s="227"/>
      <c r="F180" s="246" t="s">
        <v>515</v>
      </c>
      <c r="G180" s="227"/>
      <c r="H180" s="227" t="s">
        <v>588</v>
      </c>
      <c r="I180" s="227" t="s">
        <v>549</v>
      </c>
      <c r="J180" s="227"/>
      <c r="K180" s="268"/>
    </row>
    <row r="181" spans="2:11" ht="15" customHeight="1">
      <c r="B181" s="247"/>
      <c r="C181" s="227" t="s">
        <v>589</v>
      </c>
      <c r="D181" s="227"/>
      <c r="E181" s="227"/>
      <c r="F181" s="246" t="s">
        <v>515</v>
      </c>
      <c r="G181" s="227"/>
      <c r="H181" s="227" t="s">
        <v>590</v>
      </c>
      <c r="I181" s="227" t="s">
        <v>549</v>
      </c>
      <c r="J181" s="227"/>
      <c r="K181" s="268"/>
    </row>
    <row r="182" spans="2:11" ht="15" customHeight="1">
      <c r="B182" s="247"/>
      <c r="C182" s="227" t="s">
        <v>578</v>
      </c>
      <c r="D182" s="227"/>
      <c r="E182" s="227"/>
      <c r="F182" s="246" t="s">
        <v>515</v>
      </c>
      <c r="G182" s="227"/>
      <c r="H182" s="227" t="s">
        <v>591</v>
      </c>
      <c r="I182" s="227" t="s">
        <v>549</v>
      </c>
      <c r="J182" s="227"/>
      <c r="K182" s="268"/>
    </row>
    <row r="183" spans="2:11" ht="15" customHeight="1">
      <c r="B183" s="247"/>
      <c r="C183" s="227" t="s">
        <v>113</v>
      </c>
      <c r="D183" s="227"/>
      <c r="E183" s="227"/>
      <c r="F183" s="246" t="s">
        <v>521</v>
      </c>
      <c r="G183" s="227"/>
      <c r="H183" s="227" t="s">
        <v>592</v>
      </c>
      <c r="I183" s="227" t="s">
        <v>517</v>
      </c>
      <c r="J183" s="227">
        <v>50</v>
      </c>
      <c r="K183" s="268"/>
    </row>
    <row r="184" spans="2:11" ht="15" customHeight="1">
      <c r="B184" s="247"/>
      <c r="C184" s="227" t="s">
        <v>593</v>
      </c>
      <c r="D184" s="227"/>
      <c r="E184" s="227"/>
      <c r="F184" s="246" t="s">
        <v>521</v>
      </c>
      <c r="G184" s="227"/>
      <c r="H184" s="227" t="s">
        <v>594</v>
      </c>
      <c r="I184" s="227" t="s">
        <v>595</v>
      </c>
      <c r="J184" s="227"/>
      <c r="K184" s="268"/>
    </row>
    <row r="185" spans="2:11" ht="15" customHeight="1">
      <c r="B185" s="247"/>
      <c r="C185" s="227" t="s">
        <v>596</v>
      </c>
      <c r="D185" s="227"/>
      <c r="E185" s="227"/>
      <c r="F185" s="246" t="s">
        <v>521</v>
      </c>
      <c r="G185" s="227"/>
      <c r="H185" s="227" t="s">
        <v>597</v>
      </c>
      <c r="I185" s="227" t="s">
        <v>595</v>
      </c>
      <c r="J185" s="227"/>
      <c r="K185" s="268"/>
    </row>
    <row r="186" spans="2:11" ht="15" customHeight="1">
      <c r="B186" s="247"/>
      <c r="C186" s="227" t="s">
        <v>598</v>
      </c>
      <c r="D186" s="227"/>
      <c r="E186" s="227"/>
      <c r="F186" s="246" t="s">
        <v>521</v>
      </c>
      <c r="G186" s="227"/>
      <c r="H186" s="227" t="s">
        <v>599</v>
      </c>
      <c r="I186" s="227" t="s">
        <v>595</v>
      </c>
      <c r="J186" s="227"/>
      <c r="K186" s="268"/>
    </row>
    <row r="187" spans="2:11" ht="15" customHeight="1">
      <c r="B187" s="247"/>
      <c r="C187" s="280" t="s">
        <v>600</v>
      </c>
      <c r="D187" s="227"/>
      <c r="E187" s="227"/>
      <c r="F187" s="246" t="s">
        <v>521</v>
      </c>
      <c r="G187" s="227"/>
      <c r="H187" s="227" t="s">
        <v>601</v>
      </c>
      <c r="I187" s="227" t="s">
        <v>602</v>
      </c>
      <c r="J187" s="281" t="s">
        <v>603</v>
      </c>
      <c r="K187" s="268"/>
    </row>
    <row r="188" spans="2:11" ht="15" customHeight="1">
      <c r="B188" s="247"/>
      <c r="C188" s="232" t="s">
        <v>44</v>
      </c>
      <c r="D188" s="227"/>
      <c r="E188" s="227"/>
      <c r="F188" s="246" t="s">
        <v>515</v>
      </c>
      <c r="G188" s="227"/>
      <c r="H188" s="223" t="s">
        <v>604</v>
      </c>
      <c r="I188" s="227" t="s">
        <v>605</v>
      </c>
      <c r="J188" s="227"/>
      <c r="K188" s="268"/>
    </row>
    <row r="189" spans="2:11" ht="15" customHeight="1">
      <c r="B189" s="247"/>
      <c r="C189" s="232" t="s">
        <v>606</v>
      </c>
      <c r="D189" s="227"/>
      <c r="E189" s="227"/>
      <c r="F189" s="246" t="s">
        <v>515</v>
      </c>
      <c r="G189" s="227"/>
      <c r="H189" s="227" t="s">
        <v>607</v>
      </c>
      <c r="I189" s="227" t="s">
        <v>549</v>
      </c>
      <c r="J189" s="227"/>
      <c r="K189" s="268"/>
    </row>
    <row r="190" spans="2:11" ht="15" customHeight="1">
      <c r="B190" s="247"/>
      <c r="C190" s="232" t="s">
        <v>608</v>
      </c>
      <c r="D190" s="227"/>
      <c r="E190" s="227"/>
      <c r="F190" s="246" t="s">
        <v>515</v>
      </c>
      <c r="G190" s="227"/>
      <c r="H190" s="227" t="s">
        <v>609</v>
      </c>
      <c r="I190" s="227" t="s">
        <v>549</v>
      </c>
      <c r="J190" s="227"/>
      <c r="K190" s="268"/>
    </row>
    <row r="191" spans="2:11" ht="15" customHeight="1">
      <c r="B191" s="247"/>
      <c r="C191" s="232" t="s">
        <v>610</v>
      </c>
      <c r="D191" s="227"/>
      <c r="E191" s="227"/>
      <c r="F191" s="246" t="s">
        <v>521</v>
      </c>
      <c r="G191" s="227"/>
      <c r="H191" s="227" t="s">
        <v>611</v>
      </c>
      <c r="I191" s="227" t="s">
        <v>549</v>
      </c>
      <c r="J191" s="227"/>
      <c r="K191" s="268"/>
    </row>
    <row r="192" spans="2:11" ht="15" customHeight="1">
      <c r="B192" s="274"/>
      <c r="C192" s="282"/>
      <c r="D192" s="256"/>
      <c r="E192" s="256"/>
      <c r="F192" s="256"/>
      <c r="G192" s="256"/>
      <c r="H192" s="256"/>
      <c r="I192" s="256"/>
      <c r="J192" s="256"/>
      <c r="K192" s="275"/>
    </row>
    <row r="193" spans="2:11" ht="18.75" customHeight="1">
      <c r="B193" s="223"/>
      <c r="C193" s="227"/>
      <c r="D193" s="227"/>
      <c r="E193" s="227"/>
      <c r="F193" s="246"/>
      <c r="G193" s="227"/>
      <c r="H193" s="227"/>
      <c r="I193" s="227"/>
      <c r="J193" s="227"/>
      <c r="K193" s="223"/>
    </row>
    <row r="194" spans="2:11" ht="18.75" customHeight="1">
      <c r="B194" s="223"/>
      <c r="C194" s="227"/>
      <c r="D194" s="227"/>
      <c r="E194" s="227"/>
      <c r="F194" s="246"/>
      <c r="G194" s="227"/>
      <c r="H194" s="227"/>
      <c r="I194" s="227"/>
      <c r="J194" s="227"/>
      <c r="K194" s="223"/>
    </row>
    <row r="195" spans="2:11" ht="18.75" customHeight="1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2:11" ht="13.5">
      <c r="B196" s="215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2:11" ht="21">
      <c r="B197" s="218"/>
      <c r="C197" s="342" t="s">
        <v>612</v>
      </c>
      <c r="D197" s="342"/>
      <c r="E197" s="342"/>
      <c r="F197" s="342"/>
      <c r="G197" s="342"/>
      <c r="H197" s="342"/>
      <c r="I197" s="342"/>
      <c r="J197" s="342"/>
      <c r="K197" s="219"/>
    </row>
    <row r="198" spans="2:11" ht="25.5" customHeight="1">
      <c r="B198" s="218"/>
      <c r="C198" s="283" t="s">
        <v>613</v>
      </c>
      <c r="D198" s="283"/>
      <c r="E198" s="283"/>
      <c r="F198" s="283" t="s">
        <v>614</v>
      </c>
      <c r="G198" s="284"/>
      <c r="H198" s="341" t="s">
        <v>615</v>
      </c>
      <c r="I198" s="341"/>
      <c r="J198" s="341"/>
      <c r="K198" s="219"/>
    </row>
    <row r="199" spans="2:11" ht="5.25" customHeight="1">
      <c r="B199" s="247"/>
      <c r="C199" s="244"/>
      <c r="D199" s="244"/>
      <c r="E199" s="244"/>
      <c r="F199" s="244"/>
      <c r="G199" s="227"/>
      <c r="H199" s="244"/>
      <c r="I199" s="244"/>
      <c r="J199" s="244"/>
      <c r="K199" s="268"/>
    </row>
    <row r="200" spans="2:11" ht="15" customHeight="1">
      <c r="B200" s="247"/>
      <c r="C200" s="227" t="s">
        <v>605</v>
      </c>
      <c r="D200" s="227"/>
      <c r="E200" s="227"/>
      <c r="F200" s="246" t="s">
        <v>45</v>
      </c>
      <c r="G200" s="227"/>
      <c r="H200" s="339" t="s">
        <v>616</v>
      </c>
      <c r="I200" s="339"/>
      <c r="J200" s="339"/>
      <c r="K200" s="268"/>
    </row>
    <row r="201" spans="2:11" ht="15" customHeight="1">
      <c r="B201" s="247"/>
      <c r="C201" s="253"/>
      <c r="D201" s="227"/>
      <c r="E201" s="227"/>
      <c r="F201" s="246" t="s">
        <v>46</v>
      </c>
      <c r="G201" s="227"/>
      <c r="H201" s="339" t="s">
        <v>617</v>
      </c>
      <c r="I201" s="339"/>
      <c r="J201" s="339"/>
      <c r="K201" s="268"/>
    </row>
    <row r="202" spans="2:11" ht="15" customHeight="1">
      <c r="B202" s="247"/>
      <c r="C202" s="253"/>
      <c r="D202" s="227"/>
      <c r="E202" s="227"/>
      <c r="F202" s="246" t="s">
        <v>49</v>
      </c>
      <c r="G202" s="227"/>
      <c r="H202" s="339" t="s">
        <v>618</v>
      </c>
      <c r="I202" s="339"/>
      <c r="J202" s="339"/>
      <c r="K202" s="268"/>
    </row>
    <row r="203" spans="2:11" ht="15" customHeight="1">
      <c r="B203" s="247"/>
      <c r="C203" s="227"/>
      <c r="D203" s="227"/>
      <c r="E203" s="227"/>
      <c r="F203" s="246" t="s">
        <v>47</v>
      </c>
      <c r="G203" s="227"/>
      <c r="H203" s="339" t="s">
        <v>619</v>
      </c>
      <c r="I203" s="339"/>
      <c r="J203" s="339"/>
      <c r="K203" s="268"/>
    </row>
    <row r="204" spans="2:11" ht="15" customHeight="1">
      <c r="B204" s="247"/>
      <c r="C204" s="227"/>
      <c r="D204" s="227"/>
      <c r="E204" s="227"/>
      <c r="F204" s="246" t="s">
        <v>48</v>
      </c>
      <c r="G204" s="227"/>
      <c r="H204" s="339" t="s">
        <v>620</v>
      </c>
      <c r="I204" s="339"/>
      <c r="J204" s="339"/>
      <c r="K204" s="268"/>
    </row>
    <row r="205" spans="2:11" ht="15" customHeight="1">
      <c r="B205" s="247"/>
      <c r="C205" s="227"/>
      <c r="D205" s="227"/>
      <c r="E205" s="227"/>
      <c r="F205" s="246"/>
      <c r="G205" s="227"/>
      <c r="H205" s="227"/>
      <c r="I205" s="227"/>
      <c r="J205" s="227"/>
      <c r="K205" s="268"/>
    </row>
    <row r="206" spans="2:11" ht="15" customHeight="1">
      <c r="B206" s="247"/>
      <c r="C206" s="227" t="s">
        <v>561</v>
      </c>
      <c r="D206" s="227"/>
      <c r="E206" s="227"/>
      <c r="F206" s="246" t="s">
        <v>81</v>
      </c>
      <c r="G206" s="227"/>
      <c r="H206" s="339" t="s">
        <v>621</v>
      </c>
      <c r="I206" s="339"/>
      <c r="J206" s="339"/>
      <c r="K206" s="268"/>
    </row>
    <row r="207" spans="2:11" ht="15" customHeight="1">
      <c r="B207" s="247"/>
      <c r="C207" s="253"/>
      <c r="D207" s="227"/>
      <c r="E207" s="227"/>
      <c r="F207" s="246" t="s">
        <v>458</v>
      </c>
      <c r="G207" s="227"/>
      <c r="H207" s="339" t="s">
        <v>459</v>
      </c>
      <c r="I207" s="339"/>
      <c r="J207" s="339"/>
      <c r="K207" s="268"/>
    </row>
    <row r="208" spans="2:11" ht="15" customHeight="1">
      <c r="B208" s="247"/>
      <c r="C208" s="227"/>
      <c r="D208" s="227"/>
      <c r="E208" s="227"/>
      <c r="F208" s="246" t="s">
        <v>456</v>
      </c>
      <c r="G208" s="227"/>
      <c r="H208" s="339" t="s">
        <v>622</v>
      </c>
      <c r="I208" s="339"/>
      <c r="J208" s="339"/>
      <c r="K208" s="268"/>
    </row>
    <row r="209" spans="2:11" ht="15" customHeight="1">
      <c r="B209" s="285"/>
      <c r="C209" s="253"/>
      <c r="D209" s="253"/>
      <c r="E209" s="253"/>
      <c r="F209" s="246" t="s">
        <v>460</v>
      </c>
      <c r="G209" s="232"/>
      <c r="H209" s="340" t="s">
        <v>461</v>
      </c>
      <c r="I209" s="340"/>
      <c r="J209" s="340"/>
      <c r="K209" s="286"/>
    </row>
    <row r="210" spans="2:11" ht="15" customHeight="1">
      <c r="B210" s="285"/>
      <c r="C210" s="253"/>
      <c r="D210" s="253"/>
      <c r="E210" s="253"/>
      <c r="F210" s="246" t="s">
        <v>462</v>
      </c>
      <c r="G210" s="232"/>
      <c r="H210" s="340" t="s">
        <v>623</v>
      </c>
      <c r="I210" s="340"/>
      <c r="J210" s="340"/>
      <c r="K210" s="286"/>
    </row>
    <row r="211" spans="2:11" ht="15" customHeight="1">
      <c r="B211" s="285"/>
      <c r="C211" s="253"/>
      <c r="D211" s="253"/>
      <c r="E211" s="253"/>
      <c r="F211" s="287"/>
      <c r="G211" s="232"/>
      <c r="H211" s="288"/>
      <c r="I211" s="288"/>
      <c r="J211" s="288"/>
      <c r="K211" s="286"/>
    </row>
    <row r="212" spans="2:11" ht="15" customHeight="1">
      <c r="B212" s="285"/>
      <c r="C212" s="227" t="s">
        <v>585</v>
      </c>
      <c r="D212" s="253"/>
      <c r="E212" s="253"/>
      <c r="F212" s="246">
        <v>1</v>
      </c>
      <c r="G212" s="232"/>
      <c r="H212" s="340" t="s">
        <v>624</v>
      </c>
      <c r="I212" s="340"/>
      <c r="J212" s="340"/>
      <c r="K212" s="286"/>
    </row>
    <row r="213" spans="2:11" ht="15" customHeight="1">
      <c r="B213" s="285"/>
      <c r="C213" s="253"/>
      <c r="D213" s="253"/>
      <c r="E213" s="253"/>
      <c r="F213" s="246">
        <v>2</v>
      </c>
      <c r="G213" s="232"/>
      <c r="H213" s="340" t="s">
        <v>625</v>
      </c>
      <c r="I213" s="340"/>
      <c r="J213" s="340"/>
      <c r="K213" s="286"/>
    </row>
    <row r="214" spans="2:11" ht="15" customHeight="1">
      <c r="B214" s="285"/>
      <c r="C214" s="253"/>
      <c r="D214" s="253"/>
      <c r="E214" s="253"/>
      <c r="F214" s="246">
        <v>3</v>
      </c>
      <c r="G214" s="232"/>
      <c r="H214" s="340" t="s">
        <v>626</v>
      </c>
      <c r="I214" s="340"/>
      <c r="J214" s="340"/>
      <c r="K214" s="286"/>
    </row>
    <row r="215" spans="2:11" ht="15" customHeight="1">
      <c r="B215" s="285"/>
      <c r="C215" s="253"/>
      <c r="D215" s="253"/>
      <c r="E215" s="253"/>
      <c r="F215" s="246">
        <v>4</v>
      </c>
      <c r="G215" s="232"/>
      <c r="H215" s="340" t="s">
        <v>627</v>
      </c>
      <c r="I215" s="340"/>
      <c r="J215" s="340"/>
      <c r="K215" s="286"/>
    </row>
    <row r="216" spans="2:11" ht="12.75" customHeight="1">
      <c r="B216" s="289"/>
      <c r="C216" s="290"/>
      <c r="D216" s="290"/>
      <c r="E216" s="290"/>
      <c r="F216" s="290"/>
      <c r="G216" s="290"/>
      <c r="H216" s="290"/>
      <c r="I216" s="290"/>
      <c r="J216" s="290"/>
      <c r="K216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Administrator</cp:lastModifiedBy>
  <dcterms:created xsi:type="dcterms:W3CDTF">2018-05-11T04:39:31Z</dcterms:created>
  <dcterms:modified xsi:type="dcterms:W3CDTF">2018-05-11T10:10:27Z</dcterms:modified>
  <cp:category/>
  <cp:version/>
  <cp:contentType/>
  <cp:contentStatus/>
</cp:coreProperties>
</file>