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5480" windowHeight="8190" activeTab="0"/>
  </bookViews>
  <sheets>
    <sheet name="Rozpočet" sheetId="1" r:id="rId1"/>
    <sheet name="Krycí list" sheetId="2" r:id="rId2"/>
  </sheets>
  <definedNames>
    <definedName name="_xlnm.Print_Area" localSheetId="0">'Rozpočet'!$A$1:$M$19</definedName>
  </definedNames>
  <calcPr calcId="162913"/>
</workbook>
</file>

<file path=xl/sharedStrings.xml><?xml version="1.0" encoding="utf-8"?>
<sst xmlns="http://schemas.openxmlformats.org/spreadsheetml/2006/main" count="107" uniqueCount="85">
  <si>
    <t>silnice</t>
  </si>
  <si>
    <t>NS</t>
  </si>
  <si>
    <t>předmět (popis činnosti)</t>
  </si>
  <si>
    <t>M J</t>
  </si>
  <si>
    <t>celkové</t>
  </si>
  <si>
    <t xml:space="preserve">cena </t>
  </si>
  <si>
    <t>cena  bez</t>
  </si>
  <si>
    <t>DPH</t>
  </si>
  <si>
    <t>celková</t>
  </si>
  <si>
    <t>množství</t>
  </si>
  <si>
    <t>za mj</t>
  </si>
  <si>
    <t>s DPH</t>
  </si>
  <si>
    <t>m2</t>
  </si>
  <si>
    <t>t</t>
  </si>
  <si>
    <t>ks</t>
  </si>
  <si>
    <t>bm</t>
  </si>
  <si>
    <t>Řízení provozu a dozor, zajištění DIO</t>
  </si>
  <si>
    <t>Krycí list rozpočtu</t>
  </si>
  <si>
    <t>Název stavby:</t>
  </si>
  <si>
    <t>Objednatel:</t>
  </si>
  <si>
    <t>KSÚS Stč kraje přísp. organizace</t>
  </si>
  <si>
    <t>IČ/DIČ:</t>
  </si>
  <si>
    <t xml:space="preserve"> 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</si>
  <si>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</si>
  <si>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</si>
  <si>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</si>
  <si>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</si>
  <si>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</si>
  <si>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</si>
  <si>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</si>
  <si>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</si>
  <si>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</si>
  <si>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</si>
  <si>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</si>
  <si>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</si>
  <si>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</si>
  <si>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</si>
  <si>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</si>
  <si>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</si>
  <si>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</si>
  <si>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</si>
  <si>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</si>
  <si>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</si>
  <si>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</si>
  <si>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</si>
  <si>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</si>
  <si>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</si>
  <si>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</si>
  <si>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</si>
  <si>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</si>
  <si>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</si>
  <si>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</si>
  <si>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</si>
  <si>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</si>
  <si>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</si>
  <si>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</si>
  <si>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</si>
  <si>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</si>
  <si>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</si>
  <si>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</si>
  <si>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5%</t>
  </si>
  <si>
    <t>Celkem bez DPH</t>
  </si>
  <si>
    <t>Základ 20%</t>
  </si>
  <si>
    <t>Celkem včetně DPH</t>
  </si>
  <si>
    <t>Projektant</t>
  </si>
  <si>
    <t>Objednatel</t>
  </si>
  <si>
    <t>Zhotovitel</t>
  </si>
  <si>
    <t>Datum, razítko a podpis</t>
  </si>
  <si>
    <t>DPH 21%</t>
  </si>
  <si>
    <t>Kraj.nezpevněná zř.štěrkodrť</t>
  </si>
  <si>
    <t>doprava a popl.za skládkování</t>
  </si>
  <si>
    <t>zalévání spár asf.zálivkou</t>
  </si>
  <si>
    <t>frézování spár a prasklin</t>
  </si>
  <si>
    <t>cestmistrovství Nové Strašecí</t>
  </si>
  <si>
    <t xml:space="preserve">Kraj.nezpevněná seřez s naložením </t>
  </si>
  <si>
    <t>Čištění příkopů strojně-příkop. rézou</t>
  </si>
  <si>
    <t>VDZ- vodící proužky 12 cm - zřízení</t>
  </si>
  <si>
    <t>III/22940</t>
  </si>
  <si>
    <t>Frézování ploch do hl. 4 cm</t>
  </si>
  <si>
    <t>Lokální sanace podloží</t>
  </si>
  <si>
    <t>Pochvalov - Kroučová</t>
  </si>
  <si>
    <t>III/22940 Pochvalov - Kroučová        km 14,200 - 16,000</t>
  </si>
  <si>
    <t>III/22940 Pochvalov - Kroučová</t>
  </si>
  <si>
    <t>Hutněné asf. vrstvy - vyrovnávka vč. spoj. postřiku</t>
  </si>
  <si>
    <t>Velkopl. úpravy asf. vrstev, tl. 5 cm vč. spoj. postřiku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</si>
</sst>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Kč&quot;_-;\-* #,##0.00&quot; Kč&quot;_-;_-* \-??&quot; Kč&quot;_-;_-@_-"/>
    <numFmt numFmtId="165" formatCode="0.000"/>
  </numFmts>
  <fonts count="17">
    <font>
      <sz val="10"/>
      <name val="Arial"/>
      <family val="2"/>
    </font>
    <font>
      <sz val="14"/>
      <name val="Arial"/>
      <family val="2"/>
    </font>
    <font>
      <b/>
      <sz val="10"/>
      <color indexed="48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19">
    <xf numFmtId="0" fontId="0" fillId="0" borderId="0" xfId="0"/>
    <xf numFmtId="164" fontId="0" fillId="0" borderId="0" xfId="20" applyFont="1" applyFill="1" applyBorder="1" applyAlignment="1" applyProtection="1">
      <alignment/>
      <protection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20" applyFont="1" applyFill="1" applyBorder="1" applyAlignment="1" applyProtection="1">
      <alignment/>
      <protection/>
    </xf>
    <xf numFmtId="9" fontId="6" fillId="0" borderId="2" xfId="0" applyNumberFormat="1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64" fontId="5" fillId="0" borderId="3" xfId="20" applyFont="1" applyFill="1" applyBorder="1" applyAlignment="1" applyProtection="1">
      <alignment/>
      <protection/>
    </xf>
    <xf numFmtId="0" fontId="7" fillId="0" borderId="0" xfId="0" applyFont="1"/>
    <xf numFmtId="49" fontId="12" fillId="2" borderId="3" xfId="0" applyNumberFormat="1" applyFont="1" applyFill="1" applyBorder="1" applyAlignment="1" applyProtection="1">
      <alignment horizontal="center" vertical="center"/>
      <protection/>
    </xf>
    <xf numFmtId="49" fontId="14" fillId="0" borderId="4" xfId="0" applyNumberFormat="1" applyFont="1" applyFill="1" applyBorder="1" applyAlignment="1" applyProtection="1">
      <alignment horizontal="left" vertical="center"/>
      <protection/>
    </xf>
    <xf numFmtId="49" fontId="15" fillId="0" borderId="3" xfId="0" applyNumberFormat="1" applyFont="1" applyFill="1" applyBorder="1" applyAlignment="1" applyProtection="1">
      <alignment horizontal="left" vertical="center"/>
      <protection/>
    </xf>
    <xf numFmtId="4" fontId="15" fillId="0" borderId="3" xfId="0" applyNumberFormat="1" applyFont="1" applyFill="1" applyBorder="1" applyAlignment="1" applyProtection="1">
      <alignment horizontal="right" vertical="center"/>
      <protection/>
    </xf>
    <xf numFmtId="49" fontId="14" fillId="0" borderId="1" xfId="0" applyNumberFormat="1" applyFont="1" applyFill="1" applyBorder="1" applyAlignment="1" applyProtection="1">
      <alignment horizontal="left" vertical="center"/>
      <protection/>
    </xf>
    <xf numFmtId="49" fontId="15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vertical="center"/>
      <protection/>
    </xf>
    <xf numFmtId="0" fontId="9" fillId="0" borderId="6" xfId="0" applyNumberFormat="1" applyFont="1" applyFill="1" applyBorder="1" applyAlignment="1" applyProtection="1">
      <alignment vertical="center"/>
      <protection/>
    </xf>
    <xf numFmtId="4" fontId="14" fillId="2" borderId="7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64" fontId="5" fillId="0" borderId="2" xfId="20" applyFont="1" applyFill="1" applyBorder="1" applyAlignment="1" applyProtection="1">
      <alignment/>
      <protection/>
    </xf>
    <xf numFmtId="164" fontId="5" fillId="0" borderId="11" xfId="20" applyFont="1" applyFill="1" applyBorder="1" applyAlignment="1" applyProtection="1">
      <alignment/>
      <protection/>
    </xf>
    <xf numFmtId="164" fontId="6" fillId="0" borderId="12" xfId="20" applyFont="1" applyFill="1" applyBorder="1" applyAlignment="1" applyProtection="1">
      <alignment horizontal="center"/>
      <protection/>
    </xf>
    <xf numFmtId="0" fontId="5" fillId="0" borderId="13" xfId="0" applyFont="1" applyFill="1" applyBorder="1"/>
    <xf numFmtId="164" fontId="5" fillId="0" borderId="14" xfId="20" applyFont="1" applyFill="1" applyBorder="1" applyAlignment="1" applyProtection="1">
      <alignment horizontal="left"/>
      <protection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164" fontId="5" fillId="0" borderId="16" xfId="20" applyFont="1" applyFill="1" applyBorder="1" applyAlignment="1" applyProtection="1">
      <alignment/>
      <protection/>
    </xf>
    <xf numFmtId="9" fontId="6" fillId="0" borderId="16" xfId="0" applyNumberFormat="1" applyFont="1" applyFill="1" applyBorder="1"/>
    <xf numFmtId="164" fontId="5" fillId="0" borderId="17" xfId="20" applyFont="1" applyFill="1" applyBorder="1" applyAlignment="1" applyProtection="1">
      <alignment/>
      <protection/>
    </xf>
    <xf numFmtId="164" fontId="6" fillId="0" borderId="18" xfId="20" applyFont="1" applyFill="1" applyBorder="1" applyAlignment="1" applyProtection="1">
      <alignment/>
      <protection/>
    </xf>
    <xf numFmtId="164" fontId="5" fillId="0" borderId="18" xfId="20" applyFon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0" borderId="21" xfId="20" applyFont="1" applyFill="1" applyBorder="1" applyAlignment="1" applyProtection="1">
      <alignment horizontal="left"/>
      <protection/>
    </xf>
    <xf numFmtId="0" fontId="5" fillId="0" borderId="20" xfId="0" applyFont="1" applyFill="1" applyBorder="1"/>
    <xf numFmtId="0" fontId="5" fillId="0" borderId="22" xfId="0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164" fontId="6" fillId="0" borderId="25" xfId="20" applyFont="1" applyFill="1" applyBorder="1" applyAlignment="1" applyProtection="1">
      <alignment horizontal="center"/>
      <protection/>
    </xf>
    <xf numFmtId="164" fontId="5" fillId="0" borderId="19" xfId="20" applyFont="1" applyFill="1" applyBorder="1" applyAlignment="1" applyProtection="1">
      <alignment horizontal="center"/>
      <protection/>
    </xf>
    <xf numFmtId="9" fontId="5" fillId="0" borderId="19" xfId="0" applyNumberFormat="1" applyFont="1" applyFill="1" applyBorder="1" applyAlignment="1">
      <alignment horizontal="center"/>
    </xf>
    <xf numFmtId="164" fontId="5" fillId="0" borderId="26" xfId="20" applyFont="1" applyFill="1" applyBorder="1" applyAlignment="1" applyProtection="1">
      <alignment horizontal="center"/>
      <protection/>
    </xf>
    <xf numFmtId="164" fontId="5" fillId="0" borderId="22" xfId="20" applyFont="1" applyFill="1" applyBorder="1" applyAlignment="1" applyProtection="1">
      <alignment horizontal="center"/>
      <protection/>
    </xf>
    <xf numFmtId="9" fontId="5" fillId="0" borderId="22" xfId="20" applyNumberFormat="1" applyFont="1" applyFill="1" applyBorder="1" applyAlignment="1" applyProtection="1">
      <alignment horizontal="center"/>
      <protection/>
    </xf>
    <xf numFmtId="164" fontId="5" fillId="0" borderId="27" xfId="20" applyFont="1" applyFill="1" applyBorder="1" applyAlignment="1" applyProtection="1">
      <alignment horizontal="center"/>
      <protection/>
    </xf>
    <xf numFmtId="0" fontId="5" fillId="0" borderId="28" xfId="0" applyFont="1" applyFill="1" applyBorder="1"/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/>
    <xf numFmtId="0" fontId="5" fillId="0" borderId="30" xfId="0" applyFont="1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5" xfId="0" applyFont="1" applyFill="1" applyBorder="1" applyAlignment="1">
      <alignment horizontal="center"/>
    </xf>
    <xf numFmtId="4" fontId="0" fillId="0" borderId="36" xfId="0" applyNumberFormat="1" applyFill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0" fillId="0" borderId="44" xfId="0" applyFill="1" applyBorder="1"/>
    <xf numFmtId="0" fontId="0" fillId="0" borderId="45" xfId="0" applyFill="1" applyBorder="1"/>
    <xf numFmtId="0" fontId="6" fillId="0" borderId="1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49" fontId="8" fillId="0" borderId="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left" vertical="center"/>
      <protection/>
    </xf>
    <xf numFmtId="49" fontId="7" fillId="0" borderId="6" xfId="0" applyNumberFormat="1" applyFont="1" applyFill="1" applyBorder="1" applyAlignment="1" applyProtection="1">
      <alignment horizontal="left" vertical="center"/>
      <protection/>
    </xf>
    <xf numFmtId="49" fontId="9" fillId="0" borderId="6" xfId="0" applyNumberFormat="1" applyFont="1" applyFill="1" applyBorder="1" applyAlignment="1" applyProtection="1">
      <alignment horizontal="left" vertical="center"/>
      <protection/>
    </xf>
    <xf numFmtId="49" fontId="10" fillId="0" borderId="6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49" fontId="9" fillId="0" borderId="51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52" xfId="0" applyNumberFormat="1" applyFont="1" applyFill="1" applyBorder="1" applyAlignment="1" applyProtection="1">
      <alignment horizontal="left" vertical="center"/>
      <protection/>
    </xf>
    <xf numFmtId="49" fontId="9" fillId="0" borderId="8" xfId="0" applyNumberFormat="1" applyFont="1" applyFill="1" applyBorder="1" applyAlignment="1" applyProtection="1">
      <alignment horizontal="left" vertical="center"/>
      <protection/>
    </xf>
    <xf numFmtId="14" fontId="9" fillId="0" borderId="53" xfId="0" applyNumberFormat="1" applyFont="1" applyFill="1" applyBorder="1" applyAlignment="1" applyProtection="1">
      <alignment horizontal="left" vertical="center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" xfId="0" applyNumberFormat="1" applyFont="1" applyFill="1" applyBorder="1" applyAlignment="1" applyProtection="1">
      <alignment horizontal="left" vertical="center"/>
      <protection/>
    </xf>
    <xf numFmtId="49" fontId="10" fillId="0" borderId="8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3" xfId="0" applyNumberFormat="1" applyFont="1" applyFill="1" applyBorder="1" applyAlignment="1" applyProtection="1">
      <alignment horizontal="left" vertical="center"/>
      <protection/>
    </xf>
    <xf numFmtId="49" fontId="11" fillId="0" borderId="5" xfId="0" applyNumberFormat="1" applyFont="1" applyFill="1" applyBorder="1" applyAlignment="1" applyProtection="1">
      <alignment horizontal="center" vertical="center"/>
      <protection/>
    </xf>
    <xf numFmtId="49" fontId="13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3" xfId="0" applyNumberFormat="1" applyFont="1" applyFill="1" applyBorder="1" applyAlignment="1" applyProtection="1">
      <alignment horizontal="left" vertical="center"/>
      <protection/>
    </xf>
    <xf numFmtId="49" fontId="14" fillId="2" borderId="11" xfId="0" applyNumberFormat="1" applyFont="1" applyFill="1" applyBorder="1" applyAlignment="1" applyProtection="1">
      <alignment horizontal="lef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49" fontId="15" fillId="0" borderId="54" xfId="0" applyNumberFormat="1" applyFont="1" applyFill="1" applyBorder="1" applyAlignment="1" applyProtection="1">
      <alignment horizontal="left" vertical="center"/>
      <protection/>
    </xf>
    <xf numFmtId="49" fontId="16" fillId="0" borderId="54" xfId="0" applyNumberFormat="1" applyFont="1" applyFill="1" applyBorder="1" applyAlignment="1" applyProtection="1">
      <alignment horizontal="left" vertical="center" wrapText="1"/>
      <protection/>
    </xf>
    <xf numFmtId="49" fontId="13" fillId="0" borderId="54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A1">
      <selection activeCell="O26" sqref="O26"/>
    </sheetView>
  </sheetViews>
  <sheetFormatPr defaultColWidth="9.140625" defaultRowHeight="12.75"/>
  <cols>
    <col min="1" max="1" width="8.28125" style="0" customWidth="1"/>
    <col min="2" max="2" width="7.140625" style="0" customWidth="1"/>
    <col min="5" max="5" width="25.8515625" style="0" customWidth="1"/>
    <col min="6" max="6" width="6.7109375" style="0" customWidth="1"/>
    <col min="8" max="8" width="13.28125" style="1" customWidth="1"/>
    <col min="9" max="9" width="5.7109375" style="0" customWidth="1"/>
    <col min="10" max="10" width="17.28125" style="1" customWidth="1"/>
    <col min="11" max="11" width="15.8515625" style="1" customWidth="1"/>
    <col min="12" max="12" width="17.8515625" style="1" customWidth="1"/>
    <col min="13" max="13" width="1.421875" style="0" customWidth="1"/>
  </cols>
  <sheetData>
    <row r="1" spans="1:12" ht="27.75" customHeight="1" thickBot="1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2.75" customHeight="1" thickBo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2.75" customHeight="1" thickBot="1">
      <c r="A4" s="71" t="s">
        <v>0</v>
      </c>
      <c r="B4" s="73" t="s">
        <v>1</v>
      </c>
      <c r="C4" s="75" t="s">
        <v>2</v>
      </c>
      <c r="D4" s="75"/>
      <c r="E4" s="75"/>
      <c r="F4" s="77" t="s">
        <v>3</v>
      </c>
      <c r="G4" s="38" t="s">
        <v>4</v>
      </c>
      <c r="H4" s="48" t="s">
        <v>5</v>
      </c>
      <c r="I4" s="49">
        <v>0.21</v>
      </c>
      <c r="J4" s="48" t="s">
        <v>6</v>
      </c>
      <c r="K4" s="48" t="s">
        <v>7</v>
      </c>
      <c r="L4" s="50" t="s">
        <v>8</v>
      </c>
    </row>
    <row r="5" spans="1:12" ht="13.5" customHeight="1" thickBot="1">
      <c r="A5" s="72"/>
      <c r="B5" s="74"/>
      <c r="C5" s="76"/>
      <c r="D5" s="76"/>
      <c r="E5" s="76"/>
      <c r="F5" s="78"/>
      <c r="G5" s="42" t="s">
        <v>9</v>
      </c>
      <c r="H5" s="51" t="s">
        <v>10</v>
      </c>
      <c r="I5" s="42" t="s">
        <v>7</v>
      </c>
      <c r="J5" s="51" t="s">
        <v>7</v>
      </c>
      <c r="K5" s="52">
        <v>0.21</v>
      </c>
      <c r="L5" s="53" t="s">
        <v>11</v>
      </c>
    </row>
    <row r="6" spans="1:12" ht="12.75">
      <c r="A6" s="56" t="s">
        <v>77</v>
      </c>
      <c r="B6" s="57"/>
      <c r="C6" s="80" t="s">
        <v>16</v>
      </c>
      <c r="D6" s="80"/>
      <c r="E6" s="80"/>
      <c r="F6" s="58" t="s">
        <v>14</v>
      </c>
      <c r="G6" s="59">
        <v>1</v>
      </c>
      <c r="H6" s="4"/>
      <c r="I6" s="5">
        <v>0.21</v>
      </c>
      <c r="J6" s="24">
        <f aca="true" t="shared" si="0" ref="J6:J17">G6*H6</f>
        <v>0</v>
      </c>
      <c r="K6" s="47">
        <f>J6*0.21</f>
        <v>0</v>
      </c>
      <c r="L6" s="40">
        <f aca="true" t="shared" si="1" ref="L6:L17">J6+K6</f>
        <v>0</v>
      </c>
    </row>
    <row r="7" spans="1:12" ht="12.75">
      <c r="A7" s="60"/>
      <c r="B7" s="61">
        <v>22615</v>
      </c>
      <c r="C7" s="87" t="s">
        <v>78</v>
      </c>
      <c r="D7" s="87"/>
      <c r="E7" s="87"/>
      <c r="F7" s="62" t="s">
        <v>12</v>
      </c>
      <c r="G7" s="45">
        <v>10800</v>
      </c>
      <c r="H7" s="4"/>
      <c r="I7" s="5">
        <v>0.21</v>
      </c>
      <c r="J7" s="24">
        <f>G7*H7</f>
        <v>0</v>
      </c>
      <c r="K7" s="26">
        <f aca="true" t="shared" si="2" ref="K7:K17">J7*0.21</f>
        <v>0</v>
      </c>
      <c r="L7" s="40">
        <f t="shared" si="1"/>
        <v>0</v>
      </c>
    </row>
    <row r="8" spans="1:12" ht="12.75">
      <c r="A8" s="60"/>
      <c r="B8" s="61"/>
      <c r="C8" s="87" t="s">
        <v>79</v>
      </c>
      <c r="D8" s="87"/>
      <c r="E8" s="87"/>
      <c r="F8" s="62" t="s">
        <v>12</v>
      </c>
      <c r="G8" s="45">
        <v>1400</v>
      </c>
      <c r="H8" s="4"/>
      <c r="I8" s="5">
        <v>0.21</v>
      </c>
      <c r="J8" s="24">
        <f>G8*H8</f>
        <v>0</v>
      </c>
      <c r="K8" s="26">
        <f aca="true" t="shared" si="3" ref="K8">J8*0.21</f>
        <v>0</v>
      </c>
      <c r="L8" s="40">
        <f aca="true" t="shared" si="4" ref="L8">J8+K8</f>
        <v>0</v>
      </c>
    </row>
    <row r="9" spans="1:12" ht="12.75">
      <c r="A9" s="39"/>
      <c r="B9" s="2">
        <v>21810</v>
      </c>
      <c r="C9" s="84" t="s">
        <v>83</v>
      </c>
      <c r="D9" s="85"/>
      <c r="E9" s="86"/>
      <c r="F9" s="3" t="s">
        <v>13</v>
      </c>
      <c r="G9" s="46">
        <v>810</v>
      </c>
      <c r="H9" s="4"/>
      <c r="I9" s="5">
        <v>0.21</v>
      </c>
      <c r="J9" s="24">
        <f t="shared" si="0"/>
        <v>0</v>
      </c>
      <c r="K9" s="26">
        <f t="shared" si="2"/>
        <v>0</v>
      </c>
      <c r="L9" s="40">
        <f t="shared" si="1"/>
        <v>0</v>
      </c>
    </row>
    <row r="10" spans="1:12" ht="12.75">
      <c r="A10" s="41"/>
      <c r="B10" s="2">
        <v>21819</v>
      </c>
      <c r="C10" s="88" t="s">
        <v>84</v>
      </c>
      <c r="D10" s="88"/>
      <c r="E10" s="88"/>
      <c r="F10" s="3" t="s">
        <v>12</v>
      </c>
      <c r="G10" s="43">
        <v>10800</v>
      </c>
      <c r="H10" s="4"/>
      <c r="I10" s="5">
        <v>0.21</v>
      </c>
      <c r="J10" s="24">
        <f t="shared" si="0"/>
        <v>0</v>
      </c>
      <c r="K10" s="26">
        <f t="shared" si="2"/>
        <v>0</v>
      </c>
      <c r="L10" s="40">
        <f t="shared" si="1"/>
        <v>0</v>
      </c>
    </row>
    <row r="11" spans="1:12" ht="12.75">
      <c r="A11" s="41"/>
      <c r="B11" s="2">
        <v>22817</v>
      </c>
      <c r="C11" s="84" t="s">
        <v>72</v>
      </c>
      <c r="D11" s="85"/>
      <c r="E11" s="86"/>
      <c r="F11" s="3" t="s">
        <v>15</v>
      </c>
      <c r="G11" s="43">
        <v>40</v>
      </c>
      <c r="H11" s="4"/>
      <c r="I11" s="5">
        <v>0.21</v>
      </c>
      <c r="J11" s="24">
        <f t="shared" si="0"/>
        <v>0</v>
      </c>
      <c r="K11" s="26">
        <f t="shared" si="2"/>
        <v>0</v>
      </c>
      <c r="L11" s="40">
        <f t="shared" si="1"/>
        <v>0</v>
      </c>
    </row>
    <row r="12" spans="1:12" ht="12.75">
      <c r="A12" s="41"/>
      <c r="B12" s="2">
        <v>22831</v>
      </c>
      <c r="C12" s="84" t="s">
        <v>71</v>
      </c>
      <c r="D12" s="85"/>
      <c r="E12" s="86"/>
      <c r="F12" s="3" t="s">
        <v>15</v>
      </c>
      <c r="G12" s="43">
        <v>40</v>
      </c>
      <c r="H12" s="4"/>
      <c r="I12" s="5">
        <v>0.21</v>
      </c>
      <c r="J12" s="25">
        <f t="shared" si="0"/>
        <v>0</v>
      </c>
      <c r="K12" s="26">
        <f t="shared" si="2"/>
        <v>0</v>
      </c>
      <c r="L12" s="40">
        <f t="shared" si="1"/>
        <v>0</v>
      </c>
    </row>
    <row r="13" spans="1:12" ht="12.75">
      <c r="A13" s="27"/>
      <c r="B13" s="6">
        <v>51321</v>
      </c>
      <c r="C13" s="84" t="s">
        <v>74</v>
      </c>
      <c r="D13" s="85"/>
      <c r="E13" s="86"/>
      <c r="F13" s="7" t="s">
        <v>12</v>
      </c>
      <c r="G13" s="43">
        <v>1800</v>
      </c>
      <c r="H13" s="4"/>
      <c r="I13" s="5">
        <v>0.21</v>
      </c>
      <c r="J13" s="25">
        <f t="shared" si="0"/>
        <v>0</v>
      </c>
      <c r="K13" s="26">
        <f t="shared" si="2"/>
        <v>0</v>
      </c>
      <c r="L13" s="40">
        <f t="shared" si="1"/>
        <v>0</v>
      </c>
    </row>
    <row r="14" spans="1:12" ht="12.75">
      <c r="A14" s="27"/>
      <c r="B14" s="6">
        <v>51720</v>
      </c>
      <c r="C14" s="84" t="s">
        <v>69</v>
      </c>
      <c r="D14" s="85"/>
      <c r="E14" s="86"/>
      <c r="F14" s="7" t="s">
        <v>12</v>
      </c>
      <c r="G14" s="43">
        <v>1800</v>
      </c>
      <c r="H14" s="8"/>
      <c r="I14" s="5">
        <v>0.21</v>
      </c>
      <c r="J14" s="25">
        <f t="shared" si="0"/>
        <v>0</v>
      </c>
      <c r="K14" s="26">
        <f t="shared" si="2"/>
        <v>0</v>
      </c>
      <c r="L14" s="28">
        <f t="shared" si="1"/>
        <v>0</v>
      </c>
    </row>
    <row r="15" spans="1:12" ht="12.75">
      <c r="A15" s="27"/>
      <c r="B15" s="6">
        <v>51398</v>
      </c>
      <c r="C15" s="84" t="s">
        <v>70</v>
      </c>
      <c r="D15" s="85"/>
      <c r="E15" s="86"/>
      <c r="F15" s="44" t="s">
        <v>13</v>
      </c>
      <c r="G15" s="45">
        <v>710</v>
      </c>
      <c r="H15" s="8"/>
      <c r="I15" s="5">
        <v>0.21</v>
      </c>
      <c r="J15" s="25">
        <f t="shared" si="0"/>
        <v>0</v>
      </c>
      <c r="K15" s="26">
        <f t="shared" si="2"/>
        <v>0</v>
      </c>
      <c r="L15" s="28">
        <f t="shared" si="1"/>
        <v>0</v>
      </c>
    </row>
    <row r="16" spans="1:12" ht="12.75">
      <c r="A16" s="63"/>
      <c r="B16" s="54">
        <v>52220</v>
      </c>
      <c r="C16" s="89" t="s">
        <v>75</v>
      </c>
      <c r="D16" s="90"/>
      <c r="E16" s="91"/>
      <c r="F16" s="55" t="s">
        <v>15</v>
      </c>
      <c r="G16" s="45">
        <v>1200</v>
      </c>
      <c r="H16" s="8"/>
      <c r="I16" s="5">
        <v>0.21</v>
      </c>
      <c r="J16" s="25">
        <f t="shared" si="0"/>
        <v>0</v>
      </c>
      <c r="K16" s="26">
        <f t="shared" si="2"/>
        <v>0</v>
      </c>
      <c r="L16" s="28">
        <f t="shared" si="1"/>
        <v>0</v>
      </c>
    </row>
    <row r="17" spans="1:12" ht="13.5" thickBot="1">
      <c r="A17" s="64"/>
      <c r="B17" s="65">
        <v>37712</v>
      </c>
      <c r="C17" s="81" t="s">
        <v>76</v>
      </c>
      <c r="D17" s="82"/>
      <c r="E17" s="83"/>
      <c r="F17" s="66" t="s">
        <v>15</v>
      </c>
      <c r="G17" s="67">
        <v>3600</v>
      </c>
      <c r="H17" s="8"/>
      <c r="I17" s="5">
        <v>0.21</v>
      </c>
      <c r="J17" s="25">
        <f t="shared" si="0"/>
        <v>0</v>
      </c>
      <c r="K17" s="26">
        <f t="shared" si="2"/>
        <v>0</v>
      </c>
      <c r="L17" s="28">
        <f t="shared" si="1"/>
        <v>0</v>
      </c>
    </row>
    <row r="18" spans="1:12" ht="22.5" customHeight="1" thickBot="1">
      <c r="A18" s="29"/>
      <c r="B18" s="30"/>
      <c r="C18" s="79"/>
      <c r="D18" s="79"/>
      <c r="E18" s="79"/>
      <c r="F18" s="31"/>
      <c r="G18" s="32"/>
      <c r="H18" s="33"/>
      <c r="I18" s="34"/>
      <c r="J18" s="35">
        <f>SUM(J6:J17)</f>
        <v>0</v>
      </c>
      <c r="K18" s="36">
        <f>ROUND(J18*0.21,0)</f>
        <v>0</v>
      </c>
      <c r="L18" s="37">
        <f>SUM(L6:L17)</f>
        <v>0</v>
      </c>
    </row>
    <row r="19" ht="12.75">
      <c r="E19" s="9"/>
    </row>
  </sheetData>
  <sheetProtection selectLockedCells="1" selectUnlockedCells="1"/>
  <mergeCells count="19">
    <mergeCell ref="C18:E18"/>
    <mergeCell ref="C6:E6"/>
    <mergeCell ref="C17:E17"/>
    <mergeCell ref="C15:E15"/>
    <mergeCell ref="C7:E7"/>
    <mergeCell ref="C10:E10"/>
    <mergeCell ref="C16:E16"/>
    <mergeCell ref="C13:E13"/>
    <mergeCell ref="C14:E14"/>
    <mergeCell ref="C8:E8"/>
    <mergeCell ref="C9:E9"/>
    <mergeCell ref="C11:E11"/>
    <mergeCell ref="C12:E12"/>
    <mergeCell ref="A1:L1"/>
    <mergeCell ref="A2:L3"/>
    <mergeCell ref="A4:A5"/>
    <mergeCell ref="B4:B5"/>
    <mergeCell ref="C4:E5"/>
    <mergeCell ref="F4:F5"/>
  </mergeCells>
  <printOptions/>
  <pageMargins left="0.39375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L26" sqref="L26"/>
    </sheetView>
  </sheetViews>
  <sheetFormatPr defaultColWidth="9.140625" defaultRowHeight="12.75"/>
  <cols>
    <col min="1" max="1" width="10.28125" style="0" customWidth="1"/>
    <col min="2" max="2" width="12.57421875" style="0" customWidth="1"/>
    <col min="3" max="3" width="21.140625" style="0" customWidth="1"/>
    <col min="4" max="4" width="13.140625" style="0" customWidth="1"/>
    <col min="5" max="5" width="14.8515625" style="0" customWidth="1"/>
    <col min="6" max="6" width="19.00390625" style="0" customWidth="1"/>
    <col min="7" max="7" width="13.421875" style="0" customWidth="1"/>
    <col min="8" max="8" width="10.421875" style="0" customWidth="1"/>
    <col min="9" max="9" width="25.421875" style="0" customWidth="1"/>
  </cols>
  <sheetData>
    <row r="1" spans="1:9" ht="30">
      <c r="A1" s="92" t="s">
        <v>17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3" t="s">
        <v>18</v>
      </c>
      <c r="B2" s="93"/>
      <c r="C2" s="94" t="s">
        <v>82</v>
      </c>
      <c r="D2" s="94"/>
      <c r="E2" s="95" t="s">
        <v>19</v>
      </c>
      <c r="F2" s="96" t="s">
        <v>20</v>
      </c>
      <c r="G2" s="96"/>
      <c r="H2" s="95" t="s">
        <v>21</v>
      </c>
      <c r="I2" s="97" t="s">
        <v>22</v>
      </c>
    </row>
    <row r="3" spans="1:9" ht="12.75">
      <c r="A3" s="93"/>
      <c r="B3" s="93"/>
      <c r="C3" s="94"/>
      <c r="D3" s="94"/>
      <c r="E3" s="95"/>
      <c r="F3" s="96"/>
      <c r="G3" s="96"/>
      <c r="H3" s="95"/>
      <c r="I3" s="97"/>
    </row>
    <row r="4" spans="1:9" ht="12.75">
      <c r="A4" s="98" t="s">
        <v>23</v>
      </c>
      <c r="B4" s="98"/>
      <c r="C4" s="100" t="s">
        <v>22</v>
      </c>
      <c r="D4" s="100"/>
      <c r="E4" s="100" t="s">
        <v>24</v>
      </c>
      <c r="F4" s="100"/>
      <c r="G4" s="100"/>
      <c r="H4" s="100" t="s">
        <v>21</v>
      </c>
      <c r="I4" s="102"/>
    </row>
    <row r="5" spans="1:9" ht="12.75">
      <c r="A5" s="98"/>
      <c r="B5" s="98"/>
      <c r="C5" s="100"/>
      <c r="D5" s="100"/>
      <c r="E5" s="100"/>
      <c r="F5" s="100"/>
      <c r="G5" s="100"/>
      <c r="H5" s="100"/>
      <c r="I5" s="102"/>
    </row>
    <row r="6" spans="1:9" ht="12.75">
      <c r="A6" s="98" t="s">
        <v>25</v>
      </c>
      <c r="B6" s="98"/>
      <c r="C6" s="99" t="s">
        <v>80</v>
      </c>
      <c r="D6" s="99"/>
      <c r="E6" s="100" t="s">
        <v>26</v>
      </c>
      <c r="F6" s="101"/>
      <c r="G6" s="101"/>
      <c r="H6" s="100" t="s">
        <v>21</v>
      </c>
      <c r="I6" s="102" t="s">
        <v>22</v>
      </c>
    </row>
    <row r="7" spans="1:9" ht="12.75">
      <c r="A7" s="98"/>
      <c r="B7" s="98"/>
      <c r="C7" s="99"/>
      <c r="D7" s="99"/>
      <c r="E7" s="100"/>
      <c r="F7" s="101"/>
      <c r="G7" s="101"/>
      <c r="H7" s="100"/>
      <c r="I7" s="102"/>
    </row>
    <row r="8" spans="1:9" ht="12.75">
      <c r="A8" s="98" t="s">
        <v>27</v>
      </c>
      <c r="B8" s="98"/>
      <c r="C8" s="105"/>
      <c r="D8" s="105"/>
      <c r="E8" s="100" t="s">
        <v>28</v>
      </c>
      <c r="F8" s="108"/>
      <c r="G8" s="108"/>
      <c r="H8" s="100" t="s">
        <v>29</v>
      </c>
      <c r="I8" s="102" t="s">
        <v>22</v>
      </c>
    </row>
    <row r="9" spans="1:9" ht="12.75">
      <c r="A9" s="98"/>
      <c r="B9" s="98"/>
      <c r="C9" s="105"/>
      <c r="D9" s="105"/>
      <c r="E9" s="100"/>
      <c r="F9" s="100"/>
      <c r="G9" s="108"/>
      <c r="H9" s="100"/>
      <c r="I9" s="102"/>
    </row>
    <row r="10" spans="1:9" ht="12.75">
      <c r="A10" s="106" t="s">
        <v>30</v>
      </c>
      <c r="B10" s="106"/>
      <c r="C10" s="103"/>
      <c r="D10" s="103"/>
      <c r="E10" s="103" t="s">
        <v>31</v>
      </c>
      <c r="F10" s="107"/>
      <c r="G10" s="107"/>
      <c r="H10" s="103" t="s">
        <v>32</v>
      </c>
      <c r="I10" s="104"/>
    </row>
    <row r="11" spans="1:9" ht="12.75">
      <c r="A11" s="106"/>
      <c r="B11" s="106"/>
      <c r="C11" s="103"/>
      <c r="D11" s="103"/>
      <c r="E11" s="103"/>
      <c r="F11" s="107"/>
      <c r="G11" s="107"/>
      <c r="H11" s="103"/>
      <c r="I11" s="104"/>
    </row>
    <row r="12" spans="1:9" ht="23.25">
      <c r="A12" s="110" t="s">
        <v>33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>
      <c r="A13" s="10" t="s">
        <v>34</v>
      </c>
      <c r="B13" s="111" t="s">
        <v>35</v>
      </c>
      <c r="C13" s="111"/>
      <c r="D13" s="10" t="s">
        <v>36</v>
      </c>
      <c r="E13" s="111" t="s">
        <v>37</v>
      </c>
      <c r="F13" s="111"/>
      <c r="G13" s="10" t="s">
        <v>38</v>
      </c>
      <c r="H13" s="111" t="s">
        <v>39</v>
      </c>
      <c r="I13" s="111"/>
    </row>
    <row r="14" spans="1:9" ht="15.75">
      <c r="A14" s="11" t="s">
        <v>40</v>
      </c>
      <c r="B14" s="12" t="s">
        <v>41</v>
      </c>
      <c r="C14" s="13">
        <v>0</v>
      </c>
      <c r="D14" s="109" t="s">
        <v>42</v>
      </c>
      <c r="E14" s="109"/>
      <c r="F14" s="13">
        <v>0</v>
      </c>
      <c r="G14" s="109" t="s">
        <v>43</v>
      </c>
      <c r="H14" s="109"/>
      <c r="I14" s="13">
        <v>0</v>
      </c>
    </row>
    <row r="15" spans="1:9" ht="15.75">
      <c r="A15" s="14"/>
      <c r="B15" s="12" t="s">
        <v>44</v>
      </c>
      <c r="C15" s="13">
        <v>0</v>
      </c>
      <c r="D15" s="109" t="s">
        <v>45</v>
      </c>
      <c r="E15" s="109"/>
      <c r="F15" s="13">
        <v>0</v>
      </c>
      <c r="G15" s="109" t="s">
        <v>46</v>
      </c>
      <c r="H15" s="109"/>
      <c r="I15" s="13">
        <v>0</v>
      </c>
    </row>
    <row r="16" spans="1:9" ht="15.75">
      <c r="A16" s="11" t="s">
        <v>47</v>
      </c>
      <c r="B16" s="12" t="s">
        <v>41</v>
      </c>
      <c r="C16" s="13">
        <v>0</v>
      </c>
      <c r="D16" s="109" t="s">
        <v>48</v>
      </c>
      <c r="E16" s="109"/>
      <c r="F16" s="13">
        <v>0</v>
      </c>
      <c r="G16" s="109" t="s">
        <v>49</v>
      </c>
      <c r="H16" s="109"/>
      <c r="I16" s="13">
        <v>0</v>
      </c>
    </row>
    <row r="17" spans="1:9" ht="15.75">
      <c r="A17" s="14"/>
      <c r="B17" s="12" t="s">
        <v>44</v>
      </c>
      <c r="C17" s="13">
        <v>0</v>
      </c>
      <c r="D17" s="109"/>
      <c r="E17" s="109"/>
      <c r="F17" s="15"/>
      <c r="G17" s="109" t="s">
        <v>50</v>
      </c>
      <c r="H17" s="109"/>
      <c r="I17" s="13">
        <v>0</v>
      </c>
    </row>
    <row r="18" spans="1:9" ht="15.75">
      <c r="A18" s="11" t="s">
        <v>51</v>
      </c>
      <c r="B18" s="12" t="s">
        <v>41</v>
      </c>
      <c r="C18" s="13">
        <v>0</v>
      </c>
      <c r="D18" s="109"/>
      <c r="E18" s="109"/>
      <c r="F18" s="15"/>
      <c r="G18" s="109" t="s">
        <v>52</v>
      </c>
      <c r="H18" s="109"/>
      <c r="I18" s="13">
        <v>0</v>
      </c>
    </row>
    <row r="19" spans="1:9" ht="15.75">
      <c r="A19" s="14"/>
      <c r="B19" s="12" t="s">
        <v>44</v>
      </c>
      <c r="C19" s="13">
        <v>0</v>
      </c>
      <c r="D19" s="109"/>
      <c r="E19" s="109"/>
      <c r="F19" s="15"/>
      <c r="G19" s="109" t="s">
        <v>53</v>
      </c>
      <c r="H19" s="109"/>
      <c r="I19" s="13">
        <v>0</v>
      </c>
    </row>
    <row r="20" spans="1:9" ht="15.75">
      <c r="A20" s="112" t="s">
        <v>54</v>
      </c>
      <c r="B20" s="112"/>
      <c r="C20" s="13">
        <v>0</v>
      </c>
      <c r="D20" s="109"/>
      <c r="E20" s="109"/>
      <c r="F20" s="15"/>
      <c r="G20" s="109"/>
      <c r="H20" s="109"/>
      <c r="I20" s="15"/>
    </row>
    <row r="21" spans="1:9" ht="15.75">
      <c r="A21" s="112" t="s">
        <v>55</v>
      </c>
      <c r="B21" s="112"/>
      <c r="C21" s="13">
        <v>0</v>
      </c>
      <c r="D21" s="109"/>
      <c r="E21" s="109"/>
      <c r="F21" s="15"/>
      <c r="G21" s="109"/>
      <c r="H21" s="109"/>
      <c r="I21" s="15"/>
    </row>
    <row r="22" spans="1:9" ht="15.75">
      <c r="A22" s="112" t="s">
        <v>56</v>
      </c>
      <c r="B22" s="112"/>
      <c r="C22" s="13">
        <f>SUM(Rozpočet!J18)</f>
        <v>0</v>
      </c>
      <c r="D22" s="112" t="s">
        <v>57</v>
      </c>
      <c r="E22" s="112"/>
      <c r="F22" s="13">
        <v>0</v>
      </c>
      <c r="G22" s="112" t="s">
        <v>58</v>
      </c>
      <c r="H22" s="112"/>
      <c r="I22" s="13">
        <v>0</v>
      </c>
    </row>
    <row r="23" spans="1:9" ht="12.75">
      <c r="A23" s="16"/>
      <c r="B23" s="16"/>
      <c r="C23" s="16"/>
      <c r="D23" s="17"/>
      <c r="E23" s="17"/>
      <c r="F23" s="17"/>
      <c r="G23" s="17"/>
      <c r="H23" s="17"/>
      <c r="I23" s="17"/>
    </row>
    <row r="24" spans="1:9" ht="15.75">
      <c r="A24" s="113" t="s">
        <v>59</v>
      </c>
      <c r="B24" s="113"/>
      <c r="C24" s="18">
        <v>0</v>
      </c>
      <c r="D24" s="19"/>
      <c r="E24" s="20"/>
      <c r="F24" s="20"/>
      <c r="G24" s="20"/>
      <c r="H24" s="20"/>
      <c r="I24" s="20"/>
    </row>
    <row r="25" spans="1:9" ht="15.75">
      <c r="A25" s="113" t="s">
        <v>60</v>
      </c>
      <c r="B25" s="113"/>
      <c r="C25" s="18">
        <v>0</v>
      </c>
      <c r="D25" s="113"/>
      <c r="E25" s="113"/>
      <c r="F25" s="18">
        <v>0</v>
      </c>
      <c r="G25" s="113" t="s">
        <v>61</v>
      </c>
      <c r="H25" s="113"/>
      <c r="I25" s="18">
        <v>0</v>
      </c>
    </row>
    <row r="26" spans="1:9" ht="15.75">
      <c r="A26" s="113" t="s">
        <v>62</v>
      </c>
      <c r="B26" s="113"/>
      <c r="C26" s="18">
        <f>C22</f>
        <v>0</v>
      </c>
      <c r="D26" s="113" t="s">
        <v>68</v>
      </c>
      <c r="E26" s="113"/>
      <c r="F26" s="18">
        <f>ROUND(C26*0.21,0)</f>
        <v>0</v>
      </c>
      <c r="G26" s="113" t="s">
        <v>63</v>
      </c>
      <c r="H26" s="113"/>
      <c r="I26" s="18">
        <f>C26+F26</f>
        <v>0</v>
      </c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">
      <c r="A28" s="114" t="s">
        <v>64</v>
      </c>
      <c r="B28" s="114"/>
      <c r="C28" s="114"/>
      <c r="D28" s="114" t="s">
        <v>65</v>
      </c>
      <c r="E28" s="114"/>
      <c r="F28" s="114"/>
      <c r="G28" s="114" t="s">
        <v>66</v>
      </c>
      <c r="H28" s="114"/>
      <c r="I28" s="114"/>
    </row>
    <row r="29" spans="1:9" ht="12.75" customHeight="1">
      <c r="A29" s="115"/>
      <c r="B29" s="115"/>
      <c r="C29" s="115"/>
      <c r="D29" s="116" t="s">
        <v>22</v>
      </c>
      <c r="E29" s="116"/>
      <c r="F29" s="116"/>
      <c r="G29" s="115"/>
      <c r="H29" s="115"/>
      <c r="I29" s="115"/>
    </row>
    <row r="30" spans="1:9" ht="15">
      <c r="A30" s="115"/>
      <c r="B30" s="115"/>
      <c r="C30" s="115"/>
      <c r="D30" s="117"/>
      <c r="E30" s="117"/>
      <c r="F30" s="117"/>
      <c r="G30" s="117"/>
      <c r="H30" s="117"/>
      <c r="I30" s="117"/>
    </row>
    <row r="31" spans="1:9" ht="15">
      <c r="A31" s="118" t="s">
        <v>67</v>
      </c>
      <c r="B31" s="118"/>
      <c r="C31" s="118"/>
      <c r="D31" s="118" t="s">
        <v>67</v>
      </c>
      <c r="E31" s="118"/>
      <c r="F31" s="118"/>
      <c r="G31" s="118" t="s">
        <v>67</v>
      </c>
      <c r="H31" s="118"/>
      <c r="I31" s="118"/>
    </row>
    <row r="32" spans="1:9" ht="12.7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</sheetData>
  <sheetProtection selectLockedCells="1" selectUnlockedCells="1"/>
  <mergeCells count="75"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5:B25"/>
    <mergeCell ref="D25:E25"/>
    <mergeCell ref="G25:H25"/>
    <mergeCell ref="A26:B26"/>
    <mergeCell ref="D26:E26"/>
    <mergeCell ref="G26:H26"/>
    <mergeCell ref="A22:B22"/>
    <mergeCell ref="D22:E22"/>
    <mergeCell ref="G22:H22"/>
    <mergeCell ref="A24:B24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10:H11"/>
    <mergeCell ref="I10:I11"/>
    <mergeCell ref="A8:B9"/>
    <mergeCell ref="C8:D9"/>
    <mergeCell ref="A10:B11"/>
    <mergeCell ref="C10:D11"/>
    <mergeCell ref="E10:E11"/>
    <mergeCell ref="F10:G11"/>
    <mergeCell ref="E8:E9"/>
    <mergeCell ref="F8:G9"/>
    <mergeCell ref="H4:H5"/>
    <mergeCell ref="I4:I5"/>
    <mergeCell ref="H6:H7"/>
    <mergeCell ref="I6:I7"/>
    <mergeCell ref="H8:H9"/>
    <mergeCell ref="I8:I9"/>
    <mergeCell ref="A6:B7"/>
    <mergeCell ref="C6:D7"/>
    <mergeCell ref="E6:E7"/>
    <mergeCell ref="F6:G7"/>
    <mergeCell ref="A4:B5"/>
    <mergeCell ref="C4:D5"/>
    <mergeCell ref="E4:E5"/>
    <mergeCell ref="F4:G5"/>
    <mergeCell ref="A1:I1"/>
    <mergeCell ref="A2:B3"/>
    <mergeCell ref="C2:D3"/>
    <mergeCell ref="E2:E3"/>
    <mergeCell ref="F2:G3"/>
    <mergeCell ref="H2:H3"/>
    <mergeCell ref="I2:I3"/>
  </mergeCells>
  <printOptions/>
  <pageMargins left="0.39375" right="0.39375" top="0.9840277777777777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Zdeněk Malec</cp:lastModifiedBy>
  <cp:lastPrinted>2013-01-25T11:06:19Z</cp:lastPrinted>
  <dcterms:created xsi:type="dcterms:W3CDTF">2011-06-15T10:47:12Z</dcterms:created>
  <dcterms:modified xsi:type="dcterms:W3CDTF">2018-03-28T09:13:50Z</dcterms:modified>
  <cp:category/>
  <cp:version/>
  <cp:contentType/>
  <cp:contentStatus/>
</cp:coreProperties>
</file>