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<sst xmlns="http://schemas.openxmlformats.org/spreadsheetml/2006/main" count="273" uniqueCount="123">
  <si>
    <t xml:space="preserve"> </t>
  </si>
  <si>
    <t>1.</t>
  </si>
  <si>
    <t>m</t>
  </si>
  <si>
    <t>2.</t>
  </si>
  <si>
    <t>3.</t>
  </si>
  <si>
    <t>4.</t>
  </si>
  <si>
    <t>5.</t>
  </si>
  <si>
    <t>6.</t>
  </si>
  <si>
    <t>7.</t>
  </si>
  <si>
    <t>Kč</t>
  </si>
  <si>
    <t xml:space="preserve">celkem </t>
  </si>
  <si>
    <t>Celkem bez DPH</t>
  </si>
  <si>
    <t>A</t>
  </si>
  <si>
    <t>B</t>
  </si>
  <si>
    <t>celkem</t>
  </si>
  <si>
    <t>C</t>
  </si>
  <si>
    <t>Úpravy povrchů</t>
  </si>
  <si>
    <t>kpl</t>
  </si>
  <si>
    <t>v budově Středočeského kraje - Zborovská 81/11, Praha 5</t>
  </si>
  <si>
    <t>Bourací a vyklízecí práce</t>
  </si>
  <si>
    <t>8.</t>
  </si>
  <si>
    <t>9.</t>
  </si>
  <si>
    <t>10.</t>
  </si>
  <si>
    <t>Otlučení keramického obkladu</t>
  </si>
  <si>
    <t>Vodorovná doprava suti do 30m</t>
  </si>
  <si>
    <t>Nakládání suti a odvoz na skládku do 10km</t>
  </si>
  <si>
    <t xml:space="preserve">Skládkovné </t>
  </si>
  <si>
    <t>Skládovné komunální odpad</t>
  </si>
  <si>
    <t>Zednické přípomoce po úpravě slaboproudu</t>
  </si>
  <si>
    <t>Přesun hmot</t>
  </si>
  <si>
    <t>Bet.mazanina pod dlažbu</t>
  </si>
  <si>
    <t>Obklad keramický vel.30x60, montáž</t>
  </si>
  <si>
    <t>Montáž keramické dlažby</t>
  </si>
  <si>
    <t>Lepící a spárovací hmota</t>
  </si>
  <si>
    <t>D</t>
  </si>
  <si>
    <t>Penetrace povrchu</t>
  </si>
  <si>
    <t xml:space="preserve">Štukování povrchu před malbou </t>
  </si>
  <si>
    <t xml:space="preserve">Likvidace suti </t>
  </si>
  <si>
    <t>E</t>
  </si>
  <si>
    <t>Vyvěšení dveřních křídel</t>
  </si>
  <si>
    <t xml:space="preserve">Obroušení zárubní </t>
  </si>
  <si>
    <t xml:space="preserve">Demontáž koberců a PVC </t>
  </si>
  <si>
    <t xml:space="preserve">Likvidace komunálního odpadu </t>
  </si>
  <si>
    <t xml:space="preserve">Sokl dle výběru </t>
  </si>
  <si>
    <t>F</t>
  </si>
  <si>
    <t>G</t>
  </si>
  <si>
    <t xml:space="preserve">Zakrývání konstrukcí a podlah </t>
  </si>
  <si>
    <t>Vyčištění stavby, mytí oken</t>
  </si>
  <si>
    <t>Instalatérské práce</t>
  </si>
  <si>
    <t xml:space="preserve">Zařizovací předměty </t>
  </si>
  <si>
    <t>Sprchový kout vč. vaničky</t>
  </si>
  <si>
    <t xml:space="preserve">baterie umyvadlová </t>
  </si>
  <si>
    <t>baterie sprchová</t>
  </si>
  <si>
    <t>-</t>
  </si>
  <si>
    <t>ks</t>
  </si>
  <si>
    <t>t</t>
  </si>
  <si>
    <t>Ostatní práce</t>
  </si>
  <si>
    <t>Nerezový zásobník na mýdlo</t>
  </si>
  <si>
    <t xml:space="preserve">Automatický vysoušeč rukou </t>
  </si>
  <si>
    <t>Nerezový odpadkový koš 5L</t>
  </si>
  <si>
    <t>Nerezový odpadkový koš 20L</t>
  </si>
  <si>
    <t>Montáž + drobný materiál</t>
  </si>
  <si>
    <t xml:space="preserve">ks </t>
  </si>
  <si>
    <t>Bourání prostupů pro slaboproud</t>
  </si>
  <si>
    <t>Nerezové L-lišty</t>
  </si>
  <si>
    <t>Úpravy připoj.potrubí pro zařizovací předměty</t>
  </si>
  <si>
    <t>Montáž marmolea do kanceláře</t>
  </si>
  <si>
    <t>umyvadlo 60cm, vč. nerez sifonu</t>
  </si>
  <si>
    <t>Nátěr ocelových zárubní</t>
  </si>
  <si>
    <t>Vybourání dlažby vč.podkladu</t>
  </si>
  <si>
    <t>Demontáž zařizovacích předmětů</t>
  </si>
  <si>
    <t>Vyrovnání stěn lep.stěrkou na soc.zázemi pod  obklad</t>
  </si>
  <si>
    <t>Obroušení a vytmelení dveří před nátěrem</t>
  </si>
  <si>
    <t>Silikonování - rohy</t>
  </si>
  <si>
    <t xml:space="preserve">Přípomoce pro podomítkové díly - Geberit </t>
  </si>
  <si>
    <t>Úprava a kontrola kování dveří</t>
  </si>
  <si>
    <t>Marmoleum specifikace - kancelářské prostory</t>
  </si>
  <si>
    <t>Úprava povrchu-cemnet.anhydridový sulf.potěr</t>
  </si>
  <si>
    <t>I.</t>
  </si>
  <si>
    <t>Elektro - SLABOPROUD:</t>
  </si>
  <si>
    <t>Instalatérské práce:</t>
  </si>
  <si>
    <t>Ostatní konstrukce:</t>
  </si>
  <si>
    <t>Podlahová konstrukce:</t>
  </si>
  <si>
    <t>Nátěry:</t>
  </si>
  <si>
    <t>Malby:</t>
  </si>
  <si>
    <t>Obklady a dlažby:</t>
  </si>
  <si>
    <t>rozvedení slaboproudých kabelů UTP Cat.5E</t>
  </si>
  <si>
    <t>Celkem:</t>
  </si>
  <si>
    <t>H.</t>
  </si>
  <si>
    <t>J.</t>
  </si>
  <si>
    <t>Celkem A.-J.</t>
  </si>
  <si>
    <t>Příplatek za ruční přesun suti po budově</t>
  </si>
  <si>
    <t xml:space="preserve">kuchyňská linka 1900mm vč. dřezu a baterie, spodní </t>
  </si>
  <si>
    <t xml:space="preserve"> a horní závěsné skříňky vč. pomoc instal.materiálu</t>
  </si>
  <si>
    <t>Úprava elektroinstalace WC, nové vypínače a svítidla</t>
  </si>
  <si>
    <t>K.</t>
  </si>
  <si>
    <t>Hodinová zůčtovací sazba - stavební práce</t>
  </si>
  <si>
    <t>Po dohodě s investorem</t>
  </si>
  <si>
    <t>hod</t>
  </si>
  <si>
    <t xml:space="preserve">Celkem </t>
  </si>
  <si>
    <t>Mimostaveništní doprava 2%</t>
  </si>
  <si>
    <t>DPH 21%</t>
  </si>
  <si>
    <t>třída zátěže 41, odstín upřesněn po podpisu smlouvy,</t>
  </si>
  <si>
    <t>tloušťka 2,5mm, odolné proti poškrábání</t>
  </si>
  <si>
    <r>
      <t xml:space="preserve">Specifikace obkladu 30x60,  </t>
    </r>
    <r>
      <rPr>
        <i/>
        <sz val="11"/>
        <color theme="1"/>
        <rFont val="Calibri"/>
        <family val="2"/>
        <scheme val="minor"/>
      </rPr>
      <t>matná, rektifikovaná, wakv4104.1+ spárovací hmota vodě odolná.</t>
    </r>
  </si>
  <si>
    <r>
      <t xml:space="preserve">Specifikace dlažby 60x60, </t>
    </r>
    <r>
      <rPr>
        <i/>
        <sz val="11"/>
        <color theme="1"/>
        <rFont val="Calibri"/>
        <family val="2"/>
        <scheme val="minor"/>
      </rPr>
      <t>matná, rektifikovaná, slinutá, mrazuvzdorná, jemný, matný reliéf připomíná udusanou hlínu + spárovací hmota vodě odolná, při dodávce odolnost proti otěru PEI 4,</t>
    </r>
  </si>
  <si>
    <t>Syntetický nátěr dveří a dřevěných obložkových zárubní</t>
  </si>
  <si>
    <t xml:space="preserve">montáž, průchodky pomocný materiál </t>
  </si>
  <si>
    <r>
      <t xml:space="preserve">Nerezová WC štětka , </t>
    </r>
    <r>
      <rPr>
        <i/>
        <sz val="11"/>
        <color theme="1"/>
        <rFont val="Calibri"/>
        <family val="2"/>
        <scheme val="minor"/>
      </rPr>
      <t xml:space="preserve">kartáčovaná nerez, možnost instalace na stěnu nebo postavit na podlahu. </t>
    </r>
  </si>
  <si>
    <r>
      <t xml:space="preserve">Nerezový zásobník na papírové ručníky, </t>
    </r>
    <r>
      <rPr>
        <i/>
        <sz val="11"/>
        <color theme="1"/>
        <rFont val="Calibri"/>
        <family val="2"/>
        <scheme val="minor"/>
      </rPr>
      <t>uzamykatelný nástěnný zásobník papírových ručníků  o rozměrech 270 x 265 mm. Povrchová úprava: nerez brus.</t>
    </r>
  </si>
  <si>
    <r>
      <t xml:space="preserve">pisoár se senzorem, </t>
    </r>
    <r>
      <rPr>
        <i/>
        <sz val="11"/>
        <color theme="1"/>
        <rFont val="Calibri"/>
        <family val="2"/>
        <scheme val="minor"/>
      </rPr>
      <t>pisoár s radarovým senzorem a vnitřním přívodem. S radarovou elektronikou na montážní liště - napájení 24V, včetně napájícího zdroje</t>
    </r>
  </si>
  <si>
    <t xml:space="preserve">Zednické přípomoce elektro, sanita, </t>
  </si>
  <si>
    <t>Nátěr topných těles a připojovacího potrubí</t>
  </si>
  <si>
    <t>Škrábání maleb z 10%</t>
  </si>
  <si>
    <t>Zednické opravy stěn před  malbou po škrábání z 10%</t>
  </si>
  <si>
    <t>Rozpočet na provedení kancelářských ploch v 5.NP a renovaci soc.zařízení</t>
  </si>
  <si>
    <t>Malba jako např. Primalec Plus 2x probarvená</t>
  </si>
  <si>
    <t>Malba jako např.Primalex Polar 2x</t>
  </si>
  <si>
    <t>Penetrace povrchu - jako např. Forbo Primer 210</t>
  </si>
  <si>
    <t xml:space="preserve">Osazení WC jako např.Geberit do vysekaných otvorů </t>
  </si>
  <si>
    <r>
      <t xml:space="preserve">wc jako např. geberit, vč.prkénka, tlačítka a příslušenství , </t>
    </r>
    <r>
      <rPr>
        <i/>
        <sz val="11"/>
        <color theme="1"/>
        <rFont val="Calibri"/>
        <family val="2"/>
        <scheme val="minor"/>
      </rPr>
      <t>pisoár s radarovým senzorem a vnitřním přívodem. S radarovou elektronikou na montážní liště - napájení 24V</t>
    </r>
  </si>
  <si>
    <r>
      <t xml:space="preserve">Nerezový zásobník toaletního papíru, </t>
    </r>
    <r>
      <rPr>
        <i/>
        <sz val="11"/>
        <color theme="1"/>
        <rFont val="Calibri"/>
        <family val="2"/>
        <scheme val="minor"/>
      </rPr>
      <t>nástěnný uzamykatelný zásobník na toaletní papír jako např.BEMETA, bubnový, o průměru 26 cm. Povrchová úprava: nerez brus</t>
    </r>
  </si>
  <si>
    <t>Konstrukce SDK/nebo zazdívka - zakrytí podomítkových dílů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</si>
</sst>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_ ;\-#,##0.00\ 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el CE"/>
      <family val="2"/>
    </font>
    <font>
      <b/>
      <sz val="16"/>
      <name val="Ariel CE"/>
      <family val="2"/>
    </font>
    <font>
      <b/>
      <sz val="11"/>
      <name val="Ariel CE"/>
      <family val="2"/>
    </font>
    <font>
      <b/>
      <sz val="13"/>
      <name val="Ariel CE"/>
      <family val="2"/>
    </font>
    <font>
      <b/>
      <sz val="12"/>
      <name val="Ariel CE"/>
      <family val="2"/>
    </font>
    <font>
      <b/>
      <sz val="10"/>
      <name val="Ariel CE"/>
      <family val="2"/>
    </font>
    <font>
      <sz val="10"/>
      <color theme="1"/>
      <name val="Ariel CE"/>
      <family val="2"/>
    </font>
    <font>
      <vertAlign val="superscript"/>
      <sz val="10"/>
      <color theme="1"/>
      <name val="Ariel CE"/>
      <family val="2"/>
    </font>
    <font>
      <sz val="8"/>
      <name val="Calibri"/>
      <family val="2"/>
      <scheme val="minor"/>
    </font>
    <font>
      <b/>
      <sz val="11.5"/>
      <name val="Ariel CE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u val="single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" fontId="10" fillId="0" borderId="0" xfId="0" applyNumberFormat="1" applyFont="1" applyAlignment="1">
      <alignment horizontal="left"/>
    </xf>
    <xf numFmtId="4" fontId="9" fillId="0" borderId="0" xfId="0" applyNumberFormat="1" applyFont="1"/>
    <xf numFmtId="0" fontId="3" fillId="0" borderId="1" xfId="0" applyFont="1" applyBorder="1"/>
    <xf numFmtId="0" fontId="9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2" fillId="0" borderId="0" xfId="0" applyFont="1"/>
    <xf numFmtId="0" fontId="0" fillId="0" borderId="0" xfId="0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0" fontId="0" fillId="0" borderId="1" xfId="0" applyBorder="1"/>
    <xf numFmtId="1" fontId="10" fillId="0" borderId="1" xfId="0" applyNumberFormat="1" applyFont="1" applyBorder="1" applyAlignment="1">
      <alignment horizontal="left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12" fillId="0" borderId="0" xfId="0" applyFont="1"/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5" fillId="0" borderId="0" xfId="20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8" fillId="0" borderId="0" xfId="0" applyFont="1"/>
    <xf numFmtId="0" fontId="17" fillId="0" borderId="0" xfId="0" applyFont="1"/>
    <xf numFmtId="49" fontId="3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" xfId="0" applyFont="1" applyBorder="1"/>
    <xf numFmtId="4" fontId="17" fillId="0" borderId="1" xfId="0" applyNumberFormat="1" applyFont="1" applyBorder="1"/>
    <xf numFmtId="4" fontId="18" fillId="0" borderId="0" xfId="0" applyNumberFormat="1" applyFont="1"/>
    <xf numFmtId="0" fontId="9" fillId="0" borderId="2" xfId="0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/>
    <xf numFmtId="165" fontId="8" fillId="0" borderId="1" xfId="0" applyNumberFormat="1" applyFont="1" applyBorder="1"/>
    <xf numFmtId="0" fontId="8" fillId="0" borderId="0" xfId="0" applyFont="1" applyAlignment="1">
      <alignment horizontal="right"/>
    </xf>
    <xf numFmtId="164" fontId="8" fillId="0" borderId="0" xfId="0" applyNumberFormat="1" applyFont="1"/>
    <xf numFmtId="165" fontId="8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165" fontId="3" fillId="0" borderId="2" xfId="0" applyNumberFormat="1" applyFont="1" applyBorder="1"/>
    <xf numFmtId="4" fontId="3" fillId="0" borderId="2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0" fillId="0" borderId="0" xfId="0" applyAlignment="1">
      <alignment wrapText="1"/>
    </xf>
    <xf numFmtId="0" fontId="0" fillId="2" borderId="0" xfId="0" applyFill="1"/>
    <xf numFmtId="4" fontId="3" fillId="3" borderId="0" xfId="0" applyNumberFormat="1" applyFont="1" applyFill="1"/>
    <xf numFmtId="4" fontId="9" fillId="3" borderId="1" xfId="0" applyNumberFormat="1" applyFont="1" applyFill="1" applyBorder="1"/>
    <xf numFmtId="4" fontId="0" fillId="3" borderId="0" xfId="0" applyNumberFormat="1" applyFill="1"/>
    <xf numFmtId="4" fontId="0" fillId="3" borderId="1" xfId="0" applyNumberFormat="1" applyFill="1" applyBorder="1"/>
    <xf numFmtId="0" fontId="17" fillId="3" borderId="1" xfId="0" applyFont="1" applyFill="1" applyBorder="1"/>
    <xf numFmtId="166" fontId="8" fillId="0" borderId="0" xfId="0" applyNumberFormat="1" applyFont="1"/>
    <xf numFmtId="166" fontId="3" fillId="0" borderId="1" xfId="0" applyNumberFormat="1" applyFont="1" applyBorder="1"/>
    <xf numFmtId="166" fontId="2" fillId="0" borderId="3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4"/>
  <sheetViews>
    <sheetView tabSelected="1" workbookViewId="0" topLeftCell="A1">
      <selection activeCell="J8" sqref="J8"/>
    </sheetView>
  </sheetViews>
  <sheetFormatPr defaultColWidth="9.140625" defaultRowHeight="15"/>
  <cols>
    <col min="1" max="1" width="4.00390625" style="25" customWidth="1"/>
    <col min="2" max="2" width="48.421875" style="0" customWidth="1"/>
    <col min="3" max="3" width="5.7109375" style="0" customWidth="1"/>
    <col min="4" max="4" width="4.00390625" style="0" customWidth="1"/>
    <col min="5" max="5" width="9.28125" style="0" customWidth="1"/>
    <col min="6" max="6" width="8.7109375" style="0" customWidth="1"/>
    <col min="7" max="7" width="13.57421875" style="0" customWidth="1"/>
  </cols>
  <sheetData>
    <row r="1" spans="1:7" ht="20.25">
      <c r="A1" s="37" t="s">
        <v>0</v>
      </c>
      <c r="B1" s="3" t="s">
        <v>0</v>
      </c>
      <c r="C1" s="3"/>
      <c r="D1" s="4"/>
      <c r="E1" s="5"/>
      <c r="F1" s="4"/>
      <c r="G1" s="6"/>
    </row>
    <row r="2" spans="1:7" ht="20.25">
      <c r="A2" s="37"/>
      <c r="B2" s="32" t="s">
        <v>115</v>
      </c>
      <c r="C2" s="3"/>
      <c r="D2" s="4"/>
      <c r="E2" s="5"/>
      <c r="F2" s="4"/>
      <c r="G2" s="6"/>
    </row>
    <row r="3" spans="1:7" ht="20.25">
      <c r="A3" s="37" t="s">
        <v>0</v>
      </c>
      <c r="B3" s="32" t="s">
        <v>18</v>
      </c>
      <c r="C3" s="7"/>
      <c r="D3" s="8"/>
      <c r="E3" s="9"/>
      <c r="F3" s="8"/>
      <c r="G3" s="10"/>
    </row>
    <row r="4" spans="1:7" ht="16.5">
      <c r="A4" s="38"/>
      <c r="B4" s="11"/>
      <c r="C4" s="12"/>
      <c r="D4" s="13"/>
      <c r="E4" s="14"/>
      <c r="F4" s="13"/>
      <c r="G4" s="15"/>
    </row>
    <row r="5" spans="1:7" ht="16.5">
      <c r="A5" s="38"/>
      <c r="B5" s="16"/>
      <c r="C5" s="12"/>
      <c r="D5" s="13"/>
      <c r="E5" s="14"/>
      <c r="F5" s="13"/>
      <c r="G5" s="15"/>
    </row>
    <row r="6" spans="1:11" ht="18.75">
      <c r="A6" s="38"/>
      <c r="B6" s="7"/>
      <c r="C6" s="12"/>
      <c r="D6" s="13"/>
      <c r="E6" s="14"/>
      <c r="F6" s="13"/>
      <c r="G6" s="15"/>
      <c r="K6" s="42"/>
    </row>
    <row r="7" spans="1:7" ht="15">
      <c r="A7" s="39" t="s">
        <v>12</v>
      </c>
      <c r="B7" s="16" t="s">
        <v>19</v>
      </c>
      <c r="C7" s="16"/>
      <c r="D7" s="13"/>
      <c r="E7" s="14"/>
      <c r="F7" s="13"/>
      <c r="G7" s="17"/>
    </row>
    <row r="8" spans="1:7" ht="15">
      <c r="A8" s="40" t="s">
        <v>1</v>
      </c>
      <c r="B8" s="1" t="s">
        <v>70</v>
      </c>
      <c r="C8" s="18" t="s">
        <v>54</v>
      </c>
      <c r="D8" s="19"/>
      <c r="E8" s="2">
        <v>9</v>
      </c>
      <c r="F8" s="72">
        <v>0</v>
      </c>
      <c r="G8" s="20">
        <f>E8*F8</f>
        <v>0</v>
      </c>
    </row>
    <row r="9" spans="1:7" ht="15">
      <c r="A9" s="40" t="s">
        <v>3</v>
      </c>
      <c r="B9" s="1" t="s">
        <v>23</v>
      </c>
      <c r="C9" s="18" t="s">
        <v>2</v>
      </c>
      <c r="D9" s="19">
        <v>2</v>
      </c>
      <c r="E9" s="2">
        <v>107</v>
      </c>
      <c r="F9" s="72">
        <v>0</v>
      </c>
      <c r="G9" s="20">
        <f aca="true" t="shared" si="0" ref="G9:G15">E9*F9</f>
        <v>0</v>
      </c>
    </row>
    <row r="10" spans="1:7" ht="15">
      <c r="A10" s="40" t="s">
        <v>4</v>
      </c>
      <c r="B10" s="1" t="s">
        <v>69</v>
      </c>
      <c r="C10" s="18" t="s">
        <v>2</v>
      </c>
      <c r="D10" s="19">
        <v>2</v>
      </c>
      <c r="E10" s="2">
        <v>50</v>
      </c>
      <c r="F10" s="72">
        <v>0</v>
      </c>
      <c r="G10" s="20">
        <f>E10*F10</f>
        <v>0</v>
      </c>
    </row>
    <row r="11" spans="1:7" ht="15">
      <c r="A11" s="40" t="s">
        <v>5</v>
      </c>
      <c r="B11" s="1" t="s">
        <v>63</v>
      </c>
      <c r="C11" s="18" t="s">
        <v>62</v>
      </c>
      <c r="D11" s="19"/>
      <c r="E11" s="2">
        <v>18</v>
      </c>
      <c r="F11" s="72">
        <v>0</v>
      </c>
      <c r="G11" s="20">
        <f t="shared" si="0"/>
        <v>0</v>
      </c>
    </row>
    <row r="12" spans="1:7" ht="15">
      <c r="A12" s="40" t="s">
        <v>6</v>
      </c>
      <c r="B12" s="1" t="s">
        <v>24</v>
      </c>
      <c r="C12" s="18" t="s">
        <v>55</v>
      </c>
      <c r="D12" s="19"/>
      <c r="E12" s="2">
        <v>17.5</v>
      </c>
      <c r="F12" s="72">
        <v>0</v>
      </c>
      <c r="G12" s="20">
        <f t="shared" si="0"/>
        <v>0</v>
      </c>
    </row>
    <row r="13" spans="1:7" ht="15">
      <c r="A13" s="40" t="s">
        <v>7</v>
      </c>
      <c r="B13" s="1" t="s">
        <v>25</v>
      </c>
      <c r="C13" s="18" t="s">
        <v>55</v>
      </c>
      <c r="D13" s="19"/>
      <c r="E13" s="2">
        <v>17.5</v>
      </c>
      <c r="F13" s="72">
        <v>0</v>
      </c>
      <c r="G13" s="20">
        <f t="shared" si="0"/>
        <v>0</v>
      </c>
    </row>
    <row r="14" spans="1:7" ht="15">
      <c r="A14" s="40" t="s">
        <v>8</v>
      </c>
      <c r="B14" s="1" t="s">
        <v>26</v>
      </c>
      <c r="C14" s="18" t="s">
        <v>55</v>
      </c>
      <c r="D14" s="19"/>
      <c r="E14" s="2">
        <v>17.5</v>
      </c>
      <c r="F14" s="72">
        <v>0</v>
      </c>
      <c r="G14" s="20">
        <f t="shared" si="0"/>
        <v>0</v>
      </c>
    </row>
    <row r="15" spans="1:7" ht="15">
      <c r="A15" s="40" t="s">
        <v>20</v>
      </c>
      <c r="B15" s="1" t="s">
        <v>27</v>
      </c>
      <c r="C15" s="18" t="s">
        <v>55</v>
      </c>
      <c r="D15" s="19"/>
      <c r="E15" s="2">
        <v>1</v>
      </c>
      <c r="F15" s="72">
        <v>0</v>
      </c>
      <c r="G15" s="20">
        <f t="shared" si="0"/>
        <v>0</v>
      </c>
    </row>
    <row r="16" spans="1:7" ht="15">
      <c r="A16" s="46" t="s">
        <v>21</v>
      </c>
      <c r="B16" s="21" t="s">
        <v>91</v>
      </c>
      <c r="C16" s="22" t="s">
        <v>9</v>
      </c>
      <c r="D16" s="29"/>
      <c r="E16" s="23"/>
      <c r="F16" s="23"/>
      <c r="G16" s="73">
        <v>0</v>
      </c>
    </row>
    <row r="17" spans="2:7" ht="17.25">
      <c r="B17" s="24" t="s">
        <v>10</v>
      </c>
      <c r="C17" s="25"/>
      <c r="D17" s="34"/>
      <c r="E17" s="27"/>
      <c r="F17" s="27"/>
      <c r="G17" s="26">
        <f>SUM(G8:G16)</f>
        <v>0</v>
      </c>
    </row>
    <row r="18" spans="3:7" ht="17.25">
      <c r="C18" s="25"/>
      <c r="D18" s="34"/>
      <c r="E18" s="27"/>
      <c r="F18" s="27"/>
      <c r="G18" s="27"/>
    </row>
    <row r="19" spans="1:7" ht="17.25">
      <c r="A19" s="39" t="s">
        <v>13</v>
      </c>
      <c r="B19" s="24" t="s">
        <v>16</v>
      </c>
      <c r="C19" s="25"/>
      <c r="D19" s="34"/>
      <c r="E19" s="27"/>
      <c r="F19" s="27"/>
      <c r="G19" s="27"/>
    </row>
    <row r="20" spans="1:7" ht="17.25">
      <c r="A20" s="40" t="s">
        <v>1</v>
      </c>
      <c r="B20" t="s">
        <v>71</v>
      </c>
      <c r="C20" s="18" t="s">
        <v>2</v>
      </c>
      <c r="D20" s="34">
        <v>2</v>
      </c>
      <c r="E20" s="27">
        <v>130</v>
      </c>
      <c r="F20" s="74">
        <v>0</v>
      </c>
      <c r="G20" s="27">
        <f>F20*E20</f>
        <v>0</v>
      </c>
    </row>
    <row r="21" spans="1:9" ht="17.25">
      <c r="A21" s="40" t="s">
        <v>3</v>
      </c>
      <c r="B21" t="s">
        <v>114</v>
      </c>
      <c r="C21" s="25" t="s">
        <v>2</v>
      </c>
      <c r="D21" s="34">
        <v>2</v>
      </c>
      <c r="E21" s="27">
        <v>170</v>
      </c>
      <c r="F21" s="74">
        <v>0</v>
      </c>
      <c r="G21" s="27">
        <f aca="true" t="shared" si="1" ref="G21">E21*F21</f>
        <v>0</v>
      </c>
      <c r="I21" s="71"/>
    </row>
    <row r="22" spans="1:7" ht="15">
      <c r="A22" s="40" t="s">
        <v>4</v>
      </c>
      <c r="B22" t="s">
        <v>28</v>
      </c>
      <c r="C22" s="18" t="s">
        <v>17</v>
      </c>
      <c r="D22" s="19"/>
      <c r="E22" s="27"/>
      <c r="F22" s="27"/>
      <c r="G22" s="74">
        <v>0</v>
      </c>
    </row>
    <row r="23" spans="1:7" ht="15">
      <c r="A23" s="40" t="s">
        <v>5</v>
      </c>
      <c r="B23" s="28" t="s">
        <v>29</v>
      </c>
      <c r="C23" s="22" t="s">
        <v>9</v>
      </c>
      <c r="D23" s="29"/>
      <c r="E23" s="30"/>
      <c r="F23" s="30"/>
      <c r="G23" s="75">
        <v>0</v>
      </c>
    </row>
    <row r="24" spans="1:7" ht="17.25">
      <c r="A24" s="40"/>
      <c r="B24" s="24" t="s">
        <v>14</v>
      </c>
      <c r="C24" s="25"/>
      <c r="D24" s="34"/>
      <c r="E24" s="27"/>
      <c r="F24" s="27"/>
      <c r="G24" s="26">
        <f>SUM(G20:G23)</f>
        <v>0</v>
      </c>
    </row>
    <row r="25" spans="1:7" ht="17.25">
      <c r="A25" s="40"/>
      <c r="C25" s="25"/>
      <c r="D25" s="34"/>
      <c r="E25" s="27"/>
      <c r="F25" s="27"/>
      <c r="G25" s="27"/>
    </row>
    <row r="26" spans="1:7" ht="17.25">
      <c r="A26" s="39" t="s">
        <v>15</v>
      </c>
      <c r="B26" s="24" t="s">
        <v>85</v>
      </c>
      <c r="C26" s="25"/>
      <c r="D26" s="34"/>
      <c r="E26" s="27"/>
      <c r="F26" s="27"/>
      <c r="G26" s="27"/>
    </row>
    <row r="27" spans="1:7" ht="17.25">
      <c r="A27" s="40" t="s">
        <v>1</v>
      </c>
      <c r="B27" t="s">
        <v>30</v>
      </c>
      <c r="C27" s="25" t="s">
        <v>2</v>
      </c>
      <c r="D27" s="34">
        <v>2</v>
      </c>
      <c r="E27" s="27">
        <v>50</v>
      </c>
      <c r="F27" s="74">
        <v>0</v>
      </c>
      <c r="G27" s="27">
        <f>E27*F27</f>
        <v>0</v>
      </c>
    </row>
    <row r="28" spans="1:7" ht="17.25">
      <c r="A28" s="40" t="s">
        <v>3</v>
      </c>
      <c r="B28" t="s">
        <v>31</v>
      </c>
      <c r="C28" s="25" t="s">
        <v>2</v>
      </c>
      <c r="D28" s="34">
        <v>2</v>
      </c>
      <c r="E28" s="27">
        <v>125</v>
      </c>
      <c r="F28" s="74">
        <v>0</v>
      </c>
      <c r="G28" s="27">
        <f aca="true" t="shared" si="2" ref="G28:G35">E28*F28</f>
        <v>0</v>
      </c>
    </row>
    <row r="29" spans="1:7" ht="30">
      <c r="A29" s="40" t="s">
        <v>4</v>
      </c>
      <c r="B29" s="70" t="s">
        <v>104</v>
      </c>
      <c r="C29" s="25" t="s">
        <v>2</v>
      </c>
      <c r="D29" s="34">
        <v>2</v>
      </c>
      <c r="E29" s="27">
        <v>140</v>
      </c>
      <c r="F29" s="74">
        <v>0</v>
      </c>
      <c r="G29" s="27">
        <f t="shared" si="2"/>
        <v>0</v>
      </c>
    </row>
    <row r="30" spans="1:7" ht="17.25">
      <c r="A30" s="40" t="s">
        <v>5</v>
      </c>
      <c r="B30" t="s">
        <v>32</v>
      </c>
      <c r="C30" s="25" t="s">
        <v>2</v>
      </c>
      <c r="D30" s="34">
        <v>2</v>
      </c>
      <c r="E30" s="27">
        <v>51</v>
      </c>
      <c r="F30" s="74">
        <v>0</v>
      </c>
      <c r="G30" s="27">
        <f t="shared" si="2"/>
        <v>0</v>
      </c>
    </row>
    <row r="31" spans="1:7" ht="60">
      <c r="A31" s="40" t="s">
        <v>6</v>
      </c>
      <c r="B31" s="70" t="s">
        <v>105</v>
      </c>
      <c r="C31" s="25" t="s">
        <v>2</v>
      </c>
      <c r="D31" s="34">
        <v>2</v>
      </c>
      <c r="E31" s="27">
        <v>58</v>
      </c>
      <c r="F31" s="74">
        <v>0</v>
      </c>
      <c r="G31" s="27">
        <f t="shared" si="2"/>
        <v>0</v>
      </c>
    </row>
    <row r="32" spans="1:7" ht="17.25">
      <c r="A32" s="40" t="s">
        <v>7</v>
      </c>
      <c r="B32" t="s">
        <v>33</v>
      </c>
      <c r="C32" s="25" t="s">
        <v>9</v>
      </c>
      <c r="D32" s="34"/>
      <c r="E32" s="27"/>
      <c r="F32" s="27"/>
      <c r="G32" s="74">
        <v>0</v>
      </c>
    </row>
    <row r="33" spans="1:7" ht="17.25">
      <c r="A33" s="40" t="s">
        <v>8</v>
      </c>
      <c r="B33" t="s">
        <v>73</v>
      </c>
      <c r="C33" s="25" t="s">
        <v>2</v>
      </c>
      <c r="D33" s="34"/>
      <c r="E33" s="27">
        <v>105</v>
      </c>
      <c r="F33" s="74">
        <v>0</v>
      </c>
      <c r="G33" s="27">
        <f t="shared" si="2"/>
        <v>0</v>
      </c>
    </row>
    <row r="34" spans="1:12" ht="17.25">
      <c r="A34" s="40" t="s">
        <v>20</v>
      </c>
      <c r="B34" t="s">
        <v>64</v>
      </c>
      <c r="C34" s="25" t="s">
        <v>2</v>
      </c>
      <c r="D34" s="34"/>
      <c r="E34" s="27">
        <v>45</v>
      </c>
      <c r="F34" s="74">
        <v>0</v>
      </c>
      <c r="G34" s="27">
        <f t="shared" si="2"/>
        <v>0</v>
      </c>
      <c r="L34" s="70"/>
    </row>
    <row r="35" spans="1:7" ht="17.25">
      <c r="A35" s="40" t="s">
        <v>21</v>
      </c>
      <c r="B35" t="s">
        <v>74</v>
      </c>
      <c r="C35" s="25" t="s">
        <v>54</v>
      </c>
      <c r="D35" s="34"/>
      <c r="E35" s="27">
        <v>4</v>
      </c>
      <c r="F35" s="74">
        <v>0</v>
      </c>
      <c r="G35" s="27">
        <f t="shared" si="2"/>
        <v>0</v>
      </c>
    </row>
    <row r="36" spans="1:7" ht="17.25">
      <c r="A36" s="40" t="s">
        <v>22</v>
      </c>
      <c r="B36" s="28" t="s">
        <v>29</v>
      </c>
      <c r="C36" s="31" t="s">
        <v>9</v>
      </c>
      <c r="D36" s="35"/>
      <c r="E36" s="30"/>
      <c r="F36" s="30"/>
      <c r="G36" s="75">
        <v>0</v>
      </c>
    </row>
    <row r="37" spans="1:7" ht="17.25">
      <c r="A37" s="40"/>
      <c r="B37" s="24" t="s">
        <v>14</v>
      </c>
      <c r="C37" s="25"/>
      <c r="D37" s="34"/>
      <c r="E37" s="27"/>
      <c r="F37" s="27"/>
      <c r="G37" s="26">
        <f>SUM(G27:G36)</f>
        <v>0</v>
      </c>
    </row>
    <row r="38" spans="1:7" ht="17.25">
      <c r="A38" s="40"/>
      <c r="C38" s="25"/>
      <c r="D38" s="34"/>
      <c r="E38" s="27"/>
      <c r="F38" s="27"/>
      <c r="G38" s="27"/>
    </row>
    <row r="39" spans="1:7" ht="17.25">
      <c r="A39" s="39" t="s">
        <v>34</v>
      </c>
      <c r="B39" s="24" t="s">
        <v>84</v>
      </c>
      <c r="C39" s="25"/>
      <c r="D39" s="34"/>
      <c r="E39" s="27"/>
      <c r="F39" s="27"/>
      <c r="G39" s="27"/>
    </row>
    <row r="40" spans="1:9" ht="17.25">
      <c r="A40" s="40" t="s">
        <v>1</v>
      </c>
      <c r="B40" t="s">
        <v>113</v>
      </c>
      <c r="C40" s="25" t="s">
        <v>2</v>
      </c>
      <c r="D40" s="34">
        <v>2</v>
      </c>
      <c r="E40" s="27">
        <v>170</v>
      </c>
      <c r="F40" s="74">
        <v>0</v>
      </c>
      <c r="G40" s="27">
        <f>E40*F40</f>
        <v>0</v>
      </c>
      <c r="I40" s="71"/>
    </row>
    <row r="41" spans="1:7" ht="17.25">
      <c r="A41" s="40" t="s">
        <v>3</v>
      </c>
      <c r="B41" t="s">
        <v>35</v>
      </c>
      <c r="C41" s="25" t="s">
        <v>2</v>
      </c>
      <c r="D41" s="34">
        <v>2</v>
      </c>
      <c r="E41" s="27">
        <v>1700</v>
      </c>
      <c r="F41" s="74">
        <v>0</v>
      </c>
      <c r="G41" s="27">
        <f aca="true" t="shared" si="3" ref="G41:G44">E41*F41</f>
        <v>0</v>
      </c>
    </row>
    <row r="42" spans="1:7" ht="17.25">
      <c r="A42" s="40" t="s">
        <v>4</v>
      </c>
      <c r="B42" t="s">
        <v>116</v>
      </c>
      <c r="C42" s="25" t="s">
        <v>2</v>
      </c>
      <c r="D42" s="34">
        <v>2</v>
      </c>
      <c r="E42" s="27">
        <v>268</v>
      </c>
      <c r="F42" s="74">
        <v>0</v>
      </c>
      <c r="G42" s="27">
        <f t="shared" si="3"/>
        <v>0</v>
      </c>
    </row>
    <row r="43" spans="1:7" ht="17.25">
      <c r="A43" s="40" t="s">
        <v>5</v>
      </c>
      <c r="B43" t="s">
        <v>117</v>
      </c>
      <c r="C43" s="25" t="s">
        <v>2</v>
      </c>
      <c r="D43" s="34">
        <v>2</v>
      </c>
      <c r="E43" s="27">
        <v>1432</v>
      </c>
      <c r="F43" s="74">
        <v>0</v>
      </c>
      <c r="G43" s="27">
        <f t="shared" si="3"/>
        <v>0</v>
      </c>
    </row>
    <row r="44" spans="1:7" ht="17.25">
      <c r="A44" s="40" t="s">
        <v>6</v>
      </c>
      <c r="B44" t="s">
        <v>36</v>
      </c>
      <c r="C44" s="25" t="s">
        <v>2</v>
      </c>
      <c r="D44" s="34">
        <v>2</v>
      </c>
      <c r="E44" s="27">
        <v>55</v>
      </c>
      <c r="F44" s="74">
        <v>0</v>
      </c>
      <c r="G44" s="27">
        <f t="shared" si="3"/>
        <v>0</v>
      </c>
    </row>
    <row r="45" spans="1:7" ht="17.25">
      <c r="A45" s="40" t="s">
        <v>7</v>
      </c>
      <c r="B45" t="s">
        <v>37</v>
      </c>
      <c r="C45" s="25" t="s">
        <v>9</v>
      </c>
      <c r="D45" s="34"/>
      <c r="E45" s="27"/>
      <c r="F45" s="27"/>
      <c r="G45" s="74">
        <v>0</v>
      </c>
    </row>
    <row r="46" spans="1:7" ht="17.25">
      <c r="A46" s="40" t="s">
        <v>8</v>
      </c>
      <c r="B46" s="28" t="s">
        <v>29</v>
      </c>
      <c r="C46" s="31" t="s">
        <v>9</v>
      </c>
      <c r="D46" s="35"/>
      <c r="E46" s="30"/>
      <c r="F46" s="30"/>
      <c r="G46" s="75">
        <v>0</v>
      </c>
    </row>
    <row r="47" spans="2:7" ht="17.25">
      <c r="B47" s="24" t="s">
        <v>10</v>
      </c>
      <c r="C47" s="25"/>
      <c r="D47" s="34"/>
      <c r="E47" s="27"/>
      <c r="F47" s="27"/>
      <c r="G47" s="26">
        <f>SUM(G40:G46)</f>
        <v>0</v>
      </c>
    </row>
    <row r="48" spans="3:7" ht="17.25">
      <c r="C48" s="25"/>
      <c r="D48" s="34"/>
      <c r="E48" s="27"/>
      <c r="F48" s="27"/>
      <c r="G48" s="27"/>
    </row>
    <row r="49" spans="1:7" ht="17.25">
      <c r="A49" s="39" t="s">
        <v>38</v>
      </c>
      <c r="B49" s="24" t="s">
        <v>83</v>
      </c>
      <c r="C49" s="25"/>
      <c r="D49" s="34"/>
      <c r="E49" s="27"/>
      <c r="F49" s="27"/>
      <c r="G49" s="27"/>
    </row>
    <row r="50" spans="1:7" ht="17.25">
      <c r="A50" s="40" t="s">
        <v>1</v>
      </c>
      <c r="B50" t="s">
        <v>39</v>
      </c>
      <c r="C50" s="25" t="s">
        <v>54</v>
      </c>
      <c r="D50" s="34"/>
      <c r="E50" s="27">
        <v>29</v>
      </c>
      <c r="F50" s="74">
        <v>0</v>
      </c>
      <c r="G50" s="27">
        <f>E50*F50</f>
        <v>0</v>
      </c>
    </row>
    <row r="51" spans="1:7" ht="17.25">
      <c r="A51" s="40" t="s">
        <v>3</v>
      </c>
      <c r="B51" t="s">
        <v>72</v>
      </c>
      <c r="C51" s="25" t="s">
        <v>2</v>
      </c>
      <c r="D51" s="34">
        <v>2</v>
      </c>
      <c r="E51" s="27">
        <v>96</v>
      </c>
      <c r="F51" s="74">
        <v>0</v>
      </c>
      <c r="G51" s="27">
        <f aca="true" t="shared" si="4" ref="G51:G55">E51*F51</f>
        <v>0</v>
      </c>
    </row>
    <row r="52" spans="1:7" ht="17.25">
      <c r="A52" s="40" t="s">
        <v>4</v>
      </c>
      <c r="B52" t="s">
        <v>106</v>
      </c>
      <c r="C52" s="25" t="s">
        <v>2</v>
      </c>
      <c r="D52" s="34">
        <v>2</v>
      </c>
      <c r="E52" s="27">
        <v>155</v>
      </c>
      <c r="F52" s="74">
        <v>0</v>
      </c>
      <c r="G52" s="27">
        <f t="shared" si="4"/>
        <v>0</v>
      </c>
    </row>
    <row r="53" spans="1:7" ht="15">
      <c r="A53" s="25" t="s">
        <v>5</v>
      </c>
      <c r="B53" t="s">
        <v>68</v>
      </c>
      <c r="C53" s="25" t="s">
        <v>54</v>
      </c>
      <c r="E53">
        <v>7</v>
      </c>
      <c r="F53" s="74">
        <v>0</v>
      </c>
      <c r="G53" s="27">
        <f t="shared" si="4"/>
        <v>0</v>
      </c>
    </row>
    <row r="54" spans="1:7" ht="15">
      <c r="A54" s="40" t="s">
        <v>6</v>
      </c>
      <c r="B54" t="s">
        <v>112</v>
      </c>
      <c r="C54" s="25" t="s">
        <v>17</v>
      </c>
      <c r="F54" s="27"/>
      <c r="G54" s="74">
        <v>0</v>
      </c>
    </row>
    <row r="55" spans="1:7" ht="17.25">
      <c r="A55" s="40" t="s">
        <v>7</v>
      </c>
      <c r="B55" t="s">
        <v>40</v>
      </c>
      <c r="C55" s="25" t="s">
        <v>54</v>
      </c>
      <c r="D55" s="34"/>
      <c r="E55" s="27">
        <v>7</v>
      </c>
      <c r="F55" s="74">
        <v>0</v>
      </c>
      <c r="G55" s="27">
        <f t="shared" si="4"/>
        <v>0</v>
      </c>
    </row>
    <row r="56" spans="1:7" ht="17.25">
      <c r="A56" s="40" t="s">
        <v>8</v>
      </c>
      <c r="B56" t="s">
        <v>75</v>
      </c>
      <c r="C56" s="25" t="s">
        <v>17</v>
      </c>
      <c r="D56" s="34"/>
      <c r="E56" s="27"/>
      <c r="F56" s="27"/>
      <c r="G56" s="74">
        <v>0</v>
      </c>
    </row>
    <row r="57" spans="1:7" ht="17.25">
      <c r="A57" s="25" t="s">
        <v>20</v>
      </c>
      <c r="B57" s="28" t="s">
        <v>29</v>
      </c>
      <c r="C57" s="31" t="s">
        <v>9</v>
      </c>
      <c r="D57" s="35"/>
      <c r="E57" s="30"/>
      <c r="F57" s="30"/>
      <c r="G57" s="75">
        <v>0</v>
      </c>
    </row>
    <row r="58" spans="2:7" ht="17.25">
      <c r="B58" s="24" t="s">
        <v>14</v>
      </c>
      <c r="C58" s="25"/>
      <c r="D58" s="34"/>
      <c r="E58" s="27"/>
      <c r="F58" s="27"/>
      <c r="G58" s="26">
        <f>SUM(G50:G57)</f>
        <v>0</v>
      </c>
    </row>
    <row r="59" spans="3:7" ht="17.25">
      <c r="C59" s="25"/>
      <c r="D59" s="34"/>
      <c r="E59" s="27"/>
      <c r="F59" s="27"/>
      <c r="G59" s="27"/>
    </row>
    <row r="60" spans="1:7" ht="17.25">
      <c r="A60" s="39" t="s">
        <v>44</v>
      </c>
      <c r="B60" s="24" t="s">
        <v>82</v>
      </c>
      <c r="C60" s="25"/>
      <c r="D60" s="34"/>
      <c r="E60" s="27"/>
      <c r="F60" s="27"/>
      <c r="G60" s="27"/>
    </row>
    <row r="61" spans="1:7" ht="17.25">
      <c r="A61" s="25" t="s">
        <v>1</v>
      </c>
      <c r="B61" t="s">
        <v>41</v>
      </c>
      <c r="C61" s="25" t="s">
        <v>2</v>
      </c>
      <c r="D61" s="34">
        <v>2</v>
      </c>
      <c r="E61" s="27">
        <v>336</v>
      </c>
      <c r="F61" s="74">
        <v>0</v>
      </c>
      <c r="G61" s="27">
        <f>E61*F61</f>
        <v>0</v>
      </c>
    </row>
    <row r="62" spans="1:7" ht="17.25">
      <c r="A62" s="25" t="s">
        <v>3</v>
      </c>
      <c r="B62" t="s">
        <v>42</v>
      </c>
      <c r="C62" s="25" t="s">
        <v>9</v>
      </c>
      <c r="D62" s="34"/>
      <c r="E62" s="27"/>
      <c r="F62" s="27"/>
      <c r="G62" s="74">
        <v>0</v>
      </c>
    </row>
    <row r="63" spans="1:2" ht="15">
      <c r="A63" s="25" t="s">
        <v>4</v>
      </c>
      <c r="B63" t="s">
        <v>76</v>
      </c>
    </row>
    <row r="64" spans="2:7" ht="17.25">
      <c r="B64" t="s">
        <v>102</v>
      </c>
      <c r="C64" s="25"/>
      <c r="D64" s="34"/>
      <c r="E64" s="27"/>
      <c r="F64" s="27"/>
      <c r="G64" s="27"/>
    </row>
    <row r="65" spans="2:7" ht="17.25">
      <c r="B65" t="s">
        <v>103</v>
      </c>
      <c r="C65" s="25" t="s">
        <v>2</v>
      </c>
      <c r="D65" s="34">
        <v>2</v>
      </c>
      <c r="E65" s="27">
        <v>400</v>
      </c>
      <c r="F65" s="74">
        <v>0</v>
      </c>
      <c r="G65" s="27">
        <f>E65*F65</f>
        <v>0</v>
      </c>
    </row>
    <row r="66" spans="1:7" ht="17.25">
      <c r="A66" s="25" t="s">
        <v>5</v>
      </c>
      <c r="B66" t="s">
        <v>118</v>
      </c>
      <c r="C66" s="25" t="s">
        <v>2</v>
      </c>
      <c r="D66" s="34">
        <v>2</v>
      </c>
      <c r="E66" s="27">
        <v>355</v>
      </c>
      <c r="F66" s="74">
        <v>0</v>
      </c>
      <c r="G66" s="27">
        <f>E66*F66</f>
        <v>0</v>
      </c>
    </row>
    <row r="67" spans="1:7" ht="17.25">
      <c r="A67" s="25" t="s">
        <v>6</v>
      </c>
      <c r="B67" t="s">
        <v>77</v>
      </c>
      <c r="C67" s="25" t="s">
        <v>2</v>
      </c>
      <c r="D67" s="34">
        <v>2</v>
      </c>
      <c r="E67" s="27">
        <v>355</v>
      </c>
      <c r="F67" s="74">
        <v>0</v>
      </c>
      <c r="G67" s="27">
        <f>E67*F67</f>
        <v>0</v>
      </c>
    </row>
    <row r="68" spans="1:7" ht="17.25">
      <c r="A68" s="25" t="s">
        <v>7</v>
      </c>
      <c r="B68" t="s">
        <v>66</v>
      </c>
      <c r="C68" s="25" t="s">
        <v>2</v>
      </c>
      <c r="D68" s="34">
        <v>2</v>
      </c>
      <c r="E68" s="27">
        <v>355</v>
      </c>
      <c r="F68" s="74">
        <v>0</v>
      </c>
      <c r="G68" s="27">
        <f aca="true" t="shared" si="5" ref="G68:G69">E68*F68</f>
        <v>0</v>
      </c>
    </row>
    <row r="69" spans="1:7" ht="17.25">
      <c r="A69" s="25" t="s">
        <v>8</v>
      </c>
      <c r="B69" t="s">
        <v>43</v>
      </c>
      <c r="C69" s="25" t="s">
        <v>2</v>
      </c>
      <c r="D69" s="34"/>
      <c r="E69" s="27">
        <v>450</v>
      </c>
      <c r="F69" s="74">
        <v>0</v>
      </c>
      <c r="G69" s="27">
        <f t="shared" si="5"/>
        <v>0</v>
      </c>
    </row>
    <row r="70" spans="1:7" ht="17.25">
      <c r="A70" s="25" t="s">
        <v>20</v>
      </c>
      <c r="B70" s="28" t="s">
        <v>29</v>
      </c>
      <c r="C70" s="31" t="s">
        <v>9</v>
      </c>
      <c r="D70" s="35"/>
      <c r="E70" s="30"/>
      <c r="F70" s="30"/>
      <c r="G70" s="75">
        <v>0</v>
      </c>
    </row>
    <row r="71" spans="2:7" ht="17.25">
      <c r="B71" s="24" t="s">
        <v>14</v>
      </c>
      <c r="C71" s="33"/>
      <c r="D71" s="36"/>
      <c r="E71" s="26"/>
      <c r="F71" s="26"/>
      <c r="G71" s="26">
        <f>SUM(G61:G70)</f>
        <v>0</v>
      </c>
    </row>
    <row r="72" spans="3:7" ht="17.25">
      <c r="C72" s="25"/>
      <c r="D72" s="34"/>
      <c r="E72" s="27"/>
      <c r="F72" s="27"/>
      <c r="G72" s="27"/>
    </row>
    <row r="73" spans="1:7" ht="17.25">
      <c r="A73" s="33" t="s">
        <v>45</v>
      </c>
      <c r="B73" s="24" t="s">
        <v>81</v>
      </c>
      <c r="C73" s="25"/>
      <c r="D73" s="34"/>
      <c r="E73" s="27"/>
      <c r="F73" s="27"/>
      <c r="G73" s="27"/>
    </row>
    <row r="74" spans="1:7" ht="17.25">
      <c r="A74" s="25" t="s">
        <v>1</v>
      </c>
      <c r="B74" t="s">
        <v>46</v>
      </c>
      <c r="C74" s="25" t="s">
        <v>9</v>
      </c>
      <c r="D74" s="34"/>
      <c r="E74" s="27"/>
      <c r="F74" s="27"/>
      <c r="G74" s="74">
        <v>0</v>
      </c>
    </row>
    <row r="75" spans="1:7" ht="17.25">
      <c r="A75" s="25" t="s">
        <v>3</v>
      </c>
      <c r="B75" t="s">
        <v>47</v>
      </c>
      <c r="C75" s="25" t="s">
        <v>9</v>
      </c>
      <c r="D75" s="34"/>
      <c r="E75" s="27"/>
      <c r="F75" s="27"/>
      <c r="G75" s="74">
        <v>0</v>
      </c>
    </row>
    <row r="76" spans="1:7" ht="17.25">
      <c r="A76" s="31" t="s">
        <v>4</v>
      </c>
      <c r="B76" s="28" t="s">
        <v>111</v>
      </c>
      <c r="C76" s="31" t="s">
        <v>9</v>
      </c>
      <c r="D76" s="35"/>
      <c r="E76" s="30"/>
      <c r="F76" s="30"/>
      <c r="G76" s="75">
        <v>0</v>
      </c>
    </row>
    <row r="77" spans="2:7" ht="17.25">
      <c r="B77" s="24" t="s">
        <v>14</v>
      </c>
      <c r="C77" s="25"/>
      <c r="D77" s="34"/>
      <c r="E77" s="27"/>
      <c r="F77" s="27"/>
      <c r="G77" s="26">
        <f>SUM(G74:G76)</f>
        <v>0</v>
      </c>
    </row>
    <row r="78" spans="3:7" ht="17.25">
      <c r="C78" s="25"/>
      <c r="D78" s="34"/>
      <c r="E78" s="27"/>
      <c r="F78" s="27"/>
      <c r="G78" s="27"/>
    </row>
    <row r="79" spans="1:7" ht="17.25">
      <c r="A79" s="33" t="s">
        <v>88</v>
      </c>
      <c r="B79" s="24" t="s">
        <v>80</v>
      </c>
      <c r="C79" s="25"/>
      <c r="D79" s="34"/>
      <c r="E79" s="27"/>
      <c r="F79" s="27"/>
      <c r="G79" s="27"/>
    </row>
    <row r="80" spans="1:7" ht="17.25">
      <c r="A80" s="25" t="s">
        <v>1</v>
      </c>
      <c r="B80" t="s">
        <v>65</v>
      </c>
      <c r="C80" s="25" t="s">
        <v>9</v>
      </c>
      <c r="D80" s="34"/>
      <c r="E80" s="27"/>
      <c r="F80" s="27"/>
      <c r="G80" s="74">
        <v>0</v>
      </c>
    </row>
    <row r="81" spans="1:7" ht="17.25">
      <c r="A81" s="25" t="s">
        <v>3</v>
      </c>
      <c r="B81" t="s">
        <v>119</v>
      </c>
      <c r="C81" s="25" t="s">
        <v>54</v>
      </c>
      <c r="D81" s="34"/>
      <c r="E81" s="27">
        <v>4</v>
      </c>
      <c r="F81" s="74">
        <v>0</v>
      </c>
      <c r="G81" s="27">
        <f>E81*F81</f>
        <v>0</v>
      </c>
    </row>
    <row r="82" spans="1:7" ht="17.25">
      <c r="A82" s="25" t="s">
        <v>4</v>
      </c>
      <c r="B82" t="s">
        <v>122</v>
      </c>
      <c r="C82" s="25" t="s">
        <v>54</v>
      </c>
      <c r="D82" s="34"/>
      <c r="E82" s="27">
        <v>4</v>
      </c>
      <c r="F82" s="74">
        <v>0</v>
      </c>
      <c r="G82" s="27">
        <f aca="true" t="shared" si="6" ref="G82:G89">E82*F82</f>
        <v>0</v>
      </c>
    </row>
    <row r="83" spans="1:7" ht="17.25">
      <c r="A83" s="25" t="s">
        <v>5</v>
      </c>
      <c r="B83" s="24" t="s">
        <v>49</v>
      </c>
      <c r="C83" s="25"/>
      <c r="D83" s="34"/>
      <c r="E83" s="27"/>
      <c r="F83" s="27"/>
      <c r="G83" s="27"/>
    </row>
    <row r="84" spans="1:7" ht="60">
      <c r="A84" s="25" t="s">
        <v>53</v>
      </c>
      <c r="B84" s="70" t="s">
        <v>120</v>
      </c>
      <c r="C84" s="25" t="s">
        <v>54</v>
      </c>
      <c r="D84" s="34"/>
      <c r="E84" s="27">
        <v>4</v>
      </c>
      <c r="F84" s="74">
        <v>0</v>
      </c>
      <c r="G84" s="27">
        <f t="shared" si="6"/>
        <v>0</v>
      </c>
    </row>
    <row r="85" spans="1:8" ht="48.75" customHeight="1">
      <c r="A85" s="25" t="s">
        <v>53</v>
      </c>
      <c r="B85" s="70" t="s">
        <v>110</v>
      </c>
      <c r="C85" s="25" t="s">
        <v>54</v>
      </c>
      <c r="D85" s="34"/>
      <c r="E85" s="27">
        <v>2</v>
      </c>
      <c r="F85" s="74">
        <v>0</v>
      </c>
      <c r="G85" s="27">
        <f t="shared" si="6"/>
        <v>0</v>
      </c>
      <c r="H85" s="41"/>
    </row>
    <row r="86" spans="1:7" ht="17.25">
      <c r="A86" s="25" t="s">
        <v>53</v>
      </c>
      <c r="B86" t="s">
        <v>50</v>
      </c>
      <c r="C86" s="25" t="s">
        <v>54</v>
      </c>
      <c r="D86" s="34"/>
      <c r="E86" s="27">
        <v>2</v>
      </c>
      <c r="F86" s="74">
        <v>0</v>
      </c>
      <c r="G86" s="27">
        <f t="shared" si="6"/>
        <v>0</v>
      </c>
    </row>
    <row r="87" spans="1:7" ht="17.25">
      <c r="A87" s="25" t="s">
        <v>53</v>
      </c>
      <c r="B87" t="s">
        <v>67</v>
      </c>
      <c r="C87" s="25" t="s">
        <v>54</v>
      </c>
      <c r="D87" s="34"/>
      <c r="E87" s="27">
        <v>2</v>
      </c>
      <c r="F87" s="74">
        <v>0</v>
      </c>
      <c r="G87" s="27">
        <f t="shared" si="6"/>
        <v>0</v>
      </c>
    </row>
    <row r="88" spans="1:7" ht="17.25">
      <c r="A88" s="25" t="s">
        <v>53</v>
      </c>
      <c r="B88" t="s">
        <v>51</v>
      </c>
      <c r="C88" s="25" t="s">
        <v>54</v>
      </c>
      <c r="D88" s="34"/>
      <c r="E88" s="27">
        <v>2</v>
      </c>
      <c r="F88" s="74">
        <v>0</v>
      </c>
      <c r="G88" s="27">
        <f t="shared" si="6"/>
        <v>0</v>
      </c>
    </row>
    <row r="89" spans="1:7" ht="17.25">
      <c r="A89" s="25" t="s">
        <v>53</v>
      </c>
      <c r="B89" t="s">
        <v>52</v>
      </c>
      <c r="C89" s="25" t="s">
        <v>54</v>
      </c>
      <c r="D89" s="34"/>
      <c r="E89" s="27">
        <v>2</v>
      </c>
      <c r="F89" s="74">
        <v>0</v>
      </c>
      <c r="G89" s="27">
        <f t="shared" si="6"/>
        <v>0</v>
      </c>
    </row>
    <row r="90" spans="1:4" ht="17.25">
      <c r="A90" s="25" t="s">
        <v>53</v>
      </c>
      <c r="B90" t="s">
        <v>92</v>
      </c>
      <c r="C90" s="25" t="s">
        <v>2</v>
      </c>
      <c r="D90" s="34"/>
    </row>
    <row r="91" spans="2:7" ht="17.25">
      <c r="B91" t="s">
        <v>93</v>
      </c>
      <c r="C91" s="25"/>
      <c r="D91" s="34"/>
      <c r="E91" s="27">
        <v>1</v>
      </c>
      <c r="F91" s="74">
        <v>0</v>
      </c>
      <c r="G91" s="27">
        <f>E91*F91</f>
        <v>0</v>
      </c>
    </row>
    <row r="92" spans="1:7" ht="17.25">
      <c r="A92" s="25" t="s">
        <v>53</v>
      </c>
      <c r="B92" t="s">
        <v>48</v>
      </c>
      <c r="C92" s="25" t="s">
        <v>9</v>
      </c>
      <c r="D92" s="34"/>
      <c r="E92" s="27"/>
      <c r="F92" s="27"/>
      <c r="G92" s="74">
        <v>0</v>
      </c>
    </row>
    <row r="93" spans="1:7" ht="17.25">
      <c r="A93" s="31" t="s">
        <v>53</v>
      </c>
      <c r="B93" s="28" t="s">
        <v>29</v>
      </c>
      <c r="C93" s="31" t="s">
        <v>9</v>
      </c>
      <c r="D93" s="35"/>
      <c r="E93" s="30"/>
      <c r="F93" s="30"/>
      <c r="G93" s="75">
        <v>0</v>
      </c>
    </row>
    <row r="94" spans="2:7" ht="15">
      <c r="B94" s="24" t="s">
        <v>14</v>
      </c>
      <c r="E94" s="27"/>
      <c r="F94" s="27"/>
      <c r="G94" s="26">
        <f>SUM(G80:G93)</f>
        <v>0</v>
      </c>
    </row>
    <row r="96" spans="1:7" ht="14.25" customHeight="1">
      <c r="A96" s="25" t="s">
        <v>78</v>
      </c>
      <c r="B96" s="24" t="s">
        <v>79</v>
      </c>
      <c r="E96" s="27"/>
      <c r="F96" s="27"/>
      <c r="G96" s="26"/>
    </row>
    <row r="97" spans="1:7" ht="15">
      <c r="A97" s="25" t="s">
        <v>1</v>
      </c>
      <c r="B97" t="s">
        <v>86</v>
      </c>
      <c r="C97" s="25" t="s">
        <v>2</v>
      </c>
      <c r="E97" s="27">
        <v>457</v>
      </c>
      <c r="F97" s="74">
        <v>0</v>
      </c>
      <c r="G97" s="27">
        <f>F97*E97</f>
        <v>0</v>
      </c>
    </row>
    <row r="98" spans="1:7" ht="15">
      <c r="A98" s="25" t="s">
        <v>3</v>
      </c>
      <c r="B98" t="s">
        <v>107</v>
      </c>
      <c r="C98" s="25" t="s">
        <v>17</v>
      </c>
      <c r="E98" s="27"/>
      <c r="F98" s="27"/>
      <c r="G98" s="74">
        <v>0</v>
      </c>
    </row>
    <row r="99" spans="1:7" ht="15">
      <c r="A99" s="25" t="s">
        <v>4</v>
      </c>
      <c r="B99" t="s">
        <v>94</v>
      </c>
      <c r="C99" s="25" t="s">
        <v>17</v>
      </c>
      <c r="E99" s="27"/>
      <c r="F99" s="27"/>
      <c r="G99" s="74">
        <v>0</v>
      </c>
    </row>
    <row r="100" spans="1:7" ht="15">
      <c r="A100" s="25" t="s">
        <v>5</v>
      </c>
      <c r="B100" s="28" t="s">
        <v>29</v>
      </c>
      <c r="C100" s="31" t="s">
        <v>17</v>
      </c>
      <c r="D100" s="28"/>
      <c r="E100" s="30"/>
      <c r="F100" s="30"/>
      <c r="G100" s="75">
        <v>0</v>
      </c>
    </row>
    <row r="101" spans="2:7" ht="15">
      <c r="B101" t="s">
        <v>87</v>
      </c>
      <c r="E101" s="27"/>
      <c r="F101" s="27"/>
      <c r="G101" s="26">
        <f>SUM(G97:G100)</f>
        <v>0</v>
      </c>
    </row>
    <row r="102" ht="13.5" customHeight="1"/>
    <row r="103" spans="1:2" s="45" customFormat="1" ht="15">
      <c r="A103" s="43" t="s">
        <v>89</v>
      </c>
      <c r="B103" s="44" t="s">
        <v>56</v>
      </c>
    </row>
    <row r="104" spans="1:8" ht="15">
      <c r="A104" s="25" t="s">
        <v>1</v>
      </c>
      <c r="B104" t="s">
        <v>59</v>
      </c>
      <c r="C104" s="25" t="s">
        <v>54</v>
      </c>
      <c r="E104" s="27">
        <v>2</v>
      </c>
      <c r="F104" s="74">
        <v>0</v>
      </c>
      <c r="G104" s="27">
        <f>E104*F104</f>
        <v>0</v>
      </c>
      <c r="H104" s="41"/>
    </row>
    <row r="105" spans="1:8" ht="15">
      <c r="A105" s="25" t="s">
        <v>3</v>
      </c>
      <c r="B105" t="s">
        <v>60</v>
      </c>
      <c r="C105" s="25" t="s">
        <v>54</v>
      </c>
      <c r="E105" s="27">
        <v>2</v>
      </c>
      <c r="F105" s="74">
        <v>0</v>
      </c>
      <c r="G105" s="27">
        <f aca="true" t="shared" si="7" ref="G105:G110">E105*F105</f>
        <v>0</v>
      </c>
      <c r="H105" s="41"/>
    </row>
    <row r="106" spans="1:7" ht="15">
      <c r="A106" s="25" t="s">
        <v>4</v>
      </c>
      <c r="B106" t="s">
        <v>57</v>
      </c>
      <c r="C106" s="25" t="s">
        <v>54</v>
      </c>
      <c r="E106" s="27">
        <v>2</v>
      </c>
      <c r="F106" s="74">
        <v>0</v>
      </c>
      <c r="G106" s="27">
        <f t="shared" si="7"/>
        <v>0</v>
      </c>
    </row>
    <row r="107" spans="1:8" ht="49.5" customHeight="1">
      <c r="A107" s="25" t="s">
        <v>5</v>
      </c>
      <c r="B107" s="70" t="s">
        <v>109</v>
      </c>
      <c r="C107" s="25" t="s">
        <v>54</v>
      </c>
      <c r="E107" s="27">
        <v>2</v>
      </c>
      <c r="F107" s="74">
        <v>0</v>
      </c>
      <c r="G107" s="27">
        <f t="shared" si="7"/>
        <v>0</v>
      </c>
      <c r="H107" s="41"/>
    </row>
    <row r="108" spans="1:8" ht="60">
      <c r="A108" s="25" t="s">
        <v>6</v>
      </c>
      <c r="B108" s="70" t="s">
        <v>121</v>
      </c>
      <c r="C108" s="25" t="s">
        <v>54</v>
      </c>
      <c r="E108" s="27">
        <v>4</v>
      </c>
      <c r="F108" s="74">
        <v>0</v>
      </c>
      <c r="G108" s="27">
        <f t="shared" si="7"/>
        <v>0</v>
      </c>
      <c r="H108" s="41"/>
    </row>
    <row r="109" spans="1:8" ht="30">
      <c r="A109" s="25" t="s">
        <v>7</v>
      </c>
      <c r="B109" s="70" t="s">
        <v>108</v>
      </c>
      <c r="C109" s="25" t="s">
        <v>54</v>
      </c>
      <c r="E109" s="27">
        <v>4</v>
      </c>
      <c r="F109" s="74">
        <v>0</v>
      </c>
      <c r="G109" s="27">
        <f t="shared" si="7"/>
        <v>0</v>
      </c>
      <c r="H109" s="41"/>
    </row>
    <row r="110" spans="1:8" ht="15">
      <c r="A110" s="25" t="s">
        <v>8</v>
      </c>
      <c r="B110" t="s">
        <v>58</v>
      </c>
      <c r="C110" s="25" t="s">
        <v>54</v>
      </c>
      <c r="E110" s="27">
        <v>2</v>
      </c>
      <c r="F110" s="74">
        <v>0</v>
      </c>
      <c r="G110" s="27">
        <f t="shared" si="7"/>
        <v>0</v>
      </c>
      <c r="H110" s="41"/>
    </row>
    <row r="111" spans="1:8" ht="15">
      <c r="A111" s="25" t="s">
        <v>20</v>
      </c>
      <c r="B111" t="s">
        <v>61</v>
      </c>
      <c r="C111" s="25" t="s">
        <v>9</v>
      </c>
      <c r="E111" s="27"/>
      <c r="F111" s="27"/>
      <c r="G111" s="74">
        <v>0</v>
      </c>
      <c r="H111" s="41"/>
    </row>
    <row r="112" spans="1:7" ht="15">
      <c r="A112" s="25" t="s">
        <v>21</v>
      </c>
      <c r="B112" s="28" t="s">
        <v>29</v>
      </c>
      <c r="C112" s="31" t="s">
        <v>9</v>
      </c>
      <c r="D112" s="28"/>
      <c r="E112" s="30"/>
      <c r="F112" s="30"/>
      <c r="G112" s="75">
        <v>0</v>
      </c>
    </row>
    <row r="113" spans="2:7" ht="15">
      <c r="B113" s="24" t="s">
        <v>10</v>
      </c>
      <c r="G113" s="26">
        <f>SUM(G104:G112)</f>
        <v>0</v>
      </c>
    </row>
    <row r="114" spans="2:7" ht="15">
      <c r="B114" s="24"/>
      <c r="G114" s="26"/>
    </row>
    <row r="115" spans="1:2" s="45" customFormat="1" ht="15">
      <c r="A115" s="43" t="s">
        <v>95</v>
      </c>
      <c r="B115" s="44" t="s">
        <v>96</v>
      </c>
    </row>
    <row r="116" spans="1:7" s="45" customFormat="1" ht="15">
      <c r="A116" s="47" t="s">
        <v>1</v>
      </c>
      <c r="B116" s="48" t="s">
        <v>97</v>
      </c>
      <c r="C116" s="48" t="s">
        <v>98</v>
      </c>
      <c r="D116" s="48"/>
      <c r="E116" s="48">
        <v>60</v>
      </c>
      <c r="F116" s="76">
        <v>0</v>
      </c>
      <c r="G116" s="49">
        <f>F116*E116</f>
        <v>0</v>
      </c>
    </row>
    <row r="117" spans="1:7" s="45" customFormat="1" ht="15">
      <c r="A117" s="43"/>
      <c r="B117" s="44" t="s">
        <v>99</v>
      </c>
      <c r="G117" s="50">
        <f>G116</f>
        <v>0</v>
      </c>
    </row>
    <row r="118" spans="1:2" s="45" customFormat="1" ht="15">
      <c r="A118" s="43"/>
      <c r="B118" s="44"/>
    </row>
    <row r="120" spans="1:7" ht="15">
      <c r="A120" s="31"/>
      <c r="B120" s="60" t="s">
        <v>90</v>
      </c>
      <c r="C120" s="31"/>
      <c r="D120" s="28"/>
      <c r="E120" s="28"/>
      <c r="F120" s="28"/>
      <c r="G120" s="61">
        <f>G17+G24+G37+G47+G58+G71+G77+G94+G101+G113+G117</f>
        <v>0</v>
      </c>
    </row>
    <row r="121" spans="1:7" ht="15">
      <c r="A121" s="51"/>
      <c r="B121" s="62" t="s">
        <v>100</v>
      </c>
      <c r="C121" s="63"/>
      <c r="D121" s="64"/>
      <c r="E121" s="65"/>
      <c r="F121" s="66"/>
      <c r="G121" s="67">
        <f>G120*0.02</f>
        <v>0</v>
      </c>
    </row>
    <row r="122" spans="1:7" ht="15">
      <c r="A122" s="18"/>
      <c r="B122" s="16" t="s">
        <v>11</v>
      </c>
      <c r="C122" s="57"/>
      <c r="D122" s="13"/>
      <c r="E122" s="58"/>
      <c r="F122" s="59"/>
      <c r="G122" s="77">
        <f>SUM(G120:G121)</f>
        <v>0</v>
      </c>
    </row>
    <row r="123" spans="1:7" ht="15">
      <c r="A123" s="22"/>
      <c r="B123" s="52" t="s">
        <v>101</v>
      </c>
      <c r="C123" s="53"/>
      <c r="D123" s="54"/>
      <c r="E123" s="55"/>
      <c r="F123" s="56"/>
      <c r="G123" s="78">
        <f>G122*21%</f>
        <v>0</v>
      </c>
    </row>
    <row r="124" spans="1:7" s="24" customFormat="1" ht="15.75" thickBot="1">
      <c r="A124" s="68"/>
      <c r="B124" s="69" t="s">
        <v>87</v>
      </c>
      <c r="C124" s="69"/>
      <c r="D124" s="69"/>
      <c r="E124" s="69"/>
      <c r="F124" s="69"/>
      <c r="G124" s="79">
        <f>SUM(G122:G123)</f>
        <v>0</v>
      </c>
    </row>
    <row r="125" ht="15.75" thickTop="1"/>
  </sheetData>
  <printOptions/>
  <pageMargins left="0.51" right="0.36" top="0.48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Najmanová Jana</cp:lastModifiedBy>
  <cp:lastPrinted>2023-10-12T10:35:02Z</cp:lastPrinted>
  <dcterms:created xsi:type="dcterms:W3CDTF">2019-10-31T09:08:13Z</dcterms:created>
  <dcterms:modified xsi:type="dcterms:W3CDTF">2023-11-06T13:11:21Z</dcterms:modified>
  <cp:category/>
  <cp:version/>
  <cp:contentType/>
  <cp:contentStatus/>
</cp:coreProperties>
</file>