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827"/>
  <workbookPr filterPrivacy="1" defaultThemeVersion="124226"/>
  <bookViews>
    <workbookView xWindow="65428" yWindow="65428" windowWidth="23256" windowHeight="12456" activeTab="0"/>
  </bookViews>
  <sheets>
    <sheet name="PD" sheetId="12" r:id="rId1"/>
    <sheet name="TP" sheetId="4" r:id="rId2"/>
  </sheets>
  <externalReferences>
    <externalReference r:id="rId5"/>
  </externalReferences>
  <definedNames>
    <definedName name="Excel_BuiltIn__FilterDatabase_1">#REF!</definedName>
  </definedNames>
  <calcPr calcId="191029"/>
  <extLst/>
</workbook>
</file>

<file path=xl/sharedStrings.xml><?xml version="1.0" encoding="utf-8"?>
<sst xmlns="http://schemas.openxmlformats.org/spreadsheetml/2006/main" count="89" uniqueCount="67">
  <si>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</si>
  <si>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</si>
  <si>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</si>
  <si>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</si>
  <si>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</si>
  <si>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</si>
  <si>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</si>
  <si>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</si>
  <si>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</si>
  <si>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</si>
  <si>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</si>
  <si>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</si>
  <si>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</si>
  <si>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</si>
  <si>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</si>
  <si>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</si>
  <si>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</si>
  <si>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</si>
  <si>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</si>
  <si>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</si>
  <si>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</si>
  <si>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</si>
  <si>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</si>
  <si>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</si>
  <si>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</si>
  <si>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</si>
  <si>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</si>
  <si>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</si>
  <si>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</si>
  <si>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</si>
  <si>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žlutě ocení uchazeč</t>
  </si>
  <si>
    <t>popis položky</t>
  </si>
  <si>
    <t>Nabídková cena uchazeče v Kč</t>
  </si>
  <si>
    <t xml:space="preserve"> </t>
  </si>
  <si>
    <t xml:space="preserve">Průvodní zpráva </t>
  </si>
  <si>
    <t>Souhrnné technické řešení</t>
  </si>
  <si>
    <t>Stavební část</t>
  </si>
  <si>
    <t>DIO</t>
  </si>
  <si>
    <t>ZOV, havarijní a povod. plán a nakládání s odpady</t>
  </si>
  <si>
    <t>BOZP</t>
  </si>
  <si>
    <t>projednání dokumentace</t>
  </si>
  <si>
    <t xml:space="preserve">  </t>
  </si>
  <si>
    <t>IČ celkem</t>
  </si>
  <si>
    <t>PDPS</t>
  </si>
  <si>
    <t>Technická zpráva</t>
  </si>
  <si>
    <t xml:space="preserve">Výkresová část </t>
  </si>
  <si>
    <t>ZTKP</t>
  </si>
  <si>
    <t>Soupis prací a rozpočet</t>
  </si>
  <si>
    <t>PDPS celkem</t>
  </si>
  <si>
    <t>celkem bez DPH</t>
  </si>
  <si>
    <t>Technická pomoc objednateli - Autorský dozor</t>
  </si>
  <si>
    <t>Cena Technická pomoc v rámci výběrového řízení na zhotovitele stavby</t>
  </si>
  <si>
    <t>Celkem</t>
  </si>
  <si>
    <t>Průzkumy a podklady - DUSP</t>
  </si>
  <si>
    <t xml:space="preserve">DUSP </t>
  </si>
  <si>
    <t>DUSP celkem</t>
  </si>
  <si>
    <t>DUSP celkem včetně průzkumů</t>
  </si>
  <si>
    <t>IČ-zajištění vydání společného povolení</t>
  </si>
  <si>
    <t>Průzkumy DUSP celkem</t>
  </si>
  <si>
    <t>Zjištění průběhu a zákres IS, zaměření skutečného stavu, záborový elaborát, digitální katastrální mapa</t>
  </si>
  <si>
    <t>Veškeré potřebné průzkumy pro DUSP (Bilance zemin a ornice, Geotechnický průzkum, Dendrologický průzkum, diagnostika, hydrotechnické posouzení, průzkum dle vyhlášky 130/2019 apod.)</t>
  </si>
  <si>
    <t>AD celkem</t>
  </si>
  <si>
    <t>celkem s DPH</t>
  </si>
  <si>
    <t>III/1157 Černošice-Karlštejnská – PD“</t>
  </si>
  <si>
    <t>majetkoprávní vypořádání stavby (včetně uzavření všech příslušných smluv)</t>
  </si>
  <si>
    <t>podání žádosti včetně správních poplatků</t>
  </si>
  <si>
    <t>projekční přípava rekonstrukce silnice III. třídy a mostního objektu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</si>
</sst>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Kč&quot;_-;\-* #,##0.00&quot; Kč&quot;_-;_-* \-??&quot; Kč&quot;_-;_-@_-"/>
  </numFmts>
  <fonts count="19">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color theme="1"/>
      <name val="Calibri"/>
      <family val="2"/>
      <scheme val="minor"/>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
      <i/>
      <sz val="11"/>
      <color theme="1"/>
      <name val="Arial"/>
      <family val="2"/>
    </font>
  </fonts>
  <fills count="9">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s>
  <borders count="22">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style="thin"/>
      <top style="medium"/>
      <bottom style="thin"/>
    </border>
    <border>
      <left style="medium"/>
      <right/>
      <top/>
      <bottom/>
    </border>
    <border>
      <left/>
      <right style="medium"/>
      <top/>
      <bottom/>
    </border>
    <border>
      <left style="thin"/>
      <right style="medium"/>
      <top style="thin"/>
      <bottom style="thin"/>
    </border>
    <border>
      <left style="medium"/>
      <right/>
      <top/>
      <bottom style="medium"/>
    </border>
    <border>
      <left/>
      <right style="medium"/>
      <top/>
      <bottom style="medium"/>
    </border>
    <border>
      <left style="medium"/>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protection/>
    </xf>
  </cellStyleXfs>
  <cellXfs count="74">
    <xf numFmtId="0" fontId="0" fillId="0" borderId="0" xfId="0"/>
    <xf numFmtId="3" fontId="0" fillId="0" borderId="0" xfId="0" applyNumberFormat="1"/>
    <xf numFmtId="0" fontId="4" fillId="0" borderId="0" xfId="22">
      <alignment/>
      <protection/>
    </xf>
    <xf numFmtId="0" fontId="6" fillId="2" borderId="1" xfId="22" applyFont="1" applyFill="1" applyBorder="1" applyAlignment="1">
      <alignment horizontal="left" vertical="center" wrapText="1"/>
      <protection/>
    </xf>
    <xf numFmtId="0" fontId="1" fillId="0" borderId="0" xfId="24" applyFont="1" applyAlignment="1">
      <alignment vertical="center"/>
      <protection/>
    </xf>
    <xf numFmtId="0" fontId="1" fillId="0" borderId="0" xfId="24" applyFont="1" applyAlignment="1">
      <alignment horizontal="center" vertical="center"/>
      <protection/>
    </xf>
    <xf numFmtId="0" fontId="0" fillId="0" borderId="0" xfId="0" applyAlignment="1">
      <alignment vertical="center"/>
    </xf>
    <xf numFmtId="0" fontId="5" fillId="0" borderId="0" xfId="0" applyFont="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Border="1" applyAlignment="1">
      <alignment vertical="center" wrapText="1"/>
      <protection/>
    </xf>
    <xf numFmtId="0" fontId="0" fillId="3" borderId="0" xfId="0" applyFill="1"/>
    <xf numFmtId="0" fontId="1" fillId="3" borderId="0" xfId="24" applyFont="1" applyFill="1" applyAlignment="1">
      <alignment vertical="center"/>
      <protection/>
    </xf>
    <xf numFmtId="0" fontId="1" fillId="3" borderId="0" xfId="24" applyFont="1" applyFill="1" applyAlignment="1">
      <alignment horizontal="center" vertical="center"/>
      <protection/>
    </xf>
    <xf numFmtId="0" fontId="11" fillId="3" borderId="0" xfId="24" applyFont="1" applyFill="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3" fillId="0" borderId="0" xfId="24" applyFont="1">
      <alignment/>
      <protection/>
    </xf>
    <xf numFmtId="0" fontId="13" fillId="0" borderId="7" xfId="24" applyFont="1" applyBorder="1" applyAlignment="1">
      <alignment horizontal="center" vertical="center" wrapText="1"/>
      <protection/>
    </xf>
    <xf numFmtId="0" fontId="13" fillId="0" borderId="3" xfId="24" applyFont="1" applyBorder="1" applyAlignment="1">
      <alignment horizontal="center" vertical="center" wrapText="1"/>
      <protection/>
    </xf>
    <xf numFmtId="0" fontId="14" fillId="0" borderId="8" xfId="24" applyFont="1" applyBorder="1" applyAlignment="1">
      <alignment wrapText="1"/>
      <protection/>
    </xf>
    <xf numFmtId="0" fontId="14" fillId="0" borderId="8" xfId="24" applyFont="1" applyBorder="1" applyAlignment="1">
      <alignment vertical="top" wrapText="1"/>
      <protection/>
    </xf>
    <xf numFmtId="0" fontId="14" fillId="0" borderId="8" xfId="24" applyFont="1" applyBorder="1" applyAlignment="1">
      <alignment horizontal="left" wrapText="1"/>
      <protection/>
    </xf>
    <xf numFmtId="0" fontId="14" fillId="0" borderId="0" xfId="24" applyFont="1">
      <alignment/>
      <protection/>
    </xf>
    <xf numFmtId="0" fontId="14" fillId="0" borderId="0" xfId="24" applyFont="1" applyAlignment="1">
      <alignment vertical="center" wrapText="1"/>
      <protection/>
    </xf>
    <xf numFmtId="0" fontId="14" fillId="0" borderId="0" xfId="24" applyFont="1" applyAlignment="1">
      <alignment horizontal="center" vertical="center" wrapText="1"/>
      <protection/>
    </xf>
    <xf numFmtId="3" fontId="13"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4" fontId="0" fillId="0" borderId="0" xfId="0" applyNumberFormat="1"/>
    <xf numFmtId="0" fontId="14" fillId="7" borderId="5" xfId="24" applyFont="1" applyFill="1" applyBorder="1" applyAlignment="1">
      <alignment horizontal="center" vertical="center" wrapText="1"/>
      <protection/>
    </xf>
    <xf numFmtId="0" fontId="14" fillId="7" borderId="6" xfId="24" applyFont="1" applyFill="1" applyBorder="1" applyAlignment="1">
      <alignment horizontal="center" vertical="center" wrapText="1"/>
      <protection/>
    </xf>
    <xf numFmtId="0" fontId="3" fillId="4" borderId="0" xfId="22" applyFont="1" applyFill="1">
      <alignment/>
      <protection/>
    </xf>
    <xf numFmtId="3" fontId="3" fillId="4" borderId="0" xfId="22" applyNumberFormat="1" applyFont="1" applyFill="1">
      <alignment/>
      <protection/>
    </xf>
    <xf numFmtId="0" fontId="3" fillId="5" borderId="5" xfId="22" applyFont="1" applyFill="1" applyBorder="1" applyAlignment="1">
      <alignment horizontal="center" vertical="center"/>
      <protection/>
    </xf>
    <xf numFmtId="3" fontId="1" fillId="0" borderId="0" xfId="24" applyNumberFormat="1" applyFont="1" applyAlignment="1">
      <alignment vertical="center"/>
      <protection/>
    </xf>
    <xf numFmtId="3" fontId="4" fillId="2" borderId="9" xfId="22" applyNumberFormat="1" applyFill="1" applyBorder="1">
      <alignment/>
      <protection/>
    </xf>
    <xf numFmtId="0" fontId="8" fillId="2" borderId="7" xfId="22" applyFont="1" applyFill="1" applyBorder="1" applyAlignment="1">
      <alignment horizontal="center" vertical="center" wrapText="1"/>
      <protection/>
    </xf>
    <xf numFmtId="0" fontId="0" fillId="3" borderId="10" xfId="0" applyFill="1" applyBorder="1"/>
    <xf numFmtId="0" fontId="0" fillId="0" borderId="11" xfId="0" applyBorder="1"/>
    <xf numFmtId="0" fontId="16" fillId="0" borderId="8" xfId="0" applyFont="1" applyBorder="1" applyAlignment="1">
      <alignment vertical="center"/>
    </xf>
    <xf numFmtId="0" fontId="16" fillId="0" borderId="12" xfId="0" applyFont="1" applyBorder="1" applyAlignment="1">
      <alignment horizontal="center" vertical="center" wrapText="1"/>
    </xf>
    <xf numFmtId="0" fontId="16" fillId="0" borderId="12" xfId="0" applyFont="1" applyBorder="1" applyAlignment="1">
      <alignment vertical="center"/>
    </xf>
    <xf numFmtId="0" fontId="17" fillId="0" borderId="8" xfId="0" applyFont="1" applyBorder="1" applyAlignment="1">
      <alignment vertical="center" wrapText="1"/>
    </xf>
    <xf numFmtId="4" fontId="17" fillId="3" borderId="12" xfId="0" applyNumberFormat="1" applyFont="1" applyFill="1" applyBorder="1" applyAlignment="1">
      <alignment vertical="center"/>
    </xf>
    <xf numFmtId="4" fontId="16" fillId="6" borderId="12" xfId="0" applyNumberFormat="1" applyFont="1" applyFill="1" applyBorder="1" applyAlignment="1">
      <alignment vertical="center"/>
    </xf>
    <xf numFmtId="0" fontId="17" fillId="0" borderId="12" xfId="0" applyFont="1" applyBorder="1" applyAlignment="1">
      <alignment vertical="center"/>
    </xf>
    <xf numFmtId="0" fontId="17" fillId="0" borderId="8" xfId="0" applyFont="1" applyBorder="1" applyAlignment="1">
      <alignment vertical="center"/>
    </xf>
    <xf numFmtId="4" fontId="17" fillId="6" borderId="12" xfId="0" applyNumberFormat="1" applyFont="1" applyFill="1" applyBorder="1" applyAlignment="1">
      <alignment vertical="center"/>
    </xf>
    <xf numFmtId="4" fontId="17" fillId="0" borderId="12" xfId="0" applyNumberFormat="1" applyFont="1" applyBorder="1" applyAlignment="1">
      <alignment vertical="center"/>
    </xf>
    <xf numFmtId="0" fontId="0" fillId="0" borderId="10" xfId="0" applyBorder="1"/>
    <xf numFmtId="0" fontId="16" fillId="0" borderId="7" xfId="0" applyFont="1" applyBorder="1" applyAlignment="1">
      <alignment vertical="center"/>
    </xf>
    <xf numFmtId="0" fontId="16" fillId="0" borderId="13" xfId="0" applyFont="1" applyBorder="1" applyAlignment="1">
      <alignment vertical="center"/>
    </xf>
    <xf numFmtId="4" fontId="16" fillId="7" borderId="4" xfId="0" applyNumberFormat="1" applyFont="1" applyFill="1" applyBorder="1" applyAlignment="1">
      <alignment vertical="center"/>
    </xf>
    <xf numFmtId="4" fontId="12" fillId="7" borderId="14" xfId="0" applyNumberFormat="1" applyFont="1" applyFill="1" applyBorder="1"/>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8" fillId="0" borderId="13" xfId="0" applyFont="1" applyBorder="1" applyAlignment="1">
      <alignment horizontal="center"/>
    </xf>
    <xf numFmtId="0" fontId="18" fillId="0" borderId="14" xfId="0" applyFont="1" applyBorder="1" applyAlignment="1">
      <alignment horizontal="center"/>
    </xf>
    <xf numFmtId="0" fontId="5" fillId="8" borderId="17" xfId="0" applyFont="1" applyFill="1" applyBorder="1" applyAlignment="1">
      <alignment horizontal="center" vertical="center"/>
    </xf>
    <xf numFmtId="0" fontId="5" fillId="8" borderId="18" xfId="0" applyFont="1" applyFill="1" applyBorder="1" applyAlignment="1">
      <alignment horizontal="center" vertical="center"/>
    </xf>
    <xf numFmtId="0" fontId="5" fillId="8" borderId="19" xfId="0" applyFont="1" applyFill="1" applyBorder="1" applyAlignment="1">
      <alignment horizontal="center" vertical="center"/>
    </xf>
    <xf numFmtId="0" fontId="14" fillId="0" borderId="0" xfId="24" applyFont="1" applyAlignment="1">
      <alignment vertical="center" wrapText="1"/>
      <protection/>
    </xf>
    <xf numFmtId="0" fontId="5" fillId="8" borderId="7"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20" xfId="0" applyFont="1" applyFill="1" applyBorder="1" applyAlignment="1">
      <alignment horizontal="center" vertical="center"/>
    </xf>
    <xf numFmtId="0" fontId="5" fillId="8" borderId="4" xfId="0" applyFont="1" applyFill="1" applyBorder="1" applyAlignment="1">
      <alignment horizontal="center" vertical="center"/>
    </xf>
    <xf numFmtId="3" fontId="3" fillId="3" borderId="21" xfId="22" applyNumberFormat="1" applyFont="1" applyFill="1" applyBorder="1" applyAlignment="1">
      <alignment horizontal="center" vertical="center"/>
      <protection/>
    </xf>
    <xf numFmtId="3" fontId="3" fillId="3" borderId="6" xfId="22" applyNumberFormat="1" applyFont="1" applyFill="1" applyBorder="1" applyAlignment="1">
      <alignment horizontal="center" vertical="center"/>
      <protection/>
    </xf>
  </cellXfs>
  <cellStyles count="14">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Normální 6" xfId="25"/>
    <cellStyle name="Normální 3 2" xfId="26"/>
    <cellStyle name="Normální 5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4"/>
  <sheetViews>
    <sheetView tabSelected="1" workbookViewId="0" topLeftCell="A1">
      <selection activeCell="G29" sqref="G29"/>
    </sheetView>
  </sheetViews>
  <sheetFormatPr defaultColWidth="9.140625" defaultRowHeight="15"/>
  <cols>
    <col min="2" max="2" width="38.28125" style="0" customWidth="1"/>
    <col min="3" max="3" width="30.0039062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1.95" customHeight="1">
      <c r="B1" s="60" t="s">
        <v>63</v>
      </c>
      <c r="C1" s="61"/>
    </row>
    <row r="2" spans="2:3" ht="15" thickBot="1">
      <c r="B2" s="62" t="s">
        <v>66</v>
      </c>
      <c r="C2" s="63"/>
    </row>
    <row r="3" spans="2:3" ht="15">
      <c r="B3" s="43" t="s">
        <v>30</v>
      </c>
      <c r="C3" s="44"/>
    </row>
    <row r="4" spans="1:3" ht="15">
      <c r="A4" t="s">
        <v>33</v>
      </c>
      <c r="B4" s="45" t="s">
        <v>31</v>
      </c>
      <c r="C4" s="46" t="s">
        <v>32</v>
      </c>
    </row>
    <row r="5" spans="2:3" ht="15">
      <c r="B5" s="45"/>
      <c r="C5" s="47"/>
    </row>
    <row r="6" spans="2:3" ht="15">
      <c r="B6" s="45" t="s">
        <v>53</v>
      </c>
      <c r="C6" s="47"/>
    </row>
    <row r="7" spans="2:3" ht="39.6">
      <c r="B7" s="48" t="s">
        <v>59</v>
      </c>
      <c r="C7" s="49">
        <v>0</v>
      </c>
    </row>
    <row r="8" spans="2:3" ht="66">
      <c r="B8" s="48" t="s">
        <v>60</v>
      </c>
      <c r="C8" s="49">
        <v>0</v>
      </c>
    </row>
    <row r="9" spans="2:3" ht="15">
      <c r="B9" s="45" t="s">
        <v>58</v>
      </c>
      <c r="C9" s="50">
        <f>SUM(C7:C8)</f>
        <v>0</v>
      </c>
    </row>
    <row r="10" spans="2:4" ht="15">
      <c r="B10" s="45" t="s">
        <v>54</v>
      </c>
      <c r="C10" s="51"/>
      <c r="D10" t="s">
        <v>33</v>
      </c>
    </row>
    <row r="11" spans="2:3" ht="15">
      <c r="B11" s="52" t="s">
        <v>34</v>
      </c>
      <c r="C11" s="49">
        <v>0</v>
      </c>
    </row>
    <row r="12" spans="2:3" ht="15">
      <c r="B12" s="52" t="s">
        <v>35</v>
      </c>
      <c r="C12" s="49">
        <v>0</v>
      </c>
    </row>
    <row r="13" spans="2:4" ht="15">
      <c r="B13" s="52" t="s">
        <v>36</v>
      </c>
      <c r="C13" s="49">
        <v>0</v>
      </c>
      <c r="D13" t="s">
        <v>33</v>
      </c>
    </row>
    <row r="14" spans="2:4" ht="15">
      <c r="B14" s="52" t="s">
        <v>37</v>
      </c>
      <c r="C14" s="49">
        <v>0</v>
      </c>
      <c r="D14" t="s">
        <v>33</v>
      </c>
    </row>
    <row r="15" spans="2:4" ht="26.4">
      <c r="B15" s="48" t="s">
        <v>38</v>
      </c>
      <c r="C15" s="49">
        <v>0</v>
      </c>
      <c r="D15" t="s">
        <v>33</v>
      </c>
    </row>
    <row r="16" spans="2:6" ht="15">
      <c r="B16" s="52" t="s">
        <v>39</v>
      </c>
      <c r="C16" s="49">
        <v>0</v>
      </c>
      <c r="D16" t="s">
        <v>33</v>
      </c>
      <c r="F16" t="s">
        <v>33</v>
      </c>
    </row>
    <row r="17" spans="2:3" ht="15">
      <c r="B17" s="45" t="s">
        <v>55</v>
      </c>
      <c r="C17" s="53">
        <f>SUM(C11:C16)</f>
        <v>0</v>
      </c>
    </row>
    <row r="18" spans="2:4" ht="15">
      <c r="B18" s="45" t="s">
        <v>56</v>
      </c>
      <c r="C18" s="50">
        <f>C17+C9</f>
        <v>0</v>
      </c>
      <c r="D18" s="1"/>
    </row>
    <row r="19" spans="2:3" ht="15">
      <c r="B19" s="45"/>
      <c r="C19" s="54"/>
    </row>
    <row r="20" spans="2:4" ht="15">
      <c r="B20" s="45" t="s">
        <v>57</v>
      </c>
      <c r="C20" s="51"/>
      <c r="D20" t="s">
        <v>41</v>
      </c>
    </row>
    <row r="21" spans="2:6" ht="15">
      <c r="B21" s="52" t="s">
        <v>40</v>
      </c>
      <c r="C21" s="49">
        <v>0</v>
      </c>
      <c r="D21" t="s">
        <v>33</v>
      </c>
      <c r="F21" t="s">
        <v>33</v>
      </c>
    </row>
    <row r="22" spans="2:4" ht="26.4">
      <c r="B22" s="48" t="s">
        <v>64</v>
      </c>
      <c r="C22" s="49">
        <v>0</v>
      </c>
      <c r="D22" t="s">
        <v>33</v>
      </c>
    </row>
    <row r="23" spans="2:3" ht="15">
      <c r="B23" s="52" t="s">
        <v>65</v>
      </c>
      <c r="C23" s="49">
        <v>0</v>
      </c>
    </row>
    <row r="24" spans="2:4" ht="15">
      <c r="B24" s="45" t="s">
        <v>42</v>
      </c>
      <c r="C24" s="50">
        <f>SUM(C21:C23)</f>
        <v>0</v>
      </c>
      <c r="D24" s="1"/>
    </row>
    <row r="25" spans="2:3" ht="15">
      <c r="B25" s="45"/>
      <c r="C25" s="51"/>
    </row>
    <row r="26" spans="2:6" ht="15">
      <c r="B26" s="45" t="s">
        <v>43</v>
      </c>
      <c r="C26" s="51"/>
      <c r="F26" s="34" t="s">
        <v>33</v>
      </c>
    </row>
    <row r="27" spans="2:6" ht="15">
      <c r="B27" s="52" t="s">
        <v>44</v>
      </c>
      <c r="C27" s="49">
        <v>0</v>
      </c>
      <c r="D27" t="s">
        <v>33</v>
      </c>
      <c r="F27" s="34"/>
    </row>
    <row r="28" spans="2:4" ht="15">
      <c r="B28" s="52" t="s">
        <v>45</v>
      </c>
      <c r="C28" s="49">
        <v>0</v>
      </c>
      <c r="D28" t="s">
        <v>33</v>
      </c>
    </row>
    <row r="29" spans="2:4" ht="15">
      <c r="B29" s="52" t="s">
        <v>46</v>
      </c>
      <c r="C29" s="49">
        <v>0</v>
      </c>
      <c r="D29" t="s">
        <v>33</v>
      </c>
    </row>
    <row r="30" spans="2:4" ht="15">
      <c r="B30" s="52" t="s">
        <v>47</v>
      </c>
      <c r="C30" s="49">
        <v>0</v>
      </c>
      <c r="D30" t="s">
        <v>33</v>
      </c>
    </row>
    <row r="31" spans="2:4" ht="15">
      <c r="B31" s="45" t="s">
        <v>48</v>
      </c>
      <c r="C31" s="50">
        <f>SUM(C27:C30)</f>
        <v>0</v>
      </c>
      <c r="D31" s="1"/>
    </row>
    <row r="32" spans="2:3" ht="15">
      <c r="B32" s="45" t="s">
        <v>61</v>
      </c>
      <c r="C32" s="50">
        <f>TP!D12</f>
        <v>0</v>
      </c>
    </row>
    <row r="33" spans="2:4" ht="15" thickBot="1">
      <c r="B33" s="55"/>
      <c r="C33" s="44"/>
      <c r="D33" t="s">
        <v>33</v>
      </c>
    </row>
    <row r="34" spans="2:3" ht="15" thickBot="1">
      <c r="B34" s="56" t="s">
        <v>49</v>
      </c>
      <c r="C34" s="58">
        <f>C18+C24+C31+C32</f>
        <v>0</v>
      </c>
    </row>
    <row r="35" spans="2:3" ht="15" thickBot="1">
      <c r="B35" s="57" t="s">
        <v>62</v>
      </c>
      <c r="C35" s="59">
        <f>C34*1.21</f>
        <v>0</v>
      </c>
    </row>
    <row r="38" spans="3:5" ht="15">
      <c r="C38" s="11"/>
      <c r="D38" s="11"/>
      <c r="E38" s="11"/>
    </row>
    <row r="39" spans="2:5" ht="15">
      <c r="B39" s="12" t="s">
        <v>16</v>
      </c>
      <c r="C39" s="12" t="s">
        <v>17</v>
      </c>
      <c r="D39" s="13"/>
      <c r="E39" s="14"/>
    </row>
    <row r="40" spans="2:5" ht="15">
      <c r="B40" s="4"/>
      <c r="C40" s="15" t="s">
        <v>18</v>
      </c>
      <c r="D40" s="12"/>
      <c r="E40" s="12"/>
    </row>
    <row r="41" spans="2:5" ht="15">
      <c r="B41" s="4"/>
      <c r="C41" s="12" t="s">
        <v>19</v>
      </c>
      <c r="D41" s="12"/>
      <c r="E41" s="12"/>
    </row>
    <row r="42" spans="3:5" ht="15">
      <c r="C42" s="4"/>
      <c r="D42" s="4"/>
      <c r="E42" s="5"/>
    </row>
    <row r="43" spans="2:5" ht="15">
      <c r="B43" s="4"/>
      <c r="C43" s="4"/>
      <c r="D43" s="4"/>
      <c r="E43" s="5"/>
    </row>
    <row r="44" ht="15">
      <c r="B44" s="4"/>
    </row>
  </sheetData>
  <mergeCells count="2">
    <mergeCell ref="B1:C1"/>
    <mergeCell ref="B2:C2"/>
  </mergeCells>
  <printOptions/>
  <pageMargins left="0.7" right="0.7" top="0.787401575" bottom="0.787401575" header="0.3" footer="0.3"/>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1"/>
  <sheetViews>
    <sheetView zoomScalePageLayoutView="80" workbookViewId="0" topLeftCell="A1">
      <selection activeCell="G8" sqref="G8"/>
    </sheetView>
  </sheetViews>
  <sheetFormatPr defaultColWidth="9.140625" defaultRowHeight="15"/>
  <cols>
    <col min="1" max="1" width="74.57421875" style="4" customWidth="1"/>
    <col min="2" max="3" width="16.00390625" style="4" customWidth="1"/>
    <col min="4" max="4" width="16.00390625" style="5" customWidth="1"/>
    <col min="5" max="5" width="7.140625" style="4" customWidth="1"/>
    <col min="6" max="6" width="9.57421875" style="4" customWidth="1"/>
    <col min="7" max="8" width="7.140625" style="4" customWidth="1"/>
    <col min="9" max="16384" width="9.140625" style="4" customWidth="1"/>
  </cols>
  <sheetData>
    <row r="1" spans="1:4" ht="13.8" thickBot="1">
      <c r="A1" s="3" t="s">
        <v>14</v>
      </c>
      <c r="B1" s="8" t="s">
        <v>15</v>
      </c>
      <c r="C1" s="3"/>
      <c r="D1" s="3"/>
    </row>
    <row r="2" spans="1:4" ht="30" customHeight="1" thickBot="1">
      <c r="A2" s="64" t="s">
        <v>50</v>
      </c>
      <c r="B2" s="65"/>
      <c r="C2" s="65"/>
      <c r="D2" s="66"/>
    </row>
    <row r="3" spans="1:4" ht="13.8" thickBot="1">
      <c r="A3" s="3"/>
      <c r="B3" s="8"/>
      <c r="C3" s="8"/>
      <c r="D3" s="3"/>
    </row>
    <row r="4" spans="1:4" ht="30" customHeight="1" thickBot="1">
      <c r="A4" s="68" t="str">
        <f>PD!B1</f>
        <v>III/1157 Černošice-Karlštejnská – PD“</v>
      </c>
      <c r="B4" s="69"/>
      <c r="C4" s="70"/>
      <c r="D4" s="71"/>
    </row>
    <row r="5" spans="1:4" ht="17.4">
      <c r="A5" s="7"/>
      <c r="B5" s="7"/>
      <c r="C5" s="7"/>
      <c r="D5" s="7"/>
    </row>
    <row r="6" ht="13.5" customHeight="1" thickBot="1">
      <c r="D6" s="4"/>
    </row>
    <row r="7" spans="1:4" ht="15" thickBot="1">
      <c r="A7" s="16"/>
      <c r="B7" s="42" t="s">
        <v>20</v>
      </c>
      <c r="C7" s="17" t="s">
        <v>21</v>
      </c>
      <c r="D7" s="18" t="s">
        <v>22</v>
      </c>
    </row>
    <row r="8" spans="1:5" ht="14.4">
      <c r="A8" s="16"/>
      <c r="B8" s="41"/>
      <c r="C8" s="19"/>
      <c r="D8" s="19"/>
      <c r="E8" s="4"/>
    </row>
    <row r="9" spans="1:5" ht="14.4">
      <c r="A9" s="22" t="s">
        <v>33</v>
      </c>
      <c r="B9" s="20" t="s">
        <v>33</v>
      </c>
      <c r="C9" s="72">
        <v>0</v>
      </c>
      <c r="D9" s="21" t="s">
        <v>33</v>
      </c>
      <c r="E9" s="4"/>
    </row>
    <row r="10" spans="1:5" ht="14.4">
      <c r="A10" s="22" t="s">
        <v>51</v>
      </c>
      <c r="B10" s="20">
        <v>16</v>
      </c>
      <c r="C10" s="72"/>
      <c r="D10" s="21">
        <f>+B10*C9</f>
        <v>0</v>
      </c>
      <c r="E10" s="4"/>
    </row>
    <row r="11" spans="1:4" ht="14.4">
      <c r="A11" s="22" t="s">
        <v>23</v>
      </c>
      <c r="B11" s="20">
        <f>B23</f>
        <v>128</v>
      </c>
      <c r="C11" s="73"/>
      <c r="D11" s="21">
        <f>+B11*C9</f>
        <v>0</v>
      </c>
    </row>
    <row r="12" spans="1:6" ht="14.4">
      <c r="A12" s="37" t="s">
        <v>52</v>
      </c>
      <c r="B12" s="37">
        <f>SUM(B9:B11)</f>
        <v>144</v>
      </c>
      <c r="C12" s="38"/>
      <c r="D12" s="38">
        <f>SUM(D9:D11)</f>
        <v>0</v>
      </c>
      <c r="F12" s="40"/>
    </row>
    <row r="13" spans="1:4" ht="14.4">
      <c r="A13" s="16" t="s">
        <v>24</v>
      </c>
      <c r="B13" s="2"/>
      <c r="D13" s="4"/>
    </row>
    <row r="14" ht="15">
      <c r="D14" s="4"/>
    </row>
    <row r="15" spans="1:4" ht="15" thickBot="1">
      <c r="A15" s="23" t="s">
        <v>25</v>
      </c>
      <c r="B15" s="33" t="s">
        <v>28</v>
      </c>
      <c r="D15" s="4"/>
    </row>
    <row r="16" spans="1:4" ht="15" thickBot="1">
      <c r="A16" s="24" t="s">
        <v>1</v>
      </c>
      <c r="B16" s="25" t="s">
        <v>2</v>
      </c>
      <c r="D16" s="4"/>
    </row>
    <row r="17" spans="1:8" ht="89.25" customHeight="1">
      <c r="A17" s="26" t="s">
        <v>3</v>
      </c>
      <c r="B17" s="35">
        <v>8</v>
      </c>
      <c r="D17" s="4"/>
      <c r="F17" s="9"/>
      <c r="H17"/>
    </row>
    <row r="18" spans="1:4" ht="72">
      <c r="A18" s="26" t="s">
        <v>4</v>
      </c>
      <c r="B18" s="35">
        <v>16</v>
      </c>
      <c r="D18" s="4"/>
    </row>
    <row r="19" spans="1:4" ht="43.2">
      <c r="A19" s="26" t="s">
        <v>5</v>
      </c>
      <c r="B19" s="36">
        <v>16</v>
      </c>
      <c r="D19" s="4"/>
    </row>
    <row r="20" spans="1:4" ht="14.4">
      <c r="A20" s="26" t="s">
        <v>6</v>
      </c>
      <c r="B20" s="35">
        <v>32</v>
      </c>
      <c r="D20" s="4"/>
    </row>
    <row r="21" spans="1:4" ht="72">
      <c r="A21" s="27" t="s">
        <v>7</v>
      </c>
      <c r="B21" s="35">
        <v>16</v>
      </c>
      <c r="D21" s="4"/>
    </row>
    <row r="22" spans="1:4" ht="162.75" customHeight="1">
      <c r="A22" s="27" t="s">
        <v>27</v>
      </c>
      <c r="B22" s="35">
        <v>40</v>
      </c>
      <c r="D22" s="4"/>
    </row>
    <row r="23" spans="1:4" ht="14.4">
      <c r="A23" s="28" t="s">
        <v>8</v>
      </c>
      <c r="B23" s="39">
        <f>SUM(B17:B22)</f>
        <v>128</v>
      </c>
      <c r="D23" s="4"/>
    </row>
    <row r="24" spans="1:4" ht="14.4">
      <c r="A24" s="28" t="s">
        <v>0</v>
      </c>
      <c r="B24" s="32">
        <f>C9</f>
        <v>0</v>
      </c>
      <c r="D24" s="4"/>
    </row>
    <row r="25" spans="1:8" ht="14.4">
      <c r="A25" s="28" t="s">
        <v>29</v>
      </c>
      <c r="B25" s="32">
        <f>B23*B24</f>
        <v>0</v>
      </c>
      <c r="D25" s="4"/>
      <c r="F25" s="6"/>
      <c r="G25" s="6"/>
      <c r="H25" s="6"/>
    </row>
    <row r="26" spans="1:8" ht="14.4">
      <c r="A26" s="23" t="s">
        <v>13</v>
      </c>
      <c r="B26" s="29"/>
      <c r="D26" s="4"/>
      <c r="H26" s="10"/>
    </row>
    <row r="27" spans="1:4" ht="14.4">
      <c r="A27" s="30" t="s">
        <v>9</v>
      </c>
      <c r="B27" s="30"/>
      <c r="C27" s="30"/>
      <c r="D27" s="31"/>
    </row>
    <row r="28" spans="1:8" ht="78" customHeight="1">
      <c r="A28" s="67" t="s">
        <v>10</v>
      </c>
      <c r="B28" s="67"/>
      <c r="C28" s="67"/>
      <c r="D28" s="67"/>
      <c r="F28"/>
      <c r="G28" s="1"/>
      <c r="H28" s="10"/>
    </row>
    <row r="29" spans="1:7" ht="52.5" customHeight="1">
      <c r="A29" s="67" t="s">
        <v>26</v>
      </c>
      <c r="B29" s="67"/>
      <c r="C29" s="67"/>
      <c r="D29" s="67"/>
      <c r="F29"/>
      <c r="G29" s="1"/>
    </row>
    <row r="30" spans="1:4" ht="51.75" customHeight="1">
      <c r="A30" s="67" t="s">
        <v>11</v>
      </c>
      <c r="B30" s="67"/>
      <c r="C30" s="67"/>
      <c r="D30" s="67"/>
    </row>
    <row r="31" spans="1:4" ht="19.5" customHeight="1">
      <c r="A31" s="67" t="s">
        <v>12</v>
      </c>
      <c r="B31" s="67"/>
      <c r="C31" s="67"/>
      <c r="D31" s="67"/>
    </row>
    <row r="38" spans="1:4" ht="14.4">
      <c r="A38" s="12" t="s">
        <v>16</v>
      </c>
      <c r="B38" s="11"/>
      <c r="C38" s="11"/>
      <c r="D38" s="11"/>
    </row>
    <row r="39" spans="2:4" ht="14.4">
      <c r="B39" s="12" t="s">
        <v>17</v>
      </c>
      <c r="C39" s="13"/>
      <c r="D39" s="14"/>
    </row>
    <row r="40" spans="2:4" ht="14.4">
      <c r="B40" s="15" t="s">
        <v>18</v>
      </c>
      <c r="C40" s="12"/>
      <c r="D40" s="12"/>
    </row>
    <row r="41" spans="1:4" ht="14.4">
      <c r="A41"/>
      <c r="B41" s="12" t="s">
        <v>19</v>
      </c>
      <c r="C41" s="12"/>
      <c r="D41" s="12"/>
    </row>
  </sheetData>
  <mergeCells count="7">
    <mergeCell ref="A2:D2"/>
    <mergeCell ref="A29:D29"/>
    <mergeCell ref="A30:D30"/>
    <mergeCell ref="A31:D31"/>
    <mergeCell ref="A4:D4"/>
    <mergeCell ref="A28:D28"/>
    <mergeCell ref="C9:C11"/>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2023-10-30T06:19:55Z</dcterms:modified>
  <cp:category/>
  <cp:version/>
  <cp:contentType/>
  <cp:contentStatus/>
</cp:coreProperties>
</file>