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Dokumenty\VZMR nábytek učebna 27\Podklady pro VZMR\"/>
    </mc:Choice>
  </mc:AlternateContent>
  <xr:revisionPtr revIDLastSave="0" documentId="13_ncr:1_{325089F1-E707-4585-A233-AB7E72092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4" l="1"/>
  <c r="J11" i="14" s="1"/>
  <c r="D11" i="14"/>
  <c r="I8" i="14"/>
  <c r="J8" i="14" s="1"/>
  <c r="D8" i="14"/>
  <c r="I10" i="14"/>
  <c r="J10" i="14" s="1"/>
  <c r="D10" i="14"/>
  <c r="D12" i="14"/>
  <c r="D9" i="14"/>
  <c r="D7" i="14"/>
  <c r="D6" i="14"/>
  <c r="I9" i="14"/>
  <c r="I7" i="14"/>
  <c r="J7" i="14" s="1"/>
  <c r="I12" i="14"/>
  <c r="J12" i="14" s="1"/>
  <c r="I6" i="14"/>
  <c r="J6" i="14" s="1"/>
  <c r="J15" i="14" l="1"/>
  <c r="J17" i="14" s="1"/>
  <c r="J9" i="14"/>
  <c r="J16" i="14" s="1"/>
  <c r="J18" i="14" s="1"/>
</calcChain>
</file>

<file path=xl/sharedStrings.xml><?xml version="1.0" encoding="utf-8"?>
<sst xmlns="http://schemas.openxmlformats.org/spreadsheetml/2006/main" count="44" uniqueCount="37">
  <si>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</si>
  <si>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</si>
  <si>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</si>
  <si>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</si>
  <si>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</si>
  <si>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</si>
  <si>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</si>
  <si>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</si>
  <si>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</si>
  <si>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</si>
  <si>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</si>
  <si>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Nábytek do učeben</t>
  </si>
  <si>
    <t>Cena celkem bez DPH</t>
  </si>
  <si>
    <t>Cena celkem včetně DPH</t>
  </si>
  <si>
    <t>DODÁVKA MUSÍ ZAHRNOVAT DOPRAVU, ODBORNOU MONTÁŽ, INSTALACI A ZAŠKOLENÍ V UŽÍVÁNÍ V MÍSTĚ PLNĚNÍ</t>
  </si>
  <si>
    <t>Název a parametry nabízeného výrobku</t>
  </si>
  <si>
    <t>Cena celkem za celou zakázku bez DPH</t>
  </si>
  <si>
    <t>Cena celkem za celou zakázku s DPH</t>
  </si>
  <si>
    <t>Školní lavice pevná dvoumístná s košem pro studenty SŠ</t>
  </si>
  <si>
    <t>Nábytek do učebny</t>
  </si>
  <si>
    <t xml:space="preserve">Žákovská školní  židle pevná s opěradlem pro SŠ </t>
  </si>
  <si>
    <t>Učitelská katedra + zásuvka</t>
  </si>
  <si>
    <t>• Velikost 6 pro SŠ, kovová konstrukce z plochooválu (38 x 20 mm), trubka (25mm)
• zásuvka v pravo
• laminátová deska rozměry: 1300x600mm,tloušťka min.18mm, ABS hrana 2mm, provedení buk
• kovová konstrukce zakončená plastovými kluzáky
• barva RAL 5017</t>
  </si>
  <si>
    <t>• Velikost 6 pro SŠ, kovová konstrukce z plochooválu (38 x 20 mm), trubka (25mm)
• zásuvka v pravo
• laminátová deska rozměry: 1300x600mm,tloušťka min.18mm, ABS hrana 2mm, provedení buk
• kovová konstrukce zakončená plastovými kluzáky
• barva RAL 5015</t>
  </si>
  <si>
    <t>• Velikost 6 pro SŠ
• pevná kovová  konstrukce s plochooválu, barva RAL 5015
• opěradlo + sedák s CPL laminátu dezén buk
• kovová konstrukce zakončená plastovými kluzáky</t>
  </si>
  <si>
    <t>• Velikost 6 pro SŠ
• rozměry: 1300x500mm, odkládací prostor koš 2x
• laminátová pracovní deska: 1300x500mm, tloušťka min.18mm, ABS hrana 2mm, provedení buk
• kovová konstrukce zakončená plastovými kluzáky
• barva RAL 5015</t>
  </si>
  <si>
    <t>Zadavatel stanovil analogicky v souladu s § 38 odst. 1 ZVZ, že předmětná veřejná zakázka bude vyhrazena výlučně dodavatelům, kteří zaměstnávají více než 50 % osob se zdravotním postižením dle § 67 zákona č. 435/2004 Sb., o zaměstnanosti, ve znění pozdějších předpisů, z celkového počtu zaměstnanců dodavatele.</t>
  </si>
  <si>
    <t>Příloha č. 5 ZD</t>
  </si>
  <si>
    <t xml:space="preserve">Ve Slaném dne  7.11.2023    </t>
  </si>
  <si>
    <t xml:space="preserve">Výstavní mříže  3 ks  </t>
  </si>
  <si>
    <t>Dvojitá noha k výstavním mřížím</t>
  </si>
  <si>
    <t xml:space="preserve">• výstavní mřížová stěna, trubkový rám (průměr trubky 25 mm), stříbrno šedé lakování
• rozměry jedné mříže 100 x 200 cm ( rozměr 3 kusů 300 x 200 cm)
</t>
  </si>
  <si>
    <t xml:space="preserve">
• dvojitá noha k výstavní mříži  ( pro mříž se spodním otvorem cca 20 cm nad zemí)
</t>
  </si>
  <si>
    <t xml:space="preserve">• barva - celá bílá, keramická
• rozměry 250 x 120, pylony na kraji tabule
• výška pylonů 290 cm
• montáž 
</t>
  </si>
  <si>
    <t>Vybavení učebny č. 27 žákovským nábytkem + pylonová keremická tabule + výstavní mříže</t>
  </si>
  <si>
    <t>Pylonová školní tabule s 1 plochou a keramickým povrchem</t>
  </si>
  <si>
    <t>Maximální celková cena za NEINVESTIČNÍ zakázku činní 153 198,00  Kč  včetně DPH je maximální a nepřekročitelná.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</si>
</sst>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24242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 style="medium">
        <color indexed="64"/>
      </bottom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theme="0" tint="-0.499984740745262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61">
    <xf numFmtId="0" fontId="0" fillId="0" borderId="0" xfId="0"/>
    <xf numFmtId="0" fontId="5" fillId="0" borderId="0" xfId="0" applyFont="1" applyAlignment="1">
      <alignment vertical="top" wrapText="1"/>
    </xf>
    <xf numFmtId="44" fontId="0" fillId="3" borderId="1" xfId="0" applyNumberFormat="1" applyFill="1" applyBorder="1" applyAlignment="1">
      <alignment vertic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3" borderId="5" xfId="0" applyNumberForma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6" fontId="0" fillId="5" borderId="5" xfId="0" applyNumberFormat="1" applyFill="1" applyBorder="1" applyAlignment="1">
      <alignment horizontal="center" vertical="center"/>
    </xf>
    <xf numFmtId="6" fontId="0" fillId="5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0" fillId="3" borderId="10" xfId="0" applyNumberForma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9" xfId="0" applyFill="1" applyBorder="1"/>
    <xf numFmtId="0" fontId="4" fillId="6" borderId="0" xfId="0" applyFont="1" applyFill="1" applyAlignment="1">
      <alignment horizontal="center"/>
    </xf>
    <xf numFmtId="0" fontId="0" fillId="4" borderId="20" xfId="0" applyFill="1" applyBorder="1" applyAlignment="1">
      <alignment horizontal="center" vertical="center" textRotation="255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 applyProtection="1">
      <alignment vertical="center" wrapText="1"/>
      <protection locked="0"/>
    </xf>
    <xf numFmtId="0" fontId="4" fillId="4" borderId="23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4" fillId="4" borderId="25" xfId="0" applyFont="1" applyFill="1" applyBorder="1" applyAlignment="1" applyProtection="1">
      <alignment vertical="center" wrapText="1"/>
      <protection locked="0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44" fontId="0" fillId="0" borderId="29" xfId="0" applyNumberFormat="1" applyBorder="1"/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44" fontId="0" fillId="0" borderId="31" xfId="0" applyNumberFormat="1" applyBorder="1"/>
    <xf numFmtId="44" fontId="4" fillId="3" borderId="32" xfId="0" applyNumberFormat="1" applyFont="1" applyFill="1" applyBorder="1"/>
    <xf numFmtId="44" fontId="4" fillId="3" borderId="33" xfId="0" applyNumberFormat="1" applyFont="1" applyFill="1" applyBorder="1"/>
    <xf numFmtId="44" fontId="0" fillId="3" borderId="12" xfId="0" applyNumberFormat="1" applyFill="1" applyBorder="1"/>
    <xf numFmtId="0" fontId="4" fillId="5" borderId="2" xfId="0" applyFont="1" applyFill="1" applyBorder="1" applyAlignment="1">
      <alignment horizontal="left" vertical="center" wrapText="1"/>
    </xf>
    <xf numFmtId="164" fontId="0" fillId="3" borderId="8" xfId="0" applyNumberFormat="1" applyFill="1" applyBorder="1" applyAlignment="1">
      <alignment horizontal="right" vertical="center"/>
    </xf>
    <xf numFmtId="164" fontId="0" fillId="3" borderId="26" xfId="0" applyNumberForma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 vertical="center"/>
    </xf>
    <xf numFmtId="0" fontId="0" fillId="3" borderId="15" xfId="0" applyFill="1" applyBorder="1"/>
    <xf numFmtId="0" fontId="0" fillId="3" borderId="16" xfId="0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4" fillId="5" borderId="4" xfId="0" applyFont="1" applyFill="1" applyBorder="1" applyAlignment="1">
      <alignment horizontal="center" vertical="center" textRotation="255"/>
    </xf>
    <xf numFmtId="0" fontId="4" fillId="5" borderId="7" xfId="0" applyFont="1" applyFill="1" applyBorder="1" applyAlignment="1">
      <alignment horizontal="center" vertical="center" textRotation="255"/>
    </xf>
    <xf numFmtId="0" fontId="4" fillId="4" borderId="13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0" fillId="0" borderId="0" xfId="0"/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showGridLines="0" tabSelected="1" topLeftCell="A8" zoomScaleNormal="100" workbookViewId="0">
      <selection activeCell="C24" sqref="C24"/>
    </sheetView>
  </sheetViews>
  <sheetFormatPr defaultRowHeight="15" x14ac:dyDescent="0.25"/>
  <cols>
    <col min="1" max="1" width="5.7109375" customWidth="1"/>
    <col min="2" max="2" width="27.7109375" style="5" customWidth="1"/>
    <col min="3" max="3" width="82.42578125" customWidth="1"/>
    <col min="4" max="4" width="25.7109375" style="4" customWidth="1"/>
    <col min="5" max="5" width="25" style="4" customWidth="1"/>
    <col min="6" max="6" width="21.85546875" style="4" customWidth="1"/>
    <col min="7" max="7" width="9.140625" style="4"/>
    <col min="8" max="8" width="16.7109375" customWidth="1"/>
    <col min="9" max="9" width="15.28515625" customWidth="1"/>
    <col min="10" max="10" width="19.7109375" customWidth="1"/>
    <col min="11" max="11" width="44.42578125" customWidth="1"/>
  </cols>
  <sheetData>
    <row r="1" spans="1:11" x14ac:dyDescent="0.25">
      <c r="A1" t="s">
        <v>27</v>
      </c>
    </row>
    <row r="2" spans="1:11" ht="18.75" x14ac:dyDescent="0.3">
      <c r="A2" s="49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 thickBot="1" x14ac:dyDescent="0.3">
      <c r="A3" s="51" t="s">
        <v>14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5.75" thickBot="1" x14ac:dyDescent="0.3">
      <c r="F4" s="22"/>
      <c r="G4" s="22"/>
      <c r="H4" s="52" t="s">
        <v>5</v>
      </c>
      <c r="I4" s="53"/>
      <c r="J4" s="53"/>
      <c r="K4" s="54"/>
    </row>
    <row r="5" spans="1:11" ht="30.75" customHeight="1" thickBot="1" x14ac:dyDescent="0.3">
      <c r="A5" s="23"/>
      <c r="B5" s="24" t="s">
        <v>0</v>
      </c>
      <c r="C5" s="25" t="s">
        <v>1</v>
      </c>
      <c r="D5" s="26" t="s">
        <v>8</v>
      </c>
      <c r="E5" s="26" t="s">
        <v>7</v>
      </c>
      <c r="F5" s="27" t="s">
        <v>2</v>
      </c>
      <c r="G5" s="30" t="s">
        <v>3</v>
      </c>
      <c r="H5" s="33" t="s">
        <v>9</v>
      </c>
      <c r="I5" s="28" t="s">
        <v>10</v>
      </c>
      <c r="J5" s="29" t="s">
        <v>4</v>
      </c>
      <c r="K5" s="19" t="s">
        <v>15</v>
      </c>
    </row>
    <row r="6" spans="1:11" ht="72" customHeight="1" x14ac:dyDescent="0.25">
      <c r="A6" s="55" t="s">
        <v>19</v>
      </c>
      <c r="B6" s="7" t="s">
        <v>18</v>
      </c>
      <c r="C6" s="8" t="s">
        <v>25</v>
      </c>
      <c r="D6" s="14">
        <f t="shared" ref="D6:D12" si="0">E6/1.21</f>
        <v>2257.8512396694214</v>
      </c>
      <c r="E6" s="14">
        <v>2732</v>
      </c>
      <c r="F6" s="9">
        <v>16</v>
      </c>
      <c r="G6" s="31" t="s">
        <v>6</v>
      </c>
      <c r="H6" s="44"/>
      <c r="I6" s="6">
        <f t="shared" ref="I6:I12" si="1">F6*H6</f>
        <v>0</v>
      </c>
      <c r="J6" s="18">
        <f t="shared" ref="J6:J12" si="2">I6*1.21</f>
        <v>0</v>
      </c>
      <c r="K6" s="20"/>
    </row>
    <row r="7" spans="1:11" ht="80.25" customHeight="1" x14ac:dyDescent="0.25">
      <c r="A7" s="56"/>
      <c r="B7" s="10" t="s">
        <v>21</v>
      </c>
      <c r="C7" s="11" t="s">
        <v>22</v>
      </c>
      <c r="D7" s="15">
        <f t="shared" si="0"/>
        <v>4338.8429752066113</v>
      </c>
      <c r="E7" s="15">
        <v>5250</v>
      </c>
      <c r="F7" s="12">
        <v>1</v>
      </c>
      <c r="G7" s="32" t="s">
        <v>6</v>
      </c>
      <c r="H7" s="45"/>
      <c r="I7" s="2">
        <f t="shared" si="1"/>
        <v>0</v>
      </c>
      <c r="J7" s="17">
        <f t="shared" si="2"/>
        <v>0</v>
      </c>
      <c r="K7" s="21"/>
    </row>
    <row r="8" spans="1:11" ht="80.25" customHeight="1" x14ac:dyDescent="0.25">
      <c r="A8" s="56"/>
      <c r="B8" s="10" t="s">
        <v>21</v>
      </c>
      <c r="C8" s="11" t="s">
        <v>23</v>
      </c>
      <c r="D8" s="15">
        <f t="shared" ref="D8" si="3">E8/1.21</f>
        <v>4338.8429752066113</v>
      </c>
      <c r="E8" s="15">
        <v>5250</v>
      </c>
      <c r="F8" s="12">
        <v>1</v>
      </c>
      <c r="G8" s="32" t="s">
        <v>6</v>
      </c>
      <c r="H8" s="45"/>
      <c r="I8" s="2">
        <f t="shared" ref="I8" si="4">F8*H8</f>
        <v>0</v>
      </c>
      <c r="J8" s="17">
        <f t="shared" ref="J8" si="5">I8*1.21</f>
        <v>0</v>
      </c>
      <c r="K8" s="21"/>
    </row>
    <row r="9" spans="1:11" ht="76.5" customHeight="1" x14ac:dyDescent="0.25">
      <c r="A9" s="56"/>
      <c r="B9" s="43" t="s">
        <v>20</v>
      </c>
      <c r="C9" s="13" t="s">
        <v>24</v>
      </c>
      <c r="D9" s="15">
        <f t="shared" si="0"/>
        <v>1289.2561983471076</v>
      </c>
      <c r="E9" s="15">
        <v>1560</v>
      </c>
      <c r="F9" s="12">
        <v>32</v>
      </c>
      <c r="G9" s="32" t="s">
        <v>6</v>
      </c>
      <c r="H9" s="45"/>
      <c r="I9" s="2">
        <f t="shared" si="1"/>
        <v>0</v>
      </c>
      <c r="J9" s="17">
        <f t="shared" si="2"/>
        <v>0</v>
      </c>
      <c r="K9" s="21"/>
    </row>
    <row r="10" spans="1:11" ht="47.25" customHeight="1" x14ac:dyDescent="0.25">
      <c r="A10" s="56"/>
      <c r="B10" s="43" t="s">
        <v>29</v>
      </c>
      <c r="C10" s="13" t="s">
        <v>31</v>
      </c>
      <c r="D10" s="15">
        <f t="shared" si="0"/>
        <v>6471.0743801652898</v>
      </c>
      <c r="E10" s="15">
        <v>7830</v>
      </c>
      <c r="F10" s="12">
        <v>2</v>
      </c>
      <c r="G10" s="32" t="s">
        <v>6</v>
      </c>
      <c r="H10" s="45"/>
      <c r="I10" s="2">
        <f t="shared" si="1"/>
        <v>0</v>
      </c>
      <c r="J10" s="17">
        <f t="shared" si="2"/>
        <v>0</v>
      </c>
      <c r="K10" s="21"/>
    </row>
    <row r="11" spans="1:11" ht="47.25" customHeight="1" x14ac:dyDescent="0.25">
      <c r="A11" s="56"/>
      <c r="B11" s="43" t="s">
        <v>30</v>
      </c>
      <c r="C11" s="13" t="s">
        <v>32</v>
      </c>
      <c r="D11" s="15">
        <f t="shared" si="0"/>
        <v>421.48760330578511</v>
      </c>
      <c r="E11" s="15">
        <v>510</v>
      </c>
      <c r="F11" s="12">
        <v>12</v>
      </c>
      <c r="G11" s="32" t="s">
        <v>6</v>
      </c>
      <c r="H11" s="45"/>
      <c r="I11" s="2">
        <f t="shared" si="1"/>
        <v>0</v>
      </c>
      <c r="J11" s="17">
        <f t="shared" si="2"/>
        <v>0</v>
      </c>
      <c r="K11" s="21"/>
    </row>
    <row r="12" spans="1:11" ht="59.25" customHeight="1" x14ac:dyDescent="0.25">
      <c r="A12" s="56"/>
      <c r="B12" s="10" t="s">
        <v>35</v>
      </c>
      <c r="C12" s="11" t="s">
        <v>33</v>
      </c>
      <c r="D12" s="15">
        <f t="shared" si="0"/>
        <v>22561.983471074382</v>
      </c>
      <c r="E12" s="15">
        <v>27300</v>
      </c>
      <c r="F12" s="12">
        <v>1</v>
      </c>
      <c r="G12" s="32" t="s">
        <v>6</v>
      </c>
      <c r="H12" s="45"/>
      <c r="I12" s="2">
        <f t="shared" si="1"/>
        <v>0</v>
      </c>
      <c r="J12" s="17">
        <f t="shared" si="2"/>
        <v>0</v>
      </c>
      <c r="K12" s="21"/>
    </row>
    <row r="13" spans="1:11" x14ac:dyDescent="0.25">
      <c r="H13" s="3"/>
      <c r="I13" s="3"/>
      <c r="J13" s="3"/>
    </row>
    <row r="14" spans="1:11" ht="15.75" thickBot="1" x14ac:dyDescent="0.3">
      <c r="H14" s="3"/>
      <c r="I14" s="3"/>
      <c r="J14" s="3"/>
    </row>
    <row r="15" spans="1:11" ht="15.75" thickBot="1" x14ac:dyDescent="0.3">
      <c r="C15" s="1"/>
      <c r="E15" s="57" t="s">
        <v>11</v>
      </c>
      <c r="F15" s="34" t="s">
        <v>12</v>
      </c>
      <c r="G15" s="35"/>
      <c r="H15" s="36"/>
      <c r="I15" s="36"/>
      <c r="J15" s="40">
        <f>SUM(I6:I12)</f>
        <v>0</v>
      </c>
    </row>
    <row r="16" spans="1:11" ht="19.5" thickBot="1" x14ac:dyDescent="0.3">
      <c r="B16" s="16" t="s">
        <v>36</v>
      </c>
      <c r="C16" s="1"/>
      <c r="E16" s="58"/>
      <c r="F16" s="37" t="s">
        <v>13</v>
      </c>
      <c r="G16" s="38"/>
      <c r="H16" s="39"/>
      <c r="I16" s="39"/>
      <c r="J16" s="41">
        <f>SUM(J6:J12)</f>
        <v>0</v>
      </c>
    </row>
    <row r="17" spans="2:10" ht="15.75" thickBot="1" x14ac:dyDescent="0.3">
      <c r="B17" s="59" t="s">
        <v>26</v>
      </c>
      <c r="C17" s="60"/>
      <c r="D17"/>
      <c r="E17" s="46" t="s">
        <v>16</v>
      </c>
      <c r="F17" s="47"/>
      <c r="G17" s="47"/>
      <c r="H17" s="47"/>
      <c r="I17" s="48"/>
      <c r="J17" s="42">
        <f>J15</f>
        <v>0</v>
      </c>
    </row>
    <row r="18" spans="2:10" ht="15.75" thickBot="1" x14ac:dyDescent="0.3">
      <c r="B18" s="60"/>
      <c r="C18" s="60"/>
      <c r="D18"/>
      <c r="E18" s="46" t="s">
        <v>17</v>
      </c>
      <c r="F18" s="47"/>
      <c r="G18" s="47"/>
      <c r="H18" s="47"/>
      <c r="I18" s="48"/>
      <c r="J18" s="42">
        <f>J16</f>
        <v>0</v>
      </c>
    </row>
    <row r="19" spans="2:10" x14ac:dyDescent="0.25">
      <c r="B19" s="60"/>
      <c r="C19" s="60"/>
      <c r="D19"/>
    </row>
    <row r="20" spans="2:10" x14ac:dyDescent="0.25">
      <c r="B20" s="60"/>
      <c r="C20" s="60"/>
      <c r="D20"/>
    </row>
    <row r="21" spans="2:10" x14ac:dyDescent="0.25">
      <c r="C21" s="1"/>
    </row>
    <row r="22" spans="2:10" x14ac:dyDescent="0.25">
      <c r="B22" s="5" t="s">
        <v>28</v>
      </c>
    </row>
    <row r="26" spans="2:10" ht="103.15" customHeight="1" x14ac:dyDescent="0.25">
      <c r="C26" s="1"/>
    </row>
    <row r="27" spans="2:10" ht="16.149999999999999" customHeight="1" x14ac:dyDescent="0.25">
      <c r="C27" s="1"/>
    </row>
    <row r="28" spans="2:10" ht="16.899999999999999" customHeight="1" x14ac:dyDescent="0.25">
      <c r="C28" s="1"/>
    </row>
    <row r="29" spans="2:10" x14ac:dyDescent="0.25">
      <c r="C29" s="1"/>
    </row>
    <row r="30" spans="2:10" x14ac:dyDescent="0.25">
      <c r="C30" s="1"/>
    </row>
    <row r="31" spans="2:10" x14ac:dyDescent="0.25">
      <c r="C31" s="1"/>
    </row>
    <row r="32" spans="2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</sheetData>
  <mergeCells count="8">
    <mergeCell ref="E17:I17"/>
    <mergeCell ref="E18:I18"/>
    <mergeCell ref="A2:K2"/>
    <mergeCell ref="A3:K3"/>
    <mergeCell ref="H4:K4"/>
    <mergeCell ref="A6:A12"/>
    <mergeCell ref="E15:E16"/>
    <mergeCell ref="B17:C20"/>
  </mergeCells>
  <pageMargins left="0.23622047244094491" right="0.23622047244094491" top="0.15748031496062992" bottom="0.15748031496062992" header="0.31496062992125984" footer="0.31496062992125984"/>
  <pageSetup paperSize="8" scale="45" orientation="portrait" r:id="rId1"/>
  <headerFooter>
    <oddHeader>&amp;CObchodní akademie Dr. Edvarda Beneše, Slaný, Smetanovo nám. 1200
Smetanovo nám. 1200, 274 01  Slaný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Ekonom Obchodní akademie Slaný</cp:lastModifiedBy>
  <cp:lastPrinted>2023-05-16T08:03:19Z</cp:lastPrinted>
  <dcterms:created xsi:type="dcterms:W3CDTF">2017-01-23T02:45:31Z</dcterms:created>
  <dcterms:modified xsi:type="dcterms:W3CDTF">2023-11-07T09:03:50Z</dcterms:modified>
</cp:coreProperties>
</file>