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oldrich_nyc" reservationPassword="0"/>
  <workbookPr/>
  <bookViews>
    <workbookView xWindow="240" yWindow="120" windowWidth="14940" windowHeight="9225" activeTab="0"/>
  </bookViews>
  <sheets>
    <sheet name="201" sheetId="1" r:id="rId1"/>
  </sheets>
  <definedNames/>
  <calcPr/>
  <webPublishing/>
</workbook>
</file>

<file path=xl/sharedStrings.xml><?xml version="1.0" encoding="utf-8"?>
<sst xmlns="http://schemas.openxmlformats.org/spreadsheetml/2006/main" count="162" uniqueCount="102">
  <si>
    <t>Aspe</t>
  </si>
  <si>
    <t>Příloha k formuláři pro ocenění nabídky</t>
  </si>
  <si>
    <t>Stavba</t>
  </si>
  <si>
    <t>číslo a název SO</t>
  </si>
  <si>
    <t>číslo a název rozpočtu:</t>
  </si>
  <si>
    <t>23036</t>
  </si>
  <si>
    <t>MOST TÝNEC-01, LÁVKA PŘES SÁZAVU</t>
  </si>
  <si>
    <t>SO 201</t>
  </si>
  <si>
    <t>LÁVKA PŘES SÁZAVU</t>
  </si>
  <si>
    <t>201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</si>
  <si>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</si>
  <si>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</si>
  <si>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</si>
  <si>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</si>
  <si>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</si>
  <si>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</si>
  <si>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</si>
  <si>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</si>
  <si>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</si>
  <si>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</si>
  <si>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</si>
  <si>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</si>
  <si>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</si>
  <si>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</si>
  <si>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</si>
  <si>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</si>
  <si>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</si>
  <si>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</si>
  <si>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</si>
  <si>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02950.R1</t>
  </si>
  <si>
    <t/>
  </si>
  <si>
    <t>OSTATNÍ POŽADAVKY - SOUVISEJÍCÍ INŽENÝRSKÁ ČINNOST
ZAJIŠTĚNÍ VEŠKERÝCH POTŘEBNÝCH POVOLENÍ A STANOVISEK DOSS</t>
  </si>
  <si>
    <t xml:space="preserve">KPL       </t>
  </si>
  <si>
    <t>1kpl=1,000 [A]</t>
  </si>
  <si>
    <t>02950.R2</t>
  </si>
  <si>
    <t>OSTATNÍ POŽADAVKY - PROTIPOVODŇOVÝ A HAVARIJNÍ PLÁN
VČETNĚ ODSOUHLASENÍ PŘÍSLUŠNÝM ORGÁNEM STÁTNÍ SPRÁVY (NÁTĚRY A OBNOVA PKO PROBÍHAJÍC NAD ŘEKOU)</t>
  </si>
  <si>
    <t>Zemní práce</t>
  </si>
  <si>
    <t>11120</t>
  </si>
  <si>
    <t>ODSTRANĚNÍ KŘOVIN</t>
  </si>
  <si>
    <t xml:space="preserve">M2        </t>
  </si>
  <si>
    <t>780,0m2=780,000 [A]</t>
  </si>
  <si>
    <t>18110</t>
  </si>
  <si>
    <t>ÚPRAVA PLÁNĚ SE ZHUTNĚNÍM V HORNINĚ TŘ. I</t>
  </si>
  <si>
    <t>z pol.č.587206: 20,0m2=20,000 [A]</t>
  </si>
  <si>
    <t>Vodorovné konstrukce</t>
  </si>
  <si>
    <t>421951</t>
  </si>
  <si>
    <t>MOSTOVKY A PODLAHY ZE DŘEVA TRVALÉ</t>
  </si>
  <si>
    <t xml:space="preserve">M3        </t>
  </si>
  <si>
    <t>mostiny: 0,53m3=0,530 [A]
parapety: 2,15m3=2,150 [B]
krycí deska: 0,04m3=0,040 [C]
podélníky: 1,25m3=1,250 [D]
Celkem: A+B+C+D=3,970 [E]</t>
  </si>
  <si>
    <t>45147</t>
  </si>
  <si>
    <t>PODKL A VÝPLŇ VRSTVY Z MALTY PLASTICKÉ
NAPŘ. EPOXIDOVÁ "KOTEVNÍ" ZÁLIVKA</t>
  </si>
  <si>
    <t>otvory v patní ocelové desce: 1kpl=1,000 [A]</t>
  </si>
  <si>
    <t>Komunikace</t>
  </si>
  <si>
    <t>56330</t>
  </si>
  <si>
    <t>VOZOVKOVÉ VRSTVY ZE ŠTĚRKODRTI</t>
  </si>
  <si>
    <t>doplnění lože pod dlažbu z pol.č.587206: 20,0m2*0,10=2,000 [A]</t>
  </si>
  <si>
    <t>587206</t>
  </si>
  <si>
    <t>PŘEDLÁŽDĚNÍ KRYTU Z BETONOVÝCH DLAŽDIC SE ZÁMKEM</t>
  </si>
  <si>
    <t>před a za lávkou: 2*4,00*2,50=20,000 [A]</t>
  </si>
  <si>
    <t>Úpravy povrchů, podlahy, výplně otvorů</t>
  </si>
  <si>
    <t>626111.R</t>
  </si>
  <si>
    <t>REPROFILACE PODHLEDŮ, SVISLÝCH PLOCH SANAČNÍM TMELEM JEDNOVRST
DŘEVĚNÉ PRVKY</t>
  </si>
  <si>
    <t>čela příčníků: 2,7m2=2,700 [A]</t>
  </si>
  <si>
    <t>626211</t>
  </si>
  <si>
    <t>REPROFILACE VODOROVNÝCH PLOCH SHORA SANAČNÍ MALTOU JEDNOVRST TL 10MM</t>
  </si>
  <si>
    <t>sanace betonových plocha
P2,3: 31,0m2=31,000 [A]
OP4: 6,0m2=6,000 [B]
Celkem: A+B=37,000 [C]</t>
  </si>
  <si>
    <t>62631</t>
  </si>
  <si>
    <t>SPOJOVACÍ MŮSTEK MEZI STARÝM A NOVÝM BETONEM</t>
  </si>
  <si>
    <t>62661</t>
  </si>
  <si>
    <t>INJEKTÁŽ TRHLIN UZAVÍRACÍ</t>
  </si>
  <si>
    <t xml:space="preserve">M         </t>
  </si>
  <si>
    <t>4*1,5m=6,000 [A]</t>
  </si>
  <si>
    <t>Přidružená stavební výroba</t>
  </si>
  <si>
    <t>783121.R</t>
  </si>
  <si>
    <t>PROTIKOROZ OCHR OK NÁTĚREM VÍCEVRST SE ZÁKL S VYS OBSAHEM ZN</t>
  </si>
  <si>
    <t>10,0m2=10,000 [A]</t>
  </si>
  <si>
    <t>78372</t>
  </si>
  <si>
    <t>NÁTĚRY TESAŘ KONSTR SYNTETICKÉ</t>
  </si>
  <si>
    <t>1450,0m2=1 450,000 [A]</t>
  </si>
  <si>
    <t>78375</t>
  </si>
  <si>
    <t>NÁTĚRY TESAŘ KONSTR PROTIPLÍSŇOVÉ A PROTIPOŽÁRNÍ</t>
  </si>
  <si>
    <t>dřevěné konstrukce s výrazným napadením řas/mechů: 400,0m2=400,000 [A]</t>
  </si>
  <si>
    <t>Ostatní konstrukce a práce</t>
  </si>
  <si>
    <t>9</t>
  </si>
  <si>
    <t>916A1.R</t>
  </si>
  <si>
    <t>PARKOVACÍ SLOUPKY A ZÁBRANY BETONOVÉ
ZNOVUOSAZENÍ STÁVAJÍCÍ BETONOVÉ ZÁBRANY</t>
  </si>
  <si>
    <t xml:space="preserve">KUS       </t>
  </si>
  <si>
    <t>1ks=1,000 [A]</t>
  </si>
  <si>
    <t>91781</t>
  </si>
  <si>
    <t>VÝŠKOVÁ ÚPRAVA OBRUBNÍKŮ BETONOVÝCH</t>
  </si>
  <si>
    <t>záhonové obrubníky před a za lávkou v místě předláždění zámkové dlažby: 2*2*4,00=16,000 [A]</t>
  </si>
  <si>
    <t>938542.R</t>
  </si>
  <si>
    <t>OČIŠTĚNÍ DŘEVĚNÝCH KONSTR OTRYSKÁNÍM TLAK VODOU DO 500 BARŮ</t>
  </si>
  <si>
    <t>938543</t>
  </si>
  <si>
    <t>OČIŠTĚNÍ BETON KONSTR OTRYSKÁNÍM TLAK VODOU DO 1000 BARŮ</t>
  </si>
  <si>
    <t>beton/kámen: 35,0m2+28,0m2+37,0m2=100,000 [A]</t>
  </si>
  <si>
    <t>93861</t>
  </si>
  <si>
    <t>OČIŠTĚNÍ OCEL KONSTR OMYTÍM VODOU</t>
  </si>
  <si>
    <t>195,0m2=195,000 [A]</t>
  </si>
  <si>
    <t>93877</t>
  </si>
  <si>
    <t>OČIŠTĚNÍ DŘEV KONSTR BROUŠENÍM</t>
  </si>
  <si>
    <t>C e l k e m</t>
  </si>
</sst>
</file>

<file path=xl/styles.xml><?xml version="1.0" encoding="utf-8"?>
<styleSheet xmlns="http://schemas.openxmlformats.org/spreadsheetml/2006/main">
  <numFmts count="2">
    <numFmt numFmtId="177" formatCode="### ### ### ##0.000"/>
    <numFmt numFmtId="178" formatCode="### ### ### ##0.00"/>
  </numFmts>
  <fonts count="4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NumberFormat="1" applyFont="1" applyFill="1" applyBorder="1" applyAlignment="1" applyProtection="1">
      <alignment/>
      <protection/>
    </xf>
    <xf numFmtId="0" fontId="1" fillId="0" borderId="0" xfId="0" applyNumberFormat="1" applyFont="1" applyFill="1" applyBorder="1" applyAlignment="1" applyProtection="1">
      <alignment horizontal="center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3" fillId="0" borderId="0" xfId="0" applyNumberFormat="1" applyFont="1" applyFill="1" applyBorder="1" applyAlignment="1" applyProtection="1">
      <alignment/>
      <protection/>
    </xf>
    <xf numFmtId="177" fontId="0" fillId="0" borderId="1" xfId="0" applyNumberFormat="1" applyFont="1" applyFill="1" applyBorder="1" applyAlignment="1" applyProtection="1">
      <alignment/>
      <protection/>
    </xf>
    <xf numFmtId="0" fontId="3" fillId="0" borderId="2" xfId="0" applyNumberFormat="1" applyFont="1" applyFill="1" applyBorder="1" applyAlignment="1" applyProtection="1">
      <alignment/>
      <protection/>
    </xf>
    <xf numFmtId="178" fontId="0" fillId="0" borderId="3" xfId="0" applyNumberFormat="1" applyBorder="1" applyProtection="1">
      <protection locked="0"/>
    </xf>
    <xf numFmtId="178" fontId="0" fillId="0" borderId="1" xfId="0" applyNumberFormat="1" applyFont="1" applyFill="1" applyBorder="1" applyAlignment="1" applyProtection="1">
      <alignment/>
      <protection/>
    </xf>
    <xf numFmtId="178" fontId="0" fillId="0" borderId="1" xfId="0" applyNumberFormat="1" applyBorder="1" applyProtection="1">
      <protection locked="0"/>
    </xf>
    <xf numFmtId="0" fontId="0" fillId="0" borderId="1" xfId="0" applyNumberFormat="1" applyFont="1" applyFill="1" applyBorder="1" applyAlignment="1" applyProtection="1">
      <alignment wrapText="1"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8" fontId="3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1" t="s">
        <v>0</v>
      </c>
    </row>
    <row r="2" spans="3:3" ht="12.75" customHeight="1">
      <c r="C2" s="2" t="s">
        <v>1</v>
      </c>
    </row>
    <row r="4" spans="1:5" ht="12.75" customHeight="1">
      <c r="A4" t="s">
        <v>2</v>
      </c>
      <c r="C4" s="1" t="s">
        <v>5</v>
      </c>
      <c s="1" t="s">
        <v>6</v>
      </c>
      <c s="1"/>
    </row>
    <row r="5" spans="1:5" ht="12.75" customHeight="1">
      <c r="A5" t="s">
        <v>3</v>
      </c>
      <c r="C5" s="1" t="s">
        <v>7</v>
      </c>
      <c s="1" t="s">
        <v>8</v>
      </c>
      <c s="1"/>
    </row>
    <row r="6" spans="1:5" ht="12.75" customHeight="1">
      <c r="A6" t="s">
        <v>4</v>
      </c>
      <c r="C6" s="1" t="s">
        <v>9</v>
      </c>
      <c s="1" t="s">
        <v>8</v>
      </c>
      <c s="1"/>
    </row>
    <row r="7" spans="3:5" ht="12.75" customHeight="1">
      <c r="C7" s="1"/>
      <c s="1"/>
      <c s="1"/>
    </row>
    <row r="8" spans="1:8" ht="12.75" customHeight="1">
      <c r="A8" s="3" t="s">
        <v>10</v>
      </c>
      <c s="3" t="s">
        <v>12</v>
      </c>
      <c s="3" t="s">
        <v>13</v>
      </c>
      <c s="3" t="s">
        <v>14</v>
      </c>
      <c s="3" t="s">
        <v>15</v>
      </c>
      <c s="3" t="s">
        <v>16</v>
      </c>
      <c s="3" t="s">
        <v>17</v>
      </c>
      <c s="3"/>
    </row>
    <row r="9" spans="1:8" ht="28.5">
      <c r="A9" s="3"/>
      <c s="3"/>
      <c s="3"/>
      <c s="3"/>
      <c s="3"/>
      <c s="3"/>
      <c s="3" t="s">
        <v>18</v>
      </c>
      <c s="3" t="s">
        <v>19</v>
      </c>
    </row>
    <row r="10" spans="1:8" ht="14.25">
      <c r="A10" s="3" t="s">
        <v>11</v>
      </c>
      <c s="3" t="s">
        <v>20</v>
      </c>
      <c s="3" t="s">
        <v>21</v>
      </c>
      <c s="3" t="s">
        <v>22</v>
      </c>
      <c s="3" t="s">
        <v>23</v>
      </c>
      <c s="3" t="s">
        <v>24</v>
      </c>
      <c s="3" t="s">
        <v>25</v>
      </c>
      <c s="3" t="s">
        <v>26</v>
      </c>
    </row>
    <row r="11" spans="1:8" ht="12.75" customHeight="1">
      <c r="A11" s="4"/>
      <c s="4"/>
      <c s="4" t="s">
        <v>28</v>
      </c>
      <c s="4" t="s">
        <v>27</v>
      </c>
      <c s="4"/>
      <c s="6"/>
      <c s="4"/>
      <c s="6"/>
    </row>
    <row r="12" spans="1:8" ht="12.75">
      <c r="A12" s="10">
        <v>1</v>
      </c>
      <c s="10" t="s">
        <v>29</v>
      </c>
      <c s="10" t="s">
        <v>30</v>
      </c>
      <c s="10" t="s">
        <v>31</v>
      </c>
      <c s="10" t="s">
        <v>32</v>
      </c>
      <c s="5">
        <v>1</v>
      </c>
      <c s="9"/>
      <c s="8">
        <f>ROUND((G12*F12),2)</f>
      </c>
    </row>
    <row r="13" spans="4:4" ht="25.5">
      <c r="D13" s="11" t="s">
        <v>33</v>
      </c>
    </row>
    <row r="14" spans="1:8" ht="12.75">
      <c r="A14" s="10">
        <v>2</v>
      </c>
      <c s="10" t="s">
        <v>34</v>
      </c>
      <c s="10" t="s">
        <v>30</v>
      </c>
      <c s="10" t="s">
        <v>35</v>
      </c>
      <c s="10" t="s">
        <v>32</v>
      </c>
      <c s="5">
        <v>1</v>
      </c>
      <c s="9"/>
      <c s="8">
        <f>ROUND((G14*F14),2)</f>
      </c>
    </row>
    <row r="15" spans="4:4" ht="25.5">
      <c r="D15" s="11" t="s">
        <v>33</v>
      </c>
    </row>
    <row r="16" spans="1:16" ht="12.75" customHeight="1">
      <c r="A16" s="12"/>
      <c s="12"/>
      <c s="12" t="s">
        <v>28</v>
      </c>
      <c s="12" t="s">
        <v>27</v>
      </c>
      <c s="12"/>
      <c s="12"/>
      <c s="12"/>
      <c s="12">
        <f>SUM(H12:H15)</f>
      </c>
      <c r="P16">
        <f>ROUND(SUM(P12:P15),2)</f>
      </c>
    </row>
    <row r="18" spans="1:8" ht="12.75" customHeight="1">
      <c r="A18" s="4"/>
      <c s="4"/>
      <c s="4" t="s">
        <v>11</v>
      </c>
      <c s="4" t="s">
        <v>36</v>
      </c>
      <c s="4"/>
      <c s="6"/>
      <c s="4"/>
      <c s="6"/>
    </row>
    <row r="19" spans="1:8" ht="12.75">
      <c r="A19" s="10">
        <v>3</v>
      </c>
      <c s="10" t="s">
        <v>37</v>
      </c>
      <c s="10" t="s">
        <v>30</v>
      </c>
      <c s="10" t="s">
        <v>38</v>
      </c>
      <c s="10" t="s">
        <v>39</v>
      </c>
      <c s="5">
        <v>780</v>
      </c>
      <c s="9"/>
      <c s="8">
        <f>ROUND((G19*F19),2)</f>
      </c>
    </row>
    <row r="20" spans="4:4" ht="38.25">
      <c r="D20" s="11" t="s">
        <v>40</v>
      </c>
    </row>
    <row r="21" spans="1:8" ht="12.75">
      <c r="A21" s="10">
        <v>4</v>
      </c>
      <c s="10" t="s">
        <v>41</v>
      </c>
      <c s="10" t="s">
        <v>30</v>
      </c>
      <c s="10" t="s">
        <v>42</v>
      </c>
      <c s="10" t="s">
        <v>39</v>
      </c>
      <c s="5">
        <v>20</v>
      </c>
      <c s="9"/>
      <c s="8">
        <f>ROUND((G21*F21),2)</f>
      </c>
    </row>
    <row r="22" spans="4:4" ht="63.75">
      <c r="D22" s="11" t="s">
        <v>43</v>
      </c>
    </row>
    <row r="23" spans="1:16" ht="12.75" customHeight="1">
      <c r="A23" s="12"/>
      <c s="12"/>
      <c s="12" t="s">
        <v>11</v>
      </c>
      <c s="12" t="s">
        <v>36</v>
      </c>
      <c s="12"/>
      <c s="12"/>
      <c s="12"/>
      <c s="12">
        <f>SUM(H19:H22)</f>
      </c>
      <c r="P23">
        <f>ROUND(SUM(P19:P22),2)</f>
      </c>
    </row>
    <row r="25" spans="1:8" ht="12.75" customHeight="1">
      <c r="A25" s="4"/>
      <c s="4"/>
      <c s="4" t="s">
        <v>22</v>
      </c>
      <c s="4" t="s">
        <v>44</v>
      </c>
      <c s="4"/>
      <c s="6"/>
      <c s="4"/>
      <c s="6"/>
    </row>
    <row r="26" spans="1:8" ht="12.75">
      <c r="A26" s="10">
        <v>5</v>
      </c>
      <c s="10" t="s">
        <v>45</v>
      </c>
      <c s="10" t="s">
        <v>30</v>
      </c>
      <c s="10" t="s">
        <v>46</v>
      </c>
      <c s="10" t="s">
        <v>47</v>
      </c>
      <c s="5">
        <v>3.97</v>
      </c>
      <c s="9"/>
      <c s="8">
        <f>ROUND((G26*F26),2)</f>
      </c>
    </row>
    <row r="27" spans="4:4" ht="216.75">
      <c r="D27" s="11" t="s">
        <v>48</v>
      </c>
    </row>
    <row r="28" spans="1:8" ht="12.75">
      <c r="A28" s="10">
        <v>6</v>
      </c>
      <c s="10" t="s">
        <v>49</v>
      </c>
      <c s="10" t="s">
        <v>30</v>
      </c>
      <c s="10" t="s">
        <v>50</v>
      </c>
      <c s="10" t="s">
        <v>32</v>
      </c>
      <c s="5">
        <v>1</v>
      </c>
      <c s="9"/>
      <c s="8">
        <f>ROUND((G28*F28),2)</f>
      </c>
    </row>
    <row r="29" spans="4:4" ht="76.5">
      <c r="D29" s="11" t="s">
        <v>51</v>
      </c>
    </row>
    <row r="30" spans="1:16" ht="12.75" customHeight="1">
      <c r="A30" s="12"/>
      <c s="12"/>
      <c s="12" t="s">
        <v>22</v>
      </c>
      <c s="12" t="s">
        <v>44</v>
      </c>
      <c s="12"/>
      <c s="12"/>
      <c s="12"/>
      <c s="12">
        <f>SUM(H26:H29)</f>
      </c>
      <c r="P30">
        <f>ROUND(SUM(P26:P29),2)</f>
      </c>
    </row>
    <row r="32" spans="1:8" ht="12.75" customHeight="1">
      <c r="A32" s="4"/>
      <c s="4"/>
      <c s="4" t="s">
        <v>23</v>
      </c>
      <c s="4" t="s">
        <v>52</v>
      </c>
      <c s="4"/>
      <c s="6"/>
      <c s="4"/>
      <c s="6"/>
    </row>
    <row r="33" spans="1:8" ht="12.75">
      <c r="A33" s="10">
        <v>7</v>
      </c>
      <c s="10" t="s">
        <v>53</v>
      </c>
      <c s="10" t="s">
        <v>30</v>
      </c>
      <c s="10" t="s">
        <v>54</v>
      </c>
      <c s="10" t="s">
        <v>47</v>
      </c>
      <c s="5">
        <v>2</v>
      </c>
      <c s="9"/>
      <c s="8">
        <f>ROUND((G33*F33),2)</f>
      </c>
    </row>
    <row r="34" spans="4:4" ht="102">
      <c r="D34" s="11" t="s">
        <v>55</v>
      </c>
    </row>
    <row r="35" spans="1:8" ht="12.75">
      <c r="A35" s="10">
        <v>8</v>
      </c>
      <c s="10" t="s">
        <v>56</v>
      </c>
      <c s="10" t="s">
        <v>30</v>
      </c>
      <c s="10" t="s">
        <v>57</v>
      </c>
      <c s="10" t="s">
        <v>39</v>
      </c>
      <c s="5">
        <v>20</v>
      </c>
      <c s="9"/>
      <c s="8">
        <f>ROUND((G35*F35),2)</f>
      </c>
    </row>
    <row r="36" spans="4:4" ht="63.75">
      <c r="D36" s="11" t="s">
        <v>58</v>
      </c>
    </row>
    <row r="37" spans="1:16" ht="12.75" customHeight="1">
      <c r="A37" s="12"/>
      <c s="12"/>
      <c s="12" t="s">
        <v>23</v>
      </c>
      <c s="12" t="s">
        <v>52</v>
      </c>
      <c s="12"/>
      <c s="12"/>
      <c s="12"/>
      <c s="12">
        <f>SUM(H33:H36)</f>
      </c>
      <c r="P37">
        <f>ROUND(SUM(P33:P36),2)</f>
      </c>
    </row>
    <row r="39" spans="1:8" ht="12.75" customHeight="1">
      <c r="A39" s="4"/>
      <c s="4"/>
      <c s="4" t="s">
        <v>24</v>
      </c>
      <c s="4" t="s">
        <v>59</v>
      </c>
      <c s="4"/>
      <c s="6"/>
      <c s="4"/>
      <c s="6"/>
    </row>
    <row r="40" spans="1:8" ht="12.75">
      <c r="A40" s="10">
        <v>9</v>
      </c>
      <c s="10" t="s">
        <v>60</v>
      </c>
      <c s="10" t="s">
        <v>30</v>
      </c>
      <c s="10" t="s">
        <v>61</v>
      </c>
      <c s="10" t="s">
        <v>39</v>
      </c>
      <c s="5">
        <v>2.7</v>
      </c>
      <c s="9"/>
      <c s="8">
        <f>ROUND((G40*F40),2)</f>
      </c>
    </row>
    <row r="41" spans="4:4" ht="51">
      <c r="D41" s="11" t="s">
        <v>62</v>
      </c>
    </row>
    <row r="42" spans="1:8" ht="12.75">
      <c r="A42" s="10">
        <v>10</v>
      </c>
      <c s="10" t="s">
        <v>63</v>
      </c>
      <c s="10" t="s">
        <v>30</v>
      </c>
      <c s="10" t="s">
        <v>64</v>
      </c>
      <c s="10" t="s">
        <v>39</v>
      </c>
      <c s="5">
        <v>37</v>
      </c>
      <c s="9"/>
      <c s="8">
        <f>ROUND((G42*F42),2)</f>
      </c>
    </row>
    <row r="43" spans="4:4" ht="153">
      <c r="D43" s="11" t="s">
        <v>65</v>
      </c>
    </row>
    <row r="44" spans="1:8" ht="12.75">
      <c r="A44" s="10">
        <v>11</v>
      </c>
      <c s="10" t="s">
        <v>66</v>
      </c>
      <c s="10" t="s">
        <v>30</v>
      </c>
      <c s="10" t="s">
        <v>67</v>
      </c>
      <c s="10" t="s">
        <v>39</v>
      </c>
      <c s="5">
        <v>37</v>
      </c>
      <c s="9"/>
      <c s="8">
        <f>ROUND((G44*F44),2)</f>
      </c>
    </row>
    <row r="45" spans="4:4" ht="153">
      <c r="D45" s="11" t="s">
        <v>65</v>
      </c>
    </row>
    <row r="46" spans="1:8" ht="12.75">
      <c r="A46" s="10">
        <v>12</v>
      </c>
      <c s="10" t="s">
        <v>68</v>
      </c>
      <c s="10" t="s">
        <v>30</v>
      </c>
      <c s="10" t="s">
        <v>69</v>
      </c>
      <c s="10" t="s">
        <v>70</v>
      </c>
      <c s="5">
        <v>6</v>
      </c>
      <c s="9"/>
      <c s="8">
        <f>ROUND((G46*F46),2)</f>
      </c>
    </row>
    <row r="47" spans="4:4" ht="25.5">
      <c r="D47" s="11" t="s">
        <v>71</v>
      </c>
    </row>
    <row r="48" spans="1:16" ht="12.75" customHeight="1">
      <c r="A48" s="12"/>
      <c s="12"/>
      <c s="12" t="s">
        <v>24</v>
      </c>
      <c s="12" t="s">
        <v>59</v>
      </c>
      <c s="12"/>
      <c s="12"/>
      <c s="12"/>
      <c s="12">
        <f>SUM(H40:H47)</f>
      </c>
      <c r="P48">
        <f>ROUND(SUM(P40:P47),2)</f>
      </c>
    </row>
    <row r="50" spans="1:8" ht="12.75" customHeight="1">
      <c r="A50" s="4"/>
      <c s="4"/>
      <c s="4" t="s">
        <v>25</v>
      </c>
      <c s="4" t="s">
        <v>72</v>
      </c>
      <c s="4"/>
      <c s="6"/>
      <c s="4"/>
      <c s="6"/>
    </row>
    <row r="51" spans="1:8" ht="12.75">
      <c r="A51" s="10">
        <v>13</v>
      </c>
      <c s="10" t="s">
        <v>73</v>
      </c>
      <c s="10" t="s">
        <v>30</v>
      </c>
      <c s="10" t="s">
        <v>74</v>
      </c>
      <c s="10" t="s">
        <v>39</v>
      </c>
      <c s="5">
        <v>10</v>
      </c>
      <c s="9"/>
      <c s="8">
        <f>ROUND((G51*F51),2)</f>
      </c>
    </row>
    <row r="52" spans="4:4" ht="25.5">
      <c r="D52" s="11" t="s">
        <v>75</v>
      </c>
    </row>
    <row r="53" spans="1:8" ht="12.75">
      <c r="A53" s="10">
        <v>14</v>
      </c>
      <c s="10" t="s">
        <v>76</v>
      </c>
      <c s="10" t="s">
        <v>30</v>
      </c>
      <c s="10" t="s">
        <v>77</v>
      </c>
      <c s="10" t="s">
        <v>39</v>
      </c>
      <c s="5">
        <v>1450</v>
      </c>
      <c s="9"/>
      <c s="8">
        <f>ROUND((G53*F53),2)</f>
      </c>
    </row>
    <row r="54" spans="4:4" ht="51">
      <c r="D54" s="11" t="s">
        <v>78</v>
      </c>
    </row>
    <row r="55" spans="1:8" ht="12.75">
      <c r="A55" s="10">
        <v>15</v>
      </c>
      <c s="10" t="s">
        <v>79</v>
      </c>
      <c s="10" t="s">
        <v>30</v>
      </c>
      <c s="10" t="s">
        <v>80</v>
      </c>
      <c s="10" t="s">
        <v>39</v>
      </c>
      <c s="5">
        <v>400</v>
      </c>
      <c s="9"/>
      <c s="8">
        <f>ROUND((G55*F55),2)</f>
      </c>
    </row>
    <row r="56" spans="4:4" ht="127.5">
      <c r="D56" s="11" t="s">
        <v>81</v>
      </c>
    </row>
    <row r="57" spans="1:16" ht="12.75" customHeight="1">
      <c r="A57" s="12"/>
      <c s="12"/>
      <c s="12" t="s">
        <v>25</v>
      </c>
      <c s="12" t="s">
        <v>72</v>
      </c>
      <c s="12"/>
      <c s="12"/>
      <c s="12"/>
      <c s="12">
        <f>SUM(H51:H56)</f>
      </c>
      <c r="P57">
        <f>ROUND(SUM(P51:P56),2)</f>
      </c>
    </row>
    <row r="59" spans="1:8" ht="12.75" customHeight="1">
      <c r="A59" s="4"/>
      <c s="4"/>
      <c s="4" t="s">
        <v>83</v>
      </c>
      <c s="4" t="s">
        <v>82</v>
      </c>
      <c s="4"/>
      <c s="6"/>
      <c s="4"/>
      <c s="6"/>
    </row>
    <row r="60" spans="1:8" ht="12.75">
      <c r="A60" s="10">
        <v>16</v>
      </c>
      <c s="10" t="s">
        <v>84</v>
      </c>
      <c s="10" t="s">
        <v>30</v>
      </c>
      <c s="10" t="s">
        <v>85</v>
      </c>
      <c s="10" t="s">
        <v>86</v>
      </c>
      <c s="5">
        <v>1</v>
      </c>
      <c s="9"/>
      <c s="8">
        <f>ROUND((G60*F60),2)</f>
      </c>
    </row>
    <row r="61" spans="4:4" ht="25.5">
      <c r="D61" s="11" t="s">
        <v>87</v>
      </c>
    </row>
    <row r="62" spans="1:8" ht="12.75">
      <c r="A62" s="10">
        <v>17</v>
      </c>
      <c s="10" t="s">
        <v>88</v>
      </c>
      <c s="10" t="s">
        <v>30</v>
      </c>
      <c s="10" t="s">
        <v>89</v>
      </c>
      <c s="10" t="s">
        <v>70</v>
      </c>
      <c s="5">
        <v>16</v>
      </c>
      <c s="9"/>
      <c s="8">
        <f>ROUND((G62*F62),2)</f>
      </c>
    </row>
    <row r="63" spans="4:4" ht="153">
      <c r="D63" s="11" t="s">
        <v>90</v>
      </c>
    </row>
    <row r="64" spans="1:8" ht="12.75">
      <c r="A64" s="10">
        <v>18</v>
      </c>
      <c s="10" t="s">
        <v>91</v>
      </c>
      <c s="10" t="s">
        <v>30</v>
      </c>
      <c s="10" t="s">
        <v>92</v>
      </c>
      <c s="10" t="s">
        <v>39</v>
      </c>
      <c s="5">
        <v>1450</v>
      </c>
      <c s="9"/>
      <c s="8">
        <f>ROUND((G64*F64),2)</f>
      </c>
    </row>
    <row r="65" spans="4:4" ht="51">
      <c r="D65" s="11" t="s">
        <v>78</v>
      </c>
    </row>
    <row r="66" spans="1:8" ht="12.75">
      <c r="A66" s="10">
        <v>19</v>
      </c>
      <c s="10" t="s">
        <v>93</v>
      </c>
      <c s="10" t="s">
        <v>30</v>
      </c>
      <c s="10" t="s">
        <v>94</v>
      </c>
      <c s="10" t="s">
        <v>39</v>
      </c>
      <c s="5">
        <v>100</v>
      </c>
      <c s="9"/>
      <c s="8">
        <f>ROUND((G66*F66),2)</f>
      </c>
    </row>
    <row r="67" spans="4:4" ht="76.5">
      <c r="D67" s="11" t="s">
        <v>95</v>
      </c>
    </row>
    <row r="68" spans="1:8" ht="12.75">
      <c r="A68" s="10">
        <v>20</v>
      </c>
      <c s="10" t="s">
        <v>96</v>
      </c>
      <c s="10" t="s">
        <v>30</v>
      </c>
      <c s="10" t="s">
        <v>97</v>
      </c>
      <c s="10" t="s">
        <v>39</v>
      </c>
      <c s="5">
        <v>195</v>
      </c>
      <c s="9"/>
      <c s="8">
        <f>ROUND((G68*F68),2)</f>
      </c>
    </row>
    <row r="69" spans="4:4" ht="38.25">
      <c r="D69" s="11" t="s">
        <v>98</v>
      </c>
    </row>
    <row r="70" spans="1:8" ht="12.75">
      <c r="A70" s="10">
        <v>21</v>
      </c>
      <c s="10" t="s">
        <v>99</v>
      </c>
      <c s="10" t="s">
        <v>30</v>
      </c>
      <c s="10" t="s">
        <v>100</v>
      </c>
      <c s="10" t="s">
        <v>39</v>
      </c>
      <c s="5">
        <v>400</v>
      </c>
      <c s="9"/>
      <c s="8">
        <f>ROUND((G70*F70),2)</f>
      </c>
    </row>
    <row r="71" spans="4:4" ht="127.5">
      <c r="D71" s="11" t="s">
        <v>81</v>
      </c>
    </row>
    <row r="72" spans="1:16" ht="12.75" customHeight="1">
      <c r="A72" s="12"/>
      <c s="12"/>
      <c s="12" t="s">
        <v>83</v>
      </c>
      <c s="12" t="s">
        <v>82</v>
      </c>
      <c s="12"/>
      <c s="12"/>
      <c s="12"/>
      <c s="12">
        <f>SUM(H60:H71)</f>
      </c>
      <c r="P72">
        <f>ROUND(SUM(P60:P71),2)</f>
      </c>
    </row>
    <row r="74" spans="1:16" ht="12.75" customHeight="1">
      <c r="A74" s="12"/>
      <c s="12"/>
      <c s="12"/>
      <c s="12" t="s">
        <v>101</v>
      </c>
      <c s="12"/>
      <c s="12"/>
      <c s="12"/>
      <c s="12">
        <f>+H16+H23+H30+H37+H48+H57+H72</f>
      </c>
      <c r="P74">
        <f>+P16+P23+P30+P37+P48+P57+P72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fitToHeight="0"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