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<sst xmlns="http://schemas.openxmlformats.org/spreadsheetml/2006/main" count="162" uniqueCount="102">
  <si>
    <t>Aspe</t>
  </si>
  <si>
    <t>Příloha k formuláři pro ocenění nabídky</t>
  </si>
  <si>
    <t>Stavba</t>
  </si>
  <si>
    <t>číslo a název SO</t>
  </si>
  <si>
    <t>číslo a název rozpočtu:</t>
  </si>
  <si>
    <t>23036</t>
  </si>
  <si>
    <t>MOST TÝNEC-01, LÁVKA PŘES SÁZAVU</t>
  </si>
  <si>
    <t>SO 201</t>
  </si>
  <si>
    <t>LÁVKA PŘES SÁZAVU</t>
  </si>
  <si>
    <t>201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</si>
  <si>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</si>
  <si>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</si>
  <si>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</si>
  <si>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</si>
  <si>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</si>
  <si>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</si>
  <si>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</si>
  <si>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</si>
  <si>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</si>
  <si>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</si>
  <si>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</si>
  <si>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</si>
  <si>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</si>
  <si>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</si>
  <si>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</si>
  <si>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</si>
  <si>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</si>
  <si>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</si>
  <si>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</si>
  <si>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02950.R1</t>
  </si>
  <si>
    <t/>
  </si>
  <si>
    <t>OSTATNÍ POŽADAVKY - SOUVISEJÍCÍ INŽENÝRSKÁ ČINNOST
ZAJIŠTĚNÍ VEŠKERÝCH POTŘEBNÝCH POVOLENÍ A STANOVISEK DOSS</t>
  </si>
  <si>
    <t xml:space="preserve">KPL       </t>
  </si>
  <si>
    <t>1kpl=1,000 [A]</t>
  </si>
  <si>
    <t>02950.R2</t>
  </si>
  <si>
    <t>OSTATNÍ POŽADAVKY - PROTIPOVODŇOVÝ A HAVARIJNÍ PLÁN
VČETNĚ ODSOUHLASENÍ PŘÍSLUŠNÝM ORGÁNEM STÁTNÍ SPRÁVY (NÁTĚRY A OBNOVA PKO PROBÍHAJÍC NAD ŘEKOU)</t>
  </si>
  <si>
    <t>Zemní práce</t>
  </si>
  <si>
    <t>11120</t>
  </si>
  <si>
    <t>ODSTRANĚNÍ KŘOVIN</t>
  </si>
  <si>
    <t xml:space="preserve">M2        </t>
  </si>
  <si>
    <t>780,0m2=780,000 [A]</t>
  </si>
  <si>
    <t>18110</t>
  </si>
  <si>
    <t>ÚPRAVA PLÁNĚ SE ZHUTNĚNÍM V HORNINĚ TŘ. I</t>
  </si>
  <si>
    <t>z pol.č.587206: 20,0m2=20,000 [A]</t>
  </si>
  <si>
    <t>Vodorovné konstrukce</t>
  </si>
  <si>
    <t>421951</t>
  </si>
  <si>
    <t>MOSTOVKY A PODLAHY ZE DŘEVA TRVALÉ</t>
  </si>
  <si>
    <t xml:space="preserve">M3        </t>
  </si>
  <si>
    <t>mostiny: 0,53m3=0,530 [A]
parapety: 2,15m3=2,150 [B]
krycí deska: 0,04m3=0,040 [C]
podélníky: 1,25m3=1,250 [D]
Celkem: A+B+C+D=3,970 [E]</t>
  </si>
  <si>
    <t>45147</t>
  </si>
  <si>
    <t>PODKL A VÝPLŇ VRSTVY Z MALTY PLASTICKÉ
NAPŘ. EPOXIDOVÁ "KOTEVNÍ" ZÁLIVKA</t>
  </si>
  <si>
    <t>otvory v patní ocelové desce: 1kpl=1,000 [A]</t>
  </si>
  <si>
    <t>Komunikace</t>
  </si>
  <si>
    <t>56330</t>
  </si>
  <si>
    <t>VOZOVKOVÉ VRSTVY ZE ŠTĚRKODRTI</t>
  </si>
  <si>
    <t>doplnění lože pod dlažbu z pol.č.587206: 20,0m2*0,10=2,000 [A]</t>
  </si>
  <si>
    <t>587206</t>
  </si>
  <si>
    <t>PŘEDLÁŽDĚNÍ KRYTU Z BETONOVÝCH DLAŽDIC SE ZÁMKEM</t>
  </si>
  <si>
    <t>před a za lávkou: 2*4,00*2,50=20,000 [A]</t>
  </si>
  <si>
    <t>Úpravy povrchů, podlahy, výplně otvorů</t>
  </si>
  <si>
    <t>626111.R</t>
  </si>
  <si>
    <t>REPROFILACE PODHLEDŮ, SVISLÝCH PLOCH SANAČNÍM TMELEM JEDNOVRST
DŘEVĚNÉ PRVKY</t>
  </si>
  <si>
    <t>čela příčníků: 2,7m2=2,700 [A]</t>
  </si>
  <si>
    <t>626211</t>
  </si>
  <si>
    <t>REPROFILACE VODOROVNÝCH PLOCH SHORA SANAČNÍ MALTOU JEDNOVRST TL 10MM</t>
  </si>
  <si>
    <t>sanace betonových plocha
P2,3: 31,0m2=31,000 [A]
OP4: 6,0m2=6,000 [B]
Celkem: A+B=37,000 [C]</t>
  </si>
  <si>
    <t>62631</t>
  </si>
  <si>
    <t>SPOJOVACÍ MŮSTEK MEZI STARÝM A NOVÝM BETONEM</t>
  </si>
  <si>
    <t>62661</t>
  </si>
  <si>
    <t>INJEKTÁŽ TRHLIN UZAVÍRACÍ</t>
  </si>
  <si>
    <t xml:space="preserve">M         </t>
  </si>
  <si>
    <t>4*1,5m=6,000 [A]</t>
  </si>
  <si>
    <t>Přidružená stavební výroba</t>
  </si>
  <si>
    <t>783121.R</t>
  </si>
  <si>
    <t>PROTIKOROZ OCHR OK NÁTĚREM VÍCEVRST SE ZÁKL S VYS OBSAHEM ZN</t>
  </si>
  <si>
    <t>10,0m2=10,000 [A]</t>
  </si>
  <si>
    <t>78372</t>
  </si>
  <si>
    <t>NÁTĚRY TESAŘ KONSTR SYNTETICKÉ</t>
  </si>
  <si>
    <t>1450,0m2=1 450,000 [A]</t>
  </si>
  <si>
    <t>78375</t>
  </si>
  <si>
    <t>NÁTĚRY TESAŘ KONSTR PROTIPLÍSŇOVÉ A PROTIPOŽÁRNÍ</t>
  </si>
  <si>
    <t>dřevěné konstrukce s výrazným napadením řas/mechů: 400,0m2=400,000 [A]</t>
  </si>
  <si>
    <t>Ostatní konstrukce a práce</t>
  </si>
  <si>
    <t>9</t>
  </si>
  <si>
    <t>916A1.R</t>
  </si>
  <si>
    <t>PARKOVACÍ SLOUPKY A ZÁBRANY BETONOVÉ
ZNOVUOSAZENÍ STÁVAJÍCÍ BETONOVÉ ZÁBRANY</t>
  </si>
  <si>
    <t xml:space="preserve">KUS       </t>
  </si>
  <si>
    <t>1ks=1,000 [A]</t>
  </si>
  <si>
    <t>91781</t>
  </si>
  <si>
    <t>VÝŠKOVÁ ÚPRAVA OBRUBNÍKŮ BETONOVÝCH</t>
  </si>
  <si>
    <t>záhonové obrubníky před a za lávkou v místě předláždění zámkové dlažby: 2*2*4,00=16,000 [A]</t>
  </si>
  <si>
    <t>938542.R</t>
  </si>
  <si>
    <t>OČIŠTĚNÍ DŘEVĚNÝCH KONSTR OTRYSKÁNÍM TLAK VODOU DO 500 BARŮ</t>
  </si>
  <si>
    <t>938543</t>
  </si>
  <si>
    <t>OČIŠTĚNÍ BETON KONSTR OTRYSKÁNÍM TLAK VODOU DO 1000 BARŮ</t>
  </si>
  <si>
    <t>beton/kámen: 35,0m2+28,0m2+37,0m2=100,000 [A]</t>
  </si>
  <si>
    <t>93861</t>
  </si>
  <si>
    <t>OČIŠTĚNÍ OCEL KONSTR OMYTÍM VODOU</t>
  </si>
  <si>
    <t>195,0m2=195,000 [A]</t>
  </si>
  <si>
    <t>93877</t>
  </si>
  <si>
    <t>OČIŠTĚNÍ DŘEV KONSTR BROUŠENÍM</t>
  </si>
  <si>
    <t>C e l k e m</t>
  </si>
</sst>
</file>

<file path=xl/styles.xml><?xml version="1.0" encoding="utf-8"?>
<styleSheet xmlns="http://schemas.openxmlformats.org/spreadsheetml/2006/main">
  <numFmts count="2">
    <numFmt numFmtId="177" formatCode="### ### ### ##0.000"/>
    <numFmt numFmtId="178" formatCode="### ### ### ##0.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178" fontId="0" fillId="0" borderId="3" xfId="0" applyNumberFormat="1" applyBorder="1" applyProtection="1">
      <protection locked="0"/>
    </xf>
    <xf numFmtId="178" fontId="0" fillId="0" borderId="1" xfId="0" applyNumberFormat="1" applyFont="1" applyFill="1" applyBorder="1" applyAlignment="1" applyProtection="1">
      <alignment/>
      <protection/>
    </xf>
    <xf numFmtId="178" fontId="0" fillId="0" borderId="1" xfId="0" applyNumberFormat="1" applyBorder="1" applyProtection="1">
      <protection locked="0"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8" fontId="3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7</v>
      </c>
      <c r="D5" s="1" t="s">
        <v>8</v>
      </c>
      <c r="E5" s="1"/>
    </row>
    <row r="6" spans="1:5" ht="12.75" customHeight="1">
      <c r="A6" t="s">
        <v>4</v>
      </c>
      <c r="C6" s="1" t="s">
        <v>9</v>
      </c>
      <c r="D6" s="1" t="s">
        <v>8</v>
      </c>
      <c r="E6" s="1"/>
    </row>
    <row r="7" spans="3:5" ht="12.75" customHeight="1">
      <c r="C7" s="1"/>
      <c r="D7" s="1"/>
      <c r="E7" s="1"/>
    </row>
    <row r="8" spans="1:8" ht="12.75" customHeight="1">
      <c r="A8" s="3" t="s">
        <v>10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/>
    </row>
    <row r="9" spans="1:8" ht="28.5">
      <c r="A9" s="3"/>
      <c r="B9" s="3"/>
      <c r="C9" s="3"/>
      <c r="D9" s="3"/>
      <c r="E9" s="3"/>
      <c r="F9" s="3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12.75">
      <c r="A12" s="10">
        <v>1</v>
      </c>
      <c r="B12" s="10" t="s">
        <v>29</v>
      </c>
      <c r="C12" s="10" t="s">
        <v>30</v>
      </c>
      <c r="D12" s="10" t="s">
        <v>31</v>
      </c>
      <c r="E12" s="10" t="s">
        <v>32</v>
      </c>
      <c r="F12" s="5">
        <v>1</v>
      </c>
      <c r="G12" s="9"/>
      <c r="H12" s="8">
        <f>ROUND((G12*F12),2)</f>
      </c>
    </row>
    <row r="13" ht="25.5">
      <c r="D13" s="11" t="s">
        <v>33</v>
      </c>
    </row>
    <row r="14" spans="1:8" ht="12.75">
      <c r="A14" s="10">
        <v>2</v>
      </c>
      <c r="B14" s="10" t="s">
        <v>34</v>
      </c>
      <c r="C14" s="10" t="s">
        <v>30</v>
      </c>
      <c r="D14" s="10" t="s">
        <v>35</v>
      </c>
      <c r="E14" s="10" t="s">
        <v>32</v>
      </c>
      <c r="F14" s="5">
        <v>1</v>
      </c>
      <c r="G14" s="9"/>
      <c r="H14" s="8">
        <f>ROUND((G14*F14),2)</f>
      </c>
    </row>
    <row r="15" ht="25.5">
      <c r="D15" s="11" t="s">
        <v>33</v>
      </c>
    </row>
    <row r="16" spans="1:16" ht="12.75" customHeight="1">
      <c r="A16" s="12"/>
      <c r="B16" s="12"/>
      <c r="C16" s="12" t="s">
        <v>28</v>
      </c>
      <c r="D16" s="12" t="s">
        <v>27</v>
      </c>
      <c r="E16" s="12"/>
      <c r="F16" s="12"/>
      <c r="G16" s="12"/>
      <c r="H16" s="12">
        <f>SUM(H12:H15)</f>
      </c>
      <c r="P16">
        <f>ROUND(SUM(P12:P15),2)</f>
      </c>
    </row>
    <row r="18" spans="1:8" ht="12.75" customHeight="1">
      <c r="A18" s="4"/>
      <c r="B18" s="4"/>
      <c r="C18" s="4" t="s">
        <v>11</v>
      </c>
      <c r="D18" s="4" t="s">
        <v>36</v>
      </c>
      <c r="E18" s="4"/>
      <c r="F18" s="6"/>
      <c r="G18" s="4"/>
      <c r="H18" s="6"/>
    </row>
    <row r="19" spans="1:8" ht="12.75">
      <c r="A19" s="10">
        <v>3</v>
      </c>
      <c r="B19" s="10" t="s">
        <v>37</v>
      </c>
      <c r="C19" s="10" t="s">
        <v>30</v>
      </c>
      <c r="D19" s="10" t="s">
        <v>38</v>
      </c>
      <c r="E19" s="10" t="s">
        <v>39</v>
      </c>
      <c r="F19" s="5">
        <v>780</v>
      </c>
      <c r="G19" s="9"/>
      <c r="H19" s="8">
        <f>ROUND((G19*F19),2)</f>
      </c>
    </row>
    <row r="20" ht="38.25">
      <c r="D20" s="11" t="s">
        <v>40</v>
      </c>
    </row>
    <row r="21" spans="1:8" ht="12.75">
      <c r="A21" s="10">
        <v>4</v>
      </c>
      <c r="B21" s="10" t="s">
        <v>41</v>
      </c>
      <c r="C21" s="10" t="s">
        <v>30</v>
      </c>
      <c r="D21" s="10" t="s">
        <v>42</v>
      </c>
      <c r="E21" s="10" t="s">
        <v>39</v>
      </c>
      <c r="F21" s="5">
        <v>20</v>
      </c>
      <c r="G21" s="9"/>
      <c r="H21" s="8">
        <f>ROUND((G21*F21),2)</f>
      </c>
    </row>
    <row r="22" ht="63.75">
      <c r="D22" s="11" t="s">
        <v>43</v>
      </c>
    </row>
    <row r="23" spans="1:16" ht="12.75" customHeight="1">
      <c r="A23" s="12"/>
      <c r="B23" s="12"/>
      <c r="C23" s="12" t="s">
        <v>11</v>
      </c>
      <c r="D23" s="12" t="s">
        <v>36</v>
      </c>
      <c r="E23" s="12"/>
      <c r="F23" s="12"/>
      <c r="G23" s="12"/>
      <c r="H23" s="12">
        <f>SUM(H19:H22)</f>
      </c>
      <c r="P23">
        <f>ROUND(SUM(P19:P22),2)</f>
      </c>
    </row>
    <row r="25" spans="1:8" ht="12.75" customHeight="1">
      <c r="A25" s="4"/>
      <c r="B25" s="4"/>
      <c r="C25" s="4" t="s">
        <v>22</v>
      </c>
      <c r="D25" s="4" t="s">
        <v>44</v>
      </c>
      <c r="E25" s="4"/>
      <c r="F25" s="6"/>
      <c r="G25" s="4"/>
      <c r="H25" s="6"/>
    </row>
    <row r="26" spans="1:8" ht="12.75">
      <c r="A26" s="10">
        <v>5</v>
      </c>
      <c r="B26" s="10" t="s">
        <v>45</v>
      </c>
      <c r="C26" s="10" t="s">
        <v>30</v>
      </c>
      <c r="D26" s="10" t="s">
        <v>46</v>
      </c>
      <c r="E26" s="10" t="s">
        <v>47</v>
      </c>
      <c r="F26" s="5">
        <v>3.97</v>
      </c>
      <c r="G26" s="9"/>
      <c r="H26" s="8">
        <f>ROUND((G26*F26),2)</f>
      </c>
    </row>
    <row r="27" ht="216.75">
      <c r="D27" s="11" t="s">
        <v>48</v>
      </c>
    </row>
    <row r="28" spans="1:8" ht="12.75">
      <c r="A28" s="10">
        <v>6</v>
      </c>
      <c r="B28" s="10" t="s">
        <v>49</v>
      </c>
      <c r="C28" s="10" t="s">
        <v>30</v>
      </c>
      <c r="D28" s="10" t="s">
        <v>50</v>
      </c>
      <c r="E28" s="10" t="s">
        <v>32</v>
      </c>
      <c r="F28" s="5">
        <v>1</v>
      </c>
      <c r="G28" s="9"/>
      <c r="H28" s="8">
        <f>ROUND((G28*F28),2)</f>
      </c>
    </row>
    <row r="29" ht="76.5">
      <c r="D29" s="11" t="s">
        <v>51</v>
      </c>
    </row>
    <row r="30" spans="1:16" ht="12.75" customHeight="1">
      <c r="A30" s="12"/>
      <c r="B30" s="12"/>
      <c r="C30" s="12" t="s">
        <v>22</v>
      </c>
      <c r="D30" s="12" t="s">
        <v>44</v>
      </c>
      <c r="E30" s="12"/>
      <c r="F30" s="12"/>
      <c r="G30" s="12"/>
      <c r="H30" s="12">
        <f>SUM(H26:H29)</f>
      </c>
      <c r="P30">
        <f>ROUND(SUM(P26:P29),2)</f>
      </c>
    </row>
    <row r="32" spans="1:8" ht="12.75" customHeight="1">
      <c r="A32" s="4"/>
      <c r="B32" s="4"/>
      <c r="C32" s="4" t="s">
        <v>23</v>
      </c>
      <c r="D32" s="4" t="s">
        <v>52</v>
      </c>
      <c r="E32" s="4"/>
      <c r="F32" s="6"/>
      <c r="G32" s="4"/>
      <c r="H32" s="6"/>
    </row>
    <row r="33" spans="1:8" ht="12.75">
      <c r="A33" s="10">
        <v>7</v>
      </c>
      <c r="B33" s="10" t="s">
        <v>53</v>
      </c>
      <c r="C33" s="10" t="s">
        <v>30</v>
      </c>
      <c r="D33" s="10" t="s">
        <v>54</v>
      </c>
      <c r="E33" s="10" t="s">
        <v>47</v>
      </c>
      <c r="F33" s="5">
        <v>2</v>
      </c>
      <c r="G33" s="9"/>
      <c r="H33" s="8">
        <f>ROUND((G33*F33),2)</f>
      </c>
    </row>
    <row r="34" ht="102">
      <c r="D34" s="11" t="s">
        <v>55</v>
      </c>
    </row>
    <row r="35" spans="1:8" ht="12.75">
      <c r="A35" s="10">
        <v>8</v>
      </c>
      <c r="B35" s="10" t="s">
        <v>56</v>
      </c>
      <c r="C35" s="10" t="s">
        <v>30</v>
      </c>
      <c r="D35" s="10" t="s">
        <v>57</v>
      </c>
      <c r="E35" s="10" t="s">
        <v>39</v>
      </c>
      <c r="F35" s="5">
        <v>20</v>
      </c>
      <c r="G35" s="9"/>
      <c r="H35" s="8">
        <f>ROUND((G35*F35),2)</f>
      </c>
    </row>
    <row r="36" ht="63.75">
      <c r="D36" s="11" t="s">
        <v>58</v>
      </c>
    </row>
    <row r="37" spans="1:16" ht="12.75" customHeight="1">
      <c r="A37" s="12"/>
      <c r="B37" s="12"/>
      <c r="C37" s="12" t="s">
        <v>23</v>
      </c>
      <c r="D37" s="12" t="s">
        <v>52</v>
      </c>
      <c r="E37" s="12"/>
      <c r="F37" s="12"/>
      <c r="G37" s="12"/>
      <c r="H37" s="12">
        <f>SUM(H33:H36)</f>
      </c>
      <c r="P37">
        <f>ROUND(SUM(P33:P36),2)</f>
      </c>
    </row>
    <row r="39" spans="1:8" ht="12.75" customHeight="1">
      <c r="A39" s="4"/>
      <c r="B39" s="4"/>
      <c r="C39" s="4" t="s">
        <v>24</v>
      </c>
      <c r="D39" s="4" t="s">
        <v>59</v>
      </c>
      <c r="E39" s="4"/>
      <c r="F39" s="6"/>
      <c r="G39" s="4"/>
      <c r="H39" s="6"/>
    </row>
    <row r="40" spans="1:8" ht="12.75">
      <c r="A40" s="10">
        <v>9</v>
      </c>
      <c r="B40" s="10" t="s">
        <v>60</v>
      </c>
      <c r="C40" s="10" t="s">
        <v>30</v>
      </c>
      <c r="D40" s="10" t="s">
        <v>61</v>
      </c>
      <c r="E40" s="10" t="s">
        <v>39</v>
      </c>
      <c r="F40" s="5">
        <v>2.7</v>
      </c>
      <c r="G40" s="9"/>
      <c r="H40" s="8">
        <f>ROUND((G40*F40),2)</f>
      </c>
    </row>
    <row r="41" ht="51">
      <c r="D41" s="11" t="s">
        <v>62</v>
      </c>
    </row>
    <row r="42" spans="1:8" ht="12.75">
      <c r="A42" s="10">
        <v>10</v>
      </c>
      <c r="B42" s="10" t="s">
        <v>63</v>
      </c>
      <c r="C42" s="10" t="s">
        <v>30</v>
      </c>
      <c r="D42" s="10" t="s">
        <v>64</v>
      </c>
      <c r="E42" s="10" t="s">
        <v>39</v>
      </c>
      <c r="F42" s="5">
        <v>37</v>
      </c>
      <c r="G42" s="9"/>
      <c r="H42" s="8">
        <f>ROUND((G42*F42),2)</f>
      </c>
    </row>
    <row r="43" ht="153">
      <c r="D43" s="11" t="s">
        <v>65</v>
      </c>
    </row>
    <row r="44" spans="1:8" ht="12.75">
      <c r="A44" s="10">
        <v>11</v>
      </c>
      <c r="B44" s="10" t="s">
        <v>66</v>
      </c>
      <c r="C44" s="10" t="s">
        <v>30</v>
      </c>
      <c r="D44" s="10" t="s">
        <v>67</v>
      </c>
      <c r="E44" s="10" t="s">
        <v>39</v>
      </c>
      <c r="F44" s="5">
        <v>37</v>
      </c>
      <c r="G44" s="9"/>
      <c r="H44" s="8">
        <f>ROUND((G44*F44),2)</f>
      </c>
    </row>
    <row r="45" ht="153">
      <c r="D45" s="11" t="s">
        <v>65</v>
      </c>
    </row>
    <row r="46" spans="1:8" ht="12.75">
      <c r="A46" s="10">
        <v>12</v>
      </c>
      <c r="B46" s="10" t="s">
        <v>68</v>
      </c>
      <c r="C46" s="10" t="s">
        <v>30</v>
      </c>
      <c r="D46" s="10" t="s">
        <v>69</v>
      </c>
      <c r="E46" s="10" t="s">
        <v>70</v>
      </c>
      <c r="F46" s="5">
        <v>6</v>
      </c>
      <c r="G46" s="9"/>
      <c r="H46" s="8">
        <f>ROUND((G46*F46),2)</f>
      </c>
    </row>
    <row r="47" ht="25.5">
      <c r="D47" s="11" t="s">
        <v>71</v>
      </c>
    </row>
    <row r="48" spans="1:16" ht="12.75" customHeight="1">
      <c r="A48" s="12"/>
      <c r="B48" s="12"/>
      <c r="C48" s="12" t="s">
        <v>24</v>
      </c>
      <c r="D48" s="12" t="s">
        <v>59</v>
      </c>
      <c r="E48" s="12"/>
      <c r="F48" s="12"/>
      <c r="G48" s="12"/>
      <c r="H48" s="12">
        <f>SUM(H40:H47)</f>
      </c>
      <c r="P48">
        <f>ROUND(SUM(P40:P47),2)</f>
      </c>
    </row>
    <row r="50" spans="1:8" ht="12.75" customHeight="1">
      <c r="A50" s="4"/>
      <c r="B50" s="4"/>
      <c r="C50" s="4" t="s">
        <v>25</v>
      </c>
      <c r="D50" s="4" t="s">
        <v>72</v>
      </c>
      <c r="E50" s="4"/>
      <c r="F50" s="6"/>
      <c r="G50" s="4"/>
      <c r="H50" s="6"/>
    </row>
    <row r="51" spans="1:8" ht="12.75">
      <c r="A51" s="10">
        <v>13</v>
      </c>
      <c r="B51" s="10" t="s">
        <v>73</v>
      </c>
      <c r="C51" s="10" t="s">
        <v>30</v>
      </c>
      <c r="D51" s="10" t="s">
        <v>74</v>
      </c>
      <c r="E51" s="10" t="s">
        <v>39</v>
      </c>
      <c r="F51" s="5">
        <v>10</v>
      </c>
      <c r="G51" s="9"/>
      <c r="H51" s="8">
        <f>ROUND((G51*F51),2)</f>
      </c>
    </row>
    <row r="52" ht="25.5">
      <c r="D52" s="11" t="s">
        <v>75</v>
      </c>
    </row>
    <row r="53" spans="1:8" ht="12.75">
      <c r="A53" s="10">
        <v>14</v>
      </c>
      <c r="B53" s="10" t="s">
        <v>76</v>
      </c>
      <c r="C53" s="10" t="s">
        <v>30</v>
      </c>
      <c r="D53" s="10" t="s">
        <v>77</v>
      </c>
      <c r="E53" s="10" t="s">
        <v>39</v>
      </c>
      <c r="F53" s="5">
        <v>1450</v>
      </c>
      <c r="G53" s="9"/>
      <c r="H53" s="8">
        <f>ROUND((G53*F53),2)</f>
      </c>
    </row>
    <row r="54" ht="51">
      <c r="D54" s="11" t="s">
        <v>78</v>
      </c>
    </row>
    <row r="55" spans="1:8" ht="12.75">
      <c r="A55" s="10">
        <v>15</v>
      </c>
      <c r="B55" s="10" t="s">
        <v>79</v>
      </c>
      <c r="C55" s="10" t="s">
        <v>30</v>
      </c>
      <c r="D55" s="10" t="s">
        <v>80</v>
      </c>
      <c r="E55" s="10" t="s">
        <v>39</v>
      </c>
      <c r="F55" s="5">
        <v>400</v>
      </c>
      <c r="G55" s="9"/>
      <c r="H55" s="8">
        <f>ROUND((G55*F55),2)</f>
      </c>
    </row>
    <row r="56" ht="127.5">
      <c r="D56" s="11" t="s">
        <v>81</v>
      </c>
    </row>
    <row r="57" spans="1:16" ht="12.75" customHeight="1">
      <c r="A57" s="12"/>
      <c r="B57" s="12"/>
      <c r="C57" s="12" t="s">
        <v>25</v>
      </c>
      <c r="D57" s="12" t="s">
        <v>72</v>
      </c>
      <c r="E57" s="12"/>
      <c r="F57" s="12"/>
      <c r="G57" s="12"/>
      <c r="H57" s="12">
        <f>SUM(H51:H56)</f>
      </c>
      <c r="P57">
        <f>ROUND(SUM(P51:P56),2)</f>
      </c>
    </row>
    <row r="59" spans="1:8" ht="12.75" customHeight="1">
      <c r="A59" s="4"/>
      <c r="B59" s="4"/>
      <c r="C59" s="4" t="s">
        <v>83</v>
      </c>
      <c r="D59" s="4" t="s">
        <v>82</v>
      </c>
      <c r="E59" s="4"/>
      <c r="F59" s="6"/>
      <c r="G59" s="4"/>
      <c r="H59" s="6"/>
    </row>
    <row r="60" spans="1:8" ht="12.75">
      <c r="A60" s="10">
        <v>16</v>
      </c>
      <c r="B60" s="10" t="s">
        <v>84</v>
      </c>
      <c r="C60" s="10" t="s">
        <v>30</v>
      </c>
      <c r="D60" s="10" t="s">
        <v>85</v>
      </c>
      <c r="E60" s="10" t="s">
        <v>86</v>
      </c>
      <c r="F60" s="5">
        <v>1</v>
      </c>
      <c r="G60" s="9"/>
      <c r="H60" s="8">
        <f>ROUND((G60*F60),2)</f>
      </c>
    </row>
    <row r="61" ht="25.5">
      <c r="D61" s="11" t="s">
        <v>87</v>
      </c>
    </row>
    <row r="62" spans="1:8" ht="12.75">
      <c r="A62" s="10">
        <v>17</v>
      </c>
      <c r="B62" s="10" t="s">
        <v>88</v>
      </c>
      <c r="C62" s="10" t="s">
        <v>30</v>
      </c>
      <c r="D62" s="10" t="s">
        <v>89</v>
      </c>
      <c r="E62" s="10" t="s">
        <v>70</v>
      </c>
      <c r="F62" s="5">
        <v>16</v>
      </c>
      <c r="G62" s="9"/>
      <c r="H62" s="8">
        <f>ROUND((G62*F62),2)</f>
      </c>
    </row>
    <row r="63" ht="153">
      <c r="D63" s="11" t="s">
        <v>90</v>
      </c>
    </row>
    <row r="64" spans="1:8" ht="12.75">
      <c r="A64" s="10">
        <v>18</v>
      </c>
      <c r="B64" s="10" t="s">
        <v>91</v>
      </c>
      <c r="C64" s="10" t="s">
        <v>30</v>
      </c>
      <c r="D64" s="10" t="s">
        <v>92</v>
      </c>
      <c r="E64" s="10" t="s">
        <v>39</v>
      </c>
      <c r="F64" s="5">
        <v>1450</v>
      </c>
      <c r="G64" s="9"/>
      <c r="H64" s="8">
        <f>ROUND((G64*F64),2)</f>
      </c>
    </row>
    <row r="65" ht="51">
      <c r="D65" s="11" t="s">
        <v>78</v>
      </c>
    </row>
    <row r="66" spans="1:8" ht="12.75">
      <c r="A66" s="10">
        <v>19</v>
      </c>
      <c r="B66" s="10" t="s">
        <v>93</v>
      </c>
      <c r="C66" s="10" t="s">
        <v>30</v>
      </c>
      <c r="D66" s="10" t="s">
        <v>94</v>
      </c>
      <c r="E66" s="10" t="s">
        <v>39</v>
      </c>
      <c r="F66" s="5">
        <v>100</v>
      </c>
      <c r="G66" s="9"/>
      <c r="H66" s="8">
        <f>ROUND((G66*F66),2)</f>
      </c>
    </row>
    <row r="67" ht="76.5">
      <c r="D67" s="11" t="s">
        <v>95</v>
      </c>
    </row>
    <row r="68" spans="1:8" ht="12.75">
      <c r="A68" s="10">
        <v>20</v>
      </c>
      <c r="B68" s="10" t="s">
        <v>96</v>
      </c>
      <c r="C68" s="10" t="s">
        <v>30</v>
      </c>
      <c r="D68" s="10" t="s">
        <v>97</v>
      </c>
      <c r="E68" s="10" t="s">
        <v>39</v>
      </c>
      <c r="F68" s="5">
        <v>195</v>
      </c>
      <c r="G68" s="9"/>
      <c r="H68" s="8">
        <f>ROUND((G68*F68),2)</f>
      </c>
    </row>
    <row r="69" ht="38.25">
      <c r="D69" s="11" t="s">
        <v>98</v>
      </c>
    </row>
    <row r="70" spans="1:8" ht="12.75">
      <c r="A70" s="10">
        <v>21</v>
      </c>
      <c r="B70" s="10" t="s">
        <v>99</v>
      </c>
      <c r="C70" s="10" t="s">
        <v>30</v>
      </c>
      <c r="D70" s="10" t="s">
        <v>100</v>
      </c>
      <c r="E70" s="10" t="s">
        <v>39</v>
      </c>
      <c r="F70" s="5">
        <v>400</v>
      </c>
      <c r="G70" s="9"/>
      <c r="H70" s="8">
        <f>ROUND((G70*F70),2)</f>
      </c>
    </row>
    <row r="71" ht="127.5">
      <c r="D71" s="11" t="s">
        <v>81</v>
      </c>
    </row>
    <row r="72" spans="1:16" ht="12.75" customHeight="1">
      <c r="A72" s="12"/>
      <c r="B72" s="12"/>
      <c r="C72" s="12" t="s">
        <v>83</v>
      </c>
      <c r="D72" s="12" t="s">
        <v>82</v>
      </c>
      <c r="E72" s="12"/>
      <c r="F72" s="12"/>
      <c r="G72" s="12"/>
      <c r="H72" s="12">
        <f>SUM(H60:H71)</f>
      </c>
      <c r="P72">
        <f>ROUND(SUM(P60:P71),2)</f>
      </c>
    </row>
    <row r="74" spans="1:16" ht="12.75" customHeight="1">
      <c r="A74" s="12"/>
      <c r="B74" s="12"/>
      <c r="C74" s="12"/>
      <c r="D74" s="12" t="s">
        <v>101</v>
      </c>
      <c r="E74" s="12"/>
      <c r="F74" s="12"/>
      <c r="G74" s="12"/>
      <c r="H74" s="12">
        <f>+H16+H23+H30+H37+H48+H57+H72</f>
      </c>
      <c r="P74">
        <f>+P16+P23+P30+P37+P48+P57+P72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