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- podklady/2023/II-101 Kladno/"/>
    </mc:Choice>
  </mc:AlternateContent>
  <xr:revisionPtr revIDLastSave="0" documentId="14_{98CF7BA5-CB42-49DA-929F-B1321E3BC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23" i="2"/>
  <c r="G22" i="2"/>
  <c r="G29" i="2"/>
  <c r="G28" i="2"/>
  <c r="G27" i="2"/>
  <c r="G15" i="2"/>
  <c r="G18" i="2"/>
  <c r="G30" i="2" l="1"/>
  <c r="G26" i="2"/>
  <c r="G25" i="2"/>
  <c r="G24" i="2"/>
  <c r="G21" i="2"/>
  <c r="G20" i="2"/>
  <c r="G19" i="2"/>
  <c r="G17" i="2"/>
  <c r="G16" i="2"/>
  <c r="G13" i="2"/>
  <c r="G12" i="2"/>
  <c r="G11" i="2"/>
  <c r="G10" i="2"/>
  <c r="G9" i="2"/>
  <c r="I24" i="1" l="1"/>
  <c r="I22" i="1"/>
  <c r="G31" i="2" l="1"/>
  <c r="G32" i="2" s="1"/>
  <c r="G33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<sst xmlns="http://schemas.openxmlformats.org/spreadsheetml/2006/main" count="151" uniqueCount="105">
  <si>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</si>
  <si>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</si>
  <si>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</si>
  <si>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</si>
  <si>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</si>
  <si>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</si>
  <si>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</si>
  <si>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</si>
  <si>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</si>
  <si>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</si>
  <si>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</si>
  <si>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</si>
  <si>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</si>
  <si>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</si>
  <si>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</si>
  <si>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</si>
  <si>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</si>
  <si>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</si>
  <si>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</si>
  <si>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</si>
  <si>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</si>
  <si>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</si>
  <si>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</si>
  <si>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</si>
  <si>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</si>
  <si>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</si>
  <si>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</si>
  <si>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</si>
  <si>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</si>
  <si>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</si>
  <si>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</si>
  <si>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</si>
  <si>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</si>
  <si>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</si>
  <si>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</si>
  <si>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</si>
  <si>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</si>
  <si>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</si>
  <si>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</si>
  <si>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</si>
  <si>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</si>
  <si>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</si>
  <si>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</si>
  <si>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</si>
  <si>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</si>
  <si>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</si>
  <si>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</si>
  <si>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</si>
  <si>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</si>
  <si>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</si>
  <si>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</si>
  <si>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</si>
  <si>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</si>
  <si>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</si>
  <si>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</si>
  <si>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</si>
  <si>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</si>
  <si>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</si>
  <si>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</si>
  <si>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</si>
  <si>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</si>
  <si>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</si>
  <si>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</si>
  <si>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</si>
  <si>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</si>
  <si>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</si>
  <si>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</si>
  <si>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</si>
  <si>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</si>
  <si>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</si>
  <si>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</si>
  <si>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VÝŠKOVÁ ÚPRAVA POKLOPŮ A MŘÍŽÍ</t>
  </si>
  <si>
    <t>bm</t>
  </si>
  <si>
    <t>ČIŠTĚNÍ VOZOVEK SAMOSBĚREM</t>
  </si>
  <si>
    <t>ŘEZÁNÍ ASFALT. KRYTU</t>
  </si>
  <si>
    <t>agregovaná pol.</t>
  </si>
  <si>
    <t>POPLATKY ZA LIKVIDACI ODPADU NEKONTAMINOVANÝCH</t>
  </si>
  <si>
    <t>FRÉZOVÁNÍ DRÁŽKY PRŮŘEZU DO 200MM2 V ASFALTOVÉ VOZOVCE</t>
  </si>
  <si>
    <t>TĚSNĚNÍ DILATAČ SPAR ASF ZÁLIVKOU PRŮŘ DO 200MM2</t>
  </si>
  <si>
    <t>OSTATNÍ POŽADAVKY - DIO, GEODETICKÉ ZAMĚŘENÍ SKUTEČNÉHO PROVEDENÍ před a po dokončení včetně zaměření zesílení konstrukce , ZJIŠTENÍ A VYTYČENÍ INŽ. SÍTÍ</t>
  </si>
  <si>
    <t>VOZOVKOVÉ VRSTVY ZE ŠTĚRKODRTI tl. 300mm</t>
  </si>
  <si>
    <t>souvislá oprava  komunikace</t>
  </si>
  <si>
    <t>015111</t>
  </si>
  <si>
    <t>ASFALTOVÝ BETON MODIFIK PRO OBRUSNÉ VRSTVY ACO 11+,  tl. 40 mm</t>
  </si>
  <si>
    <t xml:space="preserve">ODKOPÁVKY A PROKOPÁVKY OBECNÉ TŘ. I, ODVOZ DO 20KM </t>
  </si>
  <si>
    <t>Název akce : II/101 Kladno</t>
  </si>
  <si>
    <t>ASFALTOVÝ BETON  PRO MODIFIK LOŽNÍ VRSTVY   ACL 16+,  tl. 60mm</t>
  </si>
  <si>
    <t>ASFALTOVÝ BETON MODIFIK PRO PODKLADNÍ VRSTVY   ACP 16+,  tl. 50mm</t>
  </si>
  <si>
    <t>ČIŠTĚNÍ KRAJNIC OD NÁNOSU TL. DO 100 MM S ODVOZEM NA SKLÁDKU</t>
  </si>
  <si>
    <t xml:space="preserve">ZPEVNĚNÍ KRAJNIC Z RECYKLÁTU DO TL. 100MM  </t>
  </si>
  <si>
    <t>VODOROVNÉ DOPRAVNÍ ZNAČENÍ - PŘEDEM PŘIPRAVENÉ SYMBOLY</t>
  </si>
  <si>
    <t>91551</t>
  </si>
  <si>
    <t>ks</t>
  </si>
  <si>
    <t>VODOR DOPRAV ZNAČ - PÍSMENA</t>
  </si>
  <si>
    <t>91552</t>
  </si>
  <si>
    <t>SEPARAČNÍ GEOTEXTILIE DO 600G/M</t>
  </si>
  <si>
    <t xml:space="preserve">574B34  </t>
  </si>
  <si>
    <t>574D56</t>
  </si>
  <si>
    <t xml:space="preserve">574F46 </t>
  </si>
  <si>
    <t>staničení silnice II/101 Kladno  v km    49,270-50,830</t>
  </si>
  <si>
    <t>II/101 Kladno</t>
  </si>
  <si>
    <t>staničení silnice II/101  v km 49,270-50,830</t>
  </si>
  <si>
    <t xml:space="preserve">VDZ V - 12,5 , přechody pro chodce,  stíny, BUS, BARVOU, ZÁKLADNÍ </t>
  </si>
  <si>
    <t>VODOR DOPRAV ZNAČ PLASTEM STRUKTURÁLNÍ NEHLUČNÉ - DOD A POKLÁDKA - vodící proužek 12,5; přechody pro chodce, stíny, BUS</t>
  </si>
  <si>
    <t>SPOJOVACÍ POSTŘIK ZE SIL. MODIFIK EMULZE DO 0,5KG/M2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</si>
</sst>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9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2" fontId="23" fillId="0" borderId="0" xfId="0" applyNumberFormat="1" applyFont="1" applyAlignment="1">
      <alignment vertical="top"/>
    </xf>
    <xf numFmtId="0" fontId="23" fillId="0" borderId="0" xfId="0" applyFont="1" applyAlignment="1">
      <alignment horizontal="center" vertical="center"/>
    </xf>
    <xf numFmtId="0" fontId="8" fillId="3" borderId="0" xfId="0" applyFont="1" applyFill="1" applyAlignment="1">
      <alignment vertical="top"/>
    </xf>
    <xf numFmtId="0" fontId="7" fillId="3" borderId="11" xfId="0" applyFon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49" fontId="12" fillId="0" borderId="27" xfId="0" applyNumberFormat="1" applyFont="1" applyBorder="1" applyAlignment="1">
      <alignment horizontal="center" vertical="center"/>
    </xf>
    <xf numFmtId="4" fontId="12" fillId="4" borderId="23" xfId="0" applyNumberFormat="1" applyFont="1" applyFill="1" applyBorder="1" applyAlignment="1">
      <alignment horizontal="center" vertical="center"/>
    </xf>
    <xf numFmtId="4" fontId="12" fillId="4" borderId="27" xfId="0" applyNumberFormat="1" applyFont="1" applyFill="1" applyBorder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4" fontId="12" fillId="4" borderId="16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4" fontId="12" fillId="4" borderId="29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6" xfId="0" applyFont="1" applyBorder="1" applyAlignment="1">
      <alignment vertical="top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7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C10" sqref="C10:D11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08" t="s">
        <v>0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85" t="s">
        <v>1</v>
      </c>
      <c r="B2" s="86"/>
      <c r="C2" s="88" t="s">
        <v>100</v>
      </c>
      <c r="D2" s="89"/>
      <c r="E2" s="93" t="s">
        <v>2</v>
      </c>
      <c r="F2" s="94" t="s">
        <v>3</v>
      </c>
      <c r="G2" s="86"/>
      <c r="H2" s="93" t="s">
        <v>4</v>
      </c>
      <c r="I2" s="109" t="s">
        <v>70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87"/>
      <c r="B3" s="79"/>
      <c r="C3" s="90"/>
      <c r="D3" s="91"/>
      <c r="E3" s="79"/>
      <c r="F3" s="79"/>
      <c r="G3" s="79"/>
      <c r="H3" s="79"/>
      <c r="I3" s="1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07" t="s">
        <v>5</v>
      </c>
      <c r="B4" s="79"/>
      <c r="C4" s="92" t="s">
        <v>81</v>
      </c>
      <c r="D4" s="79"/>
      <c r="E4" s="95" t="s">
        <v>7</v>
      </c>
      <c r="F4" s="95"/>
      <c r="G4" s="79"/>
      <c r="H4" s="95" t="s">
        <v>4</v>
      </c>
      <c r="I4" s="113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87"/>
      <c r="B5" s="79"/>
      <c r="C5" s="79"/>
      <c r="D5" s="79"/>
      <c r="E5" s="79"/>
      <c r="F5" s="79"/>
      <c r="G5" s="79"/>
      <c r="H5" s="79"/>
      <c r="I5" s="114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07" t="s">
        <v>13</v>
      </c>
      <c r="B6" s="79"/>
      <c r="C6" s="115" t="s">
        <v>101</v>
      </c>
      <c r="D6" s="116"/>
      <c r="E6" s="95" t="s">
        <v>18</v>
      </c>
      <c r="F6" s="117"/>
      <c r="G6" s="116"/>
      <c r="H6" s="95" t="s">
        <v>4</v>
      </c>
      <c r="I6" s="113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87"/>
      <c r="B7" s="79"/>
      <c r="C7" s="90"/>
      <c r="D7" s="91"/>
      <c r="E7" s="79"/>
      <c r="F7" s="90"/>
      <c r="G7" s="91"/>
      <c r="H7" s="79"/>
      <c r="I7" s="114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07" t="s">
        <v>20</v>
      </c>
      <c r="B8" s="79"/>
      <c r="C8" s="95"/>
      <c r="D8" s="79"/>
      <c r="E8" s="95" t="s">
        <v>21</v>
      </c>
      <c r="F8" s="95"/>
      <c r="G8" s="79"/>
      <c r="H8" s="95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87"/>
      <c r="B9" s="79"/>
      <c r="C9" s="79"/>
      <c r="D9" s="79"/>
      <c r="E9" s="79"/>
      <c r="F9" s="79"/>
      <c r="G9" s="79"/>
      <c r="H9" s="79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07" t="s">
        <v>23</v>
      </c>
      <c r="B10" s="79"/>
      <c r="C10" s="95" t="s">
        <v>8</v>
      </c>
      <c r="D10" s="79"/>
      <c r="E10" s="95" t="s">
        <v>24</v>
      </c>
      <c r="F10" s="95"/>
      <c r="G10" s="79"/>
      <c r="H10" s="95" t="s">
        <v>25</v>
      </c>
      <c r="I10" s="105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11"/>
      <c r="B11" s="104"/>
      <c r="C11" s="104"/>
      <c r="D11" s="104"/>
      <c r="E11" s="104"/>
      <c r="F11" s="104"/>
      <c r="G11" s="104"/>
      <c r="H11" s="104"/>
      <c r="I11" s="106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02" t="s">
        <v>26</v>
      </c>
      <c r="B12" s="79"/>
      <c r="C12" s="79"/>
      <c r="D12" s="79"/>
      <c r="E12" s="79"/>
      <c r="F12" s="79"/>
      <c r="G12" s="79"/>
      <c r="H12" s="79"/>
      <c r="I12" s="79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112" t="s">
        <v>28</v>
      </c>
      <c r="C13" s="97"/>
      <c r="D13" s="17" t="s">
        <v>30</v>
      </c>
      <c r="E13" s="112" t="s">
        <v>31</v>
      </c>
      <c r="F13" s="97"/>
      <c r="G13" s="17" t="s">
        <v>32</v>
      </c>
      <c r="H13" s="112" t="s">
        <v>33</v>
      </c>
      <c r="I13" s="97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rozpočet!G31</f>
        <v>0</v>
      </c>
      <c r="D14" s="103" t="s">
        <v>38</v>
      </c>
      <c r="E14" s="97"/>
      <c r="F14" s="22">
        <v>0</v>
      </c>
      <c r="G14" s="103" t="s">
        <v>40</v>
      </c>
      <c r="H14" s="97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42</v>
      </c>
      <c r="C15" s="22">
        <v>0</v>
      </c>
      <c r="D15" s="103" t="s">
        <v>43</v>
      </c>
      <c r="E15" s="97"/>
      <c r="F15" s="22">
        <v>0</v>
      </c>
      <c r="G15" s="103" t="s">
        <v>44</v>
      </c>
      <c r="H15" s="97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45</v>
      </c>
      <c r="B16" s="21" t="s">
        <v>35</v>
      </c>
      <c r="C16" s="22">
        <v>0</v>
      </c>
      <c r="D16" s="103" t="s">
        <v>46</v>
      </c>
      <c r="E16" s="97"/>
      <c r="F16" s="22">
        <v>0</v>
      </c>
      <c r="G16" s="103" t="s">
        <v>47</v>
      </c>
      <c r="H16" s="97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42</v>
      </c>
      <c r="C17" s="22">
        <v>0</v>
      </c>
      <c r="D17" s="103" t="s">
        <v>8</v>
      </c>
      <c r="E17" s="97"/>
      <c r="F17" s="24" t="s">
        <v>8</v>
      </c>
      <c r="G17" s="103" t="s">
        <v>49</v>
      </c>
      <c r="H17" s="97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51</v>
      </c>
      <c r="B18" s="21" t="s">
        <v>35</v>
      </c>
      <c r="C18" s="22">
        <v>0</v>
      </c>
      <c r="D18" s="103" t="s">
        <v>8</v>
      </c>
      <c r="E18" s="97"/>
      <c r="F18" s="24" t="s">
        <v>8</v>
      </c>
      <c r="G18" s="103" t="s">
        <v>52</v>
      </c>
      <c r="H18" s="97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42</v>
      </c>
      <c r="C19" s="22">
        <v>0</v>
      </c>
      <c r="D19" s="103" t="s">
        <v>8</v>
      </c>
      <c r="E19" s="97"/>
      <c r="F19" s="24" t="s">
        <v>8</v>
      </c>
      <c r="G19" s="103" t="s">
        <v>53</v>
      </c>
      <c r="H19" s="97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6" t="s">
        <v>54</v>
      </c>
      <c r="B20" s="97"/>
      <c r="C20" s="22">
        <v>0</v>
      </c>
      <c r="D20" s="103" t="s">
        <v>8</v>
      </c>
      <c r="E20" s="97"/>
      <c r="F20" s="24" t="s">
        <v>8</v>
      </c>
      <c r="G20" s="103" t="s">
        <v>8</v>
      </c>
      <c r="H20" s="97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100" t="s">
        <v>55</v>
      </c>
      <c r="B21" s="101"/>
      <c r="C21" s="27">
        <v>0</v>
      </c>
      <c r="D21" s="118" t="s">
        <v>8</v>
      </c>
      <c r="E21" s="101"/>
      <c r="F21" s="28" t="s">
        <v>8</v>
      </c>
      <c r="G21" s="118" t="s">
        <v>8</v>
      </c>
      <c r="H21" s="101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6" t="s">
        <v>57</v>
      </c>
      <c r="B22" s="97"/>
      <c r="C22" s="22">
        <f>SUM(C14:C21)</f>
        <v>0</v>
      </c>
      <c r="D22" s="96" t="s">
        <v>59</v>
      </c>
      <c r="E22" s="97"/>
      <c r="F22" s="22">
        <v>0</v>
      </c>
      <c r="G22" s="96" t="s">
        <v>60</v>
      </c>
      <c r="H22" s="97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98" t="s">
        <v>61</v>
      </c>
      <c r="B24" s="99"/>
      <c r="C24" s="30">
        <v>0</v>
      </c>
      <c r="D24" s="98" t="s">
        <v>63</v>
      </c>
      <c r="E24" s="99"/>
      <c r="F24" s="30">
        <v>0</v>
      </c>
      <c r="G24" s="98" t="s">
        <v>64</v>
      </c>
      <c r="H24" s="99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98" t="s">
        <v>65</v>
      </c>
      <c r="B25" s="99"/>
      <c r="C25" s="30">
        <f>C22+I22</f>
        <v>0</v>
      </c>
      <c r="D25" s="98" t="s">
        <v>58</v>
      </c>
      <c r="E25" s="99"/>
      <c r="F25" s="30">
        <f>(C25*0.21)</f>
        <v>0</v>
      </c>
      <c r="G25" s="98" t="s">
        <v>66</v>
      </c>
      <c r="H25" s="99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74" t="s">
        <v>8</v>
      </c>
      <c r="B26" s="75"/>
      <c r="C26" s="76"/>
      <c r="D26" s="77" t="s">
        <v>67</v>
      </c>
      <c r="E26" s="75"/>
      <c r="F26" s="76"/>
      <c r="G26" s="74" t="s">
        <v>68</v>
      </c>
      <c r="H26" s="75"/>
      <c r="I26" s="76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78"/>
      <c r="B27" s="79"/>
      <c r="C27" s="80"/>
      <c r="D27" s="81" t="s">
        <v>8</v>
      </c>
      <c r="E27" s="82"/>
      <c r="F27" s="83"/>
      <c r="G27" s="81" t="s">
        <v>8</v>
      </c>
      <c r="H27" s="82"/>
      <c r="I27" s="84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78"/>
      <c r="B28" s="79"/>
      <c r="C28" s="80"/>
      <c r="D28" s="81" t="s">
        <v>8</v>
      </c>
      <c r="E28" s="82"/>
      <c r="F28" s="83"/>
      <c r="G28" s="81" t="s">
        <v>8</v>
      </c>
      <c r="H28" s="82"/>
      <c r="I28" s="84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71" t="s">
        <v>8</v>
      </c>
      <c r="B30" s="72"/>
      <c r="C30" s="73"/>
      <c r="D30" s="71" t="s">
        <v>69</v>
      </c>
      <c r="E30" s="72"/>
      <c r="F30" s="73"/>
      <c r="G30" s="71" t="s">
        <v>69</v>
      </c>
      <c r="H30" s="72"/>
      <c r="I30" s="73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8"/>
  <sheetViews>
    <sheetView topLeftCell="A3" workbookViewId="0">
      <selection activeCell="E28" sqref="E28"/>
    </sheetView>
  </sheetViews>
  <sheetFormatPr defaultColWidth="16.83203125" defaultRowHeight="15" customHeight="1" x14ac:dyDescent="0.25"/>
  <cols>
    <col min="1" max="1" width="10.5" customWidth="1"/>
    <col min="2" max="2" width="15.1640625" customWidth="1"/>
    <col min="3" max="3" width="97.6640625" customWidth="1"/>
    <col min="4" max="4" width="13.6640625" customWidth="1"/>
    <col min="5" max="5" width="14.6640625" style="55" customWidth="1"/>
    <col min="6" max="6" width="13.83203125" style="60" customWidth="1"/>
    <col min="7" max="7" width="23" customWidth="1"/>
    <col min="8" max="26" width="10.1640625" customWidth="1"/>
  </cols>
  <sheetData>
    <row r="1" spans="1:26" ht="15.75" x14ac:dyDescent="0.25">
      <c r="A1" s="119" t="s">
        <v>6</v>
      </c>
      <c r="B1" s="79"/>
      <c r="C1" s="79"/>
      <c r="D1" s="79"/>
      <c r="E1" s="79"/>
      <c r="F1" s="79"/>
      <c r="G1" s="7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5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20" t="s">
        <v>85</v>
      </c>
      <c r="B3" s="79"/>
      <c r="C3" s="79"/>
      <c r="D3" s="79"/>
      <c r="E3" s="79"/>
      <c r="F3" s="79"/>
      <c r="G3" s="7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 t="s">
        <v>99</v>
      </c>
      <c r="B4" s="4"/>
      <c r="C4" s="4"/>
      <c r="D4" s="4"/>
      <c r="E4" s="53"/>
      <c r="F4" s="5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/>
      <c r="E5" s="53"/>
      <c r="F5" s="5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/>
      <c r="E6" s="53"/>
      <c r="F6" s="5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52"/>
      <c r="B7" s="4"/>
      <c r="C7" s="4"/>
      <c r="D7" s="57"/>
      <c r="E7" s="56"/>
      <c r="F7" s="5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x14ac:dyDescent="0.25">
      <c r="A8" s="5" t="s">
        <v>10</v>
      </c>
      <c r="B8" s="6" t="s">
        <v>11</v>
      </c>
      <c r="C8" s="8" t="s">
        <v>12</v>
      </c>
      <c r="D8" s="6" t="s">
        <v>14</v>
      </c>
      <c r="E8" s="54" t="s">
        <v>15</v>
      </c>
      <c r="F8" s="59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8.5" customHeight="1" x14ac:dyDescent="0.25">
      <c r="A9" s="10">
        <v>1</v>
      </c>
      <c r="B9" s="11" t="s">
        <v>75</v>
      </c>
      <c r="C9" s="42" t="s">
        <v>79</v>
      </c>
      <c r="D9" s="37" t="s">
        <v>29</v>
      </c>
      <c r="E9" s="66">
        <v>1</v>
      </c>
      <c r="F9" s="67">
        <v>0</v>
      </c>
      <c r="G9" s="38">
        <f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16">
        <v>2</v>
      </c>
      <c r="B10" s="18">
        <v>113728</v>
      </c>
      <c r="C10" s="43" t="s">
        <v>36</v>
      </c>
      <c r="D10" s="18" t="s">
        <v>37</v>
      </c>
      <c r="E10" s="62">
        <v>1350.2</v>
      </c>
      <c r="F10" s="64">
        <v>0</v>
      </c>
      <c r="G10" s="39">
        <f t="shared" ref="G10:G30" si="0"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6">
        <v>3</v>
      </c>
      <c r="B11" s="18">
        <v>919111</v>
      </c>
      <c r="C11" s="43" t="s">
        <v>74</v>
      </c>
      <c r="D11" s="18" t="s">
        <v>72</v>
      </c>
      <c r="E11" s="62">
        <v>377</v>
      </c>
      <c r="F11" s="64">
        <v>0</v>
      </c>
      <c r="G11" s="39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6">
        <v>4</v>
      </c>
      <c r="B12" s="49">
        <v>93818</v>
      </c>
      <c r="C12" s="50" t="s">
        <v>73</v>
      </c>
      <c r="D12" s="49" t="s">
        <v>41</v>
      </c>
      <c r="E12" s="62">
        <v>13352</v>
      </c>
      <c r="F12" s="64">
        <v>0</v>
      </c>
      <c r="G12" s="3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.75" customHeight="1" x14ac:dyDescent="0.25">
      <c r="A13" s="16">
        <v>5</v>
      </c>
      <c r="B13" s="49">
        <v>122738</v>
      </c>
      <c r="C13" s="50" t="s">
        <v>84</v>
      </c>
      <c r="D13" s="49" t="s">
        <v>37</v>
      </c>
      <c r="E13" s="62">
        <v>90</v>
      </c>
      <c r="F13" s="64">
        <v>0</v>
      </c>
      <c r="G13" s="3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6">
        <v>6</v>
      </c>
      <c r="B14" s="49">
        <v>21461</v>
      </c>
      <c r="C14" s="50" t="s">
        <v>95</v>
      </c>
      <c r="D14" s="49" t="s">
        <v>41</v>
      </c>
      <c r="E14" s="62">
        <v>300</v>
      </c>
      <c r="F14" s="64">
        <v>0</v>
      </c>
      <c r="G14" s="3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6">
        <v>7</v>
      </c>
      <c r="B15" s="65">
        <v>56336</v>
      </c>
      <c r="C15" s="50" t="s">
        <v>80</v>
      </c>
      <c r="D15" s="65" t="s">
        <v>41</v>
      </c>
      <c r="E15" s="62">
        <v>300</v>
      </c>
      <c r="F15" s="64">
        <v>0</v>
      </c>
      <c r="G15" s="39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6">
        <v>8</v>
      </c>
      <c r="B16" s="51" t="s">
        <v>98</v>
      </c>
      <c r="C16" s="50" t="s">
        <v>87</v>
      </c>
      <c r="D16" s="49" t="s">
        <v>41</v>
      </c>
      <c r="E16" s="62">
        <v>300</v>
      </c>
      <c r="F16" s="64">
        <v>0</v>
      </c>
      <c r="G16" s="39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6">
        <v>9</v>
      </c>
      <c r="B17" s="49">
        <v>572214</v>
      </c>
      <c r="C17" s="50" t="s">
        <v>104</v>
      </c>
      <c r="D17" s="49" t="s">
        <v>41</v>
      </c>
      <c r="E17" s="62">
        <v>27004</v>
      </c>
      <c r="F17" s="64">
        <v>0</v>
      </c>
      <c r="G17" s="39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25">
      <c r="A18" s="16">
        <v>10</v>
      </c>
      <c r="B18" s="49" t="s">
        <v>97</v>
      </c>
      <c r="C18" s="50" t="s">
        <v>86</v>
      </c>
      <c r="D18" s="49" t="s">
        <v>41</v>
      </c>
      <c r="E18" s="62">
        <v>13352</v>
      </c>
      <c r="F18" s="64">
        <v>0</v>
      </c>
      <c r="G18" s="39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16">
        <v>11</v>
      </c>
      <c r="B19" s="49" t="s">
        <v>96</v>
      </c>
      <c r="C19" s="50" t="s">
        <v>83</v>
      </c>
      <c r="D19" s="49" t="s">
        <v>41</v>
      </c>
      <c r="E19" s="62">
        <v>13352</v>
      </c>
      <c r="F19" s="64">
        <v>0</v>
      </c>
      <c r="G19" s="39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6">
        <v>12</v>
      </c>
      <c r="B20" s="18">
        <v>113762</v>
      </c>
      <c r="C20" s="43" t="s">
        <v>77</v>
      </c>
      <c r="D20" s="18" t="s">
        <v>39</v>
      </c>
      <c r="E20" s="62">
        <v>1937</v>
      </c>
      <c r="F20" s="64">
        <v>0</v>
      </c>
      <c r="G20" s="39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6">
        <v>13</v>
      </c>
      <c r="B21" s="18">
        <v>931312</v>
      </c>
      <c r="C21" s="43" t="s">
        <v>78</v>
      </c>
      <c r="D21" s="18" t="s">
        <v>39</v>
      </c>
      <c r="E21" s="62">
        <v>1937</v>
      </c>
      <c r="F21" s="64">
        <v>0</v>
      </c>
      <c r="G21" s="39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25">
      <c r="A22" s="16">
        <v>14</v>
      </c>
      <c r="B22" s="18">
        <v>12922</v>
      </c>
      <c r="C22" s="43" t="s">
        <v>88</v>
      </c>
      <c r="D22" s="18" t="s">
        <v>41</v>
      </c>
      <c r="E22" s="62">
        <v>572</v>
      </c>
      <c r="F22" s="64">
        <v>0</v>
      </c>
      <c r="G22" s="39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25">
      <c r="A23" s="16">
        <v>15</v>
      </c>
      <c r="B23" s="18">
        <v>56962</v>
      </c>
      <c r="C23" s="43" t="s">
        <v>89</v>
      </c>
      <c r="D23" s="18" t="s">
        <v>41</v>
      </c>
      <c r="E23" s="62">
        <v>572</v>
      </c>
      <c r="F23" s="64">
        <v>0</v>
      </c>
      <c r="G23" s="39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16">
        <v>16</v>
      </c>
      <c r="B24" s="18">
        <v>89921</v>
      </c>
      <c r="C24" s="43" t="s">
        <v>71</v>
      </c>
      <c r="D24" s="18" t="s">
        <v>48</v>
      </c>
      <c r="E24" s="62">
        <v>3</v>
      </c>
      <c r="F24" s="64">
        <v>0</v>
      </c>
      <c r="G24" s="39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16">
        <v>17</v>
      </c>
      <c r="B25" s="18">
        <v>89923</v>
      </c>
      <c r="C25" s="43" t="s">
        <v>50</v>
      </c>
      <c r="D25" s="18" t="s">
        <v>48</v>
      </c>
      <c r="E25" s="62">
        <v>2</v>
      </c>
      <c r="F25" s="64">
        <v>0</v>
      </c>
      <c r="G25" s="39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35">
        <v>18</v>
      </c>
      <c r="B26" s="61" t="s">
        <v>82</v>
      </c>
      <c r="C26" s="44" t="s">
        <v>76</v>
      </c>
      <c r="D26" s="36" t="s">
        <v>19</v>
      </c>
      <c r="E26" s="63">
        <v>252</v>
      </c>
      <c r="F26" s="68">
        <v>0</v>
      </c>
      <c r="G26" s="40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35">
        <v>19</v>
      </c>
      <c r="B27" s="61" t="s">
        <v>91</v>
      </c>
      <c r="C27" s="44" t="s">
        <v>90</v>
      </c>
      <c r="D27" s="36" t="s">
        <v>92</v>
      </c>
      <c r="E27" s="63">
        <v>19</v>
      </c>
      <c r="F27" s="68">
        <v>0</v>
      </c>
      <c r="G27" s="40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35">
        <v>20</v>
      </c>
      <c r="B28" s="61" t="s">
        <v>94</v>
      </c>
      <c r="C28" s="44" t="s">
        <v>93</v>
      </c>
      <c r="D28" s="36" t="s">
        <v>92</v>
      </c>
      <c r="E28" s="63">
        <v>30</v>
      </c>
      <c r="F28" s="68">
        <v>0</v>
      </c>
      <c r="G28" s="40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35">
        <v>21</v>
      </c>
      <c r="B29" s="36">
        <v>915111</v>
      </c>
      <c r="C29" s="44" t="s">
        <v>102</v>
      </c>
      <c r="D29" s="36" t="s">
        <v>41</v>
      </c>
      <c r="E29" s="63">
        <v>697</v>
      </c>
      <c r="F29" s="68">
        <v>0</v>
      </c>
      <c r="G29" s="40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.75" customHeight="1" x14ac:dyDescent="0.25">
      <c r="A30" s="25">
        <v>22</v>
      </c>
      <c r="B30" s="26">
        <v>915221</v>
      </c>
      <c r="C30" s="45" t="s">
        <v>103</v>
      </c>
      <c r="D30" s="26" t="s">
        <v>41</v>
      </c>
      <c r="E30" s="69">
        <v>697</v>
      </c>
      <c r="F30" s="70">
        <v>0</v>
      </c>
      <c r="G30" s="41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21" t="s">
        <v>56</v>
      </c>
      <c r="D31" s="104"/>
      <c r="E31" s="104"/>
      <c r="F31" s="122"/>
      <c r="G31" s="46">
        <f>SUM(G9:G30)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123" t="s">
        <v>58</v>
      </c>
      <c r="D32" s="124"/>
      <c r="E32" s="99"/>
      <c r="F32" s="97"/>
      <c r="G32" s="47">
        <f>G31*0.21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125" t="s">
        <v>62</v>
      </c>
      <c r="D33" s="126"/>
      <c r="E33" s="126"/>
      <c r="F33" s="101"/>
      <c r="G33" s="48">
        <f>G31+G32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3"/>
      <c r="F34" s="5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5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5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5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58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5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5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58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5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58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5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5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5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58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5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58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58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58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58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58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58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5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58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58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5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58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58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58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58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58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58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58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5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58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58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58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58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58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58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58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58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58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58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58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58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58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58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58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58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58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58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58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58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58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58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58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58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58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58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5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58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58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58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58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58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58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58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58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58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58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58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58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58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58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58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58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58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58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58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58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58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58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58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58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58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58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58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58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58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58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58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58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58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58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58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58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58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58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58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58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58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58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58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58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58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58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58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58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58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58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58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58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58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58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58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58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58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58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58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5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58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58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58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58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58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58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58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58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5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58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5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58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5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5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5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58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58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58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58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58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58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58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58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58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58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58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58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58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58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58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58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58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58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58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58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58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58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58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58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58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58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58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58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58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58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58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58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58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58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58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58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58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58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58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58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58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58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58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58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58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58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58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58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58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58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58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58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58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58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58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58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58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58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58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58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58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58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58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58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58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58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58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58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58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58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58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58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58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58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58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58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58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58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58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58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58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58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58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58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58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58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58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58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58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58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58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58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58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58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58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58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58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58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58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58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58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58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58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58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58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58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58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58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58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58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58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58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58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58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58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58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58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58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58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58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58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58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58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58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58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58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58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58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58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58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58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58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58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58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58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58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58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58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58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58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58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58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58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58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58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58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58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58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58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58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58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58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58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58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58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58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58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58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58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58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58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58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58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58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58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58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58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58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58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58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58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58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58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58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58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58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58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58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58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58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58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58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58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58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58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58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58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58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58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58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58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58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58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58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58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58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58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58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58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58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58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58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58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58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58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58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58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58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58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58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58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58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58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58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58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58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58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58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58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58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58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58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58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58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58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58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58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58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58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58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58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58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58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58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58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58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58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58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58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58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58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58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58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58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58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58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58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58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58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58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58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58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58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58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58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58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58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58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58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58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58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58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58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58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58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58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58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58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58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58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58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58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58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58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58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58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58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58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58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58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58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58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58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58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58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58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58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5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58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58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5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58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5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5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58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58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58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58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58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58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5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5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5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5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5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5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5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5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5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5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5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5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5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5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5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5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5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5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5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5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5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5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5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5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5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5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5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5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5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5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5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58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5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5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5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5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58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58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58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58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58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58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58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58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58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58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58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58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58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58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58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58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58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58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58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58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58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58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58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58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58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58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58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58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58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58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58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58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58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58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58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58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58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58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58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58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58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58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58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58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58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58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58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58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58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58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58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58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58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58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58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58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58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58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58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58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58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58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58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58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58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58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58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58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58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58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58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58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58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58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58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58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58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58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58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58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58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58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58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58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58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58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58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58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58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58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58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58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58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58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58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58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58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58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58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58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58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58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58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58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58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58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58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58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58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58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58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58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58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58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58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58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58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58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58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58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58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58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58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58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58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58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58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58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58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58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58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58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58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58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58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58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58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58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58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58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58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58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58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58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58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58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58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58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58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58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58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58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58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58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58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58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58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58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58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58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58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58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58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58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58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58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58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58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58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58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58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58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58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58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58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58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58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58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58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58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58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58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58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58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58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58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58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58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58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58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58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58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58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58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58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58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58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58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58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58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58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58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58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58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58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58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58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58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58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58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58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58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58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58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58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58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58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58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58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58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58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58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58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58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58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58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58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58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58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58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58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58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58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58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58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58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58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58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58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58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58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58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58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58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58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58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58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58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58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58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58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58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58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58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58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58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58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58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58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58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58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58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58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58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58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58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58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58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58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58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58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58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58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58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58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58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58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58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58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58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58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58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58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58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58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58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58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58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58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58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58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58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58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58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58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58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58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58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58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58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58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58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58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58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58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58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58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58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58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58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58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58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58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58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58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58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58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58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58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58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58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58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58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58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58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58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58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58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58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58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58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58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58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58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58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58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58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58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58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58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58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58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58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58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58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58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58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58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58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58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58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58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58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58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58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58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58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58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58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58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58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58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58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58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58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58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58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58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58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58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58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58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58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58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58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58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58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58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58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58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58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58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58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58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58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58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58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58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58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58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58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58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58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58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58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58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58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58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58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58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58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58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58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58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58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58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58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58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58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58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58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58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58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58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58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58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58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58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58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58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58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58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58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58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58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58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58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58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58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58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58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58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58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58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58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58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58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58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58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58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58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58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58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58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58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58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58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58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58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58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58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58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58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58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58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58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58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58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58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58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58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58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58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58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58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58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58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58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58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58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58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58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58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58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58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58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58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58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58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58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58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58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58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58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58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58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58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58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58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58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58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58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58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58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58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58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58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58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58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58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3"/>
      <c r="F1005" s="58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53"/>
      <c r="F1006" s="58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53"/>
      <c r="F1007" s="58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53"/>
      <c r="F1008" s="58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</sheetData>
  <mergeCells count="5">
    <mergeCell ref="A1:G1"/>
    <mergeCell ref="A3:G3"/>
    <mergeCell ref="C31:F31"/>
    <mergeCell ref="C32:F32"/>
    <mergeCell ref="C33:F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2023-08-18T04:21:26Z</cp:lastPrinted>
  <dcterms:created xsi:type="dcterms:W3CDTF">2019-06-03T13:28:04Z</dcterms:created>
  <dcterms:modified xsi:type="dcterms:W3CDTF">2023-10-05T04:26:56Z</dcterms:modified>
</cp:coreProperties>
</file>