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4316"/>
  </bookViews>
  <sheets>
    <sheet name="TP - ZBV" sheetId="2" r:id="rId1"/>
  </sheets>
  <externalReferences>
    <externalReference r:id="rId2"/>
  </externalReferences>
  <definedNames>
    <definedName name="Excel_BuiltIn__FilterDatabase_1">'[1]3'!#REF!</definedName>
  </definedNames>
  <calcPr calcId="162913"/>
</workbook>
</file>

<file path=xl/calcChain.xml><?xml version="1.0" encoding="utf-8"?>
<calcChain xmlns="http://schemas.openxmlformats.org/spreadsheetml/2006/main">
  <c r="B37" i="2" l="1"/>
  <c r="B18" i="2"/>
  <c r="C54" i="2" l="1"/>
  <c r="D54" i="2" s="1"/>
  <c r="B56" i="2"/>
  <c r="C35" i="2" l="1"/>
  <c r="D35" i="2" s="1"/>
  <c r="C11" i="2"/>
  <c r="C17" i="2"/>
  <c r="C16" i="2"/>
  <c r="C64" i="2"/>
  <c r="C29" i="2"/>
  <c r="D29" i="2" s="1"/>
  <c r="C32" i="2"/>
  <c r="D32" i="2" s="1"/>
  <c r="C33" i="2"/>
  <c r="D33" i="2" s="1"/>
  <c r="C30" i="2"/>
  <c r="D30" i="2" s="1"/>
  <c r="C49" i="2"/>
  <c r="D49" i="2" s="1"/>
  <c r="C51" i="2"/>
  <c r="D51" i="2" s="1"/>
  <c r="C52" i="2"/>
  <c r="D52" i="2" s="1"/>
  <c r="C48" i="2"/>
  <c r="D48" i="2" s="1"/>
  <c r="C65" i="2"/>
  <c r="B58" i="2"/>
  <c r="B63" i="2"/>
  <c r="B65" i="2"/>
  <c r="B39" i="2"/>
  <c r="C63" i="2"/>
  <c r="C13" i="2"/>
  <c r="C14" i="2"/>
  <c r="B20" i="2"/>
  <c r="C10" i="2"/>
  <c r="B64" i="2"/>
  <c r="D65" i="2" l="1"/>
  <c r="D64" i="2"/>
  <c r="D63" i="2"/>
  <c r="D16" i="2"/>
  <c r="D66" i="2" l="1"/>
  <c r="D67" i="2" s="1"/>
  <c r="D11" i="2"/>
  <c r="D13" i="2"/>
  <c r="D14" i="2"/>
  <c r="D10" i="2"/>
</calcChain>
</file>

<file path=xl/sharedStrings.xml><?xml version="1.0" encoding="utf-8"?>
<sst xmlns="http://schemas.openxmlformats.org/spreadsheetml/2006/main" count="60" uniqueCount="30">
  <si>
    <t>Přípravná fáze</t>
  </si>
  <si>
    <t>Analytická fáze</t>
  </si>
  <si>
    <t>Postupné zpracování základních textových a tabulkových částí pro jednotlivé ZBV, které budou obsahovat technicko-legislativní argumentaci pro zařazení jednotlivých Změn.</t>
  </si>
  <si>
    <t>Finální fáze</t>
  </si>
  <si>
    <t>Rozmezí předpokládaných stavebních nákladů v mil. Kč bez DPH</t>
  </si>
  <si>
    <t>( 100,0 - 400,0 )</t>
  </si>
  <si>
    <t>Počet hod.</t>
  </si>
  <si>
    <t>Cena/hod*)</t>
  </si>
  <si>
    <t>Cena celkem</t>
  </si>
  <si>
    <t>celkem hodin</t>
  </si>
  <si>
    <t>Kč/hod</t>
  </si>
  <si>
    <t>Celkem Kč bez DPH</t>
  </si>
  <si>
    <t>Úvodní kontrola rozčlenění Změn do jednotlivých skupin dle Zák. č. 134/2016 Sb. ze dne 19. dubna 2016  o zadávání veřejných zakázek (dále jen ZZVZ) a dle výkladové praxe MMR, SFDI.</t>
  </si>
  <si>
    <t>Shromáždění, kontrola a vyhodnocování doplněných podkladových materiálů, specifikace dalších materiálů, které bude třeba ještě doložit. Činnost spojená se sběrem a  shromážděním podkladových materiálů za součinnosti objednatele.</t>
  </si>
  <si>
    <t>Cena  TP celkem bez DPH</t>
  </si>
  <si>
    <t>TP při projednání ZBV staveb s před. SN v rozmezí (100 - 400 mil. Kč) celkem</t>
  </si>
  <si>
    <r>
      <t xml:space="preserve">Příprava technických částí smluvní dokumentace týkajících se dodatků základních SoD mezi KSÚS a jednotlivými dodavateli.
</t>
    </r>
    <r>
      <rPr>
        <b/>
        <sz val="10"/>
        <color indexed="8"/>
        <rFont val="Calibri"/>
        <family val="2"/>
        <charset val="238"/>
        <scheme val="minor"/>
      </rPr>
      <t xml:space="preserve">Činnost bude  soustředěna zejména na 
-     přípravu a kontrolu zpracování jednotlivých ZBV 
a 
-    začlenění </t>
    </r>
    <r>
      <rPr>
        <b/>
        <sz val="10"/>
        <color indexed="10"/>
        <rFont val="Calibri"/>
        <family val="2"/>
        <charset val="238"/>
        <scheme val="minor"/>
      </rPr>
      <t>kladných a záporných položek</t>
    </r>
    <r>
      <rPr>
        <b/>
        <sz val="10"/>
        <color indexed="8"/>
        <rFont val="Calibri"/>
        <family val="2"/>
        <charset val="238"/>
        <scheme val="minor"/>
      </rPr>
      <t xml:space="preserve"> z hlediska získaných doplňujících podkladů a informací za použití 
     Zákona č. 134/2016 Sb. ze dne 19. dubna 2016  o zadávání veřejných zakázek  
     a 
     Směrnice KSÚS  Změny závazků, v platném znění </t>
    </r>
    <r>
      <rPr>
        <sz val="10"/>
        <color indexed="8"/>
        <rFont val="Calibri"/>
        <family val="2"/>
        <charset val="238"/>
        <scheme val="minor"/>
      </rPr>
      <t xml:space="preserve">
</t>
    </r>
    <r>
      <rPr>
        <b/>
        <sz val="10"/>
        <color indexed="10"/>
        <rFont val="Calibri"/>
        <family val="2"/>
        <charset val="238"/>
        <scheme val="minor"/>
      </rPr>
      <t>Výsledný výstup finální fáze:
a) finální úprava uspořádání jednotlivých ZBV vč. všech potřebných příloh
b) závěr posouzení jednotlivých ZBV z hlediska jejich souladu se Zákonem č. 134/2016 Sb. (účinnost od 1.10.2016  a Směrnice KSÚS SK R-Sm-36 (účinnost od 29.5.2017)
Výsledný výstup bude odeslán Objednateli elektronickou poštou.</t>
    </r>
  </si>
  <si>
    <t xml:space="preserve">Poznámka: </t>
  </si>
  <si>
    <t>Součástí prací nejsou znalecké posudky, jejichž nutnost vyplyne z průběhu zpracování analýz jednotlivých staveb.</t>
  </si>
  <si>
    <t>( 0 - 100,0 )</t>
  </si>
  <si>
    <t>TP při projednání ZBV staveb s před. SN v rozmezí (0 - 100 mil. Kč) celkem</t>
  </si>
  <si>
    <t>Kč bez DPH/hod</t>
  </si>
  <si>
    <t>Cena/hod</t>
  </si>
  <si>
    <t>Účastník vyplní pouze žlutě označená pole.</t>
  </si>
  <si>
    <t>Technická pomoc objednateli při přípravě, realizaci a po skončení staveb</t>
  </si>
  <si>
    <t>Cena  TP celkem s DPH</t>
  </si>
  <si>
    <t>( &gt; 400,0 )</t>
  </si>
  <si>
    <t>TP při projednání ZBV staveb s před. SN v rozmezí (&gt; 400,0 mil. Kč) celkem</t>
  </si>
  <si>
    <r>
      <t xml:space="preserve">Základní analýza projektu, studium projektové dokumentace, smluvní dokumentace a dalších podkladů </t>
    </r>
    <r>
      <rPr>
        <b/>
        <sz val="10"/>
        <color indexed="8"/>
        <rFont val="Calibri"/>
        <family val="2"/>
        <charset val="238"/>
        <scheme val="minor"/>
      </rPr>
      <t>zaměřených zejména na základní příčiny vzniku ZBV a konzultační činnost v oboru řízení času.</t>
    </r>
  </si>
  <si>
    <r>
      <t xml:space="preserve">Základní analýza projektu, studium projektové dokumentace, smluvní dokumentace a dalších podkladů </t>
    </r>
    <r>
      <rPr>
        <b/>
        <sz val="10"/>
        <color theme="1"/>
        <rFont val="Calibri"/>
        <family val="2"/>
        <charset val="238"/>
        <scheme val="minor"/>
      </rPr>
      <t>zaměřených zejména na základní příčiny vzniku ZBV a konzultační činnost v oboru řízení času.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</si>
</sst>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Kč&quot;_-;\-* #,##0.00&quot; Kč&quot;_-;_-* \-??&quot; 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164" fontId="1" fillId="0" borderId="0" applyFill="0" applyBorder="0" applyAlignment="0" applyProtection="0"/>
    <xf numFmtId="0" fontId="2" fillId="0" borderId="0"/>
    <xf numFmtId="0" fontId="3" fillId="0" borderId="0"/>
  </cellStyleXfs>
  <cellXfs count="74">
    <xf numFmtId="0" fontId="0" fillId="0" borderId="0" xfId="0"/>
    <xf numFmtId="0" fontId="7" fillId="2" borderId="0" xfId="0" applyFont="1" applyFill="1"/>
    <xf numFmtId="0" fontId="10" fillId="0" borderId="0" xfId="2" applyFont="1" applyFill="1" applyBorder="1" applyAlignment="1">
      <alignment vertical="center"/>
    </xf>
    <xf numFmtId="0" fontId="11" fillId="0" borderId="0" xfId="0" applyFont="1"/>
    <xf numFmtId="0" fontId="5" fillId="4" borderId="0" xfId="1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7" fillId="2" borderId="33" xfId="0" applyFont="1" applyFill="1" applyBorder="1"/>
    <xf numFmtId="0" fontId="8" fillId="3" borderId="3" xfId="0" applyFont="1" applyFill="1" applyBorder="1" applyAlignment="1">
      <alignment vertical="center"/>
    </xf>
    <xf numFmtId="0" fontId="7" fillId="3" borderId="4" xfId="0" applyFont="1" applyFill="1" applyBorder="1"/>
    <xf numFmtId="0" fontId="7" fillId="3" borderId="4" xfId="0" applyFont="1" applyFill="1" applyBorder="1" applyAlignment="1">
      <alignment wrapText="1"/>
    </xf>
    <xf numFmtId="0" fontId="7" fillId="3" borderId="5" xfId="0" applyFont="1" applyFill="1" applyBorder="1" applyAlignment="1">
      <alignment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0" fontId="8" fillId="3" borderId="8" xfId="0" applyFont="1" applyFill="1" applyBorder="1" applyAlignment="1">
      <alignment vertic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7" fillId="6" borderId="3" xfId="0" applyFont="1" applyFill="1" applyBorder="1" applyAlignment="1">
      <alignment wrapText="1"/>
    </xf>
    <xf numFmtId="0" fontId="9" fillId="3" borderId="4" xfId="0" applyFont="1" applyFill="1" applyBorder="1"/>
    <xf numFmtId="3" fontId="9" fillId="3" borderId="5" xfId="0" applyNumberFormat="1" applyFont="1" applyFill="1" applyBorder="1"/>
    <xf numFmtId="0" fontId="7" fillId="6" borderId="8" xfId="0" applyFont="1" applyFill="1" applyBorder="1" applyAlignment="1">
      <alignment wrapText="1"/>
    </xf>
    <xf numFmtId="0" fontId="9" fillId="3" borderId="9" xfId="0" applyFont="1" applyFill="1" applyBorder="1"/>
    <xf numFmtId="3" fontId="9" fillId="3" borderId="10" xfId="0" applyNumberFormat="1" applyFont="1" applyFill="1" applyBorder="1"/>
    <xf numFmtId="0" fontId="9" fillId="7" borderId="7" xfId="2" applyFont="1" applyFill="1" applyBorder="1" applyAlignment="1">
      <alignment horizontal="left" wrapText="1"/>
    </xf>
    <xf numFmtId="0" fontId="9" fillId="7" borderId="8" xfId="2" applyFont="1" applyFill="1" applyBorder="1" applyAlignment="1">
      <alignment horizontal="left" wrapText="1"/>
    </xf>
    <xf numFmtId="0" fontId="9" fillId="7" borderId="6" xfId="2" applyFont="1" applyFill="1" applyBorder="1" applyAlignment="1">
      <alignment horizontal="left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vertical="center"/>
    </xf>
    <xf numFmtId="1" fontId="10" fillId="0" borderId="0" xfId="2" applyNumberFormat="1" applyFont="1" applyFill="1" applyBorder="1" applyAlignment="1">
      <alignment vertical="center"/>
    </xf>
    <xf numFmtId="0" fontId="7" fillId="6" borderId="11" xfId="0" applyFont="1" applyFill="1" applyBorder="1" applyAlignment="1">
      <alignment wrapText="1"/>
    </xf>
    <xf numFmtId="0" fontId="9" fillId="3" borderId="12" xfId="0" applyFont="1" applyFill="1" applyBorder="1"/>
    <xf numFmtId="3" fontId="9" fillId="3" borderId="13" xfId="0" applyNumberFormat="1" applyFont="1" applyFill="1" applyBorder="1"/>
    <xf numFmtId="0" fontId="7" fillId="3" borderId="31" xfId="0" applyFont="1" applyFill="1" applyBorder="1"/>
    <xf numFmtId="3" fontId="8" fillId="3" borderId="32" xfId="0" applyNumberFormat="1" applyFont="1" applyFill="1" applyBorder="1"/>
    <xf numFmtId="0" fontId="9" fillId="3" borderId="6" xfId="0" applyFont="1" applyFill="1" applyBorder="1"/>
    <xf numFmtId="0" fontId="12" fillId="2" borderId="3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" fontId="9" fillId="7" borderId="34" xfId="1" applyNumberFormat="1" applyFont="1" applyFill="1" applyBorder="1" applyAlignment="1">
      <alignment horizontal="center"/>
    </xf>
    <xf numFmtId="1" fontId="9" fillId="7" borderId="25" xfId="1" applyNumberFormat="1" applyFont="1" applyFill="1" applyBorder="1" applyAlignment="1">
      <alignment horizontal="center"/>
    </xf>
    <xf numFmtId="1" fontId="9" fillId="7" borderId="29" xfId="1" applyNumberFormat="1" applyFont="1" applyFill="1" applyBorder="1" applyAlignment="1">
      <alignment horizontal="center"/>
    </xf>
    <xf numFmtId="0" fontId="9" fillId="8" borderId="28" xfId="1" applyFont="1" applyFill="1" applyBorder="1" applyAlignment="1">
      <alignment horizontal="center"/>
    </xf>
    <xf numFmtId="0" fontId="9" fillId="8" borderId="23" xfId="1" applyFont="1" applyFill="1" applyBorder="1" applyAlignment="1">
      <alignment horizontal="center"/>
    </xf>
    <xf numFmtId="0" fontId="9" fillId="8" borderId="24" xfId="1" applyFont="1" applyFill="1" applyBorder="1" applyAlignment="1">
      <alignment horizontal="center"/>
    </xf>
    <xf numFmtId="3" fontId="9" fillId="7" borderId="30" xfId="2" applyNumberFormat="1" applyFont="1" applyFill="1" applyBorder="1" applyAlignment="1">
      <alignment horizontal="center" vertical="center" wrapText="1"/>
    </xf>
    <xf numFmtId="3" fontId="9" fillId="7" borderId="31" xfId="2" applyNumberFormat="1" applyFont="1" applyFill="1" applyBorder="1" applyAlignment="1">
      <alignment horizontal="center" vertical="center" wrapText="1"/>
    </xf>
    <xf numFmtId="3" fontId="9" fillId="7" borderId="32" xfId="2" applyNumberFormat="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4" fillId="7" borderId="0" xfId="0" applyNumberFormat="1" applyFont="1" applyFill="1" applyBorder="1" applyAlignment="1">
      <alignment horizontal="center" vertical="center" wrapText="1"/>
    </xf>
    <xf numFmtId="49" fontId="4" fillId="7" borderId="2" xfId="0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/>
    </xf>
    <xf numFmtId="0" fontId="7" fillId="0" borderId="36" xfId="0" applyFont="1" applyBorder="1"/>
    <xf numFmtId="3" fontId="7" fillId="0" borderId="12" xfId="0" applyNumberFormat="1" applyFont="1" applyBorder="1" applyAlignment="1">
      <alignment horizontal="center" vertical="center"/>
    </xf>
    <xf numFmtId="3" fontId="9" fillId="8" borderId="28" xfId="1" applyNumberFormat="1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/>
    </xf>
    <xf numFmtId="0" fontId="7" fillId="0" borderId="37" xfId="0" applyFont="1" applyBorder="1"/>
  </cellXfs>
  <cellStyles count="6">
    <cellStyle name="Měna 2" xfId="3"/>
    <cellStyle name="Normální" xfId="0" builtinId="0"/>
    <cellStyle name="normální 2" xfId="4"/>
    <cellStyle name="Normální 3" xfId="1"/>
    <cellStyle name="Normální 4" xfId="5"/>
    <cellStyle name="Normální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tabSelected="1" topLeftCell="A52" zoomScaleNormal="100" zoomScalePageLayoutView="80" workbookViewId="0">
      <selection activeCell="C73" sqref="C73"/>
    </sheetView>
  </sheetViews>
  <sheetFormatPr defaultColWidth="9.109375" defaultRowHeight="13.8" x14ac:dyDescent="0.3"/>
  <cols>
    <col min="1" max="1" width="74.5546875" style="2" customWidth="1"/>
    <col min="2" max="2" width="16" style="2" customWidth="1"/>
    <col min="3" max="3" width="16" style="5" customWidth="1"/>
    <col min="4" max="4" width="17" style="2" customWidth="1"/>
    <col min="5" max="5" width="16.6640625" style="2" customWidth="1"/>
    <col min="6" max="7" width="7.109375" style="2" customWidth="1"/>
    <col min="8" max="16384" width="9.109375" style="2"/>
  </cols>
  <sheetData>
    <row r="1" spans="1:6" ht="14.4" thickBot="1" x14ac:dyDescent="0.35">
      <c r="A1" s="4"/>
      <c r="B1" s="4"/>
      <c r="C1" s="4"/>
    </row>
    <row r="2" spans="1:6" ht="59.25" customHeight="1" thickBot="1" x14ac:dyDescent="0.35">
      <c r="A2" s="69" t="s">
        <v>24</v>
      </c>
      <c r="B2" s="70"/>
      <c r="C2" s="70"/>
      <c r="D2" s="71"/>
    </row>
    <row r="3" spans="1:6" ht="14.4" thickBot="1" x14ac:dyDescent="0.35">
      <c r="C3" s="2"/>
    </row>
    <row r="4" spans="1:6" x14ac:dyDescent="0.3">
      <c r="A4" s="60"/>
      <c r="B4" s="61"/>
      <c r="C4" s="61"/>
      <c r="D4" s="62"/>
    </row>
    <row r="5" spans="1:6" ht="15.6" x14ac:dyDescent="0.3">
      <c r="A5" s="45" t="s">
        <v>4</v>
      </c>
      <c r="B5" s="46"/>
      <c r="C5" s="46"/>
      <c r="D5" s="47"/>
    </row>
    <row r="6" spans="1:6" ht="15.6" x14ac:dyDescent="0.3">
      <c r="A6" s="45" t="s">
        <v>19</v>
      </c>
      <c r="B6" s="46"/>
      <c r="C6" s="46"/>
      <c r="D6" s="47"/>
    </row>
    <row r="7" spans="1:6" ht="14.4" thickBot="1" x14ac:dyDescent="0.35">
      <c r="A7" s="32"/>
      <c r="B7" s="33"/>
      <c r="C7" s="33"/>
      <c r="D7" s="34"/>
    </row>
    <row r="8" spans="1:6" ht="14.4" thickBot="1" x14ac:dyDescent="0.35">
      <c r="A8" s="8"/>
      <c r="B8" s="6" t="s">
        <v>6</v>
      </c>
      <c r="C8" s="6" t="s">
        <v>22</v>
      </c>
      <c r="D8" s="7" t="s">
        <v>8</v>
      </c>
    </row>
    <row r="9" spans="1:6" x14ac:dyDescent="0.3">
      <c r="A9" s="9" t="s">
        <v>0</v>
      </c>
      <c r="B9" s="10"/>
      <c r="C9" s="11"/>
      <c r="D9" s="12"/>
    </row>
    <row r="10" spans="1:6" ht="41.4" x14ac:dyDescent="0.3">
      <c r="A10" s="13" t="s">
        <v>28</v>
      </c>
      <c r="B10" s="14">
        <v>1200</v>
      </c>
      <c r="C10" s="15">
        <f>$B$19</f>
        <v>0</v>
      </c>
      <c r="D10" s="16">
        <f>B10*C10</f>
        <v>0</v>
      </c>
    </row>
    <row r="11" spans="1:6" ht="41.4" x14ac:dyDescent="0.3">
      <c r="A11" s="13" t="s">
        <v>13</v>
      </c>
      <c r="B11" s="14">
        <v>1200</v>
      </c>
      <c r="C11" s="15">
        <f>$B$19</f>
        <v>0</v>
      </c>
      <c r="D11" s="16">
        <f>B11*C11</f>
        <v>0</v>
      </c>
    </row>
    <row r="12" spans="1:6" x14ac:dyDescent="0.3">
      <c r="A12" s="17" t="s">
        <v>1</v>
      </c>
      <c r="B12" s="18"/>
      <c r="C12" s="19"/>
      <c r="D12" s="20"/>
    </row>
    <row r="13" spans="1:6" ht="27.6" x14ac:dyDescent="0.3">
      <c r="A13" s="13" t="s">
        <v>2</v>
      </c>
      <c r="B13" s="14">
        <v>600</v>
      </c>
      <c r="C13" s="15">
        <f>$B$19</f>
        <v>0</v>
      </c>
      <c r="D13" s="16">
        <f>B13*C13</f>
        <v>0</v>
      </c>
    </row>
    <row r="14" spans="1:6" ht="27.6" x14ac:dyDescent="0.3">
      <c r="A14" s="21" t="s">
        <v>12</v>
      </c>
      <c r="B14" s="14">
        <v>1200</v>
      </c>
      <c r="C14" s="15">
        <f>$B$19</f>
        <v>0</v>
      </c>
      <c r="D14" s="16">
        <f>B14*C14</f>
        <v>0</v>
      </c>
    </row>
    <row r="15" spans="1:6" x14ac:dyDescent="0.3">
      <c r="A15" s="17" t="s">
        <v>3</v>
      </c>
      <c r="B15" s="18"/>
      <c r="C15" s="19"/>
      <c r="D15" s="20"/>
    </row>
    <row r="16" spans="1:6" x14ac:dyDescent="0.3">
      <c r="A16" s="63" t="s">
        <v>16</v>
      </c>
      <c r="B16" s="65">
        <v>1200</v>
      </c>
      <c r="C16" s="67">
        <f t="shared" ref="C16:C17" si="0">$B$19</f>
        <v>0</v>
      </c>
      <c r="D16" s="72">
        <f>B16*C16</f>
        <v>0</v>
      </c>
      <c r="E16" s="22"/>
      <c r="F16" s="22"/>
    </row>
    <row r="17" spans="1:7" ht="14.4" thickBot="1" x14ac:dyDescent="0.35">
      <c r="A17" s="64"/>
      <c r="B17" s="66"/>
      <c r="C17" s="66">
        <f t="shared" si="0"/>
        <v>0</v>
      </c>
      <c r="D17" s="73"/>
    </row>
    <row r="18" spans="1:7" x14ac:dyDescent="0.3">
      <c r="A18" s="29" t="s">
        <v>9</v>
      </c>
      <c r="B18" s="48">
        <f>SUM(B10:B17)</f>
        <v>5400</v>
      </c>
      <c r="C18" s="49"/>
      <c r="D18" s="50"/>
      <c r="E18" s="35"/>
      <c r="F18" s="36"/>
      <c r="G18" s="3"/>
    </row>
    <row r="19" spans="1:7" x14ac:dyDescent="0.3">
      <c r="A19" s="30" t="s">
        <v>21</v>
      </c>
      <c r="B19" s="51"/>
      <c r="C19" s="52"/>
      <c r="D19" s="53"/>
      <c r="G19" s="3"/>
    </row>
    <row r="20" spans="1:7" ht="14.4" thickBot="1" x14ac:dyDescent="0.35">
      <c r="A20" s="31" t="s">
        <v>11</v>
      </c>
      <c r="B20" s="54">
        <f>+B18*B19</f>
        <v>0</v>
      </c>
      <c r="C20" s="55"/>
      <c r="D20" s="56"/>
      <c r="G20" s="3"/>
    </row>
    <row r="22" spans="1:7" ht="14.4" thickBot="1" x14ac:dyDescent="0.35"/>
    <row r="23" spans="1:7" x14ac:dyDescent="0.3">
      <c r="A23" s="60"/>
      <c r="B23" s="61"/>
      <c r="C23" s="61"/>
      <c r="D23" s="62"/>
    </row>
    <row r="24" spans="1:7" ht="15.6" x14ac:dyDescent="0.3">
      <c r="A24" s="45" t="s">
        <v>4</v>
      </c>
      <c r="B24" s="46"/>
      <c r="C24" s="46"/>
      <c r="D24" s="47"/>
    </row>
    <row r="25" spans="1:7" ht="15.6" x14ac:dyDescent="0.3">
      <c r="A25" s="45" t="s">
        <v>5</v>
      </c>
      <c r="B25" s="46"/>
      <c r="C25" s="46"/>
      <c r="D25" s="47"/>
    </row>
    <row r="26" spans="1:7" ht="14.4" thickBot="1" x14ac:dyDescent="0.35">
      <c r="A26" s="32"/>
      <c r="B26" s="33"/>
      <c r="C26" s="33"/>
      <c r="D26" s="34"/>
    </row>
    <row r="27" spans="1:7" ht="14.4" thickBot="1" x14ac:dyDescent="0.35">
      <c r="A27" s="8"/>
      <c r="B27" s="6" t="s">
        <v>6</v>
      </c>
      <c r="C27" s="6" t="s">
        <v>22</v>
      </c>
      <c r="D27" s="7" t="s">
        <v>8</v>
      </c>
    </row>
    <row r="28" spans="1:7" x14ac:dyDescent="0.3">
      <c r="A28" s="9" t="s">
        <v>0</v>
      </c>
      <c r="B28" s="10"/>
      <c r="C28" s="11"/>
      <c r="D28" s="12"/>
    </row>
    <row r="29" spans="1:7" ht="41.4" x14ac:dyDescent="0.3">
      <c r="A29" s="13" t="s">
        <v>29</v>
      </c>
      <c r="B29" s="14">
        <v>800</v>
      </c>
      <c r="C29" s="15">
        <f t="shared" ref="C29:C30" si="1">$B$38</f>
        <v>0</v>
      </c>
      <c r="D29" s="16">
        <f>B29*C29</f>
        <v>0</v>
      </c>
    </row>
    <row r="30" spans="1:7" ht="41.4" x14ac:dyDescent="0.3">
      <c r="A30" s="13" t="s">
        <v>13</v>
      </c>
      <c r="B30" s="14">
        <v>800</v>
      </c>
      <c r="C30" s="15">
        <f t="shared" si="1"/>
        <v>0</v>
      </c>
      <c r="D30" s="16">
        <f>B30*C30</f>
        <v>0</v>
      </c>
    </row>
    <row r="31" spans="1:7" x14ac:dyDescent="0.3">
      <c r="A31" s="17" t="s">
        <v>1</v>
      </c>
      <c r="B31" s="18"/>
      <c r="C31" s="19"/>
      <c r="D31" s="20"/>
    </row>
    <row r="32" spans="1:7" ht="27.6" x14ac:dyDescent="0.3">
      <c r="A32" s="13" t="s">
        <v>2</v>
      </c>
      <c r="B32" s="14">
        <v>600</v>
      </c>
      <c r="C32" s="15">
        <f>$B$38</f>
        <v>0</v>
      </c>
      <c r="D32" s="16">
        <f>B32*C32</f>
        <v>0</v>
      </c>
    </row>
    <row r="33" spans="1:6" ht="27.6" x14ac:dyDescent="0.3">
      <c r="A33" s="21" t="s">
        <v>12</v>
      </c>
      <c r="B33" s="14">
        <v>850</v>
      </c>
      <c r="C33" s="15">
        <f>$B$38</f>
        <v>0</v>
      </c>
      <c r="D33" s="16">
        <f>B33*C33</f>
        <v>0</v>
      </c>
    </row>
    <row r="34" spans="1:6" x14ac:dyDescent="0.3">
      <c r="A34" s="17" t="s">
        <v>3</v>
      </c>
      <c r="B34" s="18"/>
      <c r="C34" s="19"/>
      <c r="D34" s="20"/>
    </row>
    <row r="35" spans="1:6" x14ac:dyDescent="0.3">
      <c r="A35" s="63" t="s">
        <v>16</v>
      </c>
      <c r="B35" s="65">
        <v>875</v>
      </c>
      <c r="C35" s="67">
        <f>$B$38</f>
        <v>0</v>
      </c>
      <c r="D35" s="72">
        <f>B35*C35</f>
        <v>0</v>
      </c>
    </row>
    <row r="36" spans="1:6" ht="14.4" thickBot="1" x14ac:dyDescent="0.35">
      <c r="A36" s="64"/>
      <c r="B36" s="66"/>
      <c r="C36" s="66"/>
      <c r="D36" s="73"/>
    </row>
    <row r="37" spans="1:6" x14ac:dyDescent="0.3">
      <c r="A37" s="29" t="s">
        <v>9</v>
      </c>
      <c r="B37" s="48">
        <f>SUM(B29:B36)</f>
        <v>3925</v>
      </c>
      <c r="C37" s="49"/>
      <c r="D37" s="50"/>
      <c r="E37" s="35"/>
      <c r="F37" s="36"/>
    </row>
    <row r="38" spans="1:6" x14ac:dyDescent="0.3">
      <c r="A38" s="30" t="s">
        <v>10</v>
      </c>
      <c r="B38" s="68"/>
      <c r="C38" s="52"/>
      <c r="D38" s="53"/>
    </row>
    <row r="39" spans="1:6" ht="14.4" thickBot="1" x14ac:dyDescent="0.35">
      <c r="A39" s="31" t="s">
        <v>11</v>
      </c>
      <c r="B39" s="54">
        <f>+B37*B38</f>
        <v>0</v>
      </c>
      <c r="C39" s="55"/>
      <c r="D39" s="56"/>
    </row>
    <row r="41" spans="1:6" ht="14.4" thickBot="1" x14ac:dyDescent="0.35"/>
    <row r="42" spans="1:6" x14ac:dyDescent="0.3">
      <c r="A42" s="60"/>
      <c r="B42" s="61"/>
      <c r="C42" s="61"/>
      <c r="D42" s="62"/>
    </row>
    <row r="43" spans="1:6" ht="15.6" x14ac:dyDescent="0.3">
      <c r="A43" s="45" t="s">
        <v>4</v>
      </c>
      <c r="B43" s="46"/>
      <c r="C43" s="46"/>
      <c r="D43" s="47"/>
    </row>
    <row r="44" spans="1:6" ht="15.6" x14ac:dyDescent="0.3">
      <c r="A44" s="57" t="s">
        <v>26</v>
      </c>
      <c r="B44" s="58"/>
      <c r="C44" s="58"/>
      <c r="D44" s="59"/>
    </row>
    <row r="45" spans="1:6" ht="14.4" thickBot="1" x14ac:dyDescent="0.35">
      <c r="A45" s="32"/>
      <c r="B45" s="33"/>
      <c r="C45" s="33"/>
      <c r="D45" s="34"/>
    </row>
    <row r="46" spans="1:6" ht="14.4" thickBot="1" x14ac:dyDescent="0.35">
      <c r="A46" s="8"/>
      <c r="B46" s="6" t="s">
        <v>6</v>
      </c>
      <c r="C46" s="6" t="s">
        <v>22</v>
      </c>
      <c r="D46" s="7" t="s">
        <v>8</v>
      </c>
    </row>
    <row r="47" spans="1:6" x14ac:dyDescent="0.3">
      <c r="A47" s="9" t="s">
        <v>0</v>
      </c>
      <c r="B47" s="10"/>
      <c r="C47" s="11"/>
      <c r="D47" s="12"/>
    </row>
    <row r="48" spans="1:6" ht="41.4" x14ac:dyDescent="0.3">
      <c r="A48" s="13" t="s">
        <v>28</v>
      </c>
      <c r="B48" s="14">
        <v>80</v>
      </c>
      <c r="C48" s="15">
        <f>$B$57</f>
        <v>0</v>
      </c>
      <c r="D48" s="16">
        <f>B48*C48</f>
        <v>0</v>
      </c>
    </row>
    <row r="49" spans="1:6" ht="41.4" x14ac:dyDescent="0.3">
      <c r="A49" s="13" t="s">
        <v>13</v>
      </c>
      <c r="B49" s="14">
        <v>100</v>
      </c>
      <c r="C49" s="15">
        <f>$B$57</f>
        <v>0</v>
      </c>
      <c r="D49" s="16">
        <f>B49*C49</f>
        <v>0</v>
      </c>
    </row>
    <row r="50" spans="1:6" x14ac:dyDescent="0.3">
      <c r="A50" s="17" t="s">
        <v>1</v>
      </c>
      <c r="B50" s="18"/>
      <c r="C50" s="19"/>
      <c r="D50" s="20"/>
    </row>
    <row r="51" spans="1:6" ht="27.6" x14ac:dyDescent="0.3">
      <c r="A51" s="13" t="s">
        <v>2</v>
      </c>
      <c r="B51" s="14">
        <v>100</v>
      </c>
      <c r="C51" s="15">
        <f>$B$57</f>
        <v>0</v>
      </c>
      <c r="D51" s="16">
        <f>B51*C51</f>
        <v>0</v>
      </c>
    </row>
    <row r="52" spans="1:6" ht="27.6" x14ac:dyDescent="0.3">
      <c r="A52" s="21" t="s">
        <v>12</v>
      </c>
      <c r="B52" s="14">
        <v>140</v>
      </c>
      <c r="C52" s="15">
        <f>$B$57</f>
        <v>0</v>
      </c>
      <c r="D52" s="16">
        <f>B52*C52</f>
        <v>0</v>
      </c>
    </row>
    <row r="53" spans="1:6" x14ac:dyDescent="0.3">
      <c r="A53" s="17" t="s">
        <v>3</v>
      </c>
      <c r="B53" s="18"/>
      <c r="C53" s="19"/>
      <c r="D53" s="20"/>
    </row>
    <row r="54" spans="1:6" x14ac:dyDescent="0.3">
      <c r="A54" s="63" t="s">
        <v>16</v>
      </c>
      <c r="B54" s="65">
        <v>180</v>
      </c>
      <c r="C54" s="67">
        <f>$B$57</f>
        <v>0</v>
      </c>
      <c r="D54" s="72">
        <f>B54*C54</f>
        <v>0</v>
      </c>
    </row>
    <row r="55" spans="1:6" ht="14.4" thickBot="1" x14ac:dyDescent="0.35">
      <c r="A55" s="64"/>
      <c r="B55" s="66"/>
      <c r="C55" s="66"/>
      <c r="D55" s="73"/>
    </row>
    <row r="56" spans="1:6" x14ac:dyDescent="0.3">
      <c r="A56" s="29" t="s">
        <v>9</v>
      </c>
      <c r="B56" s="48">
        <f>SUM(B48:B55)</f>
        <v>600</v>
      </c>
      <c r="C56" s="49"/>
      <c r="D56" s="50"/>
      <c r="E56" s="35"/>
      <c r="F56" s="36"/>
    </row>
    <row r="57" spans="1:6" x14ac:dyDescent="0.3">
      <c r="A57" s="30" t="s">
        <v>10</v>
      </c>
      <c r="B57" s="51"/>
      <c r="C57" s="52"/>
      <c r="D57" s="53"/>
    </row>
    <row r="58" spans="1:6" ht="14.4" thickBot="1" x14ac:dyDescent="0.35">
      <c r="A58" s="31" t="s">
        <v>11</v>
      </c>
      <c r="B58" s="54">
        <f>+B56*B57</f>
        <v>0</v>
      </c>
      <c r="C58" s="55"/>
      <c r="D58" s="56"/>
    </row>
    <row r="61" spans="1:6" ht="14.4" thickBot="1" x14ac:dyDescent="0.35"/>
    <row r="62" spans="1:6" ht="14.4" thickBot="1" x14ac:dyDescent="0.35">
      <c r="A62" s="1"/>
      <c r="B62" s="43" t="s">
        <v>6</v>
      </c>
      <c r="C62" s="6" t="s">
        <v>7</v>
      </c>
      <c r="D62" s="7" t="s">
        <v>8</v>
      </c>
    </row>
    <row r="63" spans="1:6" x14ac:dyDescent="0.3">
      <c r="A63" s="23" t="s">
        <v>20</v>
      </c>
      <c r="B63" s="24">
        <f>+B18</f>
        <v>5400</v>
      </c>
      <c r="C63" s="24">
        <f>+B19</f>
        <v>0</v>
      </c>
      <c r="D63" s="25">
        <f>+B63*C63</f>
        <v>0</v>
      </c>
    </row>
    <row r="64" spans="1:6" x14ac:dyDescent="0.3">
      <c r="A64" s="26" t="s">
        <v>15</v>
      </c>
      <c r="B64" s="27">
        <f>+B37</f>
        <v>3925</v>
      </c>
      <c r="C64" s="27">
        <f>+B38</f>
        <v>0</v>
      </c>
      <c r="D64" s="28">
        <f>+B64*C64</f>
        <v>0</v>
      </c>
    </row>
    <row r="65" spans="1:4" x14ac:dyDescent="0.3">
      <c r="A65" s="37" t="s">
        <v>27</v>
      </c>
      <c r="B65" s="38">
        <f>+B56</f>
        <v>600</v>
      </c>
      <c r="C65" s="38">
        <f>+B57</f>
        <v>0</v>
      </c>
      <c r="D65" s="39">
        <f>+B65*C65</f>
        <v>0</v>
      </c>
    </row>
    <row r="66" spans="1:4" ht="14.4" thickBot="1" x14ac:dyDescent="0.35">
      <c r="A66" s="42" t="s">
        <v>14</v>
      </c>
      <c r="B66" s="40"/>
      <c r="C66" s="40"/>
      <c r="D66" s="41">
        <f>SUM(D63:D65)</f>
        <v>0</v>
      </c>
    </row>
    <row r="67" spans="1:4" ht="14.4" thickBot="1" x14ac:dyDescent="0.35">
      <c r="A67" s="42" t="s">
        <v>25</v>
      </c>
      <c r="B67" s="40"/>
      <c r="C67" s="40"/>
      <c r="D67" s="41">
        <f>D66*1.21</f>
        <v>0</v>
      </c>
    </row>
    <row r="69" spans="1:4" x14ac:dyDescent="0.3">
      <c r="A69" s="44" t="s">
        <v>17</v>
      </c>
      <c r="B69" s="44"/>
      <c r="C69" s="44"/>
      <c r="D69" s="44"/>
    </row>
    <row r="70" spans="1:4" x14ac:dyDescent="0.3">
      <c r="A70" s="2" t="s">
        <v>18</v>
      </c>
    </row>
    <row r="71" spans="1:4" x14ac:dyDescent="0.3">
      <c r="A71" s="2" t="s">
        <v>23</v>
      </c>
    </row>
    <row r="72" spans="1:4" x14ac:dyDescent="0.3">
      <c r="C72" s="2"/>
    </row>
    <row r="73" spans="1:4" x14ac:dyDescent="0.3">
      <c r="C73" s="2"/>
    </row>
  </sheetData>
  <mergeCells count="32">
    <mergeCell ref="B58:D58"/>
    <mergeCell ref="A54:A55"/>
    <mergeCell ref="B54:B55"/>
    <mergeCell ref="C54:C55"/>
    <mergeCell ref="D54:D55"/>
    <mergeCell ref="B56:D56"/>
    <mergeCell ref="B57:D57"/>
    <mergeCell ref="A42:D42"/>
    <mergeCell ref="A43:D43"/>
    <mergeCell ref="A2:D2"/>
    <mergeCell ref="A4:D4"/>
    <mergeCell ref="A16:A17"/>
    <mergeCell ref="B16:B17"/>
    <mergeCell ref="C16:C17"/>
    <mergeCell ref="D16:D17"/>
    <mergeCell ref="D35:D36"/>
    <mergeCell ref="A69:D69"/>
    <mergeCell ref="A5:D5"/>
    <mergeCell ref="A6:D6"/>
    <mergeCell ref="B18:D18"/>
    <mergeCell ref="B19:D19"/>
    <mergeCell ref="B20:D20"/>
    <mergeCell ref="A44:D44"/>
    <mergeCell ref="A23:D23"/>
    <mergeCell ref="A24:D24"/>
    <mergeCell ref="A25:D25"/>
    <mergeCell ref="A35:A36"/>
    <mergeCell ref="B35:B36"/>
    <mergeCell ref="C35:C36"/>
    <mergeCell ref="B38:D38"/>
    <mergeCell ref="B37:D37"/>
    <mergeCell ref="B39:D39"/>
  </mergeCells>
  <printOptions horizontalCentered="1"/>
  <pageMargins left="0.70866141732283472" right="0.31496062992125984" top="0.39370078740157483" bottom="0.39370078740157483" header="0.51181102362204722" footer="0.51181102362204722"/>
  <pageSetup paperSize="8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 - ZBV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2020-07-29T10:59:28Z</dcterms:created>
  <dcterms:modified xsi:type="dcterms:W3CDTF">2023-07-25T09:02:43Z</dcterms:modified>
</cp:coreProperties>
</file>