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2\22014_Labska_cyklostezka\3_Projekt\1_Data\C_Podklady_pruzkumy\C.2_Zaborovy_elaborat\"/>
    </mc:Choice>
  </mc:AlternateContent>
  <bookViews>
    <workbookView xWindow="-120" yWindow="-120" windowWidth="38640" windowHeight="21240"/>
  </bookViews>
  <sheets>
    <sheet name="V1" sheetId="1" r:id="rId1"/>
    <sheet name="V2" sheetId="10" r:id="rId2"/>
    <sheet name="V3" sheetId="11" r:id="rId3"/>
    <sheet name="V4" sheetId="12" r:id="rId4"/>
  </sheets>
  <definedNames>
    <definedName name="_xlnm.Print_Area" localSheetId="0">'V1'!$A$1:$G$25</definedName>
    <definedName name="_xlnm.Print_Area" localSheetId="1">'V2'!$A$1:$G$28</definedName>
    <definedName name="_xlnm.Print_Area" localSheetId="2">'V3'!$A$1:$G$26</definedName>
    <definedName name="_xlnm.Print_Area" localSheetId="3">'V4'!$A$1:$G$23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2" l="1"/>
  <c r="C22" i="12"/>
  <c r="C23" i="11"/>
  <c r="C26" i="10"/>
  <c r="C25" i="10"/>
  <c r="C27" i="10"/>
  <c r="C24" i="1"/>
  <c r="C23" i="1"/>
  <c r="C22" i="1"/>
  <c r="C21" i="12" l="1"/>
  <c r="C23" i="12" s="1"/>
  <c r="G15" i="12"/>
  <c r="C25" i="1" l="1"/>
  <c r="C24" i="11"/>
  <c r="G18" i="11"/>
  <c r="G20" i="10"/>
  <c r="G17" i="1"/>
  <c r="C28" i="10" l="1"/>
  <c r="C26" i="11"/>
</calcChain>
</file>

<file path=xl/sharedStrings.xml><?xml version="1.0" encoding="utf-8"?>
<sst xmlns="http://schemas.openxmlformats.org/spreadsheetml/2006/main" count="244" uniqueCount="45">
  <si>
    <t>Kraj: Středočeský</t>
  </si>
  <si>
    <t>Parc.č. dle KN</t>
  </si>
  <si>
    <t>Druh poz.</t>
  </si>
  <si>
    <t>Způsob využití</t>
  </si>
  <si>
    <t>Výměra dle KN</t>
  </si>
  <si>
    <t>LV</t>
  </si>
  <si>
    <t>Vlastník</t>
  </si>
  <si>
    <t>Zábor</t>
  </si>
  <si>
    <r>
      <t>m</t>
    </r>
    <r>
      <rPr>
        <b/>
        <vertAlign val="superscript"/>
        <sz val="10"/>
        <color rgb="FF000000"/>
        <rFont val="Calibri"/>
        <family val="2"/>
        <charset val="238"/>
      </rPr>
      <t>2</t>
    </r>
  </si>
  <si>
    <t>ostatní plocha</t>
  </si>
  <si>
    <t>vodní plocha</t>
  </si>
  <si>
    <t>ostatní komunikace</t>
  </si>
  <si>
    <t>silnice</t>
  </si>
  <si>
    <t>celkem:</t>
  </si>
  <si>
    <t>Pozemek</t>
  </si>
  <si>
    <r>
      <t>Výměra [m</t>
    </r>
    <r>
      <rPr>
        <b/>
        <vertAlign val="superscript"/>
        <sz val="10"/>
        <color rgb="FF000000"/>
        <rFont val="Calibri"/>
        <family val="2"/>
        <charset val="238"/>
      </rPr>
      <t>2</t>
    </r>
    <r>
      <rPr>
        <b/>
        <sz val="10"/>
        <color rgb="FF000000"/>
        <rFont val="Calibri"/>
        <family val="2"/>
        <charset val="238"/>
      </rPr>
      <t>]</t>
    </r>
  </si>
  <si>
    <t>celkem</t>
  </si>
  <si>
    <t>REKAPITULACE</t>
  </si>
  <si>
    <t>sportoviště a rekreační plocha</t>
  </si>
  <si>
    <t>Lesy České republiky, s.p., Přemyslova 1106/19, Nový Hradec Králové, 50008 Hradec Králové</t>
  </si>
  <si>
    <t>1444/3</t>
  </si>
  <si>
    <t>Město Kostelec nad Labem, nám. Komenského 1, 27713 Kostelec nad Labem</t>
  </si>
  <si>
    <t>Povodí Labe, státní podnik, Víta Nejedlého 951/8, Slezské Předměstí, 50003 Hradec Králové</t>
  </si>
  <si>
    <t>jiná plocha</t>
  </si>
  <si>
    <t>koryto vodního toku</t>
  </si>
  <si>
    <t>1498/9</t>
  </si>
  <si>
    <t>1540/2</t>
  </si>
  <si>
    <t>lesní pozemek</t>
  </si>
  <si>
    <t>1299/14</t>
  </si>
  <si>
    <t>1444/4</t>
  </si>
  <si>
    <t>Katastrální území: Kostelec nad Labem (670171)</t>
  </si>
  <si>
    <t>Labská cyklostezka, Kostelec nad Labem, most studie - varianta 1</t>
  </si>
  <si>
    <t>Labská cyklostezka, Kostelec nad Labem, most studie - varianta 3</t>
  </si>
  <si>
    <t>1299/2</t>
  </si>
  <si>
    <t>1315/4</t>
  </si>
  <si>
    <t>PUPFL</t>
  </si>
  <si>
    <t>1315/5</t>
  </si>
  <si>
    <t>Labská cyklostezka, Kostelec nad Labem, most studie - varianta 2</t>
  </si>
  <si>
    <t>st. 659</t>
  </si>
  <si>
    <t>st. 658</t>
  </si>
  <si>
    <t>zastavěná plocha</t>
  </si>
  <si>
    <t>Labská cyklostezka, Kostelec nad Labem, most studie - varianta 4</t>
  </si>
  <si>
    <t>Povodí Labe</t>
  </si>
  <si>
    <t>Pozemky Lesy ČR</t>
  </si>
  <si>
    <t>Obecní pozemky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</si>
</sst>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vertAlign val="superscript"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A5BAFF"/>
        <bgColor indexed="64"/>
      </patternFill>
    </fill>
    <fill>
      <patternFill patternType="solid">
        <fgColor rgb="FFFFE07D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 style="thin">
        <color indexed="64"/>
      </top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double">
        <color rgb="FF000000"/>
      </right>
      <top/>
      <bottom style="thin">
        <color indexed="64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000000"/>
      </left>
      <right style="double">
        <color rgb="FF000000"/>
      </right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 style="double">
        <color rgb="FF000000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12">
    <xf numFmtId="0" fontId="0" fillId="0" borderId="0" xfId="0"/>
    <xf numFmtId="0" fontId="4" fillId="0" borderId="1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3" fontId="5" fillId="0" borderId="7" xfId="3" applyNumberFormat="1" applyFont="1" applyBorder="1" applyAlignment="1">
      <alignment horizontal="center" shrinkToFit="1"/>
    </xf>
    <xf numFmtId="0" fontId="0" fillId="0" borderId="0" xfId="0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vertical="center"/>
    </xf>
    <xf numFmtId="0" fontId="2" fillId="0" borderId="0" xfId="2" applyAlignment="1">
      <alignment vertical="center" wrapText="1"/>
    </xf>
    <xf numFmtId="0" fontId="5" fillId="0" borderId="0" xfId="3" applyFont="1" applyFill="1" applyBorder="1" applyAlignment="1">
      <alignment horizontal="right" vertical="center" wrapText="1"/>
    </xf>
    <xf numFmtId="1" fontId="7" fillId="0" borderId="0" xfId="0" applyNumberFormat="1" applyFont="1" applyBorder="1" applyAlignment="1">
      <alignment horizontal="right"/>
    </xf>
    <xf numFmtId="0" fontId="4" fillId="0" borderId="17" xfId="2" applyFont="1" applyBorder="1" applyAlignment="1">
      <alignment horizontal="center" vertical="center" wrapText="1"/>
    </xf>
    <xf numFmtId="3" fontId="5" fillId="0" borderId="18" xfId="3" applyNumberFormat="1" applyFont="1" applyBorder="1" applyAlignment="1">
      <alignment horizontal="center" shrinkToFit="1"/>
    </xf>
    <xf numFmtId="3" fontId="5" fillId="0" borderId="14" xfId="3" applyNumberFormat="1" applyFont="1" applyBorder="1" applyAlignment="1">
      <alignment horizontal="center" shrinkToFit="1"/>
    </xf>
    <xf numFmtId="3" fontId="10" fillId="0" borderId="17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4" fillId="0" borderId="17" xfId="2" applyFont="1" applyBorder="1" applyAlignment="1">
      <alignment horizontal="center" vertical="center" wrapText="1"/>
    </xf>
    <xf numFmtId="0" fontId="2" fillId="0" borderId="11" xfId="1" applyBorder="1" applyAlignment="1">
      <alignment horizontal="left" vertical="center"/>
    </xf>
    <xf numFmtId="0" fontId="4" fillId="0" borderId="17" xfId="2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5" fillId="2" borderId="26" xfId="3" applyFont="1" applyFill="1" applyBorder="1" applyAlignment="1">
      <alignment horizontal="center" vertical="center"/>
    </xf>
    <xf numFmtId="3" fontId="6" fillId="2" borderId="21" xfId="3" applyNumberFormat="1" applyFont="1" applyFill="1" applyBorder="1" applyAlignment="1">
      <alignment horizontal="center" vertical="center" shrinkToFit="1"/>
    </xf>
    <xf numFmtId="0" fontId="7" fillId="2" borderId="21" xfId="0" applyFont="1" applyFill="1" applyBorder="1" applyAlignment="1">
      <alignment horizontal="center" vertical="center"/>
    </xf>
    <xf numFmtId="0" fontId="6" fillId="2" borderId="21" xfId="3" applyFont="1" applyFill="1" applyBorder="1" applyAlignment="1">
      <alignment horizontal="right" vertical="center"/>
    </xf>
    <xf numFmtId="0" fontId="6" fillId="2" borderId="19" xfId="3" applyFont="1" applyFill="1" applyBorder="1" applyAlignment="1">
      <alignment horizontal="center" vertical="center"/>
    </xf>
    <xf numFmtId="0" fontId="5" fillId="2" borderId="19" xfId="3" applyFont="1" applyFill="1" applyBorder="1" applyAlignment="1">
      <alignment horizontal="left" vertical="center" wrapText="1"/>
    </xf>
    <xf numFmtId="1" fontId="5" fillId="2" borderId="28" xfId="3" applyNumberFormat="1" applyFont="1" applyFill="1" applyBorder="1" applyAlignment="1">
      <alignment horizontal="right" vertical="center"/>
    </xf>
    <xf numFmtId="0" fontId="5" fillId="2" borderId="20" xfId="3" applyFont="1" applyFill="1" applyBorder="1" applyAlignment="1">
      <alignment horizontal="center" vertical="center"/>
    </xf>
    <xf numFmtId="1" fontId="5" fillId="2" borderId="22" xfId="3" applyNumberFormat="1" applyFont="1" applyFill="1" applyBorder="1" applyAlignment="1">
      <alignment horizontal="right" vertical="center"/>
    </xf>
    <xf numFmtId="0" fontId="5" fillId="5" borderId="15" xfId="3" applyFont="1" applyFill="1" applyBorder="1" applyAlignment="1">
      <alignment horizontal="center" vertical="center"/>
    </xf>
    <xf numFmtId="3" fontId="5" fillId="5" borderId="13" xfId="3" applyNumberFormat="1" applyFont="1" applyFill="1" applyBorder="1" applyAlignment="1">
      <alignment horizontal="center" vertical="center" shrinkToFit="1"/>
    </xf>
    <xf numFmtId="3" fontId="6" fillId="5" borderId="13" xfId="3" applyNumberFormat="1" applyFont="1" applyFill="1" applyBorder="1" applyAlignment="1">
      <alignment horizontal="center" vertical="center" shrinkToFit="1"/>
    </xf>
    <xf numFmtId="0" fontId="6" fillId="5" borderId="13" xfId="3" applyFont="1" applyFill="1" applyBorder="1" applyAlignment="1">
      <alignment horizontal="right" vertical="center"/>
    </xf>
    <xf numFmtId="0" fontId="6" fillId="5" borderId="2" xfId="3" applyFont="1" applyFill="1" applyBorder="1" applyAlignment="1">
      <alignment horizontal="center" vertical="center"/>
    </xf>
    <xf numFmtId="0" fontId="5" fillId="5" borderId="23" xfId="3" applyFont="1" applyFill="1" applyBorder="1" applyAlignment="1">
      <alignment horizontal="left" vertical="center" wrapText="1"/>
    </xf>
    <xf numFmtId="1" fontId="5" fillId="5" borderId="16" xfId="3" applyNumberFormat="1" applyFont="1" applyFill="1" applyBorder="1" applyAlignment="1">
      <alignment horizontal="right" vertical="center"/>
    </xf>
    <xf numFmtId="0" fontId="5" fillId="5" borderId="34" xfId="3" applyFont="1" applyFill="1" applyBorder="1" applyAlignment="1">
      <alignment horizontal="center" vertical="center"/>
    </xf>
    <xf numFmtId="3" fontId="5" fillId="5" borderId="35" xfId="3" applyNumberFormat="1" applyFont="1" applyFill="1" applyBorder="1" applyAlignment="1">
      <alignment horizontal="center" vertical="center" shrinkToFit="1"/>
    </xf>
    <xf numFmtId="3" fontId="6" fillId="5" borderId="35" xfId="3" applyNumberFormat="1" applyFont="1" applyFill="1" applyBorder="1" applyAlignment="1">
      <alignment horizontal="center" vertical="center" shrinkToFit="1"/>
    </xf>
    <xf numFmtId="0" fontId="6" fillId="5" borderId="35" xfId="3" applyFont="1" applyFill="1" applyBorder="1" applyAlignment="1">
      <alignment horizontal="right" vertical="center"/>
    </xf>
    <xf numFmtId="0" fontId="6" fillId="5" borderId="36" xfId="3" applyFont="1" applyFill="1" applyBorder="1" applyAlignment="1">
      <alignment horizontal="center" vertical="center"/>
    </xf>
    <xf numFmtId="0" fontId="5" fillId="5" borderId="7" xfId="3" applyFont="1" applyFill="1" applyBorder="1" applyAlignment="1">
      <alignment horizontal="left" vertical="center" wrapText="1"/>
    </xf>
    <xf numFmtId="1" fontId="5" fillId="5" borderId="37" xfId="3" applyNumberFormat="1" applyFont="1" applyFill="1" applyBorder="1" applyAlignment="1">
      <alignment horizontal="right" vertical="center"/>
    </xf>
    <xf numFmtId="0" fontId="5" fillId="5" borderId="3" xfId="3" applyFont="1" applyFill="1" applyBorder="1" applyAlignment="1">
      <alignment horizontal="center" vertical="center"/>
    </xf>
    <xf numFmtId="3" fontId="5" fillId="5" borderId="4" xfId="3" applyNumberFormat="1" applyFont="1" applyFill="1" applyBorder="1" applyAlignment="1">
      <alignment horizontal="center" vertical="center" shrinkToFit="1"/>
    </xf>
    <xf numFmtId="0" fontId="5" fillId="5" borderId="4" xfId="3" applyFont="1" applyFill="1" applyBorder="1" applyAlignment="1">
      <alignment horizontal="right" vertical="center"/>
    </xf>
    <xf numFmtId="0" fontId="5" fillId="5" borderId="6" xfId="3" applyFont="1" applyFill="1" applyBorder="1" applyAlignment="1">
      <alignment horizontal="center" vertical="center"/>
    </xf>
    <xf numFmtId="1" fontId="5" fillId="5" borderId="5" xfId="3" applyNumberFormat="1" applyFont="1" applyFill="1" applyBorder="1" applyAlignment="1">
      <alignment horizontal="right" vertical="center"/>
    </xf>
    <xf numFmtId="3" fontId="5" fillId="5" borderId="4" xfId="3" applyNumberFormat="1" applyFont="1" applyFill="1" applyBorder="1" applyAlignment="1">
      <alignment horizontal="center" vertical="center" wrapText="1" shrinkToFit="1"/>
    </xf>
    <xf numFmtId="0" fontId="6" fillId="5" borderId="8" xfId="3" applyFont="1" applyFill="1" applyBorder="1" applyAlignment="1">
      <alignment horizontal="center" vertical="center"/>
    </xf>
    <xf numFmtId="3" fontId="6" fillId="5" borderId="9" xfId="3" applyNumberFormat="1" applyFont="1" applyFill="1" applyBorder="1" applyAlignment="1">
      <alignment horizontal="center" vertical="center" shrinkToFit="1"/>
    </xf>
    <xf numFmtId="0" fontId="6" fillId="5" borderId="9" xfId="3" applyFont="1" applyFill="1" applyBorder="1" applyAlignment="1">
      <alignment horizontal="right" vertical="center"/>
    </xf>
    <xf numFmtId="0" fontId="6" fillId="5" borderId="7" xfId="3" applyFont="1" applyFill="1" applyBorder="1" applyAlignment="1">
      <alignment horizontal="center" vertical="center"/>
    </xf>
    <xf numFmtId="1" fontId="5" fillId="5" borderId="12" xfId="3" applyNumberFormat="1" applyFont="1" applyFill="1" applyBorder="1" applyAlignment="1">
      <alignment horizontal="right" vertical="center"/>
    </xf>
    <xf numFmtId="1" fontId="6" fillId="5" borderId="10" xfId="3" applyNumberFormat="1" applyFont="1" applyFill="1" applyBorder="1" applyAlignment="1">
      <alignment horizontal="right" vertical="center"/>
    </xf>
    <xf numFmtId="0" fontId="5" fillId="5" borderId="8" xfId="3" applyFont="1" applyFill="1" applyBorder="1" applyAlignment="1">
      <alignment horizontal="center" vertical="center"/>
    </xf>
    <xf numFmtId="0" fontId="5" fillId="5" borderId="26" xfId="3" applyFont="1" applyFill="1" applyBorder="1" applyAlignment="1">
      <alignment horizontal="center" vertical="center"/>
    </xf>
    <xf numFmtId="3" fontId="5" fillId="5" borderId="27" xfId="3" applyNumberFormat="1" applyFont="1" applyFill="1" applyBorder="1" applyAlignment="1">
      <alignment horizontal="center" vertical="center" shrinkToFit="1"/>
    </xf>
    <xf numFmtId="3" fontId="6" fillId="5" borderId="27" xfId="3" applyNumberFormat="1" applyFont="1" applyFill="1" applyBorder="1" applyAlignment="1">
      <alignment horizontal="center" vertical="center" shrinkToFit="1"/>
    </xf>
    <xf numFmtId="0" fontId="6" fillId="5" borderId="27" xfId="3" applyFont="1" applyFill="1" applyBorder="1" applyAlignment="1">
      <alignment horizontal="right" vertical="center"/>
    </xf>
    <xf numFmtId="0" fontId="6" fillId="5" borderId="24" xfId="3" applyFont="1" applyFill="1" applyBorder="1" applyAlignment="1">
      <alignment horizontal="center" vertical="center"/>
    </xf>
    <xf numFmtId="0" fontId="5" fillId="5" borderId="24" xfId="3" applyFont="1" applyFill="1" applyBorder="1" applyAlignment="1">
      <alignment horizontal="left" vertical="center" wrapText="1"/>
    </xf>
    <xf numFmtId="1" fontId="5" fillId="5" borderId="28" xfId="3" applyNumberFormat="1" applyFont="1" applyFill="1" applyBorder="1" applyAlignment="1">
      <alignment horizontal="right" vertical="center"/>
    </xf>
    <xf numFmtId="0" fontId="5" fillId="3" borderId="32" xfId="3" applyFont="1" applyFill="1" applyBorder="1" applyAlignment="1">
      <alignment horizontal="center" vertical="center"/>
    </xf>
    <xf numFmtId="3" fontId="6" fillId="3" borderId="27" xfId="3" applyNumberFormat="1" applyFont="1" applyFill="1" applyBorder="1" applyAlignment="1">
      <alignment horizontal="center" vertical="center" shrinkToFit="1"/>
    </xf>
    <xf numFmtId="0" fontId="7" fillId="3" borderId="27" xfId="0" applyFont="1" applyFill="1" applyBorder="1" applyAlignment="1">
      <alignment horizontal="center" vertical="center"/>
    </xf>
    <xf numFmtId="0" fontId="6" fillId="3" borderId="27" xfId="3" applyFont="1" applyFill="1" applyBorder="1" applyAlignment="1">
      <alignment horizontal="right" vertical="center"/>
    </xf>
    <xf numFmtId="0" fontId="6" fillId="3" borderId="24" xfId="3" applyFont="1" applyFill="1" applyBorder="1" applyAlignment="1">
      <alignment horizontal="center" vertical="center"/>
    </xf>
    <xf numFmtId="0" fontId="5" fillId="3" borderId="24" xfId="3" applyFont="1" applyFill="1" applyBorder="1" applyAlignment="1">
      <alignment horizontal="left" vertical="center" wrapText="1"/>
    </xf>
    <xf numFmtId="1" fontId="5" fillId="3" borderId="33" xfId="3" applyNumberFormat="1" applyFont="1" applyFill="1" applyBorder="1" applyAlignment="1">
      <alignment horizontal="right" vertical="center"/>
    </xf>
    <xf numFmtId="0" fontId="5" fillId="3" borderId="15" xfId="3" applyFont="1" applyFill="1" applyBorder="1" applyAlignment="1">
      <alignment horizontal="center" vertical="center"/>
    </xf>
    <xf numFmtId="3" fontId="6" fillId="3" borderId="29" xfId="3" applyNumberFormat="1" applyFont="1" applyFill="1" applyBorder="1" applyAlignment="1">
      <alignment horizontal="center" vertical="center" shrinkToFit="1"/>
    </xf>
    <xf numFmtId="0" fontId="7" fillId="3" borderId="29" xfId="0" applyFont="1" applyFill="1" applyBorder="1" applyAlignment="1">
      <alignment horizontal="center" vertical="center"/>
    </xf>
    <xf numFmtId="0" fontId="6" fillId="3" borderId="29" xfId="3" applyFont="1" applyFill="1" applyBorder="1" applyAlignment="1">
      <alignment horizontal="right" vertical="center"/>
    </xf>
    <xf numFmtId="0" fontId="6" fillId="3" borderId="23" xfId="3" applyFont="1" applyFill="1" applyBorder="1" applyAlignment="1">
      <alignment horizontal="center" vertical="center"/>
    </xf>
    <xf numFmtId="0" fontId="5" fillId="3" borderId="23" xfId="3" applyFont="1" applyFill="1" applyBorder="1" applyAlignment="1">
      <alignment horizontal="left" vertical="center" wrapText="1"/>
    </xf>
    <xf numFmtId="1" fontId="5" fillId="3" borderId="16" xfId="3" applyNumberFormat="1" applyFont="1" applyFill="1" applyBorder="1" applyAlignment="1">
      <alignment horizontal="right" vertical="center"/>
    </xf>
    <xf numFmtId="0" fontId="5" fillId="3" borderId="8" xfId="3" applyFont="1" applyFill="1" applyBorder="1" applyAlignment="1">
      <alignment horizontal="center" vertical="center"/>
    </xf>
    <xf numFmtId="3" fontId="5" fillId="3" borderId="4" xfId="3" applyNumberFormat="1" applyFont="1" applyFill="1" applyBorder="1" applyAlignment="1">
      <alignment horizontal="center" vertical="center" shrinkToFit="1"/>
    </xf>
    <xf numFmtId="0" fontId="6" fillId="3" borderId="9" xfId="3" applyFont="1" applyFill="1" applyBorder="1" applyAlignment="1">
      <alignment horizontal="right" vertical="center"/>
    </xf>
    <xf numFmtId="0" fontId="6" fillId="3" borderId="7" xfId="3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left" vertical="center" wrapText="1"/>
    </xf>
    <xf numFmtId="1" fontId="5" fillId="3" borderId="12" xfId="3" applyNumberFormat="1" applyFont="1" applyFill="1" applyBorder="1" applyAlignment="1">
      <alignment horizontal="right" vertical="center"/>
    </xf>
    <xf numFmtId="3" fontId="6" fillId="3" borderId="9" xfId="3" applyNumberFormat="1" applyFont="1" applyFill="1" applyBorder="1" applyAlignment="1">
      <alignment horizontal="center" vertical="center" shrinkToFit="1"/>
    </xf>
    <xf numFmtId="1" fontId="6" fillId="3" borderId="12" xfId="3" applyNumberFormat="1" applyFont="1" applyFill="1" applyBorder="1" applyAlignment="1">
      <alignment horizontal="right" vertical="center"/>
    </xf>
    <xf numFmtId="3" fontId="5" fillId="3" borderId="9" xfId="3" applyNumberFormat="1" applyFont="1" applyFill="1" applyBorder="1" applyAlignment="1">
      <alignment horizontal="center" vertical="center" shrinkToFit="1"/>
    </xf>
    <xf numFmtId="3" fontId="6" fillId="3" borderId="9" xfId="3" applyNumberFormat="1" applyFont="1" applyFill="1" applyBorder="1" applyAlignment="1">
      <alignment horizontal="center" vertical="center" wrapText="1" shrinkToFit="1"/>
    </xf>
    <xf numFmtId="0" fontId="5" fillId="3" borderId="20" xfId="3" applyFont="1" applyFill="1" applyBorder="1" applyAlignment="1">
      <alignment horizontal="center" vertical="center"/>
    </xf>
    <xf numFmtId="3" fontId="6" fillId="3" borderId="21" xfId="3" applyNumberFormat="1" applyFont="1" applyFill="1" applyBorder="1" applyAlignment="1">
      <alignment horizontal="center" vertical="center" shrinkToFit="1"/>
    </xf>
    <xf numFmtId="0" fontId="7" fillId="3" borderId="21" xfId="0" applyFont="1" applyFill="1" applyBorder="1" applyAlignment="1">
      <alignment horizontal="center" wrapText="1"/>
    </xf>
    <xf numFmtId="0" fontId="6" fillId="3" borderId="21" xfId="3" applyFont="1" applyFill="1" applyBorder="1" applyAlignment="1">
      <alignment horizontal="right" vertical="center"/>
    </xf>
    <xf numFmtId="0" fontId="6" fillId="3" borderId="19" xfId="3" applyFont="1" applyFill="1" applyBorder="1" applyAlignment="1">
      <alignment horizontal="center" vertical="center"/>
    </xf>
    <xf numFmtId="1" fontId="5" fillId="3" borderId="22" xfId="3" applyNumberFormat="1" applyFont="1" applyFill="1" applyBorder="1" applyAlignment="1">
      <alignment horizontal="right" vertical="center"/>
    </xf>
    <xf numFmtId="0" fontId="5" fillId="3" borderId="26" xfId="3" applyFont="1" applyFill="1" applyBorder="1" applyAlignment="1">
      <alignment horizontal="center" vertical="center"/>
    </xf>
    <xf numFmtId="1" fontId="5" fillId="3" borderId="28" xfId="3" applyNumberFormat="1" applyFont="1" applyFill="1" applyBorder="1" applyAlignment="1">
      <alignment horizontal="right" vertical="center"/>
    </xf>
    <xf numFmtId="0" fontId="6" fillId="3" borderId="30" xfId="3" applyFont="1" applyFill="1" applyBorder="1" applyAlignment="1">
      <alignment horizontal="right" vertical="center"/>
    </xf>
    <xf numFmtId="0" fontId="6" fillId="3" borderId="25" xfId="3" applyFont="1" applyFill="1" applyBorder="1" applyAlignment="1">
      <alignment horizontal="center" vertical="center"/>
    </xf>
    <xf numFmtId="0" fontId="5" fillId="3" borderId="31" xfId="3" applyFont="1" applyFill="1" applyBorder="1" applyAlignment="1">
      <alignment horizontal="left" vertical="center" wrapText="1"/>
    </xf>
    <xf numFmtId="0" fontId="5" fillId="3" borderId="38" xfId="3" applyFont="1" applyFill="1" applyBorder="1" applyAlignment="1">
      <alignment horizontal="center" vertical="center"/>
    </xf>
    <xf numFmtId="1" fontId="5" fillId="3" borderId="39" xfId="3" applyNumberFormat="1" applyFont="1" applyFill="1" applyBorder="1" applyAlignment="1">
      <alignment horizontal="right" vertical="center"/>
    </xf>
    <xf numFmtId="0" fontId="6" fillId="3" borderId="8" xfId="3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right" vertical="center"/>
    </xf>
    <xf numFmtId="0" fontId="5" fillId="3" borderId="6" xfId="3" applyFont="1" applyFill="1" applyBorder="1" applyAlignment="1">
      <alignment horizontal="center" vertical="center"/>
    </xf>
    <xf numFmtId="1" fontId="6" fillId="3" borderId="10" xfId="3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17" xfId="2" applyFont="1" applyBorder="1" applyAlignment="1">
      <alignment horizontal="center" vertical="center" wrapText="1"/>
    </xf>
    <xf numFmtId="0" fontId="2" fillId="0" borderId="11" xfId="1" applyBorder="1" applyAlignment="1">
      <alignment horizontal="left" vertical="center"/>
    </xf>
    <xf numFmtId="3" fontId="5" fillId="4" borderId="7" xfId="3" applyNumberFormat="1" applyFont="1" applyFill="1" applyBorder="1" applyAlignment="1">
      <alignment horizontal="center" shrinkToFit="1"/>
    </xf>
    <xf numFmtId="3" fontId="5" fillId="2" borderId="14" xfId="3" applyNumberFormat="1" applyFont="1" applyFill="1" applyBorder="1" applyAlignment="1">
      <alignment horizontal="center" shrinkToFit="1"/>
    </xf>
    <xf numFmtId="0" fontId="8" fillId="0" borderId="11" xfId="0" applyFont="1" applyBorder="1" applyAlignment="1"/>
    <xf numFmtId="3" fontId="5" fillId="3" borderId="18" xfId="3" applyNumberFormat="1" applyFont="1" applyFill="1" applyBorder="1" applyAlignment="1">
      <alignment horizontal="center" shrinkToFit="1"/>
    </xf>
    <xf numFmtId="0" fontId="3" fillId="0" borderId="0" xfId="1" applyFont="1" applyAlignment="1">
      <alignment horizontal="center" vertical="center"/>
    </xf>
  </cellXfs>
  <cellStyles count="4">
    <cellStyle name="Normální" xfId="0" builtinId="0"/>
    <cellStyle name="Normální 10" xfId="3"/>
    <cellStyle name="Normální 4" xfId="1"/>
    <cellStyle name="Normální 6" xfId="2"/>
  </cellStyles>
  <dxfs count="0"/>
  <tableStyles count="0" defaultTableStyle="TableStyleMedium2" defaultPivotStyle="PivotStyleLight16"/>
  <colors>
    <mruColors>
      <color rgb="FFA5BAFF"/>
      <color rgb="FFFFE07D"/>
      <color rgb="FFFF7D7D"/>
      <color rgb="FFFFEAA5"/>
      <color rgb="FFFFA5A5"/>
      <color rgb="FFB3C5FF"/>
      <color rgb="FFFFD042"/>
      <color rgb="FFFF4D4D"/>
      <color rgb="FF7F9FFF"/>
      <color rgb="FF7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="85" zoomScaleNormal="85" workbookViewId="0">
      <selection sqref="A1:G25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6.28515625" customWidth="1"/>
    <col min="6" max="6" width="52.42578125" customWidth="1"/>
    <col min="7" max="7" width="7" customWidth="1"/>
    <col min="8" max="8" width="9.140625" customWidth="1"/>
  </cols>
  <sheetData>
    <row r="1" spans="1:8" ht="23.25" x14ac:dyDescent="0.25">
      <c r="A1" s="104" t="s">
        <v>31</v>
      </c>
      <c r="B1" s="104"/>
      <c r="C1" s="104"/>
      <c r="D1" s="104"/>
      <c r="E1" s="104"/>
      <c r="F1" s="104"/>
      <c r="G1" s="104"/>
      <c r="H1" s="4"/>
    </row>
    <row r="2" spans="1:8" ht="18.75" x14ac:dyDescent="0.25">
      <c r="A2" s="111" t="s">
        <v>30</v>
      </c>
      <c r="B2" s="111"/>
      <c r="C2" s="111"/>
      <c r="D2" s="111"/>
      <c r="E2" s="111"/>
      <c r="F2" s="6"/>
      <c r="G2" s="7"/>
      <c r="H2" s="6"/>
    </row>
    <row r="3" spans="1:8" ht="15.75" thickBot="1" x14ac:dyDescent="0.3">
      <c r="A3" s="106" t="s">
        <v>0</v>
      </c>
      <c r="B3" s="106"/>
      <c r="C3" s="6"/>
      <c r="D3" s="6"/>
      <c r="E3" s="5"/>
      <c r="F3" s="6"/>
      <c r="G3" s="7"/>
      <c r="H3" s="6"/>
    </row>
    <row r="4" spans="1:8" ht="26.25" thickTop="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8" ht="15.75" thickBot="1" x14ac:dyDescent="0.3">
      <c r="A5" s="2"/>
      <c r="B5" s="2"/>
      <c r="C5" s="2"/>
      <c r="D5" s="2" t="s">
        <v>8</v>
      </c>
      <c r="E5" s="2"/>
      <c r="F5" s="2"/>
      <c r="G5" s="2" t="s">
        <v>8</v>
      </c>
    </row>
    <row r="6" spans="1:8" ht="28.5" customHeight="1" thickTop="1" x14ac:dyDescent="0.25">
      <c r="A6" s="43" t="s">
        <v>20</v>
      </c>
      <c r="B6" s="44" t="s">
        <v>9</v>
      </c>
      <c r="C6" s="44" t="s">
        <v>12</v>
      </c>
      <c r="D6" s="45">
        <v>7647</v>
      </c>
      <c r="E6" s="46">
        <v>10001</v>
      </c>
      <c r="F6" s="41" t="s">
        <v>21</v>
      </c>
      <c r="G6" s="47">
        <v>1004</v>
      </c>
    </row>
    <row r="7" spans="1:8" ht="25.5" x14ac:dyDescent="0.25">
      <c r="A7" s="100">
        <v>1550</v>
      </c>
      <c r="B7" s="78" t="s">
        <v>9</v>
      </c>
      <c r="C7" s="78" t="s">
        <v>11</v>
      </c>
      <c r="D7" s="101">
        <v>2481</v>
      </c>
      <c r="E7" s="102">
        <v>1752</v>
      </c>
      <c r="F7" s="81" t="s">
        <v>22</v>
      </c>
      <c r="G7" s="103">
        <v>11</v>
      </c>
    </row>
    <row r="8" spans="1:8" ht="25.5" x14ac:dyDescent="0.25">
      <c r="A8" s="100">
        <v>1554</v>
      </c>
      <c r="B8" s="78" t="s">
        <v>9</v>
      </c>
      <c r="C8" s="78" t="s">
        <v>23</v>
      </c>
      <c r="D8" s="101">
        <v>2039</v>
      </c>
      <c r="E8" s="102">
        <v>1752</v>
      </c>
      <c r="F8" s="81" t="s">
        <v>22</v>
      </c>
      <c r="G8" s="103">
        <v>16</v>
      </c>
    </row>
    <row r="9" spans="1:8" ht="25.5" x14ac:dyDescent="0.25">
      <c r="A9" s="77" t="s">
        <v>25</v>
      </c>
      <c r="B9" s="78" t="s">
        <v>10</v>
      </c>
      <c r="C9" s="83" t="s">
        <v>24</v>
      </c>
      <c r="D9" s="79">
        <v>74351</v>
      </c>
      <c r="E9" s="80">
        <v>1752</v>
      </c>
      <c r="F9" s="81" t="s">
        <v>22</v>
      </c>
      <c r="G9" s="82">
        <v>321</v>
      </c>
    </row>
    <row r="10" spans="1:8" ht="25.5" x14ac:dyDescent="0.25">
      <c r="A10" s="36" t="s">
        <v>38</v>
      </c>
      <c r="B10" s="37" t="s">
        <v>40</v>
      </c>
      <c r="C10" s="38"/>
      <c r="D10" s="39">
        <v>37</v>
      </c>
      <c r="E10" s="40">
        <v>10001</v>
      </c>
      <c r="F10" s="41" t="s">
        <v>21</v>
      </c>
      <c r="G10" s="42">
        <v>11</v>
      </c>
    </row>
    <row r="11" spans="1:8" ht="25.5" x14ac:dyDescent="0.25">
      <c r="A11" s="36" t="s">
        <v>39</v>
      </c>
      <c r="B11" s="37" t="s">
        <v>40</v>
      </c>
      <c r="C11" s="38"/>
      <c r="D11" s="39">
        <v>37</v>
      </c>
      <c r="E11" s="40">
        <v>10001</v>
      </c>
      <c r="F11" s="41" t="s">
        <v>21</v>
      </c>
      <c r="G11" s="42">
        <v>10</v>
      </c>
    </row>
    <row r="12" spans="1:8" ht="25.5" x14ac:dyDescent="0.25">
      <c r="A12" s="77">
        <v>1552</v>
      </c>
      <c r="B12" s="78" t="s">
        <v>10</v>
      </c>
      <c r="C12" s="83" t="s">
        <v>24</v>
      </c>
      <c r="D12" s="79">
        <v>3158</v>
      </c>
      <c r="E12" s="80">
        <v>1752</v>
      </c>
      <c r="F12" s="81" t="s">
        <v>22</v>
      </c>
      <c r="G12" s="82">
        <v>16</v>
      </c>
    </row>
    <row r="13" spans="1:8" ht="25.5" x14ac:dyDescent="0.25">
      <c r="A13" s="77" t="s">
        <v>26</v>
      </c>
      <c r="B13" s="83" t="s">
        <v>9</v>
      </c>
      <c r="C13" s="83" t="s">
        <v>11</v>
      </c>
      <c r="D13" s="79">
        <v>2801</v>
      </c>
      <c r="E13" s="80">
        <v>1752</v>
      </c>
      <c r="F13" s="81" t="s">
        <v>22</v>
      </c>
      <c r="G13" s="84">
        <v>429</v>
      </c>
    </row>
    <row r="14" spans="1:8" ht="25.5" x14ac:dyDescent="0.25">
      <c r="A14" s="77">
        <v>1556</v>
      </c>
      <c r="B14" s="85" t="s">
        <v>9</v>
      </c>
      <c r="C14" s="83" t="s">
        <v>11</v>
      </c>
      <c r="D14" s="79">
        <v>1966</v>
      </c>
      <c r="E14" s="80">
        <v>1752</v>
      </c>
      <c r="F14" s="81" t="s">
        <v>22</v>
      </c>
      <c r="G14" s="82">
        <v>54</v>
      </c>
    </row>
    <row r="15" spans="1:8" ht="25.5" x14ac:dyDescent="0.25">
      <c r="A15" s="27" t="s">
        <v>28</v>
      </c>
      <c r="B15" s="21" t="s">
        <v>27</v>
      </c>
      <c r="C15" s="22" t="s">
        <v>35</v>
      </c>
      <c r="D15" s="23">
        <v>759</v>
      </c>
      <c r="E15" s="24">
        <v>1774</v>
      </c>
      <c r="F15" s="25" t="s">
        <v>19</v>
      </c>
      <c r="G15" s="28">
        <v>376</v>
      </c>
    </row>
    <row r="16" spans="1:8" ht="28.5" customHeight="1" thickBot="1" x14ac:dyDescent="0.3">
      <c r="A16" s="29" t="s">
        <v>29</v>
      </c>
      <c r="B16" s="30" t="s">
        <v>9</v>
      </c>
      <c r="C16" s="31" t="s">
        <v>12</v>
      </c>
      <c r="D16" s="32">
        <v>8624</v>
      </c>
      <c r="E16" s="33">
        <v>10001</v>
      </c>
      <c r="F16" s="34" t="s">
        <v>21</v>
      </c>
      <c r="G16" s="35">
        <v>499</v>
      </c>
    </row>
    <row r="17" spans="1:7" ht="15.75" thickTop="1" x14ac:dyDescent="0.25">
      <c r="F17" s="8" t="s">
        <v>13</v>
      </c>
      <c r="G17" s="9">
        <f>SUM(G6:G16)</f>
        <v>2747</v>
      </c>
    </row>
    <row r="20" spans="1:7" ht="19.5" thickBot="1" x14ac:dyDescent="0.35">
      <c r="A20" s="109" t="s">
        <v>17</v>
      </c>
      <c r="B20" s="109"/>
      <c r="C20" s="109"/>
    </row>
    <row r="21" spans="1:7" ht="16.5" thickTop="1" thickBot="1" x14ac:dyDescent="0.3">
      <c r="A21" s="105" t="s">
        <v>14</v>
      </c>
      <c r="B21" s="105"/>
      <c r="C21" s="10" t="s">
        <v>15</v>
      </c>
    </row>
    <row r="22" spans="1:7" ht="15.75" thickTop="1" x14ac:dyDescent="0.25">
      <c r="A22" s="110" t="s">
        <v>42</v>
      </c>
      <c r="B22" s="110"/>
      <c r="C22" s="11">
        <f>SUM(G7:G9,G12:G14)</f>
        <v>847</v>
      </c>
    </row>
    <row r="23" spans="1:7" x14ac:dyDescent="0.25">
      <c r="A23" s="107" t="s">
        <v>44</v>
      </c>
      <c r="B23" s="107"/>
      <c r="C23" s="3">
        <f>SUM(G6,G16,G10:G11)</f>
        <v>1524</v>
      </c>
    </row>
    <row r="24" spans="1:7" ht="15.75" thickBot="1" x14ac:dyDescent="0.3">
      <c r="A24" s="108" t="s">
        <v>43</v>
      </c>
      <c r="B24" s="108"/>
      <c r="C24" s="12">
        <f>G15</f>
        <v>376</v>
      </c>
    </row>
    <row r="25" spans="1:7" ht="16.5" thickTop="1" thickBot="1" x14ac:dyDescent="0.3">
      <c r="A25" s="105" t="s">
        <v>16</v>
      </c>
      <c r="B25" s="105"/>
      <c r="C25" s="13">
        <f>SUM(C22:C24)</f>
        <v>2747</v>
      </c>
    </row>
    <row r="26" spans="1:7" ht="15.75" thickTop="1" x14ac:dyDescent="0.25"/>
  </sheetData>
  <mergeCells count="9">
    <mergeCell ref="A1:G1"/>
    <mergeCell ref="A25:B25"/>
    <mergeCell ref="A3:B3"/>
    <mergeCell ref="A23:B23"/>
    <mergeCell ref="A24:B24"/>
    <mergeCell ref="A20:C20"/>
    <mergeCell ref="A21:B21"/>
    <mergeCell ref="A22:B22"/>
    <mergeCell ref="A2:E2"/>
  </mergeCells>
  <pageMargins left="0.7" right="0.7" top="0.78740157499999996" bottom="0.78740157499999996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85" zoomScaleNormal="85" workbookViewId="0">
      <selection sqref="A1:G28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6.28515625" customWidth="1"/>
    <col min="6" max="6" width="52.42578125" customWidth="1"/>
    <col min="7" max="7" width="7" customWidth="1"/>
    <col min="8" max="8" width="9.140625" customWidth="1"/>
  </cols>
  <sheetData>
    <row r="1" spans="1:8" ht="23.25" x14ac:dyDescent="0.25">
      <c r="A1" s="104" t="s">
        <v>37</v>
      </c>
      <c r="B1" s="104"/>
      <c r="C1" s="104"/>
      <c r="D1" s="104"/>
      <c r="E1" s="104"/>
      <c r="F1" s="104"/>
      <c r="G1" s="104"/>
      <c r="H1" s="4"/>
    </row>
    <row r="2" spans="1:8" ht="18.75" x14ac:dyDescent="0.25">
      <c r="A2" s="111" t="s">
        <v>30</v>
      </c>
      <c r="B2" s="111"/>
      <c r="C2" s="111"/>
      <c r="D2" s="111"/>
      <c r="E2" s="111"/>
      <c r="F2" s="6"/>
      <c r="G2" s="7"/>
      <c r="H2" s="6"/>
    </row>
    <row r="3" spans="1:8" ht="15.75" thickBot="1" x14ac:dyDescent="0.3">
      <c r="A3" s="106" t="s">
        <v>0</v>
      </c>
      <c r="B3" s="106"/>
      <c r="C3" s="6"/>
      <c r="D3" s="6"/>
      <c r="E3" s="5"/>
      <c r="F3" s="6"/>
      <c r="G3" s="7"/>
      <c r="H3" s="6"/>
    </row>
    <row r="4" spans="1:8" ht="26.25" thickTop="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8" ht="15.75" thickBot="1" x14ac:dyDescent="0.3">
      <c r="A5" s="2"/>
      <c r="B5" s="2"/>
      <c r="C5" s="2"/>
      <c r="D5" s="2" t="s">
        <v>8</v>
      </c>
      <c r="E5" s="2"/>
      <c r="F5" s="2"/>
      <c r="G5" s="2" t="s">
        <v>8</v>
      </c>
    </row>
    <row r="6" spans="1:8" ht="28.5" customHeight="1" thickTop="1" x14ac:dyDescent="0.25">
      <c r="A6" s="43" t="s">
        <v>33</v>
      </c>
      <c r="B6" s="44" t="s">
        <v>9</v>
      </c>
      <c r="C6" s="48" t="s">
        <v>18</v>
      </c>
      <c r="D6" s="45">
        <v>9307</v>
      </c>
      <c r="E6" s="46">
        <v>10001</v>
      </c>
      <c r="F6" s="41" t="s">
        <v>21</v>
      </c>
      <c r="G6" s="47">
        <v>131</v>
      </c>
    </row>
    <row r="7" spans="1:8" ht="25.5" x14ac:dyDescent="0.25">
      <c r="A7" s="49" t="s">
        <v>36</v>
      </c>
      <c r="B7" s="44" t="s">
        <v>27</v>
      </c>
      <c r="C7" s="50" t="s">
        <v>35</v>
      </c>
      <c r="D7" s="51">
        <v>1268</v>
      </c>
      <c r="E7" s="52">
        <v>10001</v>
      </c>
      <c r="F7" s="41" t="s">
        <v>21</v>
      </c>
      <c r="G7" s="53">
        <v>1</v>
      </c>
    </row>
    <row r="8" spans="1:8" ht="25.5" x14ac:dyDescent="0.25">
      <c r="A8" s="49" t="s">
        <v>20</v>
      </c>
      <c r="B8" s="44" t="s">
        <v>9</v>
      </c>
      <c r="C8" s="44" t="s">
        <v>12</v>
      </c>
      <c r="D8" s="45">
        <v>7647</v>
      </c>
      <c r="E8" s="46">
        <v>10001</v>
      </c>
      <c r="F8" s="41" t="s">
        <v>21</v>
      </c>
      <c r="G8" s="54">
        <v>1530</v>
      </c>
    </row>
    <row r="9" spans="1:8" ht="25.5" x14ac:dyDescent="0.25">
      <c r="A9" s="55" t="s">
        <v>34</v>
      </c>
      <c r="B9" s="44" t="s">
        <v>27</v>
      </c>
      <c r="C9" s="44" t="s">
        <v>35</v>
      </c>
      <c r="D9" s="45">
        <v>5539</v>
      </c>
      <c r="E9" s="46">
        <v>10001</v>
      </c>
      <c r="F9" s="41" t="s">
        <v>21</v>
      </c>
      <c r="G9" s="53">
        <v>690</v>
      </c>
    </row>
    <row r="10" spans="1:8" ht="25.5" x14ac:dyDescent="0.25">
      <c r="A10" s="77">
        <v>1550</v>
      </c>
      <c r="B10" s="78" t="s">
        <v>9</v>
      </c>
      <c r="C10" s="65" t="s">
        <v>11</v>
      </c>
      <c r="D10" s="79">
        <v>2481</v>
      </c>
      <c r="E10" s="80">
        <v>1752</v>
      </c>
      <c r="F10" s="81" t="s">
        <v>22</v>
      </c>
      <c r="G10" s="82">
        <v>121</v>
      </c>
    </row>
    <row r="11" spans="1:8" ht="25.5" x14ac:dyDescent="0.25">
      <c r="A11" s="77">
        <v>1554</v>
      </c>
      <c r="B11" s="83" t="s">
        <v>9</v>
      </c>
      <c r="C11" s="83" t="s">
        <v>23</v>
      </c>
      <c r="D11" s="79">
        <v>2039</v>
      </c>
      <c r="E11" s="80">
        <v>1752</v>
      </c>
      <c r="F11" s="81" t="s">
        <v>22</v>
      </c>
      <c r="G11" s="84">
        <v>26</v>
      </c>
    </row>
    <row r="12" spans="1:8" ht="25.5" x14ac:dyDescent="0.25">
      <c r="A12" s="77" t="s">
        <v>25</v>
      </c>
      <c r="B12" s="85" t="s">
        <v>10</v>
      </c>
      <c r="C12" s="86" t="s">
        <v>24</v>
      </c>
      <c r="D12" s="79">
        <v>74351</v>
      </c>
      <c r="E12" s="80">
        <v>1752</v>
      </c>
      <c r="F12" s="81" t="s">
        <v>22</v>
      </c>
      <c r="G12" s="82">
        <v>518</v>
      </c>
    </row>
    <row r="13" spans="1:8" ht="25.5" x14ac:dyDescent="0.25">
      <c r="A13" s="36" t="s">
        <v>38</v>
      </c>
      <c r="B13" s="37" t="s">
        <v>40</v>
      </c>
      <c r="C13" s="38"/>
      <c r="D13" s="39">
        <v>37</v>
      </c>
      <c r="E13" s="40">
        <v>10001</v>
      </c>
      <c r="F13" s="41" t="s">
        <v>21</v>
      </c>
      <c r="G13" s="42">
        <v>11</v>
      </c>
    </row>
    <row r="14" spans="1:8" ht="25.5" x14ac:dyDescent="0.25">
      <c r="A14" s="36" t="s">
        <v>39</v>
      </c>
      <c r="B14" s="37" t="s">
        <v>40</v>
      </c>
      <c r="C14" s="38"/>
      <c r="D14" s="39">
        <v>37</v>
      </c>
      <c r="E14" s="40">
        <v>10001</v>
      </c>
      <c r="F14" s="41" t="s">
        <v>21</v>
      </c>
      <c r="G14" s="42">
        <v>10</v>
      </c>
    </row>
    <row r="15" spans="1:8" ht="26.25" x14ac:dyDescent="0.25">
      <c r="A15" s="87">
        <v>1552</v>
      </c>
      <c r="B15" s="88" t="s">
        <v>10</v>
      </c>
      <c r="C15" s="89" t="s">
        <v>24</v>
      </c>
      <c r="D15" s="90">
        <v>3158</v>
      </c>
      <c r="E15" s="91">
        <v>1752</v>
      </c>
      <c r="F15" s="81" t="s">
        <v>22</v>
      </c>
      <c r="G15" s="92">
        <v>26</v>
      </c>
    </row>
    <row r="16" spans="1:8" ht="25.5" x14ac:dyDescent="0.25">
      <c r="A16" s="20" t="s">
        <v>28</v>
      </c>
      <c r="B16" s="21" t="s">
        <v>27</v>
      </c>
      <c r="C16" s="22" t="s">
        <v>35</v>
      </c>
      <c r="D16" s="23">
        <v>759</v>
      </c>
      <c r="E16" s="24">
        <v>1774</v>
      </c>
      <c r="F16" s="25" t="s">
        <v>19</v>
      </c>
      <c r="G16" s="26">
        <v>376</v>
      </c>
    </row>
    <row r="17" spans="1:7" ht="25.5" x14ac:dyDescent="0.25">
      <c r="A17" s="56" t="s">
        <v>29</v>
      </c>
      <c r="B17" s="57" t="s">
        <v>9</v>
      </c>
      <c r="C17" s="58" t="s">
        <v>12</v>
      </c>
      <c r="D17" s="59">
        <v>8624</v>
      </c>
      <c r="E17" s="60">
        <v>10001</v>
      </c>
      <c r="F17" s="61" t="s">
        <v>21</v>
      </c>
      <c r="G17" s="62">
        <v>499</v>
      </c>
    </row>
    <row r="18" spans="1:7" ht="25.5" x14ac:dyDescent="0.25">
      <c r="A18" s="63">
        <v>1556</v>
      </c>
      <c r="B18" s="64" t="s">
        <v>9</v>
      </c>
      <c r="C18" s="65" t="s">
        <v>11</v>
      </c>
      <c r="D18" s="66">
        <v>1966</v>
      </c>
      <c r="E18" s="67">
        <v>1752</v>
      </c>
      <c r="F18" s="68" t="s">
        <v>22</v>
      </c>
      <c r="G18" s="69">
        <v>118</v>
      </c>
    </row>
    <row r="19" spans="1:7" ht="28.5" customHeight="1" thickBot="1" x14ac:dyDescent="0.3">
      <c r="A19" s="98" t="s">
        <v>26</v>
      </c>
      <c r="B19" s="71" t="s">
        <v>9</v>
      </c>
      <c r="C19" s="72" t="s">
        <v>11</v>
      </c>
      <c r="D19" s="73">
        <v>2801</v>
      </c>
      <c r="E19" s="74">
        <v>1752</v>
      </c>
      <c r="F19" s="75" t="s">
        <v>22</v>
      </c>
      <c r="G19" s="99">
        <v>429</v>
      </c>
    </row>
    <row r="20" spans="1:7" ht="15.75" thickTop="1" x14ac:dyDescent="0.25">
      <c r="F20" s="8" t="s">
        <v>13</v>
      </c>
      <c r="G20" s="9">
        <f>SUM(G6:G19)</f>
        <v>4486</v>
      </c>
    </row>
    <row r="23" spans="1:7" ht="19.5" thickBot="1" x14ac:dyDescent="0.35">
      <c r="A23" s="109" t="s">
        <v>17</v>
      </c>
      <c r="B23" s="109"/>
      <c r="C23" s="109"/>
    </row>
    <row r="24" spans="1:7" ht="16.5" thickTop="1" thickBot="1" x14ac:dyDescent="0.3">
      <c r="A24" s="105" t="s">
        <v>14</v>
      </c>
      <c r="B24" s="105"/>
      <c r="C24" s="15" t="s">
        <v>15</v>
      </c>
    </row>
    <row r="25" spans="1:7" ht="15.75" thickTop="1" x14ac:dyDescent="0.25">
      <c r="A25" s="110" t="s">
        <v>42</v>
      </c>
      <c r="B25" s="110"/>
      <c r="C25" s="11">
        <f>SUM(G15,G18:G19,G10:G12)</f>
        <v>1238</v>
      </c>
    </row>
    <row r="26" spans="1:7" x14ac:dyDescent="0.25">
      <c r="A26" s="107" t="s">
        <v>44</v>
      </c>
      <c r="B26" s="107"/>
      <c r="C26" s="3">
        <f>SUM(G6:G8,G9,G13:G14,G17)</f>
        <v>2872</v>
      </c>
    </row>
    <row r="27" spans="1:7" ht="15.75" thickBot="1" x14ac:dyDescent="0.3">
      <c r="A27" s="108" t="s">
        <v>43</v>
      </c>
      <c r="B27" s="108"/>
      <c r="C27" s="12">
        <f>G16</f>
        <v>376</v>
      </c>
    </row>
    <row r="28" spans="1:7" ht="16.5" thickTop="1" thickBot="1" x14ac:dyDescent="0.3">
      <c r="A28" s="105" t="s">
        <v>16</v>
      </c>
      <c r="B28" s="105"/>
      <c r="C28" s="13">
        <f>SUM(C25:C27)</f>
        <v>4486</v>
      </c>
    </row>
    <row r="29" spans="1:7" ht="15.75" thickTop="1" x14ac:dyDescent="0.25"/>
  </sheetData>
  <mergeCells count="9">
    <mergeCell ref="A26:B26"/>
    <mergeCell ref="A27:B27"/>
    <mergeCell ref="A28:B28"/>
    <mergeCell ref="A1:G1"/>
    <mergeCell ref="A2:E2"/>
    <mergeCell ref="A3:B3"/>
    <mergeCell ref="A23:C23"/>
    <mergeCell ref="A24:B24"/>
    <mergeCell ref="A25:B25"/>
  </mergeCells>
  <pageMargins left="0.7" right="0.7" top="0.78740157499999996" bottom="0.78740157499999996" header="0.3" footer="0.3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zoomScaleNormal="100" workbookViewId="0">
      <selection sqref="A1:G26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6.85546875" customWidth="1"/>
    <col min="6" max="6" width="52.42578125" customWidth="1"/>
    <col min="7" max="7" width="7" customWidth="1"/>
    <col min="8" max="8" width="9.140625" customWidth="1"/>
  </cols>
  <sheetData>
    <row r="1" spans="1:8" ht="23.25" x14ac:dyDescent="0.25">
      <c r="A1" s="14" t="s">
        <v>32</v>
      </c>
      <c r="B1" s="14"/>
      <c r="C1" s="14"/>
      <c r="D1" s="14"/>
      <c r="E1" s="14"/>
      <c r="F1" s="14"/>
      <c r="G1" s="14"/>
      <c r="H1" s="4"/>
    </row>
    <row r="2" spans="1:8" ht="18.75" x14ac:dyDescent="0.25">
      <c r="A2" s="18" t="s">
        <v>30</v>
      </c>
      <c r="B2" s="18"/>
      <c r="C2" s="18"/>
      <c r="D2" s="18"/>
      <c r="E2" s="19"/>
      <c r="F2" s="6"/>
      <c r="G2" s="7"/>
      <c r="H2" s="6"/>
    </row>
    <row r="3" spans="1:8" ht="15.75" thickBot="1" x14ac:dyDescent="0.3">
      <c r="A3" s="16" t="s">
        <v>0</v>
      </c>
      <c r="B3" s="16"/>
      <c r="C3" s="6"/>
      <c r="D3" s="6"/>
      <c r="E3" s="5"/>
      <c r="F3" s="6"/>
      <c r="G3" s="7"/>
      <c r="H3" s="6"/>
    </row>
    <row r="4" spans="1:8" ht="26.25" thickTop="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8" ht="15.75" thickBot="1" x14ac:dyDescent="0.3">
      <c r="A5" s="2"/>
      <c r="B5" s="2"/>
      <c r="C5" s="2"/>
      <c r="D5" s="2" t="s">
        <v>8</v>
      </c>
      <c r="E5" s="2"/>
      <c r="F5" s="2"/>
      <c r="G5" s="2" t="s">
        <v>8</v>
      </c>
    </row>
    <row r="6" spans="1:8" ht="28.5" customHeight="1" thickTop="1" x14ac:dyDescent="0.25">
      <c r="A6" s="43" t="s">
        <v>20</v>
      </c>
      <c r="B6" s="44" t="s">
        <v>9</v>
      </c>
      <c r="C6" s="44" t="s">
        <v>12</v>
      </c>
      <c r="D6" s="45">
        <v>7647</v>
      </c>
      <c r="E6" s="46">
        <v>10001</v>
      </c>
      <c r="F6" s="41" t="s">
        <v>21</v>
      </c>
      <c r="G6" s="47">
        <v>556</v>
      </c>
    </row>
    <row r="7" spans="1:8" ht="25.5" x14ac:dyDescent="0.25">
      <c r="A7" s="49" t="s">
        <v>33</v>
      </c>
      <c r="B7" s="44" t="s">
        <v>9</v>
      </c>
      <c r="C7" s="48" t="s">
        <v>18</v>
      </c>
      <c r="D7" s="45">
        <v>9307</v>
      </c>
      <c r="E7" s="46">
        <v>10001</v>
      </c>
      <c r="F7" s="41" t="s">
        <v>21</v>
      </c>
      <c r="G7" s="54">
        <v>128</v>
      </c>
    </row>
    <row r="8" spans="1:8" ht="25.5" x14ac:dyDescent="0.25">
      <c r="A8" s="49" t="s">
        <v>34</v>
      </c>
      <c r="B8" s="44" t="s">
        <v>27</v>
      </c>
      <c r="C8" s="44" t="s">
        <v>35</v>
      </c>
      <c r="D8" s="45">
        <v>5539</v>
      </c>
      <c r="E8" s="46">
        <v>10001</v>
      </c>
      <c r="F8" s="41" t="s">
        <v>21</v>
      </c>
      <c r="G8" s="54">
        <v>690</v>
      </c>
    </row>
    <row r="9" spans="1:8" ht="25.5" x14ac:dyDescent="0.25">
      <c r="A9" s="55" t="s">
        <v>36</v>
      </c>
      <c r="B9" s="44" t="s">
        <v>27</v>
      </c>
      <c r="C9" s="50" t="s">
        <v>35</v>
      </c>
      <c r="D9" s="51">
        <v>1268</v>
      </c>
      <c r="E9" s="52">
        <v>10001</v>
      </c>
      <c r="F9" s="41" t="s">
        <v>21</v>
      </c>
      <c r="G9" s="53">
        <v>1</v>
      </c>
    </row>
    <row r="10" spans="1:8" ht="25.5" x14ac:dyDescent="0.25">
      <c r="A10" s="77">
        <v>1550</v>
      </c>
      <c r="B10" s="78" t="s">
        <v>9</v>
      </c>
      <c r="C10" s="65" t="s">
        <v>11</v>
      </c>
      <c r="D10" s="79">
        <v>2481</v>
      </c>
      <c r="E10" s="80">
        <v>1752</v>
      </c>
      <c r="F10" s="81" t="s">
        <v>22</v>
      </c>
      <c r="G10" s="82">
        <v>121</v>
      </c>
    </row>
    <row r="11" spans="1:8" ht="25.5" x14ac:dyDescent="0.25">
      <c r="A11" s="77">
        <v>1554</v>
      </c>
      <c r="B11" s="83" t="s">
        <v>9</v>
      </c>
      <c r="C11" s="83" t="s">
        <v>23</v>
      </c>
      <c r="D11" s="79">
        <v>2039</v>
      </c>
      <c r="E11" s="80">
        <v>1752</v>
      </c>
      <c r="F11" s="81" t="s">
        <v>22</v>
      </c>
      <c r="G11" s="84">
        <v>16</v>
      </c>
    </row>
    <row r="12" spans="1:8" ht="25.5" x14ac:dyDescent="0.25">
      <c r="A12" s="77" t="s">
        <v>25</v>
      </c>
      <c r="B12" s="85" t="s">
        <v>10</v>
      </c>
      <c r="C12" s="86" t="s">
        <v>24</v>
      </c>
      <c r="D12" s="79">
        <v>74351</v>
      </c>
      <c r="E12" s="80">
        <v>1752</v>
      </c>
      <c r="F12" s="81" t="s">
        <v>22</v>
      </c>
      <c r="G12" s="82">
        <v>315</v>
      </c>
    </row>
    <row r="13" spans="1:8" ht="25.5" x14ac:dyDescent="0.25">
      <c r="A13" s="36" t="s">
        <v>38</v>
      </c>
      <c r="B13" s="37" t="s">
        <v>40</v>
      </c>
      <c r="C13" s="38"/>
      <c r="D13" s="39">
        <v>37</v>
      </c>
      <c r="E13" s="40">
        <v>10001</v>
      </c>
      <c r="F13" s="41" t="s">
        <v>21</v>
      </c>
      <c r="G13" s="42">
        <v>1</v>
      </c>
    </row>
    <row r="14" spans="1:8" ht="25.5" x14ac:dyDescent="0.25">
      <c r="A14" s="36" t="s">
        <v>39</v>
      </c>
      <c r="B14" s="37" t="s">
        <v>40</v>
      </c>
      <c r="C14" s="38"/>
      <c r="D14" s="39">
        <v>37</v>
      </c>
      <c r="E14" s="40">
        <v>10001</v>
      </c>
      <c r="F14" s="41" t="s">
        <v>21</v>
      </c>
      <c r="G14" s="42">
        <v>1</v>
      </c>
    </row>
    <row r="15" spans="1:8" ht="28.5" customHeight="1" x14ac:dyDescent="0.25">
      <c r="A15" s="87">
        <v>1552</v>
      </c>
      <c r="B15" s="88" t="s">
        <v>10</v>
      </c>
      <c r="C15" s="89" t="s">
        <v>24</v>
      </c>
      <c r="D15" s="90">
        <v>3158</v>
      </c>
      <c r="E15" s="91">
        <v>1752</v>
      </c>
      <c r="F15" s="81" t="s">
        <v>22</v>
      </c>
      <c r="G15" s="92">
        <v>15</v>
      </c>
    </row>
    <row r="16" spans="1:8" ht="25.5" x14ac:dyDescent="0.25">
      <c r="A16" s="93" t="s">
        <v>26</v>
      </c>
      <c r="B16" s="64" t="s">
        <v>9</v>
      </c>
      <c r="C16" s="65" t="s">
        <v>11</v>
      </c>
      <c r="D16" s="66">
        <v>2801</v>
      </c>
      <c r="E16" s="67">
        <v>1752</v>
      </c>
      <c r="F16" s="81" t="s">
        <v>22</v>
      </c>
      <c r="G16" s="94">
        <v>12</v>
      </c>
    </row>
    <row r="17" spans="1:7" ht="26.25" thickBot="1" x14ac:dyDescent="0.3">
      <c r="A17" s="70">
        <v>1556</v>
      </c>
      <c r="B17" s="71" t="s">
        <v>9</v>
      </c>
      <c r="C17" s="72" t="s">
        <v>11</v>
      </c>
      <c r="D17" s="95">
        <v>1966</v>
      </c>
      <c r="E17" s="96">
        <v>1752</v>
      </c>
      <c r="F17" s="97" t="s">
        <v>22</v>
      </c>
      <c r="G17" s="76">
        <v>69</v>
      </c>
    </row>
    <row r="18" spans="1:7" ht="15.75" thickTop="1" x14ac:dyDescent="0.25">
      <c r="F18" s="8" t="s">
        <v>13</v>
      </c>
      <c r="G18" s="9">
        <f>SUM(G6:G17)</f>
        <v>1925</v>
      </c>
    </row>
    <row r="21" spans="1:7" ht="19.5" thickBot="1" x14ac:dyDescent="0.35">
      <c r="A21" s="109" t="s">
        <v>17</v>
      </c>
      <c r="B21" s="109"/>
      <c r="C21" s="109"/>
    </row>
    <row r="22" spans="1:7" ht="16.5" thickTop="1" thickBot="1" x14ac:dyDescent="0.3">
      <c r="A22" s="105" t="s">
        <v>14</v>
      </c>
      <c r="B22" s="105"/>
      <c r="C22" s="15" t="s">
        <v>15</v>
      </c>
    </row>
    <row r="23" spans="1:7" ht="15.75" thickTop="1" x14ac:dyDescent="0.25">
      <c r="A23" s="110" t="s">
        <v>42</v>
      </c>
      <c r="B23" s="110"/>
      <c r="C23" s="11">
        <f>SUM(G10:G12,G15:G17)</f>
        <v>548</v>
      </c>
    </row>
    <row r="24" spans="1:7" x14ac:dyDescent="0.25">
      <c r="A24" s="107" t="s">
        <v>44</v>
      </c>
      <c r="B24" s="107"/>
      <c r="C24" s="3">
        <f>SUM(G6:G9,G13,G14)</f>
        <v>1377</v>
      </c>
    </row>
    <row r="25" spans="1:7" ht="15.75" thickBot="1" x14ac:dyDescent="0.3">
      <c r="A25" s="108" t="s">
        <v>43</v>
      </c>
      <c r="B25" s="108"/>
      <c r="C25" s="12">
        <v>0</v>
      </c>
    </row>
    <row r="26" spans="1:7" ht="16.5" thickTop="1" thickBot="1" x14ac:dyDescent="0.3">
      <c r="A26" s="105" t="s">
        <v>16</v>
      </c>
      <c r="B26" s="105"/>
      <c r="C26" s="13">
        <f>SUM(C23:C25)</f>
        <v>1925</v>
      </c>
    </row>
    <row r="27" spans="1:7" ht="15.75" thickTop="1" x14ac:dyDescent="0.25"/>
  </sheetData>
  <mergeCells count="6">
    <mergeCell ref="A24:B24"/>
    <mergeCell ref="A25:B25"/>
    <mergeCell ref="A26:B26"/>
    <mergeCell ref="A21:C21"/>
    <mergeCell ref="A22:B22"/>
    <mergeCell ref="A23:B23"/>
  </mergeCells>
  <pageMargins left="0.7" right="0.7" top="0.78740157499999996" bottom="0.78740157499999996" header="0.3" footer="0.3"/>
  <pageSetup paperSize="9" scale="7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zoomScale="85" zoomScaleNormal="85" workbookViewId="0">
      <selection sqref="A1:G23"/>
    </sheetView>
  </sheetViews>
  <sheetFormatPr defaultRowHeight="15" x14ac:dyDescent="0.25"/>
  <cols>
    <col min="1" max="1" width="8.5703125" customWidth="1"/>
    <col min="2" max="3" width="15.7109375" customWidth="1"/>
    <col min="4" max="4" width="8.28515625" customWidth="1"/>
    <col min="5" max="5" width="6.28515625" customWidth="1"/>
    <col min="6" max="6" width="52.42578125" customWidth="1"/>
    <col min="7" max="7" width="7" customWidth="1"/>
    <col min="8" max="8" width="9.140625" customWidth="1"/>
  </cols>
  <sheetData>
    <row r="1" spans="1:8" ht="23.25" x14ac:dyDescent="0.25">
      <c r="A1" s="104" t="s">
        <v>41</v>
      </c>
      <c r="B1" s="104"/>
      <c r="C1" s="104"/>
      <c r="D1" s="104"/>
      <c r="E1" s="104"/>
      <c r="F1" s="104"/>
      <c r="G1" s="104"/>
      <c r="H1" s="4"/>
    </row>
    <row r="2" spans="1:8" ht="18.75" x14ac:dyDescent="0.25">
      <c r="A2" s="111" t="s">
        <v>30</v>
      </c>
      <c r="B2" s="111"/>
      <c r="C2" s="111"/>
      <c r="D2" s="111"/>
      <c r="E2" s="111"/>
      <c r="F2" s="6"/>
      <c r="G2" s="7"/>
      <c r="H2" s="6"/>
    </row>
    <row r="3" spans="1:8" ht="15.75" thickBot="1" x14ac:dyDescent="0.3">
      <c r="A3" s="106" t="s">
        <v>0</v>
      </c>
      <c r="B3" s="106"/>
      <c r="C3" s="6"/>
      <c r="D3" s="6"/>
      <c r="E3" s="5"/>
      <c r="F3" s="6"/>
      <c r="G3" s="7"/>
      <c r="H3" s="6"/>
    </row>
    <row r="4" spans="1:8" ht="26.25" thickTop="1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</row>
    <row r="5" spans="1:8" ht="15.75" thickBot="1" x14ac:dyDescent="0.3">
      <c r="A5" s="2"/>
      <c r="B5" s="2"/>
      <c r="C5" s="2"/>
      <c r="D5" s="2" t="s">
        <v>8</v>
      </c>
      <c r="E5" s="2"/>
      <c r="F5" s="2"/>
      <c r="G5" s="2" t="s">
        <v>8</v>
      </c>
    </row>
    <row r="6" spans="1:8" ht="28.5" customHeight="1" thickTop="1" x14ac:dyDescent="0.25">
      <c r="A6" s="43" t="s">
        <v>33</v>
      </c>
      <c r="B6" s="44" t="s">
        <v>9</v>
      </c>
      <c r="C6" s="48" t="s">
        <v>18</v>
      </c>
      <c r="D6" s="45">
        <v>9307</v>
      </c>
      <c r="E6" s="46">
        <v>10001</v>
      </c>
      <c r="F6" s="41" t="s">
        <v>21</v>
      </c>
      <c r="G6" s="47">
        <v>130</v>
      </c>
    </row>
    <row r="7" spans="1:8" ht="25.5" x14ac:dyDescent="0.25">
      <c r="A7" s="49" t="s">
        <v>36</v>
      </c>
      <c r="B7" s="44" t="s">
        <v>27</v>
      </c>
      <c r="C7" s="50" t="s">
        <v>35</v>
      </c>
      <c r="D7" s="51">
        <v>1268</v>
      </c>
      <c r="E7" s="52">
        <v>10001</v>
      </c>
      <c r="F7" s="41" t="s">
        <v>21</v>
      </c>
      <c r="G7" s="53">
        <v>1</v>
      </c>
    </row>
    <row r="8" spans="1:8" ht="25.5" x14ac:dyDescent="0.25">
      <c r="A8" s="49" t="s">
        <v>20</v>
      </c>
      <c r="B8" s="44" t="s">
        <v>9</v>
      </c>
      <c r="C8" s="44" t="s">
        <v>12</v>
      </c>
      <c r="D8" s="45">
        <v>7647</v>
      </c>
      <c r="E8" s="46">
        <v>10001</v>
      </c>
      <c r="F8" s="41" t="s">
        <v>21</v>
      </c>
      <c r="G8" s="54">
        <v>1505</v>
      </c>
    </row>
    <row r="9" spans="1:8" ht="25.5" x14ac:dyDescent="0.25">
      <c r="A9" s="55" t="s">
        <v>34</v>
      </c>
      <c r="B9" s="44" t="s">
        <v>27</v>
      </c>
      <c r="C9" s="44" t="s">
        <v>35</v>
      </c>
      <c r="D9" s="45">
        <v>5539</v>
      </c>
      <c r="E9" s="46">
        <v>10001</v>
      </c>
      <c r="F9" s="41" t="s">
        <v>21</v>
      </c>
      <c r="G9" s="53">
        <v>690</v>
      </c>
    </row>
    <row r="10" spans="1:8" ht="25.5" x14ac:dyDescent="0.25">
      <c r="A10" s="77">
        <v>1550</v>
      </c>
      <c r="B10" s="78" t="s">
        <v>9</v>
      </c>
      <c r="C10" s="65" t="s">
        <v>11</v>
      </c>
      <c r="D10" s="79">
        <v>2481</v>
      </c>
      <c r="E10" s="80">
        <v>1752</v>
      </c>
      <c r="F10" s="81" t="s">
        <v>22</v>
      </c>
      <c r="G10" s="82">
        <v>121</v>
      </c>
    </row>
    <row r="11" spans="1:8" ht="25.5" x14ac:dyDescent="0.25">
      <c r="A11" s="20" t="s">
        <v>28</v>
      </c>
      <c r="B11" s="21" t="s">
        <v>27</v>
      </c>
      <c r="C11" s="22" t="s">
        <v>35</v>
      </c>
      <c r="D11" s="23">
        <v>759</v>
      </c>
      <c r="E11" s="24">
        <v>1774</v>
      </c>
      <c r="F11" s="25" t="s">
        <v>19</v>
      </c>
      <c r="G11" s="26">
        <v>376</v>
      </c>
    </row>
    <row r="12" spans="1:8" ht="25.5" x14ac:dyDescent="0.25">
      <c r="A12" s="56" t="s">
        <v>29</v>
      </c>
      <c r="B12" s="57" t="s">
        <v>9</v>
      </c>
      <c r="C12" s="58" t="s">
        <v>12</v>
      </c>
      <c r="D12" s="59">
        <v>8624</v>
      </c>
      <c r="E12" s="60">
        <v>10001</v>
      </c>
      <c r="F12" s="61" t="s">
        <v>21</v>
      </c>
      <c r="G12" s="62">
        <v>470</v>
      </c>
    </row>
    <row r="13" spans="1:8" ht="25.5" x14ac:dyDescent="0.25">
      <c r="A13" s="63">
        <v>1556</v>
      </c>
      <c r="B13" s="64" t="s">
        <v>9</v>
      </c>
      <c r="C13" s="65" t="s">
        <v>11</v>
      </c>
      <c r="D13" s="66">
        <v>1966</v>
      </c>
      <c r="E13" s="67">
        <v>1752</v>
      </c>
      <c r="F13" s="68" t="s">
        <v>22</v>
      </c>
      <c r="G13" s="69">
        <v>80</v>
      </c>
    </row>
    <row r="14" spans="1:8" ht="28.5" customHeight="1" thickBot="1" x14ac:dyDescent="0.3">
      <c r="A14" s="70" t="s">
        <v>26</v>
      </c>
      <c r="B14" s="71" t="s">
        <v>9</v>
      </c>
      <c r="C14" s="72" t="s">
        <v>11</v>
      </c>
      <c r="D14" s="73">
        <v>2801</v>
      </c>
      <c r="E14" s="74">
        <v>1752</v>
      </c>
      <c r="F14" s="75" t="s">
        <v>22</v>
      </c>
      <c r="G14" s="76">
        <v>429</v>
      </c>
    </row>
    <row r="15" spans="1:8" ht="15.75" thickTop="1" x14ac:dyDescent="0.25">
      <c r="F15" s="8" t="s">
        <v>13</v>
      </c>
      <c r="G15" s="9">
        <f>SUM(G6:G14)</f>
        <v>3802</v>
      </c>
    </row>
    <row r="18" spans="1:3" ht="19.5" thickBot="1" x14ac:dyDescent="0.35">
      <c r="A18" s="109" t="s">
        <v>17</v>
      </c>
      <c r="B18" s="109"/>
      <c r="C18" s="109"/>
    </row>
    <row r="19" spans="1:3" ht="16.5" thickTop="1" thickBot="1" x14ac:dyDescent="0.3">
      <c r="A19" s="105" t="s">
        <v>14</v>
      </c>
      <c r="B19" s="105"/>
      <c r="C19" s="17" t="s">
        <v>15</v>
      </c>
    </row>
    <row r="20" spans="1:3" ht="15.75" thickTop="1" x14ac:dyDescent="0.25">
      <c r="A20" s="110" t="s">
        <v>42</v>
      </c>
      <c r="B20" s="110"/>
      <c r="C20" s="11">
        <f>SUM(G13:G14,G10:G10)</f>
        <v>630</v>
      </c>
    </row>
    <row r="21" spans="1:3" x14ac:dyDescent="0.25">
      <c r="A21" s="107" t="s">
        <v>44</v>
      </c>
      <c r="B21" s="107"/>
      <c r="C21" s="3">
        <f>SUM(G6:G8,G9,G12)</f>
        <v>2796</v>
      </c>
    </row>
    <row r="22" spans="1:3" ht="15.75" thickBot="1" x14ac:dyDescent="0.3">
      <c r="A22" s="108" t="s">
        <v>43</v>
      </c>
      <c r="B22" s="108"/>
      <c r="C22" s="12">
        <f>G11</f>
        <v>376</v>
      </c>
    </row>
    <row r="23" spans="1:3" ht="16.5" thickTop="1" thickBot="1" x14ac:dyDescent="0.3">
      <c r="A23" s="105" t="s">
        <v>16</v>
      </c>
      <c r="B23" s="105"/>
      <c r="C23" s="13">
        <f>SUM(C20:C22)</f>
        <v>3802</v>
      </c>
    </row>
    <row r="24" spans="1:3" ht="15.75" thickTop="1" x14ac:dyDescent="0.25"/>
  </sheetData>
  <mergeCells count="9">
    <mergeCell ref="A21:B21"/>
    <mergeCell ref="A22:B22"/>
    <mergeCell ref="A23:B23"/>
    <mergeCell ref="A1:G1"/>
    <mergeCell ref="A2:E2"/>
    <mergeCell ref="A3:B3"/>
    <mergeCell ref="A18:C18"/>
    <mergeCell ref="A19:B19"/>
    <mergeCell ref="A20:B20"/>
  </mergeCells>
  <pageMargins left="0.7" right="0.7" top="0.78740157499999996" bottom="0.78740157499999996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V1</vt:lpstr>
      <vt:lpstr>V2</vt:lpstr>
      <vt:lpstr>V3</vt:lpstr>
      <vt:lpstr>V4</vt:lpstr>
      <vt:lpstr>'V1'!Oblast_tisku</vt:lpstr>
      <vt:lpstr>'V2'!Oblast_tisku</vt:lpstr>
      <vt:lpstr>'V3'!Oblast_tisku</vt:lpstr>
      <vt:lpstr>'V4'!Oblast_tisku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Loukota</dc:creator>
  <cp:lastModifiedBy>Jaroslav Medáček</cp:lastModifiedBy>
  <cp:lastPrinted>2023-03-15T09:03:01Z</cp:lastPrinted>
  <dcterms:created xsi:type="dcterms:W3CDTF">2021-12-06T08:28:47Z</dcterms:created>
  <dcterms:modified xsi:type="dcterms:W3CDTF">2023-03-15T09:03:03Z</dcterms:modified>
</cp:coreProperties>
</file>