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res\Documents\1_průmka_kraj\2022_2023\Výběrové řízení\Počítačové_učebny\Pro OKI\"/>
    </mc:Choice>
  </mc:AlternateContent>
  <bookViews>
    <workbookView xWindow="0" yWindow="0" windowWidth="25800" windowHeight="10830" activeTab="5"/>
  </bookViews>
  <sheets>
    <sheet name="Souhrn" sheetId="4" r:id="rId1"/>
    <sheet name="Učebna_V1_V2" sheetId="8" r:id="rId2"/>
    <sheet name="Učebna_V3" sheetId="6" r:id="rId3"/>
    <sheet name="Učebna_V4" sheetId="1" r:id="rId4"/>
    <sheet name="Učebna_V5" sheetId="5" r:id="rId5"/>
    <sheet name="3D"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8" l="1"/>
  <c r="G13" i="8"/>
  <c r="G12" i="8"/>
  <c r="G11" i="8"/>
  <c r="G11" i="6"/>
  <c r="G10" i="6"/>
  <c r="G9" i="6"/>
  <c r="G8" i="6"/>
  <c r="G5" i="5"/>
  <c r="G4" i="5"/>
  <c r="G3" i="5"/>
  <c r="G10" i="8" l="1"/>
  <c r="G9" i="8"/>
  <c r="G8" i="8"/>
  <c r="G7" i="8"/>
  <c r="G6" i="8"/>
  <c r="G5" i="8"/>
  <c r="G4" i="8"/>
  <c r="G3" i="8"/>
  <c r="G7" i="6"/>
  <c r="G6" i="6"/>
  <c r="G5" i="6"/>
  <c r="G4" i="6"/>
  <c r="G3" i="6"/>
  <c r="G14" i="5"/>
  <c r="G13" i="5"/>
  <c r="G12" i="5"/>
  <c r="G11" i="5"/>
  <c r="G10" i="5"/>
  <c r="G9" i="5"/>
  <c r="G8" i="5"/>
  <c r="G7" i="5"/>
  <c r="G6" i="5"/>
  <c r="G17" i="8" l="1"/>
  <c r="G14" i="6"/>
  <c r="G17" i="5"/>
  <c r="C5" i="4" l="1"/>
  <c r="C4" i="4"/>
  <c r="C6" i="4"/>
  <c r="G5" i="3"/>
  <c r="G6" i="3"/>
  <c r="G7" i="3"/>
  <c r="G7" i="1"/>
  <c r="G9" i="1"/>
  <c r="G8" i="1"/>
  <c r="G9" i="3"/>
  <c r="G8" i="3"/>
  <c r="G12" i="3"/>
  <c r="G11" i="3"/>
  <c r="G10" i="3"/>
  <c r="G4" i="3"/>
  <c r="G3" i="3"/>
  <c r="G6" i="1"/>
  <c r="G10" i="1"/>
  <c r="G14" i="3" l="1"/>
  <c r="C7" i="4" l="1"/>
  <c r="G14" i="1"/>
  <c r="G13" i="1"/>
  <c r="G12" i="1"/>
  <c r="G4" i="1"/>
  <c r="G11" i="1"/>
  <c r="G5" i="1"/>
  <c r="G3" i="1" l="1"/>
  <c r="G17" i="1" l="1"/>
  <c r="C3" i="4" l="1"/>
  <c r="C9" i="4" s="1"/>
  <c r="C10" i="4" s="1"/>
</calcChain>
</file>

<file path=xl/sharedStrings.xml><?xml version="1.0" encoding="utf-8"?>
<sst xmlns="http://schemas.openxmlformats.org/spreadsheetml/2006/main" count="125" uniqueCount="51">
  <si>
    <t>Interaktivní displej musí mít úhlopříčku zobrazovací plochy 98“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t>
  </si>
  <si>
    <t>Elektricky výškově nastavitelný stojan s kotvením do stěny a podlahy. Rozsah pohybu 950 mm. Nosnost 110 kg. Pojistka proti přiskřípnutí.</t>
  </si>
  <si>
    <t xml:space="preserve"> HDMI Cable, 12,5m, (M/M), Metal Head, HDMI 2.0 4K - 2K 60Hz</t>
  </si>
  <si>
    <t xml:space="preserve">SW balíček, který obshauje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t>
  </si>
  <si>
    <t>Drobný instalační materiál, kabely, lišty, šrouby, atd.</t>
  </si>
  <si>
    <t>Instalace, nastavení</t>
  </si>
  <si>
    <t>Doprava</t>
  </si>
  <si>
    <t>Cena celkem Kč bez DPH</t>
  </si>
  <si>
    <t>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t>
  </si>
  <si>
    <t xml:space="preserve">Licence pro školu s neomezeným přístupem pro všechny zaměstnance a žáky školy, s přístupem k aktualizaci po dobu min. 36 měsíců s ohledem na OS,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Licence zajistí přístup k více než 750 vzdělávacím zdrojům AR/VR a předem připravených aktivit s 360° obrázky, videí a 3D objekty řazené dle tematických vzdělávacích okruhů a rozčlenění do knihoven umění, biologie, chemie, historie, matematika, fyzika, zeměpis, hudební nauka. Obsah augmentové reality je provázán s aplikaci ARC integrovaná v náhlavních soupravách a umožnuje práci s pracovními listy a současně nad nimi zobrazení 3D objektů. Dále pak licence obsahuje virtuální vzdělávací prostředí/ tematické parky, rozdělené dle okruhů zájmu do virtuálních scén, které mohou studenti při výuce prozkoumávat pomoci kompatibilních náhlavních setů (nejsou součásti licence). VR scény obsahují řadu strukturovaných aktivit a úkolů. Licence také obsahuje 360stupňové obrázky a videa které studentům poskytují "skutečný" pohled na lidi a místa a s možnosti vložení a vytvoření vlastního obsahu (3D videa, 3D fotky, blokové programování pomoci Scratche). Součásti jsou hodnotící kvízy a cvičení, včetně přístupu k virtuálnímu tréninku pro získaní znalostí nabízeného řešení pro VR headsety a obeznámení se s obsahem
</t>
  </si>
  <si>
    <t>Školení na 3D brýle v rozsahu 4 hodin</t>
  </si>
  <si>
    <t xml:space="preserve">Velkoformátová  3D tiskárna s rozměry tisku 360×360×360 mm. Rozměry tiskárny: 800×800×900* mm včetně bočních držáků cívek a horního krytu (samostatný budoucí add-on).
Průměr filamentu: 1.75 mm, podpora pro široké spektrum tiskových materiálů (PLA, PETG, ASA, PC Blend...) Extruder: Planetová převodovka (poměr 1:10) s velkým ozubeným hnacím kolem, load cell senzor. Měnič nástrojů s podporou až pěti nástrojových hlav (možnost postupného upgradu s individuálními hlavami). Vyhřívaná podložka: Segmentová, 16 individuálně řízených vyhřívaných ploch s dilatačními spárami. Tiskový povrch: Oboustranné magnetické ocelové tiskové pláty z pružinové oceli s různými typy povrchů. Elektronika: Interně vyvinutá 32bitová základní deska s rozšiřujícími porty, síťové prvky, tisknutí na jeden klik
</t>
  </si>
  <si>
    <t>3D</t>
  </si>
  <si>
    <t>Celková cena Kč bez DPH</t>
  </si>
  <si>
    <t>česká klávesnice, drátová USB, měkké stlačení a nízké stlačení kláves</t>
  </si>
  <si>
    <t>optická, drátová USB, 2x tlačítko + 1x rolovací tlačítko</t>
  </si>
  <si>
    <t>Monitor požadavky: úhlopříčka displeje: 27“, typ displeje: IPS, povrch displeje: matný, nativní rozlišení: QHD (2560x1460), poměr stran: 16:9, pozorovací úhel: 178° svisle / 178° vodorovně, frekvence: alespoň 60 Hz, VESA: Ano,  spotřeba: 25W v zaplém režimu, odezva:	alespoň 5 ms, vstupy/výstupy: 1x HDMI, 1x VGA (D-Sub),1x DiaplayPort, 2x USB-A, 1x USB-C, výbava: výškově nastavitelný – Pivot, otočný na výšku, speciální charakteristické znaky/vlastnosti/prvky: 3- létá záruka se službou Next Business Day On-Site, Service – servis do druhého dne u zákazníka</t>
  </si>
  <si>
    <t>Maximální rozměry tisku: 250×210×210 mm (9.84"×8.3"×8.3"), podporované materiály: PLA, PETG, ASA, ABS, PC (polykarbonát), CPE, PVA/BVOH, PVB, HIPS, PP (polypropylen), Flex, nGen, Nylon, materiály s karbonovou příměsí či s příměsí dřeva a další kompozitní materiály, maximální teplota trisky: 300 °C, průměr filamentu: 1.75 mm, kalibrace: automaticka, vlastní (obě možnosti), rozměry tiskárny: 500×550×400 mm (X×Y×Z)</t>
  </si>
  <si>
    <t>Grafický program licenocovaný na 15+1 uživatel po dobu 3 let, musí obsahovat vestavění nástroje pro: sazbu, kreslení, úpravy obrázků, fotografii a soubrorů CorelDRAW.app, musí být zajistěna trvalá podpora po dobu předplacení, plná kombatibilita s operačním systémem Windows a Mac OS, musí obsahovat vice než 150 profesionálně navržených šablon</t>
  </si>
  <si>
    <t>Software na zpracování videa, druh licence: trvalá, možnost změny kompozice na fotmáty: 16:9, 9:16, 1:1, 4:4, možnost přidání animací do videa a podpora umělé inteligence Adobe Sensei</t>
  </si>
  <si>
    <t>Suma V3</t>
  </si>
  <si>
    <t>Suma V5</t>
  </si>
  <si>
    <t>Suma V4</t>
  </si>
  <si>
    <t>suma V1_2</t>
  </si>
  <si>
    <t>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Reproduktor 2x20W + vestavěné mikrofony (min. 4). Pro připojení má displej minimálně konektory HDMI a USB-C, bezdrátovou konektivitu Wifi a Bluetooth. Displej musí mít certifikaci ENERGY STAR.</t>
  </si>
  <si>
    <t>Elektricky výškově nastavitelný mobilní stojan. Kolečka s brzdou. Rozsah pohybu 950 mm. Nosnost 110 kg. Pojistka proti přiskřípnutí.</t>
  </si>
  <si>
    <t>3D tiskárna založená na technologii MSLA. Typ displeje Monochromatické LCD s vysoce výkonným optickým systémem, Rozlišení LCD: 5.96'', 2560×1620p, Životnost LCD / záruka 2000 hodin, Rozměry pro tisk 127×80×150 mm, Sklopení vaničky 3 sekundy, Podporovaná výška vrstvy 0,025-0,1 mm, Minimální výška vrstvy 0,01 mm, Podporované materiály UV senzitivní resin (405 nm), podpora materiálů s dlouhým osvitem, Konektivita: USB, Wi-Fi, LAN, Rozměry tiskárny: 225×237×400 mm (X×Y×Z), součástí musí být i mycí a vytvrzovací stanice s min. 4 UV LED pásky, teplota 16 až 38 st., předehřev, mytí ošušení a vytvrzení.</t>
  </si>
  <si>
    <t>Výrobce</t>
  </si>
  <si>
    <t>Typ</t>
  </si>
  <si>
    <t>Popis</t>
  </si>
  <si>
    <t>KS</t>
  </si>
  <si>
    <t>Cena Kč bez DPH/ks</t>
  </si>
  <si>
    <t>Cena Kč bez DPH/celkem</t>
  </si>
  <si>
    <t>Prodlužovák  230V na 5 m</t>
  </si>
  <si>
    <t>Celková cena kč vč. DPH</t>
  </si>
  <si>
    <t xml:space="preserve">HW a SW požadavky: konstrukční provedení: desktop, minitower, procesor s minimálním počtem bodu 34,575 dle www.cpubenchmark.net (hodnota CPU Mark), paměť operační – velikost: alespoň 32 GB,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</si>
  <si>
    <t xml:space="preserve">HW a SW požadavky: konstrukční provedení: desktop, minitower, procesor s minimálním počtem bodu 19,749 dle www.cpubenchmark.net (hodnota CPU Mark),  alespoň 7,5 MB, paměť operační – velikost: alespoň 16 GB,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</si>
  <si>
    <t xml:space="preserve">HW a SW požadavky: konstrukční provedení: desktop, minitower, procesor s minimálním počtem bodu 34,575 dle www.cpubenchmark.net (hodnota CPU Mark), paměť operační – velikost: alespoň 32 GB,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</si>
  <si>
    <t xml:space="preserve">HW a SW požadavky: konstrukční provedení: desktop, minitower, procesor s minimálním počtem bodu 19,749 dle www.cpubenchmark.net (hodnota CPU Mark), paměť operační – velikost: alespoň 16 GB,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</si>
  <si>
    <t xml:space="preserve">HW a SW požadavky: konstrukční provedení: desktop, minitower, procesor s minimálním počtem bodu 19,749 dle www.cpubenchmark.net (hodnota CPU Mark),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</si>
  <si>
    <r>
      <t>HW a SW požadavky: konstrukční provedení: desktop, minitower, procesor s minimálním počtem bodu</t>
    </r>
    <r>
      <rPr>
        <sz val="11"/>
        <color rgb="FFFF0000"/>
        <rFont val="Calibri"/>
        <family val="2"/>
        <charset val="238"/>
        <scheme val="minor"/>
      </rPr>
      <t xml:space="preserve"> </t>
    </r>
    <r>
      <rPr>
        <sz val="11"/>
        <color theme="1"/>
        <rFont val="Calibri"/>
        <family val="2"/>
        <charset val="238"/>
        <scheme val="minor"/>
      </rPr>
      <t xml:space="preserve">34,575 dle www.cpubenchmark.net (hodnota CPU Mark), paměť operační – velikost: alespoň 32 GB,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r>
  </si>
  <si>
    <t xml:space="preserve">HW a SW požadavky: konstrukční provedení: desktop, minitower, procesor s minimálním počtem bodu 19,749 dle www.cpubenchmark.net (hodnota CPU Mark), paměť operační – velikost: alespoň 16 GB, paměť operační – typ: DDR4 nebo DDR5, paměť operační – frekvence v MHz: alespoň 3200MHz, hard disk – kapacita dat:alespoň 1000 GB, hard disk – typ: SSD s rychlostí zápisu alespoň 6000MB/s, grafická karta: dedikovaná s vlastní pamětí 6GB DDR6, grafická karta: PCI Express 3.0 - 192-bit sběrnicí,  grafická karta: s podporou OpenGL 4.6, zvuková karta: integrovaná, základní deska: socket LGA 1700, síťová karta: GLAN typ a počet rozhraní: alespoň 6x USB (z toho alespoň 4x USB 3.0 a výše), 1x RJ-45, 1x HDMI, 1x DiaplyPort, 1x Line in/out &amp; Mic, operační systém: předinstalovaný  operační systém s podporu AD (domény), servisní služba u zákazníka s odezvou do 12 hodin na 3 roky, požadavky instalace: Všechny počítače budou zapojeny a nainstalovány vč. přidání do AD, aktualizované.  </t>
  </si>
  <si>
    <t xml:space="preserve">Učebny pro obory </t>
  </si>
  <si>
    <t xml:space="preserve">Stavebnictví a Nábytkářství </t>
  </si>
  <si>
    <t>Stavebnictví, Technické lyceum, Informatika</t>
  </si>
  <si>
    <t>Strojírenství, Technické lyceum, Informatika</t>
  </si>
  <si>
    <t>Mechanik seřizovač (Mechatronik a Programování CNC), Obráběč kovů a Strojní mechanik</t>
  </si>
  <si>
    <t>pro všechny obory vyučované na škole</t>
  </si>
  <si>
    <t>Poznámka</t>
  </si>
  <si>
    <t>Investice</t>
  </si>
  <si>
    <t>investice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</si>
</sst>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2"/>
      <color theme="1"/>
      <name val="Times New Roman"/>
      <family val="1"/>
      <charset val="238"/>
    </font>
    <font>
      <sz val="11"/>
      <color rgb="FFFF0000"/>
      <name val="Calibri"/>
      <family val="2"/>
      <charset val="238"/>
      <scheme val="minor"/>
    </font>
    <font>
      <sz val="10"/>
      <color theme="1"/>
      <name val="Arial"/>
      <family val="2"/>
      <charset val="238"/>
    </font>
    <font>
      <sz val="11"/>
      <color rgb="FF000000"/>
      <name val="Calibri"/>
      <family val="2"/>
      <charset val="238"/>
      <scheme val="minor"/>
    </font>
    <font>
      <b/>
      <sz val="11"/>
      <color rgb="FF000000"/>
      <name val="Calibri"/>
      <family val="2"/>
      <charset val="238"/>
      <scheme val="minor"/>
    </font>
  </fonts>
  <fills count="6">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D966"/>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45">
    <xf numFmtId="0" fontId="0" fillId="0" borderId="0" xfId="0"/>
    <xf numFmtId="0" fontId="0" fillId="0" borderId="0" xfId="0" applyAlignment="1">
      <alignment wrapText="1"/>
    </xf>
    <xf numFmtId="164" fontId="0" fillId="0" borderId="0" xfId="0" applyNumberFormat="1"/>
    <xf numFmtId="0" fontId="0" fillId="0" borderId="1" xfId="0" applyBorder="1" applyAlignment="1">
      <alignment wrapText="1"/>
    </xf>
    <xf numFmtId="0" fontId="2" fillId="0" borderId="2" xfId="0" applyFont="1" applyBorder="1"/>
    <xf numFmtId="0" fontId="2" fillId="0" borderId="3" xfId="0" applyFont="1" applyBorder="1"/>
    <xf numFmtId="0" fontId="2" fillId="0" borderId="3" xfId="0" applyFont="1" applyBorder="1" applyAlignment="1">
      <alignment wrapText="1"/>
    </xf>
    <xf numFmtId="164" fontId="2" fillId="0" borderId="3" xfId="0" applyNumberFormat="1" applyFont="1" applyBorder="1"/>
    <xf numFmtId="164" fontId="2" fillId="0" borderId="4" xfId="0" applyNumberFormat="1" applyFont="1" applyBorder="1"/>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pplyAlignment="1">
      <alignment vertical="center"/>
    </xf>
    <xf numFmtId="0" fontId="2" fillId="2" borderId="1" xfId="0" applyFont="1" applyFill="1" applyBorder="1" applyAlignment="1">
      <alignment wrapText="1"/>
    </xf>
    <xf numFmtId="164" fontId="2" fillId="2" borderId="1" xfId="0" applyNumberFormat="1" applyFont="1" applyFill="1" applyBorder="1" applyAlignment="1">
      <alignment wrapText="1"/>
    </xf>
    <xf numFmtId="0" fontId="2" fillId="3" borderId="2" xfId="0" applyFont="1" applyFill="1" applyBorder="1"/>
    <xf numFmtId="0" fontId="2" fillId="3" borderId="3" xfId="0" applyFont="1" applyFill="1" applyBorder="1"/>
    <xf numFmtId="0" fontId="2" fillId="3" borderId="3" xfId="0" applyFont="1" applyFill="1" applyBorder="1" applyAlignment="1">
      <alignment wrapText="1"/>
    </xf>
    <xf numFmtId="164" fontId="2" fillId="3" borderId="3" xfId="0" applyNumberFormat="1" applyFont="1" applyFill="1" applyBorder="1"/>
    <xf numFmtId="164" fontId="2" fillId="3" borderId="4" xfId="0" applyNumberFormat="1" applyFont="1" applyFill="1" applyBorder="1"/>
    <xf numFmtId="0" fontId="2" fillId="0" borderId="5" xfId="0" applyFont="1" applyBorder="1"/>
    <xf numFmtId="164" fontId="2" fillId="0" borderId="6" xfId="0" applyNumberFormat="1" applyFont="1" applyBorder="1"/>
    <xf numFmtId="0" fontId="2" fillId="0" borderId="7" xfId="0" applyFont="1" applyBorder="1"/>
    <xf numFmtId="164" fontId="2" fillId="0" borderId="8" xfId="0" applyNumberFormat="1" applyFont="1" applyBorder="1"/>
    <xf numFmtId="0" fontId="0" fillId="0" borderId="5" xfId="0" applyBorder="1"/>
    <xf numFmtId="164" fontId="0" fillId="0" borderId="6" xfId="0" applyNumberFormat="1" applyBorder="1"/>
    <xf numFmtId="0" fontId="0" fillId="0" borderId="9" xfId="0" applyBorder="1"/>
    <xf numFmtId="164" fontId="0" fillId="0" borderId="10" xfId="0" applyNumberFormat="1" applyBorder="1"/>
    <xf numFmtId="0" fontId="0" fillId="0" borderId="7" xfId="0" applyBorder="1"/>
    <xf numFmtId="164" fontId="0" fillId="0" borderId="8" xfId="0" applyNumberFormat="1" applyBorder="1"/>
    <xf numFmtId="0" fontId="0" fillId="4" borderId="1" xfId="0" applyFill="1" applyBorder="1" applyAlignment="1">
      <alignment vertical="center"/>
    </xf>
    <xf numFmtId="0" fontId="3" fillId="4" borderId="1" xfId="1" applyFont="1" applyFill="1" applyBorder="1" applyAlignment="1">
      <alignment vertical="center" wrapText="1"/>
    </xf>
    <xf numFmtId="164" fontId="0" fillId="4" borderId="1" xfId="0" applyNumberFormat="1" applyFill="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6" fillId="4" borderId="1" xfId="1" applyFont="1" applyFill="1" applyBorder="1" applyAlignment="1">
      <alignment vertical="center" wrapText="1"/>
    </xf>
    <xf numFmtId="0" fontId="0" fillId="4" borderId="1" xfId="0" applyFill="1" applyBorder="1"/>
    <xf numFmtId="0" fontId="7" fillId="0" borderId="0" xfId="0" applyFont="1"/>
    <xf numFmtId="0" fontId="8" fillId="0" borderId="0" xfId="0" applyFont="1" applyAlignment="1">
      <alignment horizontal="center" vertical="center" wrapText="1"/>
    </xf>
    <xf numFmtId="0" fontId="2" fillId="2" borderId="11" xfId="0" applyFont="1" applyFill="1" applyBorder="1" applyAlignment="1">
      <alignment wrapText="1"/>
    </xf>
    <xf numFmtId="0" fontId="0" fillId="0" borderId="12" xfId="0" applyBorder="1" applyAlignment="1">
      <alignment horizontal="center" vertical="center"/>
    </xf>
    <xf numFmtId="0" fontId="8" fillId="5" borderId="11" xfId="0" applyFont="1" applyFill="1" applyBorder="1" applyAlignment="1">
      <alignment wrapText="1"/>
    </xf>
    <xf numFmtId="0" fontId="7" fillId="0" borderId="12" xfId="0" applyFont="1" applyBorder="1" applyAlignment="1">
      <alignment horizontal="center" vertical="center"/>
    </xf>
  </cellXfs>
  <cellStyles count="2">
    <cellStyle name="Normální" xfId="0" builtinId="0"/>
    <cellStyle name="Normální 1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workbookViewId="0">
      <selection activeCell="C3" sqref="C3"/>
    </sheetView>
  </sheetViews>
  <sheetFormatPr defaultRowHeight="15" x14ac:dyDescent="0.25"/>
  <cols>
    <col min="2" max="2" width="28.7109375" customWidth="1"/>
    <col min="3" max="3" width="14" bestFit="1" customWidth="1"/>
    <col min="4" max="4" width="11.28515625" bestFit="1" customWidth="1"/>
  </cols>
  <sheetData>
    <row r="2" spans="2:4" ht="15.75" thickBot="1" x14ac:dyDescent="0.3"/>
    <row r="3" spans="2:4" x14ac:dyDescent="0.25">
      <c r="B3" s="26" t="s">
        <v>22</v>
      </c>
      <c r="C3" s="27">
        <f>SUM(Učebna_V4!G17)</f>
        <v>0</v>
      </c>
    </row>
    <row r="4" spans="2:4" x14ac:dyDescent="0.25">
      <c r="B4" s="28" t="s">
        <v>20</v>
      </c>
      <c r="C4" s="29">
        <f>Učebna_V3!G14</f>
        <v>0</v>
      </c>
    </row>
    <row r="5" spans="2:4" x14ac:dyDescent="0.25">
      <c r="B5" s="28" t="s">
        <v>21</v>
      </c>
      <c r="C5" s="29">
        <f>Učebna_V5!G17</f>
        <v>0</v>
      </c>
    </row>
    <row r="6" spans="2:4" x14ac:dyDescent="0.25">
      <c r="B6" s="28" t="s">
        <v>23</v>
      </c>
      <c r="C6" s="29">
        <f>Učebna_V1_V2!G17</f>
        <v>0</v>
      </c>
    </row>
    <row r="7" spans="2:4" ht="15.75" thickBot="1" x14ac:dyDescent="0.3">
      <c r="B7" s="30" t="s">
        <v>12</v>
      </c>
      <c r="C7" s="31">
        <f>SUM('3D'!G14)</f>
        <v>0</v>
      </c>
    </row>
    <row r="8" spans="2:4" ht="15.75" thickBot="1" x14ac:dyDescent="0.3">
      <c r="C8" s="2"/>
    </row>
    <row r="9" spans="2:4" x14ac:dyDescent="0.25">
      <c r="B9" s="22" t="s">
        <v>13</v>
      </c>
      <c r="C9" s="23">
        <f>SUM(C3:C8)</f>
        <v>0</v>
      </c>
      <c r="D9" s="2"/>
    </row>
    <row r="10" spans="2:4" ht="15.75" thickBot="1" x14ac:dyDescent="0.3">
      <c r="B10" s="24" t="s">
        <v>34</v>
      </c>
      <c r="C10" s="25">
        <f>SUM(C9)*1.21</f>
        <v>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zoomScale="85" zoomScaleNormal="85" workbookViewId="0">
      <selection activeCell="H2" sqref="H2:H4"/>
    </sheetView>
  </sheetViews>
  <sheetFormatPr defaultRowHeight="15" x14ac:dyDescent="0.25"/>
  <cols>
    <col min="3" max="3" width="21.5703125" customWidth="1"/>
    <col min="4" max="4" width="83.85546875" style="1" customWidth="1"/>
    <col min="6" max="7" width="12.42578125" style="2" bestFit="1" customWidth="1"/>
    <col min="8" max="8" width="11.7109375" customWidth="1"/>
  </cols>
  <sheetData>
    <row r="1" spans="2:8" ht="20.25" customHeight="1" x14ac:dyDescent="0.25">
      <c r="C1" s="39" t="s">
        <v>42</v>
      </c>
      <c r="D1" s="40" t="s">
        <v>45</v>
      </c>
    </row>
    <row r="2" spans="2:8" ht="30" x14ac:dyDescent="0.25">
      <c r="B2" s="15" t="s">
        <v>27</v>
      </c>
      <c r="C2" s="15" t="s">
        <v>28</v>
      </c>
      <c r="D2" s="15" t="s">
        <v>29</v>
      </c>
      <c r="E2" s="15" t="s">
        <v>30</v>
      </c>
      <c r="F2" s="16" t="s">
        <v>31</v>
      </c>
      <c r="G2" s="16" t="s">
        <v>32</v>
      </c>
      <c r="H2" s="41" t="s">
        <v>48</v>
      </c>
    </row>
    <row r="3" spans="2:8" ht="105" x14ac:dyDescent="0.25">
      <c r="B3" s="32"/>
      <c r="C3" s="32"/>
      <c r="D3" s="3" t="s">
        <v>24</v>
      </c>
      <c r="E3" s="10">
        <v>1</v>
      </c>
      <c r="F3" s="34"/>
      <c r="G3" s="14">
        <f t="shared" ref="G3:G10" si="0">SUM(F3)*E3</f>
        <v>0</v>
      </c>
      <c r="H3" s="42" t="s">
        <v>49</v>
      </c>
    </row>
    <row r="4" spans="2:8" ht="120" x14ac:dyDescent="0.25">
      <c r="B4" s="32"/>
      <c r="C4" s="32"/>
      <c r="D4" s="3" t="s">
        <v>3</v>
      </c>
      <c r="E4" s="10">
        <v>1</v>
      </c>
      <c r="F4" s="34"/>
      <c r="G4" s="14">
        <f t="shared" si="0"/>
        <v>0</v>
      </c>
      <c r="H4" s="42"/>
    </row>
    <row r="5" spans="2:8" ht="30" x14ac:dyDescent="0.25">
      <c r="B5" s="32"/>
      <c r="C5" s="32"/>
      <c r="D5" s="3" t="s">
        <v>25</v>
      </c>
      <c r="E5" s="10">
        <v>1</v>
      </c>
      <c r="F5" s="34"/>
      <c r="G5" s="14">
        <f t="shared" si="0"/>
        <v>0</v>
      </c>
    </row>
    <row r="6" spans="2:8" ht="177" customHeight="1" x14ac:dyDescent="0.25">
      <c r="B6" s="33"/>
      <c r="C6" s="33"/>
      <c r="D6" s="3" t="s">
        <v>39</v>
      </c>
      <c r="E6" s="10">
        <v>16</v>
      </c>
      <c r="F6" s="34"/>
      <c r="G6" s="14">
        <f t="shared" si="0"/>
        <v>0</v>
      </c>
    </row>
    <row r="7" spans="2:8" ht="177.95" customHeight="1" x14ac:dyDescent="0.25">
      <c r="B7" s="33"/>
      <c r="C7" s="33"/>
      <c r="D7" s="12" t="s">
        <v>40</v>
      </c>
      <c r="E7" s="10">
        <v>2</v>
      </c>
      <c r="F7" s="34"/>
      <c r="G7" s="14">
        <f t="shared" si="0"/>
        <v>0</v>
      </c>
    </row>
    <row r="8" spans="2:8" x14ac:dyDescent="0.25">
      <c r="B8" s="32"/>
      <c r="C8" s="32"/>
      <c r="D8" s="3" t="s">
        <v>14</v>
      </c>
      <c r="E8" s="10">
        <v>18</v>
      </c>
      <c r="F8" s="34"/>
      <c r="G8" s="14">
        <f>SUM(F8)*E8</f>
        <v>0</v>
      </c>
    </row>
    <row r="9" spans="2:8" x14ac:dyDescent="0.25">
      <c r="B9" s="32"/>
      <c r="C9" s="32"/>
      <c r="D9" s="10" t="s">
        <v>15</v>
      </c>
      <c r="E9" s="10">
        <v>18</v>
      </c>
      <c r="F9" s="34"/>
      <c r="G9" s="14">
        <f>SUM(F9)*E9</f>
        <v>0</v>
      </c>
    </row>
    <row r="10" spans="2:8" ht="105" x14ac:dyDescent="0.25">
      <c r="B10" s="33"/>
      <c r="C10" s="33"/>
      <c r="D10" s="12" t="s">
        <v>16</v>
      </c>
      <c r="E10" s="10">
        <v>18</v>
      </c>
      <c r="F10" s="34"/>
      <c r="G10" s="14">
        <f t="shared" si="0"/>
        <v>0</v>
      </c>
    </row>
    <row r="11" spans="2:8" x14ac:dyDescent="0.25">
      <c r="B11" s="32"/>
      <c r="C11" s="32"/>
      <c r="D11" s="3" t="s">
        <v>2</v>
      </c>
      <c r="E11" s="10">
        <v>1</v>
      </c>
      <c r="F11" s="34"/>
      <c r="G11" s="14">
        <f t="shared" ref="G11:G14" si="1">SUM(F11)*E11</f>
        <v>0</v>
      </c>
    </row>
    <row r="12" spans="2:8" x14ac:dyDescent="0.25">
      <c r="B12" s="32"/>
      <c r="C12" s="32"/>
      <c r="D12" s="3" t="s">
        <v>4</v>
      </c>
      <c r="E12" s="10">
        <v>1</v>
      </c>
      <c r="F12" s="34"/>
      <c r="G12" s="14">
        <f t="shared" si="1"/>
        <v>0</v>
      </c>
    </row>
    <row r="13" spans="2:8" x14ac:dyDescent="0.25">
      <c r="B13" s="32"/>
      <c r="C13" s="32"/>
      <c r="D13" s="3" t="s">
        <v>5</v>
      </c>
      <c r="E13" s="10">
        <v>1</v>
      </c>
      <c r="F13" s="34"/>
      <c r="G13" s="14">
        <f t="shared" si="1"/>
        <v>0</v>
      </c>
      <c r="H13" t="s">
        <v>49</v>
      </c>
    </row>
    <row r="14" spans="2:8" x14ac:dyDescent="0.25">
      <c r="B14" s="32"/>
      <c r="C14" s="32"/>
      <c r="D14" s="3" t="s">
        <v>6</v>
      </c>
      <c r="E14" s="10">
        <v>1</v>
      </c>
      <c r="F14" s="34"/>
      <c r="G14" s="14">
        <f t="shared" si="1"/>
        <v>0</v>
      </c>
    </row>
    <row r="15" spans="2:8" ht="15.75" x14ac:dyDescent="0.25">
      <c r="D15"/>
      <c r="E15" s="9"/>
    </row>
    <row r="16" spans="2:8" ht="15.75" thickBot="1" x14ac:dyDescent="0.3"/>
    <row r="17" spans="2:7" ht="15.75" thickBot="1" x14ac:dyDescent="0.3">
      <c r="B17" s="17" t="s">
        <v>7</v>
      </c>
      <c r="C17" s="18"/>
      <c r="D17" s="19"/>
      <c r="E17" s="18"/>
      <c r="F17" s="20"/>
      <c r="G17" s="21">
        <f>SUM(G3:G14)</f>
        <v>0</v>
      </c>
    </row>
  </sheetData>
  <mergeCells count="1">
    <mergeCell ref="H3:H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election activeCell="D1" sqref="D1"/>
    </sheetView>
  </sheetViews>
  <sheetFormatPr defaultRowHeight="15" x14ac:dyDescent="0.25"/>
  <cols>
    <col min="3" max="3" width="21.5703125" customWidth="1"/>
    <col min="4" max="4" width="83.85546875" style="1" customWidth="1"/>
    <col min="6" max="7" width="12.42578125" style="2" bestFit="1" customWidth="1"/>
    <col min="8" max="8" width="38.5703125" customWidth="1"/>
  </cols>
  <sheetData>
    <row r="1" spans="2:7" x14ac:dyDescent="0.25">
      <c r="C1" s="39" t="s">
        <v>42</v>
      </c>
      <c r="D1" s="40" t="s">
        <v>43</v>
      </c>
    </row>
    <row r="2" spans="2:7" ht="30" x14ac:dyDescent="0.25">
      <c r="B2" s="15" t="s">
        <v>27</v>
      </c>
      <c r="C2" s="15" t="s">
        <v>28</v>
      </c>
      <c r="D2" s="15" t="s">
        <v>29</v>
      </c>
      <c r="E2" s="15" t="s">
        <v>30</v>
      </c>
      <c r="F2" s="16" t="s">
        <v>31</v>
      </c>
      <c r="G2" s="16" t="s">
        <v>32</v>
      </c>
    </row>
    <row r="3" spans="2:7" ht="177" customHeight="1" x14ac:dyDescent="0.25">
      <c r="B3" s="33"/>
      <c r="C3" s="33"/>
      <c r="D3" s="3" t="s">
        <v>38</v>
      </c>
      <c r="E3" s="10">
        <v>16</v>
      </c>
      <c r="F3" s="34"/>
      <c r="G3" s="14">
        <f t="shared" ref="G3:G11" si="0">SUM(F3)*E3</f>
        <v>0</v>
      </c>
    </row>
    <row r="4" spans="2:7" ht="177.95" customHeight="1" x14ac:dyDescent="0.25">
      <c r="B4" s="33"/>
      <c r="C4" s="33"/>
      <c r="D4" s="12" t="s">
        <v>35</v>
      </c>
      <c r="E4" s="10">
        <v>1</v>
      </c>
      <c r="F4" s="34"/>
      <c r="G4" s="14">
        <f t="shared" si="0"/>
        <v>0</v>
      </c>
    </row>
    <row r="5" spans="2:7" x14ac:dyDescent="0.25">
      <c r="B5" s="32"/>
      <c r="C5" s="32"/>
      <c r="D5" s="3" t="s">
        <v>14</v>
      </c>
      <c r="E5" s="10">
        <v>17</v>
      </c>
      <c r="F5" s="34"/>
      <c r="G5" s="14">
        <f>SUM(F5)*E5</f>
        <v>0</v>
      </c>
    </row>
    <row r="6" spans="2:7" x14ac:dyDescent="0.25">
      <c r="B6" s="32"/>
      <c r="C6" s="32"/>
      <c r="D6" s="10" t="s">
        <v>15</v>
      </c>
      <c r="E6" s="10">
        <v>17</v>
      </c>
      <c r="F6" s="34"/>
      <c r="G6" s="14">
        <f>SUM(F6)*E6</f>
        <v>0</v>
      </c>
    </row>
    <row r="7" spans="2:7" ht="105" x14ac:dyDescent="0.25">
      <c r="B7" s="33"/>
      <c r="C7" s="33"/>
      <c r="D7" s="12" t="s">
        <v>16</v>
      </c>
      <c r="E7" s="10">
        <v>17</v>
      </c>
      <c r="F7" s="34"/>
      <c r="G7" s="14">
        <f t="shared" si="0"/>
        <v>0</v>
      </c>
    </row>
    <row r="8" spans="2:7" x14ac:dyDescent="0.25">
      <c r="B8" s="32"/>
      <c r="C8" s="32"/>
      <c r="D8" s="3" t="s">
        <v>2</v>
      </c>
      <c r="E8" s="10">
        <v>1</v>
      </c>
      <c r="F8" s="34"/>
      <c r="G8" s="14">
        <f t="shared" si="0"/>
        <v>0</v>
      </c>
    </row>
    <row r="9" spans="2:7" x14ac:dyDescent="0.25">
      <c r="B9" s="32"/>
      <c r="C9" s="32"/>
      <c r="D9" s="3" t="s">
        <v>4</v>
      </c>
      <c r="E9" s="10">
        <v>1</v>
      </c>
      <c r="F9" s="34"/>
      <c r="G9" s="14">
        <f t="shared" si="0"/>
        <v>0</v>
      </c>
    </row>
    <row r="10" spans="2:7" x14ac:dyDescent="0.25">
      <c r="B10" s="32"/>
      <c r="C10" s="32"/>
      <c r="D10" s="3" t="s">
        <v>5</v>
      </c>
      <c r="E10" s="10">
        <v>1</v>
      </c>
      <c r="F10" s="34"/>
      <c r="G10" s="14">
        <f t="shared" si="0"/>
        <v>0</v>
      </c>
    </row>
    <row r="11" spans="2:7" x14ac:dyDescent="0.25">
      <c r="B11" s="32"/>
      <c r="C11" s="32"/>
      <c r="D11" s="3" t="s">
        <v>6</v>
      </c>
      <c r="E11" s="10">
        <v>1</v>
      </c>
      <c r="F11" s="34"/>
      <c r="G11" s="14">
        <f t="shared" si="0"/>
        <v>0</v>
      </c>
    </row>
    <row r="12" spans="2:7" ht="15.75" x14ac:dyDescent="0.25">
      <c r="D12"/>
      <c r="E12" s="9"/>
    </row>
    <row r="13" spans="2:7" ht="15.75" thickBot="1" x14ac:dyDescent="0.3"/>
    <row r="14" spans="2:7" ht="15.75" thickBot="1" x14ac:dyDescent="0.3">
      <c r="B14" s="4" t="s">
        <v>7</v>
      </c>
      <c r="C14" s="5"/>
      <c r="D14" s="6"/>
      <c r="E14" s="5"/>
      <c r="F14" s="7"/>
      <c r="G14" s="8">
        <f>SUM(G3:G11)</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topLeftCell="A7" workbookViewId="0">
      <selection activeCell="M11" sqref="M11"/>
    </sheetView>
  </sheetViews>
  <sheetFormatPr defaultRowHeight="15" x14ac:dyDescent="0.25"/>
  <cols>
    <col min="3" max="3" width="21.5703125" customWidth="1"/>
    <col min="4" max="4" width="83.85546875" style="1" customWidth="1"/>
    <col min="6" max="7" width="12.42578125" style="2" bestFit="1" customWidth="1"/>
  </cols>
  <sheetData>
    <row r="1" spans="2:8" x14ac:dyDescent="0.25">
      <c r="C1" s="39" t="s">
        <v>42</v>
      </c>
      <c r="D1" s="40" t="s">
        <v>44</v>
      </c>
    </row>
    <row r="2" spans="2:8" ht="30" x14ac:dyDescent="0.25">
      <c r="B2" s="15" t="s">
        <v>27</v>
      </c>
      <c r="C2" s="15" t="s">
        <v>28</v>
      </c>
      <c r="D2" s="15" t="s">
        <v>29</v>
      </c>
      <c r="E2" s="15" t="s">
        <v>30</v>
      </c>
      <c r="F2" s="16" t="s">
        <v>31</v>
      </c>
      <c r="G2" s="16" t="s">
        <v>32</v>
      </c>
      <c r="H2" s="41" t="s">
        <v>48</v>
      </c>
    </row>
    <row r="3" spans="2:8" ht="120" x14ac:dyDescent="0.25">
      <c r="B3" s="32"/>
      <c r="C3" s="32"/>
      <c r="D3" s="3" t="s">
        <v>0</v>
      </c>
      <c r="E3" s="10">
        <v>1</v>
      </c>
      <c r="F3" s="34"/>
      <c r="G3" s="14">
        <f t="shared" ref="G3:G14" si="0">SUM(F3)*E3</f>
        <v>0</v>
      </c>
      <c r="H3" s="42" t="s">
        <v>49</v>
      </c>
    </row>
    <row r="4" spans="2:8" ht="120" x14ac:dyDescent="0.25">
      <c r="B4" s="32"/>
      <c r="C4" s="32"/>
      <c r="D4" s="3" t="s">
        <v>3</v>
      </c>
      <c r="E4" s="10">
        <v>1</v>
      </c>
      <c r="F4" s="34"/>
      <c r="G4" s="14">
        <f t="shared" si="0"/>
        <v>0</v>
      </c>
      <c r="H4" s="42"/>
    </row>
    <row r="5" spans="2:8" ht="30" x14ac:dyDescent="0.25">
      <c r="B5" s="32"/>
      <c r="C5" s="32"/>
      <c r="D5" s="3" t="s">
        <v>1</v>
      </c>
      <c r="E5" s="10">
        <v>1</v>
      </c>
      <c r="F5" s="34"/>
      <c r="G5" s="14">
        <f t="shared" si="0"/>
        <v>0</v>
      </c>
    </row>
    <row r="6" spans="2:8" ht="177" customHeight="1" x14ac:dyDescent="0.25">
      <c r="B6" s="33"/>
      <c r="C6" s="33"/>
      <c r="D6" s="3" t="s">
        <v>41</v>
      </c>
      <c r="E6" s="10">
        <v>24</v>
      </c>
      <c r="F6" s="34"/>
      <c r="G6" s="14">
        <f t="shared" si="0"/>
        <v>0</v>
      </c>
    </row>
    <row r="7" spans="2:8" ht="177.95" customHeight="1" x14ac:dyDescent="0.25">
      <c r="B7" s="33"/>
      <c r="C7" s="33"/>
      <c r="D7" s="12" t="s">
        <v>37</v>
      </c>
      <c r="E7" s="10">
        <v>1</v>
      </c>
      <c r="F7" s="34"/>
      <c r="G7" s="14">
        <f t="shared" ref="G7" si="1">SUM(F7)*E7</f>
        <v>0</v>
      </c>
    </row>
    <row r="8" spans="2:8" x14ac:dyDescent="0.25">
      <c r="B8" s="32"/>
      <c r="C8" s="32"/>
      <c r="D8" s="3" t="s">
        <v>14</v>
      </c>
      <c r="E8" s="10">
        <v>25</v>
      </c>
      <c r="F8" s="34"/>
      <c r="G8" s="14">
        <f>SUM(F8)*E8</f>
        <v>0</v>
      </c>
    </row>
    <row r="9" spans="2:8" x14ac:dyDescent="0.25">
      <c r="B9" s="32"/>
      <c r="C9" s="32"/>
      <c r="D9" s="10" t="s">
        <v>15</v>
      </c>
      <c r="E9" s="10">
        <v>25</v>
      </c>
      <c r="F9" s="34"/>
      <c r="G9" s="14">
        <f>SUM(F9)*E9</f>
        <v>0</v>
      </c>
    </row>
    <row r="10" spans="2:8" ht="105" x14ac:dyDescent="0.25">
      <c r="B10" s="33"/>
      <c r="C10" s="33"/>
      <c r="D10" s="12" t="s">
        <v>16</v>
      </c>
      <c r="E10" s="10">
        <v>25</v>
      </c>
      <c r="F10" s="34"/>
      <c r="G10" s="14">
        <f t="shared" si="0"/>
        <v>0</v>
      </c>
    </row>
    <row r="11" spans="2:8" x14ac:dyDescent="0.25">
      <c r="B11" s="32"/>
      <c r="C11" s="32"/>
      <c r="D11" s="3" t="s">
        <v>2</v>
      </c>
      <c r="E11" s="10">
        <v>1</v>
      </c>
      <c r="F11" s="34"/>
      <c r="G11" s="14">
        <f t="shared" si="0"/>
        <v>0</v>
      </c>
    </row>
    <row r="12" spans="2:8" x14ac:dyDescent="0.25">
      <c r="B12" s="32"/>
      <c r="C12" s="32"/>
      <c r="D12" s="3" t="s">
        <v>4</v>
      </c>
      <c r="E12" s="10">
        <v>1</v>
      </c>
      <c r="F12" s="34"/>
      <c r="G12" s="14">
        <f t="shared" si="0"/>
        <v>0</v>
      </c>
    </row>
    <row r="13" spans="2:8" x14ac:dyDescent="0.25">
      <c r="B13" s="32"/>
      <c r="C13" s="32"/>
      <c r="D13" s="3" t="s">
        <v>5</v>
      </c>
      <c r="E13" s="10">
        <v>1</v>
      </c>
      <c r="F13" s="34"/>
      <c r="G13" s="14">
        <f t="shared" si="0"/>
        <v>0</v>
      </c>
      <c r="H13" t="s">
        <v>50</v>
      </c>
    </row>
    <row r="14" spans="2:8" x14ac:dyDescent="0.25">
      <c r="B14" s="32"/>
      <c r="C14" s="32"/>
      <c r="D14" s="3" t="s">
        <v>6</v>
      </c>
      <c r="E14" s="10">
        <v>1</v>
      </c>
      <c r="F14" s="34"/>
      <c r="G14" s="14">
        <f t="shared" si="0"/>
        <v>0</v>
      </c>
    </row>
    <row r="15" spans="2:8" ht="15.75" x14ac:dyDescent="0.25">
      <c r="D15"/>
      <c r="E15" s="9"/>
    </row>
    <row r="16" spans="2:8" ht="15.75" thickBot="1" x14ac:dyDescent="0.3"/>
    <row r="17" spans="2:7" ht="15.75" thickBot="1" x14ac:dyDescent="0.3">
      <c r="B17" s="4" t="s">
        <v>7</v>
      </c>
      <c r="C17" s="5"/>
      <c r="D17" s="6"/>
      <c r="E17" s="5"/>
      <c r="F17" s="7"/>
      <c r="G17" s="8">
        <f>SUM(G3:G14)</f>
        <v>0</v>
      </c>
    </row>
  </sheetData>
  <mergeCells count="1">
    <mergeCell ref="H3:H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topLeftCell="A7" workbookViewId="0">
      <selection activeCell="J11" sqref="J11"/>
    </sheetView>
  </sheetViews>
  <sheetFormatPr defaultRowHeight="15" x14ac:dyDescent="0.25"/>
  <cols>
    <col min="3" max="3" width="21.5703125" customWidth="1"/>
    <col min="4" max="4" width="83.85546875" style="1" customWidth="1"/>
    <col min="6" max="7" width="12.42578125" style="2" bestFit="1" customWidth="1"/>
    <col min="8" max="8" width="10.42578125" customWidth="1"/>
  </cols>
  <sheetData>
    <row r="1" spans="2:8" x14ac:dyDescent="0.25">
      <c r="C1" s="39" t="s">
        <v>42</v>
      </c>
      <c r="D1" s="40" t="s">
        <v>46</v>
      </c>
    </row>
    <row r="2" spans="2:8" ht="30" x14ac:dyDescent="0.25">
      <c r="B2" s="15" t="s">
        <v>27</v>
      </c>
      <c r="C2" s="15" t="s">
        <v>28</v>
      </c>
      <c r="D2" s="15" t="s">
        <v>29</v>
      </c>
      <c r="E2" s="15" t="s">
        <v>30</v>
      </c>
      <c r="F2" s="16" t="s">
        <v>31</v>
      </c>
      <c r="G2" s="16" t="s">
        <v>32</v>
      </c>
      <c r="H2" s="43" t="s">
        <v>48</v>
      </c>
    </row>
    <row r="3" spans="2:8" ht="105" x14ac:dyDescent="0.25">
      <c r="B3" s="32"/>
      <c r="C3" s="32"/>
      <c r="D3" s="3" t="s">
        <v>24</v>
      </c>
      <c r="E3" s="10">
        <v>1</v>
      </c>
      <c r="F3" s="34"/>
      <c r="G3" s="14">
        <f t="shared" ref="G3:G5" si="0">SUM(F3)*E3</f>
        <v>0</v>
      </c>
      <c r="H3" s="44" t="s">
        <v>49</v>
      </c>
    </row>
    <row r="4" spans="2:8" ht="120" x14ac:dyDescent="0.25">
      <c r="B4" s="32"/>
      <c r="C4" s="32"/>
      <c r="D4" s="3" t="s">
        <v>3</v>
      </c>
      <c r="E4" s="10">
        <v>1</v>
      </c>
      <c r="F4" s="34"/>
      <c r="G4" s="14">
        <f t="shared" si="0"/>
        <v>0</v>
      </c>
      <c r="H4" s="44"/>
    </row>
    <row r="5" spans="2:8" ht="30" x14ac:dyDescent="0.25">
      <c r="B5" s="32"/>
      <c r="C5" s="32"/>
      <c r="D5" s="3" t="s">
        <v>25</v>
      </c>
      <c r="E5" s="10">
        <v>1</v>
      </c>
      <c r="F5" s="34"/>
      <c r="G5" s="14">
        <f t="shared" si="0"/>
        <v>0</v>
      </c>
    </row>
    <row r="6" spans="2:8" ht="177" customHeight="1" x14ac:dyDescent="0.25">
      <c r="B6" s="33"/>
      <c r="C6" s="33"/>
      <c r="D6" s="3" t="s">
        <v>36</v>
      </c>
      <c r="E6" s="10">
        <v>16</v>
      </c>
      <c r="F6" s="34"/>
      <c r="G6" s="14">
        <f t="shared" ref="G6:G14" si="1">SUM(F6)*E6</f>
        <v>0</v>
      </c>
    </row>
    <row r="7" spans="2:8" ht="177.95" customHeight="1" x14ac:dyDescent="0.25">
      <c r="B7" s="33"/>
      <c r="C7" s="33"/>
      <c r="D7" s="12" t="s">
        <v>35</v>
      </c>
      <c r="E7" s="10">
        <v>1</v>
      </c>
      <c r="F7" s="34"/>
      <c r="G7" s="14">
        <f t="shared" si="1"/>
        <v>0</v>
      </c>
    </row>
    <row r="8" spans="2:8" x14ac:dyDescent="0.25">
      <c r="B8" s="32"/>
      <c r="C8" s="32"/>
      <c r="D8" s="3" t="s">
        <v>14</v>
      </c>
      <c r="E8" s="10">
        <v>17</v>
      </c>
      <c r="F8" s="34"/>
      <c r="G8" s="14">
        <f>SUM(F8)*E8</f>
        <v>0</v>
      </c>
    </row>
    <row r="9" spans="2:8" x14ac:dyDescent="0.25">
      <c r="B9" s="32"/>
      <c r="C9" s="32"/>
      <c r="D9" s="10" t="s">
        <v>15</v>
      </c>
      <c r="E9" s="10">
        <v>17</v>
      </c>
      <c r="F9" s="34"/>
      <c r="G9" s="14">
        <f>SUM(F9)*E9</f>
        <v>0</v>
      </c>
    </row>
    <row r="10" spans="2:8" ht="105" x14ac:dyDescent="0.25">
      <c r="B10" s="33"/>
      <c r="C10" s="33"/>
      <c r="D10" s="12" t="s">
        <v>16</v>
      </c>
      <c r="E10" s="10">
        <v>17</v>
      </c>
      <c r="F10" s="34"/>
      <c r="G10" s="14">
        <f t="shared" si="1"/>
        <v>0</v>
      </c>
    </row>
    <row r="11" spans="2:8" x14ac:dyDescent="0.25">
      <c r="B11" s="32"/>
      <c r="C11" s="32"/>
      <c r="D11" s="3" t="s">
        <v>2</v>
      </c>
      <c r="E11" s="10">
        <v>1</v>
      </c>
      <c r="F11" s="34"/>
      <c r="G11" s="14">
        <f t="shared" si="1"/>
        <v>0</v>
      </c>
    </row>
    <row r="12" spans="2:8" x14ac:dyDescent="0.25">
      <c r="B12" s="32"/>
      <c r="C12" s="32"/>
      <c r="D12" s="3" t="s">
        <v>33</v>
      </c>
      <c r="E12" s="10">
        <v>1</v>
      </c>
      <c r="F12" s="34"/>
      <c r="G12" s="14">
        <f t="shared" si="1"/>
        <v>0</v>
      </c>
    </row>
    <row r="13" spans="2:8" x14ac:dyDescent="0.25">
      <c r="B13" s="32"/>
      <c r="C13" s="32"/>
      <c r="D13" s="3" t="s">
        <v>5</v>
      </c>
      <c r="E13" s="10">
        <v>1</v>
      </c>
      <c r="F13" s="34"/>
      <c r="G13" s="14">
        <f t="shared" si="1"/>
        <v>0</v>
      </c>
      <c r="H13" t="s">
        <v>49</v>
      </c>
    </row>
    <row r="14" spans="2:8" x14ac:dyDescent="0.25">
      <c r="B14" s="32"/>
      <c r="C14" s="32"/>
      <c r="D14" s="3" t="s">
        <v>6</v>
      </c>
      <c r="E14" s="10">
        <v>1</v>
      </c>
      <c r="F14" s="34"/>
      <c r="G14" s="14">
        <f t="shared" si="1"/>
        <v>0</v>
      </c>
    </row>
    <row r="15" spans="2:8" ht="15.75" x14ac:dyDescent="0.25">
      <c r="D15"/>
      <c r="E15" s="9"/>
    </row>
    <row r="16" spans="2:8" ht="15.75" thickBot="1" x14ac:dyDescent="0.3"/>
    <row r="17" spans="2:7" ht="15.75" thickBot="1" x14ac:dyDescent="0.3">
      <c r="B17" s="4" t="s">
        <v>7</v>
      </c>
      <c r="C17" s="5"/>
      <c r="D17" s="6"/>
      <c r="E17" s="5"/>
      <c r="F17" s="7"/>
      <c r="G17" s="8">
        <f>SUM(G3:G14)</f>
        <v>0</v>
      </c>
    </row>
  </sheetData>
  <mergeCells count="1">
    <mergeCell ref="H3:H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abSelected="1" topLeftCell="A7" workbookViewId="0">
      <selection activeCell="D7" sqref="D7"/>
    </sheetView>
  </sheetViews>
  <sheetFormatPr defaultRowHeight="15" x14ac:dyDescent="0.25"/>
  <cols>
    <col min="3" max="3" width="21.5703125" customWidth="1"/>
    <col min="4" max="4" width="83.85546875" style="1" customWidth="1"/>
    <col min="6" max="7" width="12.42578125" style="2" bestFit="1" customWidth="1"/>
    <col min="8" max="8" width="9.85546875" customWidth="1"/>
  </cols>
  <sheetData>
    <row r="1" spans="2:8" x14ac:dyDescent="0.25">
      <c r="C1" s="39" t="s">
        <v>42</v>
      </c>
      <c r="D1" s="40" t="s">
        <v>47</v>
      </c>
    </row>
    <row r="2" spans="2:8" ht="30" x14ac:dyDescent="0.25">
      <c r="B2" s="15" t="s">
        <v>27</v>
      </c>
      <c r="C2" s="15" t="s">
        <v>28</v>
      </c>
      <c r="D2" s="15" t="s">
        <v>29</v>
      </c>
      <c r="E2" s="15" t="s">
        <v>30</v>
      </c>
      <c r="F2" s="16" t="s">
        <v>31</v>
      </c>
      <c r="G2" s="16" t="s">
        <v>32</v>
      </c>
      <c r="H2" s="43" t="s">
        <v>48</v>
      </c>
    </row>
    <row r="3" spans="2:8" ht="135" x14ac:dyDescent="0.25">
      <c r="B3" s="35"/>
      <c r="C3" s="35"/>
      <c r="D3" s="3" t="s">
        <v>8</v>
      </c>
      <c r="E3" s="10">
        <v>1</v>
      </c>
      <c r="F3" s="34"/>
      <c r="G3" s="14">
        <f t="shared" ref="G3:G12" si="0">SUM(F3)*E3</f>
        <v>0</v>
      </c>
      <c r="H3" s="44" t="s">
        <v>49</v>
      </c>
    </row>
    <row r="4" spans="2:8" ht="330" x14ac:dyDescent="0.25">
      <c r="B4" s="35"/>
      <c r="C4" s="35"/>
      <c r="D4" s="3" t="s">
        <v>9</v>
      </c>
      <c r="E4" s="13">
        <v>1</v>
      </c>
      <c r="F4" s="34"/>
      <c r="G4" s="14">
        <f t="shared" si="0"/>
        <v>0</v>
      </c>
      <c r="H4" s="44"/>
    </row>
    <row r="5" spans="2:8" ht="75" x14ac:dyDescent="0.25">
      <c r="B5" s="35"/>
      <c r="C5" s="35"/>
      <c r="D5" s="11" t="s">
        <v>18</v>
      </c>
      <c r="E5" s="10">
        <v>2</v>
      </c>
      <c r="F5" s="34"/>
      <c r="G5" s="14">
        <f>SUM(F5)*E5</f>
        <v>0</v>
      </c>
      <c r="H5" t="s">
        <v>49</v>
      </c>
    </row>
    <row r="6" spans="2:8" ht="45" x14ac:dyDescent="0.25">
      <c r="B6" s="35"/>
      <c r="C6" s="36"/>
      <c r="D6" s="11" t="s">
        <v>19</v>
      </c>
      <c r="E6" s="10">
        <v>25</v>
      </c>
      <c r="F6" s="34"/>
      <c r="G6" s="14">
        <f>SUM(F6)*E6</f>
        <v>0</v>
      </c>
      <c r="H6" t="s">
        <v>49</v>
      </c>
    </row>
    <row r="7" spans="2:8" ht="94.5" customHeight="1" x14ac:dyDescent="0.25">
      <c r="B7" s="35"/>
      <c r="C7" s="35"/>
      <c r="D7" s="12" t="s">
        <v>17</v>
      </c>
      <c r="E7" s="10">
        <v>3</v>
      </c>
      <c r="F7" s="34"/>
      <c r="G7" s="14">
        <f>SUM(F7)*E7</f>
        <v>0</v>
      </c>
    </row>
    <row r="8" spans="2:8" ht="175.5" customHeight="1" x14ac:dyDescent="0.25">
      <c r="B8" s="33"/>
      <c r="C8" s="33"/>
      <c r="D8" s="3" t="s">
        <v>11</v>
      </c>
      <c r="E8" s="10">
        <v>3</v>
      </c>
      <c r="F8" s="34"/>
      <c r="G8" s="14">
        <f t="shared" si="0"/>
        <v>0</v>
      </c>
      <c r="H8" t="s">
        <v>49</v>
      </c>
    </row>
    <row r="9" spans="2:8" ht="105" x14ac:dyDescent="0.25">
      <c r="B9" s="33"/>
      <c r="C9" s="37"/>
      <c r="D9" s="3" t="s">
        <v>26</v>
      </c>
      <c r="E9" s="10">
        <v>1</v>
      </c>
      <c r="F9" s="34"/>
      <c r="G9" s="14">
        <f t="shared" si="0"/>
        <v>0</v>
      </c>
      <c r="H9" t="s">
        <v>49</v>
      </c>
    </row>
    <row r="10" spans="2:8" x14ac:dyDescent="0.25">
      <c r="B10" s="38"/>
      <c r="C10" s="38"/>
      <c r="D10" s="3" t="s">
        <v>10</v>
      </c>
      <c r="E10" s="10">
        <v>1</v>
      </c>
      <c r="F10" s="34"/>
      <c r="G10" s="14">
        <f t="shared" si="0"/>
        <v>0</v>
      </c>
      <c r="H10" t="s">
        <v>49</v>
      </c>
    </row>
    <row r="11" spans="2:8" x14ac:dyDescent="0.25">
      <c r="B11" s="38"/>
      <c r="C11" s="38"/>
      <c r="D11" s="3" t="s">
        <v>5</v>
      </c>
      <c r="E11" s="10">
        <v>1</v>
      </c>
      <c r="F11" s="34"/>
      <c r="G11" s="14">
        <f t="shared" si="0"/>
        <v>0</v>
      </c>
      <c r="H11" t="s">
        <v>49</v>
      </c>
    </row>
    <row r="12" spans="2:8" x14ac:dyDescent="0.25">
      <c r="B12" s="38"/>
      <c r="C12" s="38"/>
      <c r="D12" s="3" t="s">
        <v>6</v>
      </c>
      <c r="E12" s="10">
        <v>1</v>
      </c>
      <c r="F12" s="34"/>
      <c r="G12" s="14">
        <f t="shared" si="0"/>
        <v>0</v>
      </c>
      <c r="H12" t="s">
        <v>49</v>
      </c>
    </row>
    <row r="13" spans="2:8" ht="15.75" thickBot="1" x14ac:dyDescent="0.3"/>
    <row r="14" spans="2:8" ht="15.75" thickBot="1" x14ac:dyDescent="0.3">
      <c r="B14" s="4" t="s">
        <v>7</v>
      </c>
      <c r="C14" s="5"/>
      <c r="D14" s="6"/>
      <c r="E14" s="5"/>
      <c r="F14" s="7"/>
      <c r="G14" s="8">
        <f>SUM(G3:G13)</f>
        <v>0</v>
      </c>
    </row>
  </sheetData>
  <mergeCells count="1">
    <mergeCell ref="H3:H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Souhrn</vt:lpstr>
      <vt:lpstr>Učebna_V1_V2</vt:lpstr>
      <vt:lpstr>Učebna_V3</vt:lpstr>
      <vt:lpstr>Učebna_V4</vt:lpstr>
      <vt:lpstr>Učebna_V5</vt:lpstr>
      <vt:lpstr>3D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Bareš Bohumil</dc:creator>
  <cp:lastModifiedBy>Bareš Bohumil</cp:lastModifiedBy>
  <dcterms:created xsi:type="dcterms:W3CDTF">2023-03-07T08:57:06Z</dcterms:created>
  <dcterms:modified xsi:type="dcterms:W3CDTF">2023-05-05T13:00:49Z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