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28D84B6D-DA95-493E-9C65-9242B48F92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37" i="1" l="1"/>
  <c r="J43" i="1" s="1"/>
  <c r="J95" i="1"/>
  <c r="J94" i="1" s="1"/>
  <c r="J93" i="1" s="1"/>
  <c r="J69" i="1" s="1"/>
  <c r="J68" i="1" s="1"/>
  <c r="J67" i="1" s="1"/>
</calcChain>
</file>

<file path=xl/sharedStrings.xml><?xml version="1.0" encoding="utf-8"?>
<sst xmlns="http://schemas.openxmlformats.org/spreadsheetml/2006/main" count="1119" uniqueCount="334">
  <si>
    <t>&gt;&gt;  skryté sloupce  &lt;&lt;</t>
  </si>
  <si>
    <t>{8c6cb7fc-c822-452d-84d1-3d931b7b8907}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</si>
  <si>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</si>
  <si>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</si>
  <si>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</si>
  <si>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</si>
  <si>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</si>
  <si>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</si>
  <si>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Soupis:</t>
  </si>
  <si>
    <t>Úroveň 3:</t>
  </si>
  <si>
    <t>KSO:</t>
  </si>
  <si>
    <t/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</si>
  <si>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</si>
  <si>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</si>
  <si>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</si>
  <si>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</si>
  <si>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</si>
  <si>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</si>
  <si>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</si>
  <si>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</si>
  <si>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</si>
  <si>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</si>
  <si>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</si>
  <si>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</si>
  <si>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</si>
  <si>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</si>
  <si>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</si>
  <si>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</si>
  <si>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</si>
  <si>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</si>
  <si>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</si>
  <si>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</si>
  <si>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</si>
  <si>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</si>
  <si>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</si>
  <si>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</si>
  <si>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</si>
  <si>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</si>
  <si>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</si>
  <si>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</si>
  <si>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</si>
  <si>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</si>
  <si>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</si>
  <si>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PSV - Práce a dodávky PSV</t>
  </si>
  <si>
    <t xml:space="preserve">    751 - Vzduchotechnika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</si>
  <si>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</si>
  <si>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</si>
  <si>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</si>
  <si>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</si>
  <si>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</si>
  <si>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</si>
  <si>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</si>
  <si>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</si>
  <si>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</si>
  <si>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</si>
  <si>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</si>
  <si>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</si>
  <si>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</si>
  <si>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</si>
  <si>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</si>
  <si>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</si>
  <si>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</si>
  <si>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</si>
  <si>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</si>
  <si>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0</t>
  </si>
  <si>
    <t>ROZPOCET</t>
  </si>
  <si>
    <t>751</t>
  </si>
  <si>
    <t>Vzduchotechnika</t>
  </si>
  <si>
    <t>1</t>
  </si>
  <si>
    <t>K</t>
  </si>
  <si>
    <t>M296</t>
  </si>
  <si>
    <t>ks</t>
  </si>
  <si>
    <t>16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</si>
  <si>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</si>
  <si>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</si>
  <si>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</si>
  <si>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</si>
  <si>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3</t>
  </si>
  <si>
    <t>M298</t>
  </si>
  <si>
    <t>Dopojení kabeláže MaR VZT jednotky a zapojení všech čidel</t>
  </si>
  <si>
    <t>-245569196</t>
  </si>
  <si>
    <t>4</t>
  </si>
  <si>
    <t>M299</t>
  </si>
  <si>
    <t>Nastavení parametrů a uvedení VZT jednotky do provozu</t>
  </si>
  <si>
    <t>-213972922</t>
  </si>
  <si>
    <t>5</t>
  </si>
  <si>
    <t>M300</t>
  </si>
  <si>
    <t>3.02 - Tlumič hluku 800x400x1000, 4 kulisy š.100mm, průtočná mezera 100mm s náběhovými a odtokovými hranami, parametry viz. TZ</t>
  </si>
  <si>
    <t>1100219248</t>
  </si>
  <si>
    <t>6</t>
  </si>
  <si>
    <t>M301</t>
  </si>
  <si>
    <t>3.03 - Tlumič hluku 800x500x1000, 4 kulisy š.100mm, průtočná mezera 100mm s náběhovými a odtokovými hranami, parametry viz. TZ</t>
  </si>
  <si>
    <t>-949507575</t>
  </si>
  <si>
    <t>-640963958</t>
  </si>
  <si>
    <t>-1485190494</t>
  </si>
  <si>
    <t>-1752414646</t>
  </si>
  <si>
    <t>-1875321649</t>
  </si>
  <si>
    <t>11</t>
  </si>
  <si>
    <t>M306</t>
  </si>
  <si>
    <t>3.08 - Regulátor průtoku vzduchu variabilní, kruhové provedení Ø 315, s komunikací MP-Bus, vč. servopohonu 0-10 V, Vmax=1800 m3/h</t>
  </si>
  <si>
    <t>-1400113000</t>
  </si>
  <si>
    <t>12</t>
  </si>
  <si>
    <t>M307</t>
  </si>
  <si>
    <t>3.09 - Regulátor průtoku vzduchu variabilní, kruhové provedení Ø 355, s komunikací MP-Bus, vč. servopohonu 0-10 V, Vmax=2500 m3/h</t>
  </si>
  <si>
    <t>455903380</t>
  </si>
  <si>
    <t>13</t>
  </si>
  <si>
    <t>M308</t>
  </si>
  <si>
    <t>3.10 - Klapka regulační kruhová jednolistá DN 315 s kovovým ovládáním</t>
  </si>
  <si>
    <t>-859798580</t>
  </si>
  <si>
    <t>14</t>
  </si>
  <si>
    <t>M309</t>
  </si>
  <si>
    <t>3.11 - Klapka regulační kruhová jednolistá DN 250 s kovovým ovládáním</t>
  </si>
  <si>
    <t>425655428</t>
  </si>
  <si>
    <t>15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</si>
  <si>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</si>
  <si>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</si>
  <si>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</si>
  <si>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</si>
  <si>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</si>
  <si>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</si>
  <si>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17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</si>
  <si>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</si>
  <si>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</si>
  <si>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</si>
  <si>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18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</si>
  <si>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</si>
  <si>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</si>
  <si>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</si>
  <si>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19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</si>
  <si>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</si>
  <si>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</si>
  <si>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</si>
  <si>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20</t>
  </si>
  <si>
    <t>M315</t>
  </si>
  <si>
    <t>3.17 - Vyústka odvodní na kruhové potrubí, mat. pozink. plech 825x125mm, bez regulace, jednořadá</t>
  </si>
  <si>
    <t>-1922824158</t>
  </si>
  <si>
    <t>21</t>
  </si>
  <si>
    <t>M316</t>
  </si>
  <si>
    <t>3.18 - Vyústka odvodní na kruhové potrubí, mat. pozink. plech 1025x125mm, bez regulace, jednořadá</t>
  </si>
  <si>
    <t>-73500504</t>
  </si>
  <si>
    <t>22</t>
  </si>
  <si>
    <t>M317</t>
  </si>
  <si>
    <t>3.19 - Výfukové koleno 500x500, 135° s pletivem</t>
  </si>
  <si>
    <t>2050333122</t>
  </si>
  <si>
    <t>23</t>
  </si>
  <si>
    <t>M318</t>
  </si>
  <si>
    <t>Oblouk kruhový segmentový Ø 400mm 45°</t>
  </si>
  <si>
    <t>1056205042</t>
  </si>
  <si>
    <t>24</t>
  </si>
  <si>
    <t>M319</t>
  </si>
  <si>
    <t>Oblouk kruhový segmentový Ø 355mm 90°</t>
  </si>
  <si>
    <t>1858612699</t>
  </si>
  <si>
    <t>25</t>
  </si>
  <si>
    <t>M320</t>
  </si>
  <si>
    <t>Oblouk kruhový segmentový Ø 355mm 60°</t>
  </si>
  <si>
    <t>-531674748</t>
  </si>
  <si>
    <t>26</t>
  </si>
  <si>
    <t>M321</t>
  </si>
  <si>
    <t>Oblouk kruhový segmentový Ø 355mm 45°</t>
  </si>
  <si>
    <t>-1397757924</t>
  </si>
  <si>
    <t>27</t>
  </si>
  <si>
    <t>M322</t>
  </si>
  <si>
    <t>Oblouk kruhový segmentový Ø 315mm 90°</t>
  </si>
  <si>
    <t>1277814463</t>
  </si>
  <si>
    <t>28</t>
  </si>
  <si>
    <t>M323</t>
  </si>
  <si>
    <t>Oblouk kruhový segmentový Ø 250mm 90°</t>
  </si>
  <si>
    <t>-215608746</t>
  </si>
  <si>
    <t>29</t>
  </si>
  <si>
    <t>M324</t>
  </si>
  <si>
    <t>Oblouk kruhový segmentový Ø 250mm 30°</t>
  </si>
  <si>
    <t>-164712966</t>
  </si>
  <si>
    <t>30</t>
  </si>
  <si>
    <t>M325</t>
  </si>
  <si>
    <t>Oblouk kruhový segmentový Ø 225mm 60°</t>
  </si>
  <si>
    <t>1611454801</t>
  </si>
  <si>
    <t>31</t>
  </si>
  <si>
    <t>M326</t>
  </si>
  <si>
    <t>Oblouk kruhový segmentový Ø 225mm 45°</t>
  </si>
  <si>
    <t>-1628977458</t>
  </si>
  <si>
    <t>32</t>
  </si>
  <si>
    <t>M327</t>
  </si>
  <si>
    <t>Oblouk kruhový segmentový Ø 225mm 30°</t>
  </si>
  <si>
    <t>-281117547</t>
  </si>
  <si>
    <t>33</t>
  </si>
  <si>
    <t>M328</t>
  </si>
  <si>
    <t>Oblouk kruhový segmentový Ø 200mm 90°</t>
  </si>
  <si>
    <t>-804348927</t>
  </si>
  <si>
    <t>34</t>
  </si>
  <si>
    <t>M329</t>
  </si>
  <si>
    <t>Oblouk kruhový segmentový Ø 200mm 60°</t>
  </si>
  <si>
    <t>-1839380494</t>
  </si>
  <si>
    <t>35</t>
  </si>
  <si>
    <t>M343</t>
  </si>
  <si>
    <t>Oblouk kruhový segmentový Ø 200mm 45°</t>
  </si>
  <si>
    <t>-1013605923</t>
  </si>
  <si>
    <t>36</t>
  </si>
  <si>
    <t>M344</t>
  </si>
  <si>
    <t>Oblouk kruhový segmentový Ø 200mm 15°</t>
  </si>
  <si>
    <t>-1696723111</t>
  </si>
  <si>
    <t>37</t>
  </si>
  <si>
    <t>M345</t>
  </si>
  <si>
    <t>Záslep kruhový vnitřní Ø 400</t>
  </si>
  <si>
    <t>2030375586</t>
  </si>
  <si>
    <t>38</t>
  </si>
  <si>
    <t>M346</t>
  </si>
  <si>
    <t>Záslep kruhový vnitřní Ø 355</t>
  </si>
  <si>
    <t>-585605002</t>
  </si>
  <si>
    <t>39</t>
  </si>
  <si>
    <t>M347</t>
  </si>
  <si>
    <t>Redukce osová vni-vni Ø 400/Ø355</t>
  </si>
  <si>
    <t>-1537995718</t>
  </si>
  <si>
    <t>40</t>
  </si>
  <si>
    <t>M348</t>
  </si>
  <si>
    <t>Redukce osová vni-vni Ø 400/Ø200</t>
  </si>
  <si>
    <t>100985872</t>
  </si>
  <si>
    <t>41</t>
  </si>
  <si>
    <t>M349</t>
  </si>
  <si>
    <t>Redukce osová vni-vni Ø 355/Ø315</t>
  </si>
  <si>
    <t>290094685</t>
  </si>
  <si>
    <t>42</t>
  </si>
  <si>
    <t>M350</t>
  </si>
  <si>
    <t>Redukce osová vni-vni Ø 315/Ø200</t>
  </si>
  <si>
    <t>1935735161</t>
  </si>
  <si>
    <t>43</t>
  </si>
  <si>
    <t>M351</t>
  </si>
  <si>
    <t>Redukce osová vni-vni Ø 225/Ø200</t>
  </si>
  <si>
    <t>-1263073555</t>
  </si>
  <si>
    <t>44</t>
  </si>
  <si>
    <t>M352</t>
  </si>
  <si>
    <t>Redukce pravoúhlá vni-vni Ø 355/Ø250</t>
  </si>
  <si>
    <t>1998572028</t>
  </si>
  <si>
    <t>45</t>
  </si>
  <si>
    <t>M353</t>
  </si>
  <si>
    <t>Redukce pravoúhlá vni-vni Ø 355/Ø200</t>
  </si>
  <si>
    <t>616165177</t>
  </si>
  <si>
    <t>46</t>
  </si>
  <si>
    <t>M354</t>
  </si>
  <si>
    <t>Odbočka kruhová 90° Ø400-Ø400</t>
  </si>
  <si>
    <t>-1182302631</t>
  </si>
  <si>
    <t>47</t>
  </si>
  <si>
    <t>M355</t>
  </si>
  <si>
    <t>Odbočka kruhová 90° Ø400-Ø200</t>
  </si>
  <si>
    <t>913752455</t>
  </si>
  <si>
    <t>48</t>
  </si>
  <si>
    <t>M356</t>
  </si>
  <si>
    <t>Odbočka kruhová 90° Ø355-Ø355</t>
  </si>
  <si>
    <t>-955241366</t>
  </si>
  <si>
    <t>49</t>
  </si>
  <si>
    <t>M357</t>
  </si>
  <si>
    <t>Odbočka kruhová 90° Ø355-Ø225</t>
  </si>
  <si>
    <t>96453810</t>
  </si>
  <si>
    <t>50</t>
  </si>
  <si>
    <t>M358</t>
  </si>
  <si>
    <t>Odbočka kruhová 90° Ø355-Ø200</t>
  </si>
  <si>
    <t>-2100628692</t>
  </si>
  <si>
    <t>51</t>
  </si>
  <si>
    <t>M359</t>
  </si>
  <si>
    <t>Odbočka kruhová 90° Ø315-Ø315</t>
  </si>
  <si>
    <t>-942266880</t>
  </si>
  <si>
    <t>52</t>
  </si>
  <si>
    <t>M360</t>
  </si>
  <si>
    <t>Odbočka kruhová 90° Ø315-Ø200</t>
  </si>
  <si>
    <t>-1644333754</t>
  </si>
  <si>
    <t>53</t>
  </si>
  <si>
    <t>M361</t>
  </si>
  <si>
    <t>Odbočka kruhová 90° Ø225-Ø225</t>
  </si>
  <si>
    <t>-1029260317</t>
  </si>
  <si>
    <t>54</t>
  </si>
  <si>
    <t>M362</t>
  </si>
  <si>
    <t>Kruhové potrubí Ø 400 mm</t>
  </si>
  <si>
    <t>m</t>
  </si>
  <si>
    <t>-79591078</t>
  </si>
  <si>
    <t>55</t>
  </si>
  <si>
    <t>M363</t>
  </si>
  <si>
    <t>Kruhové potrubí Ø 355 mm</t>
  </si>
  <si>
    <t>572170298</t>
  </si>
  <si>
    <t>56</t>
  </si>
  <si>
    <t>M364</t>
  </si>
  <si>
    <t>Kruhové potrubí Ø 315 mm</t>
  </si>
  <si>
    <t>1400822677</t>
  </si>
  <si>
    <t>57</t>
  </si>
  <si>
    <t>M365</t>
  </si>
  <si>
    <t>Kruhové potrubí Ø 250 mm</t>
  </si>
  <si>
    <t>380232266</t>
  </si>
  <si>
    <t>58</t>
  </si>
  <si>
    <t>M366</t>
  </si>
  <si>
    <t>Kruhové potrubí Ø 225 mm</t>
  </si>
  <si>
    <t>119012547</t>
  </si>
  <si>
    <t>59</t>
  </si>
  <si>
    <t>M367</t>
  </si>
  <si>
    <t>Kruhové potrubí Ø 200 mm</t>
  </si>
  <si>
    <t>181045837</t>
  </si>
  <si>
    <t>60</t>
  </si>
  <si>
    <t>M368</t>
  </si>
  <si>
    <t>Vsuvky, objímky, těsnící a montážní materiál</t>
  </si>
  <si>
    <t>kpl</t>
  </si>
  <si>
    <t>-95978288</t>
  </si>
  <si>
    <t>61</t>
  </si>
  <si>
    <t>M369</t>
  </si>
  <si>
    <t>Potrubí pozink. sk. I včetně tvarovek</t>
  </si>
  <si>
    <t>m2</t>
  </si>
  <si>
    <t>1932548591</t>
  </si>
  <si>
    <t>62</t>
  </si>
  <si>
    <t>M370</t>
  </si>
  <si>
    <t>Spojovací, těsnící a montážní materiál</t>
  </si>
  <si>
    <t>137626952</t>
  </si>
  <si>
    <t>63</t>
  </si>
  <si>
    <t>M371</t>
  </si>
  <si>
    <t>Tepelná izolace tl. 40 mm s Al polepem, včetně těsnících pásek, trnů a dalšího příslušentsví</t>
  </si>
  <si>
    <t>1948697959</t>
  </si>
  <si>
    <t>64</t>
  </si>
  <si>
    <t>M372</t>
  </si>
  <si>
    <t>Přesun hmot</t>
  </si>
  <si>
    <t>-426071974</t>
  </si>
  <si>
    <t>65</t>
  </si>
  <si>
    <t>M373</t>
  </si>
  <si>
    <t>Lešení do výšky 8 m</t>
  </si>
  <si>
    <t>809914411</t>
  </si>
  <si>
    <t>66</t>
  </si>
  <si>
    <t>M374</t>
  </si>
  <si>
    <t>Zkoušky zařízení, uvedení do provozu</t>
  </si>
  <si>
    <t>-741537966</t>
  </si>
  <si>
    <t>67</t>
  </si>
  <si>
    <t>M375</t>
  </si>
  <si>
    <t>Měření množstí vzduchu včetně vyhotovení protokolu</t>
  </si>
  <si>
    <t>2082018652</t>
  </si>
  <si>
    <t>68</t>
  </si>
  <si>
    <t>M376</t>
  </si>
  <si>
    <t>Projektová dokumentace skutečného stavu</t>
  </si>
  <si>
    <t>387281717</t>
  </si>
  <si>
    <t xml:space="preserve">3.01 - VZT jednotka, horizontální provedení pro přívod a odvod vzduchu Vp=450m3/h, opláštění protihluková izolace z minerální vlny, akustické a další parametry viz. TZ, rozměry viz. výkresová dokumentace_x000D_
</t>
  </si>
  <si>
    <t>SO 02 -  SOU Hubálov</t>
  </si>
  <si>
    <t>VZT stavební úpravy č.p.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</si>
</sst>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horizontal="center" vertical="center" wrapText="1"/>
    </xf>
    <xf numFmtId="0" fontId="8" fillId="0" borderId="0" xfId="1" applyFont="1"/>
    <xf numFmtId="0" fontId="1" fillId="0" borderId="0" xfId="1" applyAlignment="1">
      <alignment horizontal="left" vertical="center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165" fontId="3" fillId="0" borderId="0" xfId="1" applyNumberFormat="1" applyFont="1" applyAlignment="1">
      <alignment horizontal="left" vertical="center"/>
    </xf>
    <xf numFmtId="0" fontId="1" fillId="0" borderId="10" xfId="1" applyBorder="1" applyAlignment="1">
      <alignment vertical="center"/>
    </xf>
    <xf numFmtId="0" fontId="1" fillId="4" borderId="5" xfId="1" applyFill="1" applyBorder="1" applyAlignment="1">
      <alignment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" fillId="0" borderId="9" xfId="1" applyBorder="1" applyAlignment="1">
      <alignment vertical="center"/>
    </xf>
    <xf numFmtId="0" fontId="15" fillId="0" borderId="0" xfId="1" applyFont="1" applyAlignment="1">
      <alignment horizontal="left" vertical="center"/>
    </xf>
    <xf numFmtId="4" fontId="15" fillId="0" borderId="0" xfId="1" applyNumberFormat="1" applyFont="1" applyAlignment="1">
      <alignment vertical="center"/>
    </xf>
    <xf numFmtId="0" fontId="1" fillId="0" borderId="0" xfId="1" applyProtection="1">
      <protection locked="0"/>
    </xf>
    <xf numFmtId="0" fontId="1" fillId="0" borderId="2" xfId="1" applyBorder="1" applyProtection="1">
      <protection locked="0"/>
    </xf>
    <xf numFmtId="0" fontId="16" fillId="0" borderId="0" xfId="1" applyFont="1" applyAlignment="1">
      <alignment horizontal="left" vertical="center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" fillId="0" borderId="3" xfId="1" applyBorder="1" applyAlignment="1">
      <alignment vertical="center" wrapText="1"/>
    </xf>
    <xf numFmtId="0" fontId="1" fillId="0" borderId="0" xfId="1" applyAlignment="1" applyProtection="1">
      <alignment vertical="center" wrapText="1"/>
      <protection locked="0"/>
    </xf>
    <xf numFmtId="0" fontId="1" fillId="0" borderId="10" xfId="1" applyBorder="1" applyAlignment="1" applyProtection="1">
      <alignment vertical="center"/>
      <protection locked="0"/>
    </xf>
    <xf numFmtId="0" fontId="11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164" fontId="2" fillId="0" borderId="0" xfId="1" applyNumberFormat="1" applyFont="1" applyAlignment="1" applyProtection="1">
      <alignment horizontal="right" vertical="center"/>
      <protection locked="0"/>
    </xf>
    <xf numFmtId="0" fontId="1" fillId="4" borderId="0" xfId="1" applyFill="1" applyAlignment="1">
      <alignment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right" vertical="center"/>
    </xf>
    <xf numFmtId="0" fontId="5" fillId="4" borderId="5" xfId="1" applyFont="1" applyFill="1" applyBorder="1" applyAlignment="1">
      <alignment horizontal="center" vertical="center"/>
    </xf>
    <xf numFmtId="0" fontId="1" fillId="4" borderId="5" xfId="1" applyFill="1" applyBorder="1" applyAlignment="1" applyProtection="1">
      <alignment vertical="center"/>
      <protection locked="0"/>
    </xf>
    <xf numFmtId="4" fontId="5" fillId="4" borderId="5" xfId="1" applyNumberFormat="1" applyFont="1" applyFill="1" applyBorder="1" applyAlignment="1">
      <alignment vertical="center"/>
    </xf>
    <xf numFmtId="0" fontId="1" fillId="4" borderId="6" xfId="1" applyFill="1" applyBorder="1" applyAlignment="1">
      <alignment vertical="center"/>
    </xf>
    <xf numFmtId="0" fontId="1" fillId="0" borderId="8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3" fillId="4" borderId="0" xfId="1" applyFont="1" applyFill="1" applyAlignment="1">
      <alignment horizontal="left" vertical="center"/>
    </xf>
    <xf numFmtId="0" fontId="1" fillId="4" borderId="0" xfId="1" applyFill="1" applyAlignment="1" applyProtection="1">
      <alignment vertical="center"/>
      <protection locked="0"/>
    </xf>
    <xf numFmtId="0" fontId="13" fillId="4" borderId="0" xfId="1" applyFont="1" applyFill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 applyAlignment="1" applyProtection="1">
      <alignment vertical="center"/>
      <protection locked="0"/>
    </xf>
    <xf numFmtId="4" fontId="6" fillId="0" borderId="18" xfId="1" applyNumberFormat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8" xfId="1" applyFont="1" applyBorder="1" applyAlignment="1">
      <alignment horizontal="left"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 applyProtection="1">
      <alignment vertical="center"/>
      <protection locked="0"/>
    </xf>
    <xf numFmtId="4" fontId="7" fillId="0" borderId="18" xfId="1" applyNumberFormat="1" applyFont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 applyProtection="1">
      <alignment horizontal="center" vertical="center" wrapText="1"/>
      <protection locked="0"/>
    </xf>
    <xf numFmtId="0" fontId="13" fillId="4" borderId="16" xfId="1" applyFont="1" applyFill="1" applyBorder="1" applyAlignment="1">
      <alignment horizontal="center" vertical="center" wrapText="1"/>
    </xf>
    <xf numFmtId="4" fontId="15" fillId="0" borderId="0" xfId="1" applyNumberFormat="1" applyFont="1"/>
    <xf numFmtId="166" fontId="18" fillId="0" borderId="10" xfId="1" applyNumberFormat="1" applyFont="1" applyBorder="1"/>
    <xf numFmtId="166" fontId="18" fillId="0" borderId="11" xfId="1" applyNumberFormat="1" applyFont="1" applyBorder="1"/>
    <xf numFmtId="4" fontId="19" fillId="0" borderId="0" xfId="1" applyNumberFormat="1" applyFont="1" applyAlignment="1">
      <alignment vertical="center"/>
    </xf>
    <xf numFmtId="0" fontId="8" fillId="0" borderId="3" xfId="1" applyFont="1" applyBorder="1"/>
    <xf numFmtId="0" fontId="8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1" applyFont="1" applyProtection="1">
      <protection locked="0"/>
    </xf>
    <xf numFmtId="4" fontId="6" fillId="0" borderId="0" xfId="1" applyNumberFormat="1" applyFont="1"/>
    <xf numFmtId="0" fontId="8" fillId="0" borderId="12" xfId="1" applyFont="1" applyBorder="1"/>
    <xf numFmtId="166" fontId="8" fillId="0" borderId="0" xfId="1" applyNumberFormat="1" applyFont="1"/>
    <xf numFmtId="166" fontId="8" fillId="0" borderId="13" xfId="1" applyNumberFormat="1" applyFont="1" applyBorder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vertical="center"/>
    </xf>
    <xf numFmtId="0" fontId="7" fillId="0" borderId="0" xfId="1" applyFont="1" applyAlignment="1">
      <alignment horizontal="left"/>
    </xf>
    <xf numFmtId="4" fontId="7" fillId="0" borderId="0" xfId="1" applyNumberFormat="1" applyFont="1"/>
    <xf numFmtId="0" fontId="1" fillId="0" borderId="3" xfId="1" applyBorder="1" applyAlignment="1" applyProtection="1">
      <alignment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49" fontId="13" fillId="0" borderId="20" xfId="1" applyNumberFormat="1" applyFont="1" applyBorder="1" applyAlignment="1" applyProtection="1">
      <alignment horizontal="left" vertical="center" wrapText="1"/>
      <protection locked="0"/>
    </xf>
    <xf numFmtId="0" fontId="13" fillId="0" borderId="20" xfId="1" applyFont="1" applyBorder="1" applyAlignment="1" applyProtection="1">
      <alignment horizontal="left" vertical="center" wrapText="1"/>
      <protection locked="0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167" fontId="13" fillId="0" borderId="20" xfId="1" applyNumberFormat="1" applyFont="1" applyBorder="1" applyAlignment="1" applyProtection="1">
      <alignment vertical="center"/>
      <protection locked="0"/>
    </xf>
    <xf numFmtId="4" fontId="13" fillId="2" borderId="20" xfId="1" applyNumberFormat="1" applyFont="1" applyFill="1" applyBorder="1" applyAlignment="1" applyProtection="1">
      <alignment vertical="center"/>
      <protection locked="0"/>
    </xf>
    <xf numFmtId="4" fontId="13" fillId="0" borderId="20" xfId="1" applyNumberFormat="1" applyFont="1" applyBorder="1" applyAlignment="1" applyProtection="1">
      <alignment vertical="center"/>
      <protection locked="0"/>
    </xf>
    <xf numFmtId="0" fontId="14" fillId="2" borderId="12" xfId="1" applyFont="1" applyFill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/>
    </xf>
    <xf numFmtId="166" fontId="14" fillId="0" borderId="0" xfId="1" applyNumberFormat="1" applyFont="1" applyAlignment="1">
      <alignment vertical="center"/>
    </xf>
    <xf numFmtId="166" fontId="14" fillId="0" borderId="13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0" fontId="1" fillId="0" borderId="18" xfId="1" applyBorder="1" applyAlignment="1">
      <alignment vertical="center"/>
    </xf>
    <xf numFmtId="166" fontId="14" fillId="0" borderId="18" xfId="1" applyNumberFormat="1" applyFont="1" applyBorder="1" applyAlignment="1">
      <alignment vertical="center"/>
    </xf>
    <xf numFmtId="166" fontId="14" fillId="0" borderId="19" xfId="1" applyNumberFormat="1" applyFont="1" applyBorder="1" applyAlignment="1">
      <alignment vertical="center"/>
    </xf>
    <xf numFmtId="0" fontId="14" fillId="2" borderId="17" xfId="1" applyFont="1" applyFill="1" applyBorder="1" applyAlignment="1" applyProtection="1">
      <alignment horizontal="left" vertical="center"/>
      <protection locked="0"/>
    </xf>
    <xf numFmtId="0" fontId="14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 applyAlignment="1">
      <alignment horizontal="left" vertical="center" wrapText="1"/>
    </xf>
    <xf numFmtId="0" fontId="9" fillId="3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164"/>
  <sheetViews>
    <sheetView tabSelected="1" workbookViewId="0">
      <selection activeCell="J23" sqref="J23"/>
    </sheetView>
  </sheetViews>
  <sheetFormatPr defaultRowHeight="15" x14ac:dyDescent="0.25"/>
  <cols>
    <col min="6" max="6" width="47.42578125" customWidth="1"/>
    <col min="9" max="9" width="10.28515625" customWidth="1"/>
    <col min="10" max="10" width="13.5703125" customWidth="1"/>
  </cols>
  <sheetData>
    <row r="2" spans="1:46" x14ac:dyDescent="0.25">
      <c r="A2" s="1"/>
      <c r="B2" s="1"/>
      <c r="C2" s="1"/>
      <c r="D2" s="1"/>
      <c r="E2" s="1"/>
      <c r="F2" s="1"/>
      <c r="G2" s="1"/>
      <c r="H2" s="1"/>
      <c r="I2" s="32"/>
      <c r="J2" s="1"/>
      <c r="K2" s="1"/>
      <c r="L2" s="114" t="s">
        <v>0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8" t="s">
        <v>1</v>
      </c>
    </row>
    <row r="3" spans="1:46" x14ac:dyDescent="0.25">
      <c r="A3" s="1"/>
      <c r="B3" s="9"/>
      <c r="C3" s="10"/>
      <c r="D3" s="10"/>
      <c r="E3" s="10"/>
      <c r="F3" s="10"/>
      <c r="G3" s="10"/>
      <c r="H3" s="10"/>
      <c r="I3" s="33"/>
      <c r="J3" s="10"/>
      <c r="K3" s="10"/>
      <c r="L3" s="1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8" t="s">
        <v>2</v>
      </c>
    </row>
    <row r="4" spans="1:46" ht="18" x14ac:dyDescent="0.25">
      <c r="A4" s="1"/>
      <c r="B4" s="11"/>
      <c r="C4" s="1"/>
      <c r="D4" s="12" t="s">
        <v>3</v>
      </c>
      <c r="E4" s="1"/>
      <c r="F4" s="1"/>
      <c r="G4" s="1"/>
      <c r="H4" s="1"/>
      <c r="I4" s="32"/>
      <c r="J4" s="1"/>
      <c r="K4" s="1"/>
      <c r="L4" s="11"/>
      <c r="M4" s="34" t="s">
        <v>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8" t="s">
        <v>5</v>
      </c>
    </row>
    <row r="5" spans="1:46" x14ac:dyDescent="0.25">
      <c r="A5" s="1"/>
      <c r="B5" s="11"/>
      <c r="C5" s="1"/>
      <c r="D5" s="1"/>
      <c r="E5" s="1"/>
      <c r="F5" s="1"/>
      <c r="G5" s="1"/>
      <c r="H5" s="1"/>
      <c r="I5" s="32"/>
      <c r="J5" s="1"/>
      <c r="K5" s="1"/>
      <c r="L5" s="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1"/>
      <c r="B6" s="11"/>
      <c r="C6" s="1"/>
      <c r="D6" s="14" t="s">
        <v>6</v>
      </c>
      <c r="E6" s="1"/>
      <c r="F6" s="1"/>
      <c r="G6" s="1"/>
      <c r="H6" s="1"/>
      <c r="I6" s="32"/>
      <c r="J6" s="1"/>
      <c r="K6" s="1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1"/>
      <c r="B7" s="11"/>
      <c r="C7" s="1"/>
      <c r="D7" s="1"/>
      <c r="E7" s="108"/>
      <c r="F7" s="109"/>
      <c r="G7" s="109"/>
      <c r="H7" s="109"/>
      <c r="I7" s="32"/>
      <c r="J7" s="1"/>
      <c r="K7" s="1"/>
      <c r="L7" s="1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1"/>
      <c r="B8" s="11"/>
      <c r="C8" s="1"/>
      <c r="D8" s="14" t="s">
        <v>7</v>
      </c>
      <c r="E8" s="1"/>
      <c r="F8" s="1"/>
      <c r="G8" s="1"/>
      <c r="H8" s="1"/>
      <c r="I8" s="1"/>
      <c r="J8" s="1"/>
      <c r="K8" s="1"/>
      <c r="L8" s="1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1"/>
      <c r="B9" s="11"/>
      <c r="C9" s="1"/>
      <c r="D9" s="1"/>
      <c r="E9" s="108"/>
      <c r="F9" s="112"/>
      <c r="G9" s="112"/>
      <c r="H9" s="112"/>
      <c r="I9" s="32"/>
      <c r="J9" s="1"/>
      <c r="K9" s="1"/>
      <c r="L9" s="1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1"/>
      <c r="B10" s="11"/>
      <c r="C10" s="1"/>
      <c r="D10" s="14" t="s">
        <v>8</v>
      </c>
      <c r="E10" s="1"/>
      <c r="F10" s="1"/>
      <c r="G10" s="1"/>
      <c r="H10" s="1"/>
      <c r="I10" s="32"/>
      <c r="J10" s="1"/>
      <c r="K10" s="1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2"/>
      <c r="B11" s="17"/>
      <c r="C11" s="2"/>
      <c r="D11" s="2"/>
      <c r="E11" s="110"/>
      <c r="F11" s="111"/>
      <c r="G11" s="111"/>
      <c r="H11" s="111"/>
      <c r="I11" s="35"/>
      <c r="J11" s="2"/>
      <c r="K11" s="2"/>
      <c r="L11" s="1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25">
      <c r="A12" s="2"/>
      <c r="B12" s="17"/>
      <c r="C12" s="2"/>
      <c r="D12" s="14" t="s">
        <v>9</v>
      </c>
      <c r="E12" s="2"/>
      <c r="F12" s="2"/>
      <c r="G12" s="2"/>
      <c r="H12" s="2"/>
      <c r="I12" s="35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 x14ac:dyDescent="0.25">
      <c r="A13" s="2"/>
      <c r="B13" s="17"/>
      <c r="C13" s="2"/>
      <c r="D13" s="2"/>
      <c r="E13" s="113" t="s">
        <v>333</v>
      </c>
      <c r="F13" s="111"/>
      <c r="G13" s="111"/>
      <c r="H13" s="111"/>
      <c r="I13" s="35"/>
      <c r="J13" s="2"/>
      <c r="K13" s="2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25">
      <c r="A14" s="2"/>
      <c r="B14" s="17"/>
      <c r="C14" s="2"/>
      <c r="D14" s="2"/>
      <c r="E14" s="2"/>
      <c r="F14" s="2"/>
      <c r="G14" s="2"/>
      <c r="H14" s="2"/>
      <c r="I14" s="35"/>
      <c r="J14" s="2"/>
      <c r="K14" s="2"/>
      <c r="L14" s="1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25">
      <c r="A15" s="2"/>
      <c r="B15" s="17"/>
      <c r="C15" s="2"/>
      <c r="D15" s="14" t="s">
        <v>10</v>
      </c>
      <c r="E15" s="2"/>
      <c r="F15" s="13" t="s">
        <v>11</v>
      </c>
      <c r="G15" s="2"/>
      <c r="H15" s="2"/>
      <c r="I15" s="36" t="s">
        <v>12</v>
      </c>
      <c r="J15" s="13" t="s">
        <v>11</v>
      </c>
      <c r="K15" s="2"/>
      <c r="L15" s="1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25">
      <c r="A16" s="2"/>
      <c r="B16" s="17"/>
      <c r="C16" s="2"/>
      <c r="D16" s="14" t="s">
        <v>13</v>
      </c>
      <c r="E16" s="2"/>
      <c r="F16" s="13" t="s">
        <v>14</v>
      </c>
      <c r="G16" s="2"/>
      <c r="H16" s="2"/>
      <c r="I16" s="36" t="s">
        <v>15</v>
      </c>
      <c r="J16" s="23"/>
      <c r="K16" s="2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31" x14ac:dyDescent="0.25">
      <c r="A17" s="2"/>
      <c r="B17" s="17"/>
      <c r="C17" s="2"/>
      <c r="D17" s="2"/>
      <c r="E17" s="2"/>
      <c r="F17" s="2"/>
      <c r="G17" s="2"/>
      <c r="H17" s="2"/>
      <c r="I17" s="35"/>
      <c r="J17" s="2"/>
      <c r="K17" s="2"/>
      <c r="L17" s="1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/>
      <c r="B18" s="17"/>
      <c r="C18" s="2"/>
      <c r="D18" s="14" t="s">
        <v>17</v>
      </c>
      <c r="E18" s="2"/>
      <c r="F18" s="2"/>
      <c r="G18" s="2"/>
      <c r="H18" s="2"/>
      <c r="I18" s="36" t="s">
        <v>18</v>
      </c>
      <c r="J18" s="13" t="s">
        <v>11</v>
      </c>
      <c r="K18" s="2"/>
      <c r="L18" s="1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2"/>
      <c r="B19" s="17"/>
      <c r="C19" s="2"/>
      <c r="D19" s="2"/>
      <c r="E19" s="13" t="s">
        <v>19</v>
      </c>
      <c r="F19" s="2"/>
      <c r="G19" s="2"/>
      <c r="H19" s="2"/>
      <c r="I19" s="36" t="s">
        <v>20</v>
      </c>
      <c r="J19" s="13" t="s">
        <v>11</v>
      </c>
      <c r="K19" s="2"/>
      <c r="L19" s="1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2"/>
      <c r="B20" s="17"/>
      <c r="C20" s="2"/>
      <c r="D20" s="2"/>
      <c r="E20" s="2"/>
      <c r="F20" s="2"/>
      <c r="G20" s="2"/>
      <c r="H20" s="2"/>
      <c r="I20" s="35"/>
      <c r="J20" s="2"/>
      <c r="K20" s="2"/>
      <c r="L20" s="1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2"/>
      <c r="B21" s="17"/>
      <c r="C21" s="2"/>
      <c r="D21" s="14" t="s">
        <v>21</v>
      </c>
      <c r="E21" s="2"/>
      <c r="F21" s="2"/>
      <c r="G21" s="2"/>
      <c r="H21" s="2"/>
      <c r="I21" s="36" t="s">
        <v>18</v>
      </c>
      <c r="J21" s="15"/>
      <c r="K21" s="2"/>
      <c r="L21" s="1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2"/>
      <c r="B22" s="17"/>
      <c r="C22" s="2"/>
      <c r="D22" s="2"/>
      <c r="E22" s="116"/>
      <c r="F22" s="117"/>
      <c r="G22" s="117"/>
      <c r="H22" s="117"/>
      <c r="I22" s="36" t="s">
        <v>20</v>
      </c>
      <c r="J22" s="15"/>
      <c r="K22" s="2"/>
      <c r="L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2"/>
      <c r="B23" s="17"/>
      <c r="C23" s="2"/>
      <c r="D23" s="2"/>
      <c r="E23" s="2"/>
      <c r="F23" s="2"/>
      <c r="G23" s="2"/>
      <c r="H23" s="2"/>
      <c r="I23" s="35"/>
      <c r="J23" s="2"/>
      <c r="K23" s="2"/>
      <c r="L23" s="1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2"/>
      <c r="B24" s="17"/>
      <c r="C24" s="2"/>
      <c r="D24" s="14" t="s">
        <v>22</v>
      </c>
      <c r="E24" s="2"/>
      <c r="F24" s="2"/>
      <c r="G24" s="2"/>
      <c r="H24" s="2"/>
      <c r="I24" s="36" t="s">
        <v>18</v>
      </c>
      <c r="J24" s="13" t="s">
        <v>11</v>
      </c>
      <c r="K24" s="2"/>
      <c r="L24" s="1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2"/>
      <c r="B25" s="17"/>
      <c r="C25" s="2"/>
      <c r="D25" s="2"/>
      <c r="E25" s="13"/>
      <c r="F25" s="2"/>
      <c r="G25" s="2"/>
      <c r="H25" s="2"/>
      <c r="I25" s="36" t="s">
        <v>20</v>
      </c>
      <c r="J25" s="13" t="s">
        <v>11</v>
      </c>
      <c r="K25" s="2"/>
      <c r="L25" s="1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2"/>
      <c r="B26" s="17"/>
      <c r="C26" s="2"/>
      <c r="D26" s="2"/>
      <c r="E26" s="2"/>
      <c r="F26" s="2"/>
      <c r="G26" s="2"/>
      <c r="H26" s="2"/>
      <c r="I26" s="35"/>
      <c r="J26" s="2"/>
      <c r="K26" s="2"/>
      <c r="L26" s="1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2"/>
      <c r="B27" s="17"/>
      <c r="C27" s="2"/>
      <c r="D27" s="14" t="s">
        <v>23</v>
      </c>
      <c r="E27" s="2"/>
      <c r="F27" s="2"/>
      <c r="G27" s="2"/>
      <c r="H27" s="2"/>
      <c r="I27" s="36" t="s">
        <v>18</v>
      </c>
      <c r="J27" s="13" t="s">
        <v>11</v>
      </c>
      <c r="K27" s="2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2"/>
      <c r="B28" s="17"/>
      <c r="C28" s="2"/>
      <c r="D28" s="2"/>
      <c r="E28" s="13"/>
      <c r="F28" s="2"/>
      <c r="G28" s="2"/>
      <c r="H28" s="2"/>
      <c r="I28" s="36" t="s">
        <v>20</v>
      </c>
      <c r="J28" s="13" t="s">
        <v>11</v>
      </c>
      <c r="K28" s="2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2"/>
      <c r="B29" s="17"/>
      <c r="C29" s="2"/>
      <c r="D29" s="2"/>
      <c r="E29" s="2"/>
      <c r="F29" s="2"/>
      <c r="G29" s="2"/>
      <c r="H29" s="2"/>
      <c r="I29" s="35"/>
      <c r="J29" s="2"/>
      <c r="K29" s="2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2"/>
      <c r="B30" s="17"/>
      <c r="C30" s="2"/>
      <c r="D30" s="14" t="s">
        <v>24</v>
      </c>
      <c r="E30" s="2"/>
      <c r="F30" s="2"/>
      <c r="G30" s="2"/>
      <c r="H30" s="2"/>
      <c r="I30" s="35"/>
      <c r="J30" s="2"/>
      <c r="K30" s="2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3"/>
      <c r="B31" s="37"/>
      <c r="C31" s="3"/>
      <c r="D31" s="3"/>
      <c r="E31" s="115" t="s">
        <v>11</v>
      </c>
      <c r="F31" s="115"/>
      <c r="G31" s="115"/>
      <c r="H31" s="115"/>
      <c r="I31" s="38"/>
      <c r="J31" s="3"/>
      <c r="K31" s="3"/>
      <c r="L31" s="3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2"/>
      <c r="B32" s="17"/>
      <c r="C32" s="2"/>
      <c r="D32" s="2"/>
      <c r="E32" s="2"/>
      <c r="F32" s="2"/>
      <c r="G32" s="2"/>
      <c r="H32" s="2"/>
      <c r="I32" s="35"/>
      <c r="J32" s="2"/>
      <c r="K32" s="2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2"/>
      <c r="B33" s="17"/>
      <c r="C33" s="2"/>
      <c r="D33" s="24"/>
      <c r="E33" s="24"/>
      <c r="F33" s="24"/>
      <c r="G33" s="24"/>
      <c r="H33" s="24"/>
      <c r="I33" s="39"/>
      <c r="J33" s="24"/>
      <c r="K33" s="24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x14ac:dyDescent="0.25">
      <c r="A34" s="2"/>
      <c r="B34" s="17"/>
      <c r="C34" s="2"/>
      <c r="D34" s="40" t="s">
        <v>25</v>
      </c>
      <c r="E34" s="2"/>
      <c r="F34" s="2"/>
      <c r="G34" s="2"/>
      <c r="H34" s="2"/>
      <c r="I34" s="35"/>
      <c r="J34" s="31">
        <v>0</v>
      </c>
      <c r="K34" s="2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2"/>
      <c r="B35" s="17"/>
      <c r="C35" s="2"/>
      <c r="D35" s="24"/>
      <c r="E35" s="24"/>
      <c r="F35" s="24"/>
      <c r="G35" s="24"/>
      <c r="H35" s="24"/>
      <c r="I35" s="39"/>
      <c r="J35" s="24"/>
      <c r="K35" s="24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2"/>
      <c r="B36" s="17"/>
      <c r="C36" s="2"/>
      <c r="D36" s="2"/>
      <c r="E36" s="2"/>
      <c r="F36" s="18" t="s">
        <v>26</v>
      </c>
      <c r="G36" s="2"/>
      <c r="H36" s="2"/>
      <c r="I36" s="41" t="s">
        <v>27</v>
      </c>
      <c r="J36" s="18" t="s">
        <v>28</v>
      </c>
      <c r="K36" s="2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/>
      <c r="B37" s="17"/>
      <c r="C37" s="2"/>
      <c r="D37" s="42" t="s">
        <v>29</v>
      </c>
      <c r="E37" s="14" t="s">
        <v>30</v>
      </c>
      <c r="F37" s="43">
        <f>SUM(J34)</f>
        <v>0</v>
      </c>
      <c r="G37" s="2"/>
      <c r="H37" s="2"/>
      <c r="I37" s="44">
        <v>0.21</v>
      </c>
      <c r="J37" s="43">
        <f>SUM(F37*0.21)</f>
        <v>0</v>
      </c>
      <c r="K37" s="2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2"/>
      <c r="B38" s="17"/>
      <c r="C38" s="2"/>
      <c r="D38" s="2"/>
      <c r="E38" s="14" t="s">
        <v>31</v>
      </c>
      <c r="F38" s="43">
        <v>0</v>
      </c>
      <c r="G38" s="2"/>
      <c r="H38" s="2"/>
      <c r="I38" s="44">
        <v>0.15</v>
      </c>
      <c r="J38" s="43">
        <v>0</v>
      </c>
      <c r="K38" s="2"/>
      <c r="L38" s="1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2"/>
      <c r="B39" s="17"/>
      <c r="C39" s="2"/>
      <c r="D39" s="2"/>
      <c r="E39" s="14" t="s">
        <v>32</v>
      </c>
      <c r="F39" s="43">
        <v>0</v>
      </c>
      <c r="G39" s="2"/>
      <c r="H39" s="2"/>
      <c r="I39" s="44">
        <v>0.21</v>
      </c>
      <c r="J39" s="43">
        <v>0</v>
      </c>
      <c r="K39" s="2"/>
      <c r="L39" s="1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2"/>
      <c r="B40" s="17"/>
      <c r="C40" s="2"/>
      <c r="D40" s="2"/>
      <c r="E40" s="14" t="s">
        <v>33</v>
      </c>
      <c r="F40" s="43">
        <v>0</v>
      </c>
      <c r="G40" s="2"/>
      <c r="H40" s="2"/>
      <c r="I40" s="44">
        <v>0.15</v>
      </c>
      <c r="J40" s="43">
        <v>0</v>
      </c>
      <c r="K40" s="2"/>
      <c r="L40" s="1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2"/>
      <c r="B41" s="17"/>
      <c r="C41" s="2"/>
      <c r="D41" s="2"/>
      <c r="E41" s="14" t="s">
        <v>34</v>
      </c>
      <c r="F41" s="43">
        <v>0</v>
      </c>
      <c r="G41" s="2"/>
      <c r="H41" s="2"/>
      <c r="I41" s="44">
        <v>0</v>
      </c>
      <c r="J41" s="43">
        <v>0</v>
      </c>
      <c r="K41" s="2"/>
      <c r="L41" s="1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2"/>
      <c r="B42" s="17"/>
      <c r="C42" s="2"/>
      <c r="D42" s="2"/>
      <c r="E42" s="2"/>
      <c r="F42" s="2"/>
      <c r="G42" s="2"/>
      <c r="H42" s="2"/>
      <c r="I42" s="35"/>
      <c r="J42" s="2"/>
      <c r="K42" s="2"/>
      <c r="L42" s="1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x14ac:dyDescent="0.25">
      <c r="A43" s="2"/>
      <c r="B43" s="17"/>
      <c r="C43" s="45"/>
      <c r="D43" s="46" t="s">
        <v>35</v>
      </c>
      <c r="E43" s="25"/>
      <c r="F43" s="25"/>
      <c r="G43" s="47" t="s">
        <v>36</v>
      </c>
      <c r="H43" s="48" t="s">
        <v>37</v>
      </c>
      <c r="I43" s="49"/>
      <c r="J43" s="50">
        <f>SUM(F37+J37)</f>
        <v>0</v>
      </c>
      <c r="K43" s="51"/>
      <c r="L43" s="1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2"/>
      <c r="B44" s="19"/>
      <c r="C44" s="20"/>
      <c r="D44" s="20"/>
      <c r="E44" s="20"/>
      <c r="F44" s="20"/>
      <c r="G44" s="20"/>
      <c r="H44" s="20"/>
      <c r="I44" s="52"/>
      <c r="J44" s="20"/>
      <c r="K44" s="20"/>
      <c r="L44" s="1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8" spans="1:31" x14ac:dyDescent="0.25">
      <c r="A48" s="2"/>
      <c r="B48" s="21"/>
      <c r="C48" s="22"/>
      <c r="D48" s="22"/>
      <c r="E48" s="22"/>
      <c r="F48" s="22"/>
      <c r="G48" s="22"/>
      <c r="H48" s="22"/>
      <c r="I48" s="53"/>
      <c r="J48" s="22"/>
      <c r="K48" s="22"/>
      <c r="L48" s="1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8" x14ac:dyDescent="0.25">
      <c r="A49" s="2"/>
      <c r="B49" s="17"/>
      <c r="C49" s="12" t="s">
        <v>38</v>
      </c>
      <c r="D49" s="2"/>
      <c r="E49" s="2"/>
      <c r="F49" s="2"/>
      <c r="G49" s="2"/>
      <c r="H49" s="2"/>
      <c r="I49" s="35"/>
      <c r="J49" s="2"/>
      <c r="K49" s="2"/>
      <c r="L49" s="1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2"/>
      <c r="B50" s="17"/>
      <c r="C50" s="2"/>
      <c r="D50" s="2"/>
      <c r="E50" s="2"/>
      <c r="F50" s="2"/>
      <c r="G50" s="2"/>
      <c r="H50" s="2"/>
      <c r="I50" s="35"/>
      <c r="J50" s="2"/>
      <c r="K50" s="2"/>
      <c r="L50" s="1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2"/>
      <c r="B51" s="17"/>
      <c r="C51" s="14" t="s">
        <v>6</v>
      </c>
      <c r="D51" s="2"/>
      <c r="E51" s="2"/>
      <c r="F51" s="2"/>
      <c r="G51" s="2"/>
      <c r="H51" s="2"/>
      <c r="I51" s="35"/>
      <c r="J51" s="2"/>
      <c r="K51" s="2"/>
      <c r="L51" s="1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2"/>
      <c r="B52" s="17"/>
      <c r="C52" s="2"/>
      <c r="D52" s="2"/>
      <c r="E52" s="108"/>
      <c r="F52" s="109"/>
      <c r="G52" s="109"/>
      <c r="H52" s="109"/>
      <c r="I52" s="35"/>
      <c r="J52" s="2"/>
      <c r="K52" s="2"/>
      <c r="L52" s="1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1"/>
      <c r="B53" s="11"/>
      <c r="C53" s="14" t="s">
        <v>7</v>
      </c>
      <c r="D53" s="1"/>
      <c r="E53" s="1"/>
      <c r="F53" s="1"/>
      <c r="G53" s="1"/>
      <c r="H53" s="1"/>
      <c r="I53" s="32"/>
      <c r="J53" s="1"/>
      <c r="K53" s="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1"/>
      <c r="C54" s="1"/>
      <c r="D54" s="1"/>
      <c r="E54" s="108"/>
      <c r="F54" s="112"/>
      <c r="G54" s="112"/>
      <c r="H54" s="112"/>
      <c r="I54" s="32"/>
      <c r="J54" s="1"/>
      <c r="K54" s="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1"/>
      <c r="C55" s="14" t="s">
        <v>8</v>
      </c>
      <c r="D55" s="1"/>
      <c r="E55" s="1"/>
      <c r="F55" s="1"/>
      <c r="G55" s="1"/>
      <c r="H55" s="1"/>
      <c r="I55" s="32"/>
      <c r="J55" s="1"/>
      <c r="K55" s="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2"/>
      <c r="B56" s="17"/>
      <c r="C56" s="2"/>
      <c r="D56" s="2"/>
      <c r="E56" s="110"/>
      <c r="F56" s="111"/>
      <c r="G56" s="111"/>
      <c r="H56" s="111"/>
      <c r="I56" s="35"/>
      <c r="J56" s="2"/>
      <c r="K56" s="2"/>
      <c r="L56" s="1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2"/>
      <c r="B57" s="17"/>
      <c r="C57" s="14" t="s">
        <v>9</v>
      </c>
      <c r="D57" s="2"/>
      <c r="E57" s="2"/>
      <c r="F57" s="2"/>
      <c r="G57" s="2"/>
      <c r="H57" s="2"/>
      <c r="I57" s="35"/>
      <c r="J57" s="2"/>
      <c r="K57" s="2"/>
      <c r="L57" s="1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5">
      <c r="A58" s="2"/>
      <c r="B58" s="17"/>
      <c r="C58" s="2"/>
      <c r="D58" s="2"/>
      <c r="E58" s="113" t="s">
        <v>333</v>
      </c>
      <c r="F58" s="111"/>
      <c r="G58" s="111"/>
      <c r="H58" s="111"/>
      <c r="I58" s="35"/>
      <c r="J58" s="2"/>
      <c r="K58" s="2"/>
      <c r="L58" s="1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/>
      <c r="B59" s="17"/>
      <c r="C59" s="2"/>
      <c r="D59" s="2"/>
      <c r="E59" s="2"/>
      <c r="F59" s="2"/>
      <c r="G59" s="2"/>
      <c r="H59" s="2"/>
      <c r="I59" s="35"/>
      <c r="J59" s="2"/>
      <c r="K59" s="2"/>
      <c r="L59" s="1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2"/>
      <c r="B60" s="17"/>
      <c r="C60" s="14" t="s">
        <v>13</v>
      </c>
      <c r="D60" s="2"/>
      <c r="E60" s="2"/>
      <c r="F60" s="13" t="s">
        <v>14</v>
      </c>
      <c r="G60" s="2"/>
      <c r="H60" s="2"/>
      <c r="I60" s="36" t="s">
        <v>15</v>
      </c>
      <c r="J60" s="23" t="s">
        <v>16</v>
      </c>
      <c r="K60" s="2"/>
      <c r="L60" s="1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2"/>
      <c r="B61" s="17"/>
      <c r="C61" s="2"/>
      <c r="D61" s="2"/>
      <c r="E61" s="2"/>
      <c r="F61" s="2"/>
      <c r="G61" s="2"/>
      <c r="H61" s="2"/>
      <c r="I61" s="35"/>
      <c r="J61" s="2"/>
      <c r="K61" s="2"/>
      <c r="L61" s="1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2"/>
      <c r="B62" s="17"/>
      <c r="C62" s="14" t="s">
        <v>17</v>
      </c>
      <c r="D62" s="2"/>
      <c r="E62" s="2"/>
      <c r="F62" s="13" t="s">
        <v>19</v>
      </c>
      <c r="G62" s="2"/>
      <c r="H62" s="2"/>
      <c r="I62" s="36" t="s">
        <v>22</v>
      </c>
      <c r="J62" s="16"/>
      <c r="K62" s="2"/>
      <c r="L62" s="1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2"/>
      <c r="B63" s="17"/>
      <c r="C63" s="14" t="s">
        <v>21</v>
      </c>
      <c r="D63" s="2"/>
      <c r="E63" s="2"/>
      <c r="F63" s="13"/>
      <c r="G63" s="2"/>
      <c r="H63" s="2"/>
      <c r="I63" s="36" t="s">
        <v>23</v>
      </c>
      <c r="J63" s="16"/>
      <c r="K63" s="2"/>
      <c r="L63" s="1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2"/>
      <c r="B64" s="17"/>
      <c r="C64" s="2"/>
      <c r="D64" s="2"/>
      <c r="E64" s="2"/>
      <c r="F64" s="2"/>
      <c r="G64" s="2"/>
      <c r="H64" s="2"/>
      <c r="I64" s="35"/>
      <c r="J64" s="2"/>
      <c r="K64" s="2"/>
      <c r="L64" s="1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47" x14ac:dyDescent="0.25">
      <c r="A65" s="2"/>
      <c r="B65" s="17"/>
      <c r="C65" s="54" t="s">
        <v>39</v>
      </c>
      <c r="D65" s="45"/>
      <c r="E65" s="45"/>
      <c r="F65" s="45"/>
      <c r="G65" s="45"/>
      <c r="H65" s="45"/>
      <c r="I65" s="55"/>
      <c r="J65" s="56" t="s">
        <v>40</v>
      </c>
      <c r="K65" s="45"/>
      <c r="L65" s="1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5">
      <c r="A66" s="2"/>
      <c r="B66" s="17"/>
      <c r="C66" s="2"/>
      <c r="D66" s="2"/>
      <c r="E66" s="2"/>
      <c r="F66" s="2"/>
      <c r="G66" s="2"/>
      <c r="H66" s="2"/>
      <c r="I66" s="35"/>
      <c r="J66" s="2"/>
      <c r="K66" s="2"/>
      <c r="L66" s="1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2"/>
      <c r="B67" s="17"/>
      <c r="C67" s="57" t="s">
        <v>41</v>
      </c>
      <c r="D67" s="2"/>
      <c r="E67" s="2"/>
      <c r="F67" s="2"/>
      <c r="G67" s="2"/>
      <c r="H67" s="2"/>
      <c r="I67" s="35"/>
      <c r="J67" s="31">
        <f>SUM(J68)</f>
        <v>0</v>
      </c>
      <c r="K67" s="2"/>
      <c r="L67" s="1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8" t="s">
        <v>42</v>
      </c>
    </row>
    <row r="68" spans="1:47" x14ac:dyDescent="0.25">
      <c r="A68" s="4"/>
      <c r="B68" s="58"/>
      <c r="C68" s="4"/>
      <c r="D68" s="59" t="s">
        <v>43</v>
      </c>
      <c r="E68" s="60"/>
      <c r="F68" s="60"/>
      <c r="G68" s="60"/>
      <c r="H68" s="60"/>
      <c r="I68" s="61"/>
      <c r="J68" s="62">
        <f>SUM(J69)</f>
        <v>0</v>
      </c>
      <c r="K68" s="4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25">
      <c r="A69" s="5"/>
      <c r="B69" s="63"/>
      <c r="C69" s="5"/>
      <c r="D69" s="64" t="s">
        <v>44</v>
      </c>
      <c r="E69" s="65"/>
      <c r="F69" s="65"/>
      <c r="G69" s="65"/>
      <c r="H69" s="65"/>
      <c r="I69" s="66"/>
      <c r="J69" s="67">
        <f>SUM(J93)</f>
        <v>0</v>
      </c>
      <c r="K69" s="5"/>
      <c r="L69" s="6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x14ac:dyDescent="0.25">
      <c r="A70" s="2"/>
      <c r="B70" s="17"/>
      <c r="C70" s="2"/>
      <c r="D70" s="2"/>
      <c r="E70" s="2"/>
      <c r="F70" s="2"/>
      <c r="G70" s="2"/>
      <c r="H70" s="2"/>
      <c r="I70" s="35"/>
      <c r="J70" s="2"/>
      <c r="K70" s="2"/>
      <c r="L70" s="1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5">
      <c r="A71" s="2"/>
      <c r="B71" s="19"/>
      <c r="C71" s="20"/>
      <c r="D71" s="20"/>
      <c r="E71" s="20"/>
      <c r="F71" s="20"/>
      <c r="G71" s="20"/>
      <c r="H71" s="20"/>
      <c r="I71" s="52"/>
      <c r="J71" s="20"/>
      <c r="K71" s="20"/>
      <c r="L71" s="1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5" spans="1:47" x14ac:dyDescent="0.25">
      <c r="A75" s="2"/>
      <c r="B75" s="21"/>
      <c r="C75" s="22"/>
      <c r="D75" s="22"/>
      <c r="E75" s="22"/>
      <c r="F75" s="22"/>
      <c r="G75" s="22"/>
      <c r="H75" s="22"/>
      <c r="I75" s="53"/>
      <c r="J75" s="22"/>
      <c r="K75" s="22"/>
      <c r="L75" s="1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8" x14ac:dyDescent="0.25">
      <c r="A76" s="2"/>
      <c r="B76" s="17"/>
      <c r="C76" s="12" t="s">
        <v>45</v>
      </c>
      <c r="D76" s="2"/>
      <c r="E76" s="2"/>
      <c r="F76" s="2"/>
      <c r="G76" s="2"/>
      <c r="H76" s="2"/>
      <c r="I76" s="35"/>
      <c r="J76" s="2"/>
      <c r="K76" s="2"/>
      <c r="L76" s="1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5">
      <c r="A77" s="2"/>
      <c r="B77" s="17"/>
      <c r="C77" s="2"/>
      <c r="D77" s="2"/>
      <c r="E77" s="2"/>
      <c r="F77" s="2"/>
      <c r="G77" s="2"/>
      <c r="H77" s="2"/>
      <c r="I77" s="35"/>
      <c r="J77" s="2"/>
      <c r="K77" s="2"/>
      <c r="L77" s="1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5">
      <c r="A78" s="2"/>
      <c r="B78" s="17"/>
      <c r="C78" s="14" t="s">
        <v>6</v>
      </c>
      <c r="D78" s="2"/>
      <c r="E78" s="2"/>
      <c r="F78" s="2"/>
      <c r="G78" s="2"/>
      <c r="H78" s="2"/>
      <c r="I78" s="35"/>
      <c r="J78" s="2"/>
      <c r="K78" s="2"/>
      <c r="L78" s="1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5">
      <c r="A79" s="2"/>
      <c r="B79" s="17"/>
      <c r="C79" s="2"/>
      <c r="D79" s="2"/>
      <c r="E79" s="108"/>
      <c r="F79" s="109"/>
      <c r="G79" s="109"/>
      <c r="H79" s="109"/>
      <c r="I79" s="35"/>
      <c r="J79" s="2"/>
      <c r="K79" s="2"/>
      <c r="L79" s="1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5">
      <c r="A80" s="1"/>
      <c r="B80" s="11"/>
      <c r="C80" s="14" t="s">
        <v>7</v>
      </c>
      <c r="D80" s="1"/>
      <c r="E80" s="1"/>
      <c r="F80" s="1"/>
      <c r="G80" s="1"/>
      <c r="H80" s="1"/>
      <c r="I80" s="32"/>
      <c r="J80" s="1"/>
      <c r="K80" s="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65" x14ac:dyDescent="0.25">
      <c r="A81" s="1"/>
      <c r="B81" s="11"/>
      <c r="C81" s="1"/>
      <c r="D81" s="1"/>
      <c r="E81" s="108" t="s">
        <v>332</v>
      </c>
      <c r="F81" s="112"/>
      <c r="G81" s="112"/>
      <c r="H81" s="112"/>
      <c r="I81" s="32"/>
      <c r="J81" s="1"/>
      <c r="K81" s="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5">
      <c r="A82" s="1"/>
      <c r="B82" s="11"/>
      <c r="C82" s="14" t="s">
        <v>8</v>
      </c>
      <c r="D82" s="1"/>
      <c r="E82" s="1"/>
      <c r="F82" s="1"/>
      <c r="G82" s="1"/>
      <c r="H82" s="1"/>
      <c r="I82" s="32"/>
      <c r="J82" s="1"/>
      <c r="K82" s="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5">
      <c r="A83" s="2"/>
      <c r="B83" s="17"/>
      <c r="C83" s="2"/>
      <c r="D83" s="2"/>
      <c r="E83" s="110"/>
      <c r="F83" s="111"/>
      <c r="G83" s="111"/>
      <c r="H83" s="111"/>
      <c r="I83" s="35"/>
      <c r="J83" s="2"/>
      <c r="K83" s="2"/>
      <c r="L83" s="1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1:65" x14ac:dyDescent="0.25">
      <c r="A84" s="2"/>
      <c r="B84" s="17"/>
      <c r="C84" s="14" t="s">
        <v>9</v>
      </c>
      <c r="D84" s="2"/>
      <c r="E84" s="2"/>
      <c r="F84" s="2"/>
      <c r="G84" s="2"/>
      <c r="H84" s="2"/>
      <c r="I84" s="35"/>
      <c r="J84" s="2"/>
      <c r="K84" s="2"/>
      <c r="L84" s="1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1:65" x14ac:dyDescent="0.25">
      <c r="A85" s="2"/>
      <c r="B85" s="17"/>
      <c r="C85" s="2"/>
      <c r="D85" s="2"/>
      <c r="E85" s="113" t="s">
        <v>333</v>
      </c>
      <c r="F85" s="111"/>
      <c r="G85" s="111"/>
      <c r="H85" s="111"/>
      <c r="I85" s="35"/>
      <c r="J85" s="2"/>
      <c r="K85" s="2"/>
      <c r="L85" s="1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1:65" x14ac:dyDescent="0.25">
      <c r="A86" s="2"/>
      <c r="B86" s="17"/>
      <c r="C86" s="2"/>
      <c r="D86" s="2"/>
      <c r="E86" s="2"/>
      <c r="F86" s="2"/>
      <c r="G86" s="2"/>
      <c r="H86" s="2"/>
      <c r="I86" s="35"/>
      <c r="J86" s="2"/>
      <c r="K86" s="2"/>
      <c r="L86" s="1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x14ac:dyDescent="0.25">
      <c r="A87" s="2"/>
      <c r="B87" s="17"/>
      <c r="C87" s="14" t="s">
        <v>13</v>
      </c>
      <c r="D87" s="2"/>
      <c r="E87" s="2"/>
      <c r="F87" s="13" t="s">
        <v>14</v>
      </c>
      <c r="G87" s="2"/>
      <c r="H87" s="2"/>
      <c r="I87" s="36" t="s">
        <v>15</v>
      </c>
      <c r="J87" s="23" t="s">
        <v>16</v>
      </c>
      <c r="K87" s="2"/>
      <c r="L87" s="1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1:65" x14ac:dyDescent="0.25">
      <c r="A88" s="2"/>
      <c r="B88" s="17"/>
      <c r="C88" s="2"/>
      <c r="D88" s="2"/>
      <c r="E88" s="2"/>
      <c r="F88" s="2"/>
      <c r="G88" s="2"/>
      <c r="H88" s="2"/>
      <c r="I88" s="35"/>
      <c r="J88" s="2"/>
      <c r="K88" s="2"/>
      <c r="L88" s="1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1:65" x14ac:dyDescent="0.25">
      <c r="A89" s="2"/>
      <c r="B89" s="17"/>
      <c r="C89" s="14" t="s">
        <v>17</v>
      </c>
      <c r="D89" s="2"/>
      <c r="E89" s="2"/>
      <c r="F89" s="13" t="s">
        <v>19</v>
      </c>
      <c r="G89" s="2"/>
      <c r="H89" s="2"/>
      <c r="I89" s="36" t="s">
        <v>22</v>
      </c>
      <c r="J89" s="16"/>
      <c r="K89" s="2"/>
      <c r="L89" s="1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1:65" x14ac:dyDescent="0.25">
      <c r="A90" s="2"/>
      <c r="B90" s="17"/>
      <c r="C90" s="14" t="s">
        <v>21</v>
      </c>
      <c r="D90" s="2"/>
      <c r="E90" s="2"/>
      <c r="F90" s="13"/>
      <c r="G90" s="2"/>
      <c r="H90" s="2"/>
      <c r="I90" s="36" t="s">
        <v>23</v>
      </c>
      <c r="J90" s="16"/>
      <c r="K90" s="2"/>
      <c r="L90" s="1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1:65" x14ac:dyDescent="0.25">
      <c r="A91" s="2"/>
      <c r="B91" s="17"/>
      <c r="C91" s="2"/>
      <c r="D91" s="2"/>
      <c r="E91" s="2"/>
      <c r="F91" s="2"/>
      <c r="G91" s="2"/>
      <c r="H91" s="2"/>
      <c r="I91" s="35"/>
      <c r="J91" s="2"/>
      <c r="K91" s="2"/>
      <c r="L91" s="1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1:65" ht="36" x14ac:dyDescent="0.25">
      <c r="A92" s="6"/>
      <c r="B92" s="68"/>
      <c r="C92" s="69" t="s">
        <v>46</v>
      </c>
      <c r="D92" s="70" t="s">
        <v>47</v>
      </c>
      <c r="E92" s="70" t="s">
        <v>48</v>
      </c>
      <c r="F92" s="70" t="s">
        <v>49</v>
      </c>
      <c r="G92" s="70" t="s">
        <v>50</v>
      </c>
      <c r="H92" s="70" t="s">
        <v>51</v>
      </c>
      <c r="I92" s="71" t="s">
        <v>52</v>
      </c>
      <c r="J92" s="70" t="s">
        <v>40</v>
      </c>
      <c r="K92" s="72" t="s">
        <v>53</v>
      </c>
      <c r="L92" s="68"/>
      <c r="M92" s="26" t="s">
        <v>11</v>
      </c>
      <c r="N92" s="27" t="s">
        <v>29</v>
      </c>
      <c r="O92" s="27" t="s">
        <v>54</v>
      </c>
      <c r="P92" s="27" t="s">
        <v>55</v>
      </c>
      <c r="Q92" s="27" t="s">
        <v>56</v>
      </c>
      <c r="R92" s="27" t="s">
        <v>57</v>
      </c>
      <c r="S92" s="27" t="s">
        <v>58</v>
      </c>
      <c r="T92" s="28" t="s">
        <v>59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</row>
    <row r="93" spans="1:65" ht="15.75" x14ac:dyDescent="0.25">
      <c r="A93" s="2"/>
      <c r="B93" s="17"/>
      <c r="C93" s="30" t="s">
        <v>60</v>
      </c>
      <c r="D93" s="2"/>
      <c r="E93" s="2"/>
      <c r="F93" s="2"/>
      <c r="G93" s="2"/>
      <c r="H93" s="2"/>
      <c r="I93" s="35"/>
      <c r="J93" s="73">
        <f>SUM(J94)</f>
        <v>0</v>
      </c>
      <c r="K93" s="2"/>
      <c r="L93" s="17"/>
      <c r="M93" s="29"/>
      <c r="N93" s="24"/>
      <c r="O93" s="24"/>
      <c r="P93" s="74">
        <v>0</v>
      </c>
      <c r="Q93" s="24"/>
      <c r="R93" s="74">
        <v>0</v>
      </c>
      <c r="S93" s="24"/>
      <c r="T93" s="75">
        <v>0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8" t="s">
        <v>61</v>
      </c>
      <c r="AU93" s="8" t="s">
        <v>42</v>
      </c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76">
        <v>730667.80999999971</v>
      </c>
      <c r="BL93" s="2"/>
      <c r="BM93" s="2"/>
    </row>
    <row r="94" spans="1:65" ht="15.75" x14ac:dyDescent="0.25">
      <c r="A94" s="7"/>
      <c r="B94" s="77"/>
      <c r="C94" s="7"/>
      <c r="D94" s="78" t="s">
        <v>61</v>
      </c>
      <c r="E94" s="79" t="s">
        <v>62</v>
      </c>
      <c r="F94" s="79" t="s">
        <v>63</v>
      </c>
      <c r="G94" s="7"/>
      <c r="H94" s="7"/>
      <c r="I94" s="80"/>
      <c r="J94" s="81">
        <f>SUM(J95)</f>
        <v>0</v>
      </c>
      <c r="K94" s="7"/>
      <c r="L94" s="77"/>
      <c r="M94" s="82"/>
      <c r="N94" s="7"/>
      <c r="O94" s="7"/>
      <c r="P94" s="83">
        <v>0</v>
      </c>
      <c r="Q94" s="7"/>
      <c r="R94" s="83">
        <v>0</v>
      </c>
      <c r="S94" s="7"/>
      <c r="T94" s="84">
        <v>0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8" t="s">
        <v>2</v>
      </c>
      <c r="AS94" s="7"/>
      <c r="AT94" s="85" t="s">
        <v>61</v>
      </c>
      <c r="AU94" s="85" t="s">
        <v>64</v>
      </c>
      <c r="AV94" s="7"/>
      <c r="AW94" s="7"/>
      <c r="AX94" s="7"/>
      <c r="AY94" s="78" t="s">
        <v>65</v>
      </c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86">
        <v>730667.80999999971</v>
      </c>
      <c r="BL94" s="7"/>
      <c r="BM94" s="7"/>
    </row>
    <row r="95" spans="1:65" ht="20.100000000000001" customHeight="1" x14ac:dyDescent="0.25">
      <c r="A95" s="7"/>
      <c r="B95" s="77"/>
      <c r="C95" s="7"/>
      <c r="D95" s="78" t="s">
        <v>61</v>
      </c>
      <c r="E95" s="87" t="s">
        <v>66</v>
      </c>
      <c r="F95" s="87" t="s">
        <v>67</v>
      </c>
      <c r="G95" s="7"/>
      <c r="H95" s="7"/>
      <c r="I95" s="80"/>
      <c r="J95" s="88">
        <f>SUM(J96:J159)</f>
        <v>0</v>
      </c>
      <c r="K95" s="7"/>
      <c r="L95" s="77"/>
      <c r="M95" s="82"/>
      <c r="N95" s="7"/>
      <c r="O95" s="7"/>
      <c r="P95" s="83">
        <v>0</v>
      </c>
      <c r="Q95" s="7"/>
      <c r="R95" s="83">
        <v>0</v>
      </c>
      <c r="S95" s="7"/>
      <c r="T95" s="84">
        <v>0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8" t="s">
        <v>2</v>
      </c>
      <c r="AS95" s="7"/>
      <c r="AT95" s="85" t="s">
        <v>61</v>
      </c>
      <c r="AU95" s="85" t="s">
        <v>68</v>
      </c>
      <c r="AV95" s="7"/>
      <c r="AW95" s="7"/>
      <c r="AX95" s="7"/>
      <c r="AY95" s="78" t="s">
        <v>65</v>
      </c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86">
        <v>730667.80999999971</v>
      </c>
      <c r="BL95" s="7"/>
      <c r="BM95" s="7"/>
    </row>
    <row r="96" spans="1:65" ht="116.25" customHeight="1" x14ac:dyDescent="0.25">
      <c r="A96" s="2"/>
      <c r="B96" s="89"/>
      <c r="C96" s="90" t="s">
        <v>68</v>
      </c>
      <c r="D96" s="90" t="s">
        <v>69</v>
      </c>
      <c r="E96" s="91" t="s">
        <v>70</v>
      </c>
      <c r="F96" s="92" t="s">
        <v>331</v>
      </c>
      <c r="G96" s="93" t="s">
        <v>71</v>
      </c>
      <c r="H96" s="94">
        <v>2</v>
      </c>
      <c r="I96" s="95">
        <v>0</v>
      </c>
      <c r="J96" s="96">
        <f>SUM(H96*I96)</f>
        <v>0</v>
      </c>
      <c r="K96" s="92" t="s">
        <v>11</v>
      </c>
      <c r="L96" s="17"/>
      <c r="M96" s="97" t="s">
        <v>11</v>
      </c>
      <c r="N96" s="98" t="s">
        <v>30</v>
      </c>
      <c r="O96" s="2"/>
      <c r="P96" s="99">
        <v>0</v>
      </c>
      <c r="Q96" s="99">
        <v>0</v>
      </c>
      <c r="R96" s="99">
        <v>0</v>
      </c>
      <c r="S96" s="99">
        <v>0</v>
      </c>
      <c r="T96" s="100">
        <v>0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101" t="s">
        <v>72</v>
      </c>
      <c r="AS96" s="2"/>
      <c r="AT96" s="101" t="s">
        <v>69</v>
      </c>
      <c r="AU96" s="101" t="s">
        <v>2</v>
      </c>
      <c r="AV96" s="2"/>
      <c r="AW96" s="2"/>
      <c r="AX96" s="2"/>
      <c r="AY96" s="8" t="s">
        <v>65</v>
      </c>
      <c r="AZ96" s="2"/>
      <c r="BA96" s="2"/>
      <c r="BB96" s="2"/>
      <c r="BC96" s="2"/>
      <c r="BD96" s="2"/>
      <c r="BE96" s="102">
        <v>279121.5</v>
      </c>
      <c r="BF96" s="102">
        <v>0</v>
      </c>
      <c r="BG96" s="102">
        <v>0</v>
      </c>
      <c r="BH96" s="102">
        <v>0</v>
      </c>
      <c r="BI96" s="102">
        <v>0</v>
      </c>
      <c r="BJ96" s="8" t="s">
        <v>68</v>
      </c>
      <c r="BK96" s="102">
        <v>279121.5</v>
      </c>
      <c r="BL96" s="8" t="s">
        <v>72</v>
      </c>
      <c r="BM96" s="101" t="s">
        <v>73</v>
      </c>
    </row>
    <row r="97" spans="1:65" ht="78.75" customHeight="1" x14ac:dyDescent="0.25">
      <c r="A97" s="2"/>
      <c r="B97" s="89"/>
      <c r="C97" s="90" t="s">
        <v>2</v>
      </c>
      <c r="D97" s="90" t="s">
        <v>69</v>
      </c>
      <c r="E97" s="91" t="s">
        <v>74</v>
      </c>
      <c r="F97" s="92" t="s">
        <v>75</v>
      </c>
      <c r="G97" s="93" t="s">
        <v>71</v>
      </c>
      <c r="H97" s="94">
        <v>1</v>
      </c>
      <c r="I97" s="95">
        <v>0</v>
      </c>
      <c r="J97" s="96">
        <f t="shared" ref="J97:J156" si="0">SUM(H97*I97)</f>
        <v>0</v>
      </c>
      <c r="K97" s="92" t="s">
        <v>11</v>
      </c>
      <c r="L97" s="17"/>
      <c r="M97" s="97" t="s">
        <v>11</v>
      </c>
      <c r="N97" s="98" t="s">
        <v>30</v>
      </c>
      <c r="O97" s="2"/>
      <c r="P97" s="99">
        <v>0</v>
      </c>
      <c r="Q97" s="99">
        <v>0</v>
      </c>
      <c r="R97" s="99">
        <v>0</v>
      </c>
      <c r="S97" s="99">
        <v>0</v>
      </c>
      <c r="T97" s="100">
        <v>0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101" t="s">
        <v>72</v>
      </c>
      <c r="AS97" s="2"/>
      <c r="AT97" s="101" t="s">
        <v>69</v>
      </c>
      <c r="AU97" s="101" t="s">
        <v>2</v>
      </c>
      <c r="AV97" s="2"/>
      <c r="AW97" s="2"/>
      <c r="AX97" s="2"/>
      <c r="AY97" s="8" t="s">
        <v>65</v>
      </c>
      <c r="AZ97" s="2"/>
      <c r="BA97" s="2"/>
      <c r="BB97" s="2"/>
      <c r="BC97" s="2"/>
      <c r="BD97" s="2"/>
      <c r="BE97" s="102">
        <v>50641.5</v>
      </c>
      <c r="BF97" s="102">
        <v>0</v>
      </c>
      <c r="BG97" s="102">
        <v>0</v>
      </c>
      <c r="BH97" s="102">
        <v>0</v>
      </c>
      <c r="BI97" s="102">
        <v>0</v>
      </c>
      <c r="BJ97" s="8" t="s">
        <v>68</v>
      </c>
      <c r="BK97" s="102">
        <v>50641.5</v>
      </c>
      <c r="BL97" s="8" t="s">
        <v>72</v>
      </c>
      <c r="BM97" s="101" t="s">
        <v>76</v>
      </c>
    </row>
    <row r="98" spans="1:65" ht="50.1" customHeight="1" x14ac:dyDescent="0.25">
      <c r="A98" s="2"/>
      <c r="B98" s="89"/>
      <c r="C98" s="90" t="s">
        <v>77</v>
      </c>
      <c r="D98" s="90" t="s">
        <v>69</v>
      </c>
      <c r="E98" s="91" t="s">
        <v>78</v>
      </c>
      <c r="F98" s="92" t="s">
        <v>79</v>
      </c>
      <c r="G98" s="93" t="s">
        <v>71</v>
      </c>
      <c r="H98" s="94">
        <v>1</v>
      </c>
      <c r="I98" s="95">
        <v>0</v>
      </c>
      <c r="J98" s="96">
        <f t="shared" si="0"/>
        <v>0</v>
      </c>
      <c r="K98" s="92" t="s">
        <v>11</v>
      </c>
      <c r="L98" s="17"/>
      <c r="M98" s="97" t="s">
        <v>11</v>
      </c>
      <c r="N98" s="98" t="s">
        <v>30</v>
      </c>
      <c r="O98" s="2"/>
      <c r="P98" s="99">
        <v>0</v>
      </c>
      <c r="Q98" s="99">
        <v>0</v>
      </c>
      <c r="R98" s="99">
        <v>0</v>
      </c>
      <c r="S98" s="99">
        <v>0</v>
      </c>
      <c r="T98" s="100">
        <v>0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101" t="s">
        <v>72</v>
      </c>
      <c r="AS98" s="2"/>
      <c r="AT98" s="101" t="s">
        <v>69</v>
      </c>
      <c r="AU98" s="101" t="s">
        <v>2</v>
      </c>
      <c r="AV98" s="2"/>
      <c r="AW98" s="2"/>
      <c r="AX98" s="2"/>
      <c r="AY98" s="8" t="s">
        <v>65</v>
      </c>
      <c r="AZ98" s="2"/>
      <c r="BA98" s="2"/>
      <c r="BB98" s="2"/>
      <c r="BC98" s="2"/>
      <c r="BD98" s="2"/>
      <c r="BE98" s="102">
        <v>5250</v>
      </c>
      <c r="BF98" s="102">
        <v>0</v>
      </c>
      <c r="BG98" s="102">
        <v>0</v>
      </c>
      <c r="BH98" s="102">
        <v>0</v>
      </c>
      <c r="BI98" s="102">
        <v>0</v>
      </c>
      <c r="BJ98" s="8" t="s">
        <v>68</v>
      </c>
      <c r="BK98" s="102">
        <v>5250</v>
      </c>
      <c r="BL98" s="8" t="s">
        <v>72</v>
      </c>
      <c r="BM98" s="101" t="s">
        <v>80</v>
      </c>
    </row>
    <row r="99" spans="1:65" ht="50.1" customHeight="1" x14ac:dyDescent="0.25">
      <c r="A99" s="2"/>
      <c r="B99" s="89"/>
      <c r="C99" s="90" t="s">
        <v>81</v>
      </c>
      <c r="D99" s="90" t="s">
        <v>69</v>
      </c>
      <c r="E99" s="91" t="s">
        <v>82</v>
      </c>
      <c r="F99" s="92" t="s">
        <v>83</v>
      </c>
      <c r="G99" s="93" t="s">
        <v>71</v>
      </c>
      <c r="H99" s="94">
        <v>1</v>
      </c>
      <c r="I99" s="95">
        <v>0</v>
      </c>
      <c r="J99" s="96">
        <f t="shared" si="0"/>
        <v>0</v>
      </c>
      <c r="K99" s="92" t="s">
        <v>11</v>
      </c>
      <c r="L99" s="17"/>
      <c r="M99" s="97" t="s">
        <v>11</v>
      </c>
      <c r="N99" s="98" t="s">
        <v>30</v>
      </c>
      <c r="O99" s="2"/>
      <c r="P99" s="99">
        <v>0</v>
      </c>
      <c r="Q99" s="99">
        <v>0</v>
      </c>
      <c r="R99" s="99">
        <v>0</v>
      </c>
      <c r="S99" s="99">
        <v>0</v>
      </c>
      <c r="T99" s="100">
        <v>0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101" t="s">
        <v>72</v>
      </c>
      <c r="AS99" s="2"/>
      <c r="AT99" s="101" t="s">
        <v>69</v>
      </c>
      <c r="AU99" s="101" t="s">
        <v>2</v>
      </c>
      <c r="AV99" s="2"/>
      <c r="AW99" s="2"/>
      <c r="AX99" s="2"/>
      <c r="AY99" s="8" t="s">
        <v>65</v>
      </c>
      <c r="AZ99" s="2"/>
      <c r="BA99" s="2"/>
      <c r="BB99" s="2"/>
      <c r="BC99" s="2"/>
      <c r="BD99" s="2"/>
      <c r="BE99" s="102">
        <v>2625</v>
      </c>
      <c r="BF99" s="102">
        <v>0</v>
      </c>
      <c r="BG99" s="102">
        <v>0</v>
      </c>
      <c r="BH99" s="102">
        <v>0</v>
      </c>
      <c r="BI99" s="102">
        <v>0</v>
      </c>
      <c r="BJ99" s="8" t="s">
        <v>68</v>
      </c>
      <c r="BK99" s="102">
        <v>2625</v>
      </c>
      <c r="BL99" s="8" t="s">
        <v>72</v>
      </c>
      <c r="BM99" s="101" t="s">
        <v>84</v>
      </c>
    </row>
    <row r="100" spans="1:65" ht="50.1" customHeight="1" x14ac:dyDescent="0.25">
      <c r="A100" s="2"/>
      <c r="B100" s="89"/>
      <c r="C100" s="90" t="s">
        <v>85</v>
      </c>
      <c r="D100" s="90" t="s">
        <v>69</v>
      </c>
      <c r="E100" s="91" t="s">
        <v>86</v>
      </c>
      <c r="F100" s="92" t="s">
        <v>87</v>
      </c>
      <c r="G100" s="93" t="s">
        <v>71</v>
      </c>
      <c r="H100" s="94">
        <v>1</v>
      </c>
      <c r="I100" s="95">
        <v>0</v>
      </c>
      <c r="J100" s="96">
        <f t="shared" si="0"/>
        <v>0</v>
      </c>
      <c r="K100" s="92" t="s">
        <v>11</v>
      </c>
      <c r="L100" s="17"/>
      <c r="M100" s="97" t="s">
        <v>11</v>
      </c>
      <c r="N100" s="98" t="s">
        <v>30</v>
      </c>
      <c r="O100" s="2"/>
      <c r="P100" s="99">
        <v>0</v>
      </c>
      <c r="Q100" s="99">
        <v>0</v>
      </c>
      <c r="R100" s="99">
        <v>0</v>
      </c>
      <c r="S100" s="99">
        <v>0</v>
      </c>
      <c r="T100" s="100">
        <v>0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101" t="s">
        <v>72</v>
      </c>
      <c r="AS100" s="2"/>
      <c r="AT100" s="101" t="s">
        <v>69</v>
      </c>
      <c r="AU100" s="101" t="s">
        <v>2</v>
      </c>
      <c r="AV100" s="2"/>
      <c r="AW100" s="2"/>
      <c r="AX100" s="2"/>
      <c r="AY100" s="8" t="s">
        <v>65</v>
      </c>
      <c r="AZ100" s="2"/>
      <c r="BA100" s="2"/>
      <c r="BB100" s="2"/>
      <c r="BC100" s="2"/>
      <c r="BD100" s="2"/>
      <c r="BE100" s="102">
        <v>7166.25</v>
      </c>
      <c r="BF100" s="102">
        <v>0</v>
      </c>
      <c r="BG100" s="102">
        <v>0</v>
      </c>
      <c r="BH100" s="102">
        <v>0</v>
      </c>
      <c r="BI100" s="102">
        <v>0</v>
      </c>
      <c r="BJ100" s="8" t="s">
        <v>68</v>
      </c>
      <c r="BK100" s="102">
        <v>7166.25</v>
      </c>
      <c r="BL100" s="8" t="s">
        <v>72</v>
      </c>
      <c r="BM100" s="101" t="s">
        <v>88</v>
      </c>
    </row>
    <row r="101" spans="1:65" ht="50.1" customHeight="1" x14ac:dyDescent="0.25">
      <c r="A101" s="2"/>
      <c r="B101" s="89"/>
      <c r="C101" s="90" t="s">
        <v>89</v>
      </c>
      <c r="D101" s="90" t="s">
        <v>69</v>
      </c>
      <c r="E101" s="91" t="s">
        <v>90</v>
      </c>
      <c r="F101" s="92" t="s">
        <v>91</v>
      </c>
      <c r="G101" s="93" t="s">
        <v>71</v>
      </c>
      <c r="H101" s="94">
        <v>1</v>
      </c>
      <c r="I101" s="95">
        <v>0</v>
      </c>
      <c r="J101" s="96">
        <f t="shared" si="0"/>
        <v>0</v>
      </c>
      <c r="K101" s="92" t="s">
        <v>11</v>
      </c>
      <c r="L101" s="17"/>
      <c r="M101" s="97" t="s">
        <v>11</v>
      </c>
      <c r="N101" s="98" t="s">
        <v>30</v>
      </c>
      <c r="O101" s="2"/>
      <c r="P101" s="99">
        <v>0</v>
      </c>
      <c r="Q101" s="99">
        <v>0</v>
      </c>
      <c r="R101" s="99">
        <v>0</v>
      </c>
      <c r="S101" s="99">
        <v>0</v>
      </c>
      <c r="T101" s="100">
        <v>0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101" t="s">
        <v>72</v>
      </c>
      <c r="AS101" s="2"/>
      <c r="AT101" s="101" t="s">
        <v>69</v>
      </c>
      <c r="AU101" s="101" t="s">
        <v>2</v>
      </c>
      <c r="AV101" s="2"/>
      <c r="AW101" s="2"/>
      <c r="AX101" s="2"/>
      <c r="AY101" s="8" t="s">
        <v>65</v>
      </c>
      <c r="AZ101" s="2"/>
      <c r="BA101" s="2"/>
      <c r="BB101" s="2"/>
      <c r="BC101" s="2"/>
      <c r="BD101" s="2"/>
      <c r="BE101" s="102">
        <v>7166.25</v>
      </c>
      <c r="BF101" s="102">
        <v>0</v>
      </c>
      <c r="BG101" s="102">
        <v>0</v>
      </c>
      <c r="BH101" s="102">
        <v>0</v>
      </c>
      <c r="BI101" s="102">
        <v>0</v>
      </c>
      <c r="BJ101" s="8" t="s">
        <v>68</v>
      </c>
      <c r="BK101" s="102">
        <v>7166.25</v>
      </c>
      <c r="BL101" s="8" t="s">
        <v>72</v>
      </c>
      <c r="BM101" s="101" t="s">
        <v>92</v>
      </c>
    </row>
    <row r="102" spans="1:65" ht="50.1" customHeight="1" x14ac:dyDescent="0.25">
      <c r="A102" s="2"/>
      <c r="B102" s="89"/>
      <c r="C102" s="90" t="s">
        <v>97</v>
      </c>
      <c r="D102" s="90" t="s">
        <v>69</v>
      </c>
      <c r="E102" s="91" t="s">
        <v>98</v>
      </c>
      <c r="F102" s="92" t="s">
        <v>99</v>
      </c>
      <c r="G102" s="93" t="s">
        <v>71</v>
      </c>
      <c r="H102" s="94">
        <v>2</v>
      </c>
      <c r="I102" s="95">
        <v>0</v>
      </c>
      <c r="J102" s="96">
        <f t="shared" si="0"/>
        <v>0</v>
      </c>
      <c r="K102" s="92" t="s">
        <v>11</v>
      </c>
      <c r="L102" s="17"/>
      <c r="M102" s="97" t="s">
        <v>11</v>
      </c>
      <c r="N102" s="98" t="s">
        <v>30</v>
      </c>
      <c r="O102" s="2"/>
      <c r="P102" s="99">
        <v>0</v>
      </c>
      <c r="Q102" s="99">
        <v>0</v>
      </c>
      <c r="R102" s="99">
        <v>0</v>
      </c>
      <c r="S102" s="99">
        <v>0</v>
      </c>
      <c r="T102" s="100">
        <v>0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101" t="s">
        <v>72</v>
      </c>
      <c r="AS102" s="2"/>
      <c r="AT102" s="101" t="s">
        <v>69</v>
      </c>
      <c r="AU102" s="101" t="s">
        <v>2</v>
      </c>
      <c r="AV102" s="2"/>
      <c r="AW102" s="2"/>
      <c r="AX102" s="2"/>
      <c r="AY102" s="8" t="s">
        <v>65</v>
      </c>
      <c r="AZ102" s="2"/>
      <c r="BA102" s="2"/>
      <c r="BB102" s="2"/>
      <c r="BC102" s="2"/>
      <c r="BD102" s="2"/>
      <c r="BE102" s="102">
        <v>9691.5</v>
      </c>
      <c r="BF102" s="102">
        <v>0</v>
      </c>
      <c r="BG102" s="102">
        <v>0</v>
      </c>
      <c r="BH102" s="102">
        <v>0</v>
      </c>
      <c r="BI102" s="102">
        <v>0</v>
      </c>
      <c r="BJ102" s="8" t="s">
        <v>68</v>
      </c>
      <c r="BK102" s="102">
        <v>9691.5</v>
      </c>
      <c r="BL102" s="8" t="s">
        <v>72</v>
      </c>
      <c r="BM102" s="101" t="s">
        <v>93</v>
      </c>
    </row>
    <row r="103" spans="1:65" ht="50.1" customHeight="1" x14ac:dyDescent="0.25">
      <c r="A103" s="2"/>
      <c r="B103" s="89"/>
      <c r="C103" s="90" t="s">
        <v>101</v>
      </c>
      <c r="D103" s="90" t="s">
        <v>69</v>
      </c>
      <c r="E103" s="91" t="s">
        <v>102</v>
      </c>
      <c r="F103" s="92" t="s">
        <v>103</v>
      </c>
      <c r="G103" s="93" t="s">
        <v>71</v>
      </c>
      <c r="H103" s="94">
        <v>2</v>
      </c>
      <c r="I103" s="95">
        <v>0</v>
      </c>
      <c r="J103" s="96">
        <f t="shared" si="0"/>
        <v>0</v>
      </c>
      <c r="K103" s="92" t="s">
        <v>11</v>
      </c>
      <c r="L103" s="17"/>
      <c r="M103" s="97" t="s">
        <v>11</v>
      </c>
      <c r="N103" s="98" t="s">
        <v>30</v>
      </c>
      <c r="O103" s="2"/>
      <c r="P103" s="99">
        <v>0</v>
      </c>
      <c r="Q103" s="99">
        <v>0</v>
      </c>
      <c r="R103" s="99">
        <v>0</v>
      </c>
      <c r="S103" s="99">
        <v>0</v>
      </c>
      <c r="T103" s="100">
        <v>0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101" t="s">
        <v>72</v>
      </c>
      <c r="AS103" s="2"/>
      <c r="AT103" s="101" t="s">
        <v>69</v>
      </c>
      <c r="AU103" s="101" t="s">
        <v>2</v>
      </c>
      <c r="AV103" s="2"/>
      <c r="AW103" s="2"/>
      <c r="AX103" s="2"/>
      <c r="AY103" s="8" t="s">
        <v>65</v>
      </c>
      <c r="AZ103" s="2"/>
      <c r="BA103" s="2"/>
      <c r="BB103" s="2"/>
      <c r="BC103" s="2"/>
      <c r="BD103" s="2"/>
      <c r="BE103" s="102">
        <v>8867.25</v>
      </c>
      <c r="BF103" s="102">
        <v>0</v>
      </c>
      <c r="BG103" s="102">
        <v>0</v>
      </c>
      <c r="BH103" s="102">
        <v>0</v>
      </c>
      <c r="BI103" s="102">
        <v>0</v>
      </c>
      <c r="BJ103" s="8" t="s">
        <v>68</v>
      </c>
      <c r="BK103" s="102">
        <v>8867.25</v>
      </c>
      <c r="BL103" s="8" t="s">
        <v>72</v>
      </c>
      <c r="BM103" s="101" t="s">
        <v>94</v>
      </c>
    </row>
    <row r="104" spans="1:65" ht="50.1" customHeight="1" x14ac:dyDescent="0.25">
      <c r="A104" s="2"/>
      <c r="B104" s="89"/>
      <c r="C104" s="90" t="s">
        <v>105</v>
      </c>
      <c r="D104" s="90" t="s">
        <v>69</v>
      </c>
      <c r="E104" s="91" t="s">
        <v>106</v>
      </c>
      <c r="F104" s="92" t="s">
        <v>107</v>
      </c>
      <c r="G104" s="93" t="s">
        <v>71</v>
      </c>
      <c r="H104" s="94">
        <v>1</v>
      </c>
      <c r="I104" s="95">
        <v>0</v>
      </c>
      <c r="J104" s="96">
        <f t="shared" si="0"/>
        <v>0</v>
      </c>
      <c r="K104" s="92" t="s">
        <v>11</v>
      </c>
      <c r="L104" s="17"/>
      <c r="M104" s="97" t="s">
        <v>11</v>
      </c>
      <c r="N104" s="98" t="s">
        <v>30</v>
      </c>
      <c r="O104" s="2"/>
      <c r="P104" s="99">
        <v>0</v>
      </c>
      <c r="Q104" s="99">
        <v>0</v>
      </c>
      <c r="R104" s="99">
        <v>0</v>
      </c>
      <c r="S104" s="99">
        <v>0</v>
      </c>
      <c r="T104" s="100">
        <v>0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101" t="s">
        <v>72</v>
      </c>
      <c r="AS104" s="2"/>
      <c r="AT104" s="101" t="s">
        <v>69</v>
      </c>
      <c r="AU104" s="101" t="s">
        <v>2</v>
      </c>
      <c r="AV104" s="2"/>
      <c r="AW104" s="2"/>
      <c r="AX104" s="2"/>
      <c r="AY104" s="8" t="s">
        <v>65</v>
      </c>
      <c r="AZ104" s="2"/>
      <c r="BA104" s="2"/>
      <c r="BB104" s="2"/>
      <c r="BC104" s="2"/>
      <c r="BD104" s="2"/>
      <c r="BE104" s="102">
        <v>9718.7999999999993</v>
      </c>
      <c r="BF104" s="102">
        <v>0</v>
      </c>
      <c r="BG104" s="102">
        <v>0</v>
      </c>
      <c r="BH104" s="102">
        <v>0</v>
      </c>
      <c r="BI104" s="102">
        <v>0</v>
      </c>
      <c r="BJ104" s="8" t="s">
        <v>68</v>
      </c>
      <c r="BK104" s="102">
        <v>9718.7999999999993</v>
      </c>
      <c r="BL104" s="8" t="s">
        <v>72</v>
      </c>
      <c r="BM104" s="101" t="s">
        <v>95</v>
      </c>
    </row>
    <row r="105" spans="1:65" ht="50.1" customHeight="1" x14ac:dyDescent="0.25">
      <c r="A105" s="2"/>
      <c r="B105" s="89"/>
      <c r="C105" s="90" t="s">
        <v>109</v>
      </c>
      <c r="D105" s="90" t="s">
        <v>69</v>
      </c>
      <c r="E105" s="91" t="s">
        <v>110</v>
      </c>
      <c r="F105" s="92" t="s">
        <v>111</v>
      </c>
      <c r="G105" s="93" t="s">
        <v>71</v>
      </c>
      <c r="H105" s="94">
        <v>1</v>
      </c>
      <c r="I105" s="95">
        <v>0</v>
      </c>
      <c r="J105" s="96">
        <f t="shared" si="0"/>
        <v>0</v>
      </c>
      <c r="K105" s="92" t="s">
        <v>11</v>
      </c>
      <c r="L105" s="17"/>
      <c r="M105" s="97" t="s">
        <v>11</v>
      </c>
      <c r="N105" s="98" t="s">
        <v>30</v>
      </c>
      <c r="O105" s="2"/>
      <c r="P105" s="99">
        <v>0</v>
      </c>
      <c r="Q105" s="99">
        <v>0</v>
      </c>
      <c r="R105" s="99">
        <v>0</v>
      </c>
      <c r="S105" s="99">
        <v>0</v>
      </c>
      <c r="T105" s="100">
        <v>0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101" t="s">
        <v>72</v>
      </c>
      <c r="AS105" s="2"/>
      <c r="AT105" s="101" t="s">
        <v>69</v>
      </c>
      <c r="AU105" s="101" t="s">
        <v>2</v>
      </c>
      <c r="AV105" s="2"/>
      <c r="AW105" s="2"/>
      <c r="AX105" s="2"/>
      <c r="AY105" s="8" t="s">
        <v>65</v>
      </c>
      <c r="AZ105" s="2"/>
      <c r="BA105" s="2"/>
      <c r="BB105" s="2"/>
      <c r="BC105" s="2"/>
      <c r="BD105" s="2"/>
      <c r="BE105" s="102">
        <v>12228.3</v>
      </c>
      <c r="BF105" s="102">
        <v>0</v>
      </c>
      <c r="BG105" s="102">
        <v>0</v>
      </c>
      <c r="BH105" s="102">
        <v>0</v>
      </c>
      <c r="BI105" s="102">
        <v>0</v>
      </c>
      <c r="BJ105" s="8" t="s">
        <v>68</v>
      </c>
      <c r="BK105" s="102">
        <v>12228.3</v>
      </c>
      <c r="BL105" s="8" t="s">
        <v>72</v>
      </c>
      <c r="BM105" s="101" t="s">
        <v>96</v>
      </c>
    </row>
    <row r="106" spans="1:65" ht="50.1" customHeight="1" x14ac:dyDescent="0.25">
      <c r="A106" s="2"/>
      <c r="B106" s="89"/>
      <c r="C106" s="90" t="s">
        <v>113</v>
      </c>
      <c r="D106" s="90" t="s">
        <v>69</v>
      </c>
      <c r="E106" s="91" t="s">
        <v>114</v>
      </c>
      <c r="F106" s="92" t="s">
        <v>115</v>
      </c>
      <c r="G106" s="93" t="s">
        <v>71</v>
      </c>
      <c r="H106" s="94">
        <v>8</v>
      </c>
      <c r="I106" s="95">
        <v>0</v>
      </c>
      <c r="J106" s="96">
        <f t="shared" si="0"/>
        <v>0</v>
      </c>
      <c r="K106" s="92" t="s">
        <v>11</v>
      </c>
      <c r="L106" s="17"/>
      <c r="M106" s="97" t="s">
        <v>11</v>
      </c>
      <c r="N106" s="98" t="s">
        <v>30</v>
      </c>
      <c r="O106" s="2"/>
      <c r="P106" s="99">
        <v>0</v>
      </c>
      <c r="Q106" s="99">
        <v>0</v>
      </c>
      <c r="R106" s="99">
        <v>0</v>
      </c>
      <c r="S106" s="99">
        <v>0</v>
      </c>
      <c r="T106" s="100">
        <v>0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101" t="s">
        <v>72</v>
      </c>
      <c r="AS106" s="2"/>
      <c r="AT106" s="101" t="s">
        <v>69</v>
      </c>
      <c r="AU106" s="101" t="s">
        <v>2</v>
      </c>
      <c r="AV106" s="2"/>
      <c r="AW106" s="2"/>
      <c r="AX106" s="2"/>
      <c r="AY106" s="8" t="s">
        <v>65</v>
      </c>
      <c r="AZ106" s="2"/>
      <c r="BA106" s="2"/>
      <c r="BB106" s="2"/>
      <c r="BC106" s="2"/>
      <c r="BD106" s="2"/>
      <c r="BE106" s="102">
        <v>22730.400000000001</v>
      </c>
      <c r="BF106" s="102">
        <v>0</v>
      </c>
      <c r="BG106" s="102">
        <v>0</v>
      </c>
      <c r="BH106" s="102">
        <v>0</v>
      </c>
      <c r="BI106" s="102">
        <v>0</v>
      </c>
      <c r="BJ106" s="8" t="s">
        <v>68</v>
      </c>
      <c r="BK106" s="102">
        <v>22730.400000000001</v>
      </c>
      <c r="BL106" s="8" t="s">
        <v>72</v>
      </c>
      <c r="BM106" s="101" t="s">
        <v>100</v>
      </c>
    </row>
    <row r="107" spans="1:65" ht="59.25" customHeight="1" x14ac:dyDescent="0.25">
      <c r="A107" s="2"/>
      <c r="B107" s="89"/>
      <c r="C107" s="90" t="s">
        <v>72</v>
      </c>
      <c r="D107" s="90" t="s">
        <v>69</v>
      </c>
      <c r="E107" s="91" t="s">
        <v>117</v>
      </c>
      <c r="F107" s="92" t="s">
        <v>118</v>
      </c>
      <c r="G107" s="93" t="s">
        <v>71</v>
      </c>
      <c r="H107" s="94">
        <v>1</v>
      </c>
      <c r="I107" s="95">
        <v>0</v>
      </c>
      <c r="J107" s="96">
        <f t="shared" si="0"/>
        <v>0</v>
      </c>
      <c r="K107" s="92" t="s">
        <v>11</v>
      </c>
      <c r="L107" s="17"/>
      <c r="M107" s="97" t="s">
        <v>11</v>
      </c>
      <c r="N107" s="98" t="s">
        <v>30</v>
      </c>
      <c r="O107" s="2"/>
      <c r="P107" s="99">
        <v>0</v>
      </c>
      <c r="Q107" s="99">
        <v>0</v>
      </c>
      <c r="R107" s="99">
        <v>0</v>
      </c>
      <c r="S107" s="99">
        <v>0</v>
      </c>
      <c r="T107" s="100">
        <v>0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101" t="s">
        <v>72</v>
      </c>
      <c r="AS107" s="2"/>
      <c r="AT107" s="101" t="s">
        <v>69</v>
      </c>
      <c r="AU107" s="101" t="s">
        <v>2</v>
      </c>
      <c r="AV107" s="2"/>
      <c r="AW107" s="2"/>
      <c r="AX107" s="2"/>
      <c r="AY107" s="8" t="s">
        <v>65</v>
      </c>
      <c r="AZ107" s="2"/>
      <c r="BA107" s="2"/>
      <c r="BB107" s="2"/>
      <c r="BC107" s="2"/>
      <c r="BD107" s="2"/>
      <c r="BE107" s="102">
        <v>23242.799999999999</v>
      </c>
      <c r="BF107" s="102">
        <v>0</v>
      </c>
      <c r="BG107" s="102">
        <v>0</v>
      </c>
      <c r="BH107" s="102">
        <v>0</v>
      </c>
      <c r="BI107" s="102">
        <v>0</v>
      </c>
      <c r="BJ107" s="8" t="s">
        <v>68</v>
      </c>
      <c r="BK107" s="102">
        <v>23242.799999999999</v>
      </c>
      <c r="BL107" s="8" t="s">
        <v>72</v>
      </c>
      <c r="BM107" s="101" t="s">
        <v>104</v>
      </c>
    </row>
    <row r="108" spans="1:65" ht="57.75" customHeight="1" x14ac:dyDescent="0.25">
      <c r="A108" s="2"/>
      <c r="B108" s="89"/>
      <c r="C108" s="90" t="s">
        <v>120</v>
      </c>
      <c r="D108" s="90" t="s">
        <v>69</v>
      </c>
      <c r="E108" s="91" t="s">
        <v>121</v>
      </c>
      <c r="F108" s="92" t="s">
        <v>122</v>
      </c>
      <c r="G108" s="93" t="s">
        <v>71</v>
      </c>
      <c r="H108" s="94">
        <v>1</v>
      </c>
      <c r="I108" s="95">
        <v>0</v>
      </c>
      <c r="J108" s="96">
        <f t="shared" si="0"/>
        <v>0</v>
      </c>
      <c r="K108" s="92" t="s">
        <v>11</v>
      </c>
      <c r="L108" s="17"/>
      <c r="M108" s="97" t="s">
        <v>11</v>
      </c>
      <c r="N108" s="98" t="s">
        <v>30</v>
      </c>
      <c r="O108" s="2"/>
      <c r="P108" s="99">
        <v>0</v>
      </c>
      <c r="Q108" s="99">
        <v>0</v>
      </c>
      <c r="R108" s="99">
        <v>0</v>
      </c>
      <c r="S108" s="99">
        <v>0</v>
      </c>
      <c r="T108" s="100">
        <v>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101" t="s">
        <v>72</v>
      </c>
      <c r="AS108" s="2"/>
      <c r="AT108" s="101" t="s">
        <v>69</v>
      </c>
      <c r="AU108" s="101" t="s">
        <v>2</v>
      </c>
      <c r="AV108" s="2"/>
      <c r="AW108" s="2"/>
      <c r="AX108" s="2"/>
      <c r="AY108" s="8" t="s">
        <v>65</v>
      </c>
      <c r="AZ108" s="2"/>
      <c r="BA108" s="2"/>
      <c r="BB108" s="2"/>
      <c r="BC108" s="2"/>
      <c r="BD108" s="2"/>
      <c r="BE108" s="102">
        <v>714</v>
      </c>
      <c r="BF108" s="102">
        <v>0</v>
      </c>
      <c r="BG108" s="102">
        <v>0</v>
      </c>
      <c r="BH108" s="102">
        <v>0</v>
      </c>
      <c r="BI108" s="102">
        <v>0</v>
      </c>
      <c r="BJ108" s="8" t="s">
        <v>68</v>
      </c>
      <c r="BK108" s="102">
        <v>714</v>
      </c>
      <c r="BL108" s="8" t="s">
        <v>72</v>
      </c>
      <c r="BM108" s="101" t="s">
        <v>108</v>
      </c>
    </row>
    <row r="109" spans="1:65" ht="75" customHeight="1" x14ac:dyDescent="0.25">
      <c r="A109" s="2"/>
      <c r="B109" s="89"/>
      <c r="C109" s="90" t="s">
        <v>124</v>
      </c>
      <c r="D109" s="90" t="s">
        <v>69</v>
      </c>
      <c r="E109" s="91" t="s">
        <v>125</v>
      </c>
      <c r="F109" s="92" t="s">
        <v>126</v>
      </c>
      <c r="G109" s="93" t="s">
        <v>71</v>
      </c>
      <c r="H109" s="94">
        <v>4</v>
      </c>
      <c r="I109" s="95">
        <v>0</v>
      </c>
      <c r="J109" s="96">
        <f t="shared" si="0"/>
        <v>0</v>
      </c>
      <c r="K109" s="92" t="s">
        <v>11</v>
      </c>
      <c r="L109" s="17"/>
      <c r="M109" s="97" t="s">
        <v>11</v>
      </c>
      <c r="N109" s="98" t="s">
        <v>30</v>
      </c>
      <c r="O109" s="2"/>
      <c r="P109" s="99">
        <v>0</v>
      </c>
      <c r="Q109" s="99">
        <v>0</v>
      </c>
      <c r="R109" s="99">
        <v>0</v>
      </c>
      <c r="S109" s="99">
        <v>0</v>
      </c>
      <c r="T109" s="100">
        <v>0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101" t="s">
        <v>72</v>
      </c>
      <c r="AS109" s="2"/>
      <c r="AT109" s="101" t="s">
        <v>69</v>
      </c>
      <c r="AU109" s="101" t="s">
        <v>2</v>
      </c>
      <c r="AV109" s="2"/>
      <c r="AW109" s="2"/>
      <c r="AX109" s="2"/>
      <c r="AY109" s="8" t="s">
        <v>65</v>
      </c>
      <c r="AZ109" s="2"/>
      <c r="BA109" s="2"/>
      <c r="BB109" s="2"/>
      <c r="BC109" s="2"/>
      <c r="BD109" s="2"/>
      <c r="BE109" s="102">
        <v>635.25</v>
      </c>
      <c r="BF109" s="102">
        <v>0</v>
      </c>
      <c r="BG109" s="102">
        <v>0</v>
      </c>
      <c r="BH109" s="102">
        <v>0</v>
      </c>
      <c r="BI109" s="102">
        <v>0</v>
      </c>
      <c r="BJ109" s="8" t="s">
        <v>68</v>
      </c>
      <c r="BK109" s="102">
        <v>635.25</v>
      </c>
      <c r="BL109" s="8" t="s">
        <v>72</v>
      </c>
      <c r="BM109" s="101" t="s">
        <v>112</v>
      </c>
    </row>
    <row r="110" spans="1:65" ht="60.75" customHeight="1" x14ac:dyDescent="0.25">
      <c r="A110" s="2"/>
      <c r="B110" s="89"/>
      <c r="C110" s="90" t="s">
        <v>128</v>
      </c>
      <c r="D110" s="90" t="s">
        <v>69</v>
      </c>
      <c r="E110" s="91" t="s">
        <v>129</v>
      </c>
      <c r="F110" s="92" t="s">
        <v>130</v>
      </c>
      <c r="G110" s="93" t="s">
        <v>71</v>
      </c>
      <c r="H110" s="94">
        <v>4</v>
      </c>
      <c r="I110" s="95">
        <v>0</v>
      </c>
      <c r="J110" s="96">
        <f t="shared" si="0"/>
        <v>0</v>
      </c>
      <c r="K110" s="92" t="s">
        <v>11</v>
      </c>
      <c r="L110" s="17"/>
      <c r="M110" s="97" t="s">
        <v>11</v>
      </c>
      <c r="N110" s="98" t="s">
        <v>30</v>
      </c>
      <c r="O110" s="2"/>
      <c r="P110" s="99">
        <v>0</v>
      </c>
      <c r="Q110" s="99">
        <v>0</v>
      </c>
      <c r="R110" s="99">
        <v>0</v>
      </c>
      <c r="S110" s="99">
        <v>0</v>
      </c>
      <c r="T110" s="100">
        <v>0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101" t="s">
        <v>72</v>
      </c>
      <c r="AS110" s="2"/>
      <c r="AT110" s="101" t="s">
        <v>69</v>
      </c>
      <c r="AU110" s="101" t="s">
        <v>2</v>
      </c>
      <c r="AV110" s="2"/>
      <c r="AW110" s="2"/>
      <c r="AX110" s="2"/>
      <c r="AY110" s="8" t="s">
        <v>65</v>
      </c>
      <c r="AZ110" s="2"/>
      <c r="BA110" s="2"/>
      <c r="BB110" s="2"/>
      <c r="BC110" s="2"/>
      <c r="BD110" s="2"/>
      <c r="BE110" s="102">
        <v>4292.3999999999996</v>
      </c>
      <c r="BF110" s="102">
        <v>0</v>
      </c>
      <c r="BG110" s="102">
        <v>0</v>
      </c>
      <c r="BH110" s="102">
        <v>0</v>
      </c>
      <c r="BI110" s="102">
        <v>0</v>
      </c>
      <c r="BJ110" s="8" t="s">
        <v>68</v>
      </c>
      <c r="BK110" s="102">
        <v>4292.3999999999996</v>
      </c>
      <c r="BL110" s="8" t="s">
        <v>72</v>
      </c>
      <c r="BM110" s="101" t="s">
        <v>116</v>
      </c>
    </row>
    <row r="111" spans="1:65" ht="50.1" customHeight="1" x14ac:dyDescent="0.25">
      <c r="A111" s="2"/>
      <c r="B111" s="89"/>
      <c r="C111" s="90" t="s">
        <v>132</v>
      </c>
      <c r="D111" s="90" t="s">
        <v>69</v>
      </c>
      <c r="E111" s="91" t="s">
        <v>133</v>
      </c>
      <c r="F111" s="92" t="s">
        <v>134</v>
      </c>
      <c r="G111" s="93" t="s">
        <v>71</v>
      </c>
      <c r="H111" s="94">
        <v>4</v>
      </c>
      <c r="I111" s="95">
        <v>0</v>
      </c>
      <c r="J111" s="96">
        <f t="shared" si="0"/>
        <v>0</v>
      </c>
      <c r="K111" s="92" t="s">
        <v>11</v>
      </c>
      <c r="L111" s="17"/>
      <c r="M111" s="97" t="s">
        <v>11</v>
      </c>
      <c r="N111" s="98" t="s">
        <v>30</v>
      </c>
      <c r="O111" s="2"/>
      <c r="P111" s="99">
        <v>0</v>
      </c>
      <c r="Q111" s="99">
        <v>0</v>
      </c>
      <c r="R111" s="99">
        <v>0</v>
      </c>
      <c r="S111" s="99">
        <v>0</v>
      </c>
      <c r="T111" s="100">
        <v>0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101" t="s">
        <v>72</v>
      </c>
      <c r="AS111" s="2"/>
      <c r="AT111" s="101" t="s">
        <v>69</v>
      </c>
      <c r="AU111" s="101" t="s">
        <v>2</v>
      </c>
      <c r="AV111" s="2"/>
      <c r="AW111" s="2"/>
      <c r="AX111" s="2"/>
      <c r="AY111" s="8" t="s">
        <v>65</v>
      </c>
      <c r="AZ111" s="2"/>
      <c r="BA111" s="2"/>
      <c r="BB111" s="2"/>
      <c r="BC111" s="2"/>
      <c r="BD111" s="2"/>
      <c r="BE111" s="102">
        <v>8837.85</v>
      </c>
      <c r="BF111" s="102">
        <v>0</v>
      </c>
      <c r="BG111" s="102">
        <v>0</v>
      </c>
      <c r="BH111" s="102">
        <v>0</v>
      </c>
      <c r="BI111" s="102">
        <v>0</v>
      </c>
      <c r="BJ111" s="8" t="s">
        <v>68</v>
      </c>
      <c r="BK111" s="102">
        <v>8837.85</v>
      </c>
      <c r="BL111" s="8" t="s">
        <v>72</v>
      </c>
      <c r="BM111" s="101" t="s">
        <v>119</v>
      </c>
    </row>
    <row r="112" spans="1:65" ht="50.1" customHeight="1" x14ac:dyDescent="0.25">
      <c r="A112" s="2"/>
      <c r="B112" s="89"/>
      <c r="C112" s="90" t="s">
        <v>136</v>
      </c>
      <c r="D112" s="90" t="s">
        <v>69</v>
      </c>
      <c r="E112" s="91" t="s">
        <v>137</v>
      </c>
      <c r="F112" s="92" t="s">
        <v>138</v>
      </c>
      <c r="G112" s="93" t="s">
        <v>71</v>
      </c>
      <c r="H112" s="94">
        <v>2</v>
      </c>
      <c r="I112" s="95">
        <v>0</v>
      </c>
      <c r="J112" s="96">
        <f t="shared" si="0"/>
        <v>0</v>
      </c>
      <c r="K112" s="92" t="s">
        <v>11</v>
      </c>
      <c r="L112" s="17"/>
      <c r="M112" s="97" t="s">
        <v>11</v>
      </c>
      <c r="N112" s="98" t="s">
        <v>30</v>
      </c>
      <c r="O112" s="2"/>
      <c r="P112" s="99">
        <v>0</v>
      </c>
      <c r="Q112" s="99">
        <v>0</v>
      </c>
      <c r="R112" s="99">
        <v>0</v>
      </c>
      <c r="S112" s="99">
        <v>0</v>
      </c>
      <c r="T112" s="100">
        <v>0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101" t="s">
        <v>72</v>
      </c>
      <c r="AS112" s="2"/>
      <c r="AT112" s="101" t="s">
        <v>69</v>
      </c>
      <c r="AU112" s="101" t="s">
        <v>2</v>
      </c>
      <c r="AV112" s="2"/>
      <c r="AW112" s="2"/>
      <c r="AX112" s="2"/>
      <c r="AY112" s="8" t="s">
        <v>65</v>
      </c>
      <c r="AZ112" s="2"/>
      <c r="BA112" s="2"/>
      <c r="BB112" s="2"/>
      <c r="BC112" s="2"/>
      <c r="BD112" s="2"/>
      <c r="BE112" s="102">
        <v>6541.5</v>
      </c>
      <c r="BF112" s="102">
        <v>0</v>
      </c>
      <c r="BG112" s="102">
        <v>0</v>
      </c>
      <c r="BH112" s="102">
        <v>0</v>
      </c>
      <c r="BI112" s="102">
        <v>0</v>
      </c>
      <c r="BJ112" s="8" t="s">
        <v>68</v>
      </c>
      <c r="BK112" s="102">
        <v>6541.5</v>
      </c>
      <c r="BL112" s="8" t="s">
        <v>72</v>
      </c>
      <c r="BM112" s="101" t="s">
        <v>123</v>
      </c>
    </row>
    <row r="113" spans="1:65" ht="50.1" customHeight="1" x14ac:dyDescent="0.25">
      <c r="A113" s="2"/>
      <c r="B113" s="89"/>
      <c r="C113" s="90" t="s">
        <v>140</v>
      </c>
      <c r="D113" s="90" t="s">
        <v>69</v>
      </c>
      <c r="E113" s="91" t="s">
        <v>141</v>
      </c>
      <c r="F113" s="92" t="s">
        <v>142</v>
      </c>
      <c r="G113" s="93" t="s">
        <v>71</v>
      </c>
      <c r="H113" s="94">
        <v>2</v>
      </c>
      <c r="I113" s="95">
        <v>0</v>
      </c>
      <c r="J113" s="96">
        <f t="shared" si="0"/>
        <v>0</v>
      </c>
      <c r="K113" s="92" t="s">
        <v>11</v>
      </c>
      <c r="L113" s="17"/>
      <c r="M113" s="97" t="s">
        <v>11</v>
      </c>
      <c r="N113" s="98" t="s">
        <v>30</v>
      </c>
      <c r="O113" s="2"/>
      <c r="P113" s="99">
        <v>0</v>
      </c>
      <c r="Q113" s="99">
        <v>0</v>
      </c>
      <c r="R113" s="99">
        <v>0</v>
      </c>
      <c r="S113" s="99">
        <v>0</v>
      </c>
      <c r="T113" s="100">
        <v>0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101" t="s">
        <v>72</v>
      </c>
      <c r="AS113" s="2"/>
      <c r="AT113" s="101" t="s">
        <v>69</v>
      </c>
      <c r="AU113" s="101" t="s">
        <v>2</v>
      </c>
      <c r="AV113" s="2"/>
      <c r="AW113" s="2"/>
      <c r="AX113" s="2"/>
      <c r="AY113" s="8" t="s">
        <v>65</v>
      </c>
      <c r="AZ113" s="2"/>
      <c r="BA113" s="2"/>
      <c r="BB113" s="2"/>
      <c r="BC113" s="2"/>
      <c r="BD113" s="2"/>
      <c r="BE113" s="102">
        <v>22764</v>
      </c>
      <c r="BF113" s="102">
        <v>0</v>
      </c>
      <c r="BG113" s="102">
        <v>0</v>
      </c>
      <c r="BH113" s="102">
        <v>0</v>
      </c>
      <c r="BI113" s="102">
        <v>0</v>
      </c>
      <c r="BJ113" s="8" t="s">
        <v>68</v>
      </c>
      <c r="BK113" s="102">
        <v>22764</v>
      </c>
      <c r="BL113" s="8" t="s">
        <v>72</v>
      </c>
      <c r="BM113" s="101" t="s">
        <v>127</v>
      </c>
    </row>
    <row r="114" spans="1:65" ht="50.1" customHeight="1" x14ac:dyDescent="0.25">
      <c r="A114" s="2"/>
      <c r="B114" s="89"/>
      <c r="C114" s="90" t="s">
        <v>144</v>
      </c>
      <c r="D114" s="90" t="s">
        <v>69</v>
      </c>
      <c r="E114" s="91" t="s">
        <v>145</v>
      </c>
      <c r="F114" s="92" t="s">
        <v>146</v>
      </c>
      <c r="G114" s="93" t="s">
        <v>71</v>
      </c>
      <c r="H114" s="94">
        <v>1</v>
      </c>
      <c r="I114" s="95">
        <v>0</v>
      </c>
      <c r="J114" s="96">
        <f t="shared" si="0"/>
        <v>0</v>
      </c>
      <c r="K114" s="92" t="s">
        <v>11</v>
      </c>
      <c r="L114" s="17"/>
      <c r="M114" s="97" t="s">
        <v>11</v>
      </c>
      <c r="N114" s="98" t="s">
        <v>30</v>
      </c>
      <c r="O114" s="2"/>
      <c r="P114" s="99">
        <v>0</v>
      </c>
      <c r="Q114" s="99">
        <v>0</v>
      </c>
      <c r="R114" s="99">
        <v>0</v>
      </c>
      <c r="S114" s="99">
        <v>0</v>
      </c>
      <c r="T114" s="100">
        <v>0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101" t="s">
        <v>72</v>
      </c>
      <c r="AS114" s="2"/>
      <c r="AT114" s="101" t="s">
        <v>69</v>
      </c>
      <c r="AU114" s="101" t="s">
        <v>2</v>
      </c>
      <c r="AV114" s="2"/>
      <c r="AW114" s="2"/>
      <c r="AX114" s="2"/>
      <c r="AY114" s="8" t="s">
        <v>65</v>
      </c>
      <c r="AZ114" s="2"/>
      <c r="BA114" s="2"/>
      <c r="BB114" s="2"/>
      <c r="BC114" s="2"/>
      <c r="BD114" s="2"/>
      <c r="BE114" s="102">
        <v>22764</v>
      </c>
      <c r="BF114" s="102">
        <v>0</v>
      </c>
      <c r="BG114" s="102">
        <v>0</v>
      </c>
      <c r="BH114" s="102">
        <v>0</v>
      </c>
      <c r="BI114" s="102">
        <v>0</v>
      </c>
      <c r="BJ114" s="8" t="s">
        <v>68</v>
      </c>
      <c r="BK114" s="102">
        <v>22764</v>
      </c>
      <c r="BL114" s="8" t="s">
        <v>72</v>
      </c>
      <c r="BM114" s="101" t="s">
        <v>131</v>
      </c>
    </row>
    <row r="115" spans="1:65" ht="50.1" customHeight="1" x14ac:dyDescent="0.25">
      <c r="A115" s="2"/>
      <c r="B115" s="89"/>
      <c r="C115" s="90" t="s">
        <v>148</v>
      </c>
      <c r="D115" s="90" t="s">
        <v>69</v>
      </c>
      <c r="E115" s="91" t="s">
        <v>149</v>
      </c>
      <c r="F115" s="92" t="s">
        <v>150</v>
      </c>
      <c r="G115" s="93" t="s">
        <v>71</v>
      </c>
      <c r="H115" s="94">
        <v>1</v>
      </c>
      <c r="I115" s="95">
        <v>0</v>
      </c>
      <c r="J115" s="96">
        <f t="shared" si="0"/>
        <v>0</v>
      </c>
      <c r="K115" s="92" t="s">
        <v>11</v>
      </c>
      <c r="L115" s="17"/>
      <c r="M115" s="97" t="s">
        <v>11</v>
      </c>
      <c r="N115" s="98" t="s">
        <v>30</v>
      </c>
      <c r="O115" s="2"/>
      <c r="P115" s="99">
        <v>0</v>
      </c>
      <c r="Q115" s="99">
        <v>0</v>
      </c>
      <c r="R115" s="99">
        <v>0</v>
      </c>
      <c r="S115" s="99">
        <v>0</v>
      </c>
      <c r="T115" s="100">
        <v>0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101" t="s">
        <v>72</v>
      </c>
      <c r="AS115" s="2"/>
      <c r="AT115" s="101" t="s">
        <v>69</v>
      </c>
      <c r="AU115" s="101" t="s">
        <v>2</v>
      </c>
      <c r="AV115" s="2"/>
      <c r="AW115" s="2"/>
      <c r="AX115" s="2"/>
      <c r="AY115" s="8" t="s">
        <v>65</v>
      </c>
      <c r="AZ115" s="2"/>
      <c r="BA115" s="2"/>
      <c r="BB115" s="2"/>
      <c r="BC115" s="2"/>
      <c r="BD115" s="2"/>
      <c r="BE115" s="102">
        <v>3238.2</v>
      </c>
      <c r="BF115" s="102">
        <v>0</v>
      </c>
      <c r="BG115" s="102">
        <v>0</v>
      </c>
      <c r="BH115" s="102">
        <v>0</v>
      </c>
      <c r="BI115" s="102">
        <v>0</v>
      </c>
      <c r="BJ115" s="8" t="s">
        <v>68</v>
      </c>
      <c r="BK115" s="102">
        <v>3238.2</v>
      </c>
      <c r="BL115" s="8" t="s">
        <v>72</v>
      </c>
      <c r="BM115" s="101" t="s">
        <v>135</v>
      </c>
    </row>
    <row r="116" spans="1:65" ht="50.1" customHeight="1" x14ac:dyDescent="0.25">
      <c r="A116" s="2"/>
      <c r="B116" s="89"/>
      <c r="C116" s="90" t="s">
        <v>152</v>
      </c>
      <c r="D116" s="90" t="s">
        <v>69</v>
      </c>
      <c r="E116" s="91" t="s">
        <v>153</v>
      </c>
      <c r="F116" s="92" t="s">
        <v>154</v>
      </c>
      <c r="G116" s="93" t="s">
        <v>71</v>
      </c>
      <c r="H116" s="94">
        <v>2</v>
      </c>
      <c r="I116" s="95">
        <v>0</v>
      </c>
      <c r="J116" s="96">
        <f t="shared" si="0"/>
        <v>0</v>
      </c>
      <c r="K116" s="92" t="s">
        <v>11</v>
      </c>
      <c r="L116" s="17"/>
      <c r="M116" s="97" t="s">
        <v>11</v>
      </c>
      <c r="N116" s="98" t="s">
        <v>30</v>
      </c>
      <c r="O116" s="2"/>
      <c r="P116" s="99">
        <v>0</v>
      </c>
      <c r="Q116" s="99">
        <v>0</v>
      </c>
      <c r="R116" s="99">
        <v>0</v>
      </c>
      <c r="S116" s="99">
        <v>0</v>
      </c>
      <c r="T116" s="100">
        <v>0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101" t="s">
        <v>72</v>
      </c>
      <c r="AS116" s="2"/>
      <c r="AT116" s="101" t="s">
        <v>69</v>
      </c>
      <c r="AU116" s="101" t="s">
        <v>2</v>
      </c>
      <c r="AV116" s="2"/>
      <c r="AW116" s="2"/>
      <c r="AX116" s="2"/>
      <c r="AY116" s="8" t="s">
        <v>65</v>
      </c>
      <c r="AZ116" s="2"/>
      <c r="BA116" s="2"/>
      <c r="BB116" s="2"/>
      <c r="BC116" s="2"/>
      <c r="BD116" s="2"/>
      <c r="BE116" s="102">
        <v>1856.4</v>
      </c>
      <c r="BF116" s="102">
        <v>0</v>
      </c>
      <c r="BG116" s="102">
        <v>0</v>
      </c>
      <c r="BH116" s="102">
        <v>0</v>
      </c>
      <c r="BI116" s="102">
        <v>0</v>
      </c>
      <c r="BJ116" s="8" t="s">
        <v>68</v>
      </c>
      <c r="BK116" s="102">
        <v>1856.4</v>
      </c>
      <c r="BL116" s="8" t="s">
        <v>72</v>
      </c>
      <c r="BM116" s="101" t="s">
        <v>139</v>
      </c>
    </row>
    <row r="117" spans="1:65" ht="20.100000000000001" customHeight="1" x14ac:dyDescent="0.25">
      <c r="A117" s="2"/>
      <c r="B117" s="89"/>
      <c r="C117" s="90" t="s">
        <v>156</v>
      </c>
      <c r="D117" s="90" t="s">
        <v>69</v>
      </c>
      <c r="E117" s="91" t="s">
        <v>157</v>
      </c>
      <c r="F117" s="92" t="s">
        <v>158</v>
      </c>
      <c r="G117" s="93" t="s">
        <v>71</v>
      </c>
      <c r="H117" s="94">
        <v>1</v>
      </c>
      <c r="I117" s="95">
        <v>0</v>
      </c>
      <c r="J117" s="96">
        <f t="shared" si="0"/>
        <v>0</v>
      </c>
      <c r="K117" s="92" t="s">
        <v>11</v>
      </c>
      <c r="L117" s="17"/>
      <c r="M117" s="97" t="s">
        <v>11</v>
      </c>
      <c r="N117" s="98" t="s">
        <v>30</v>
      </c>
      <c r="O117" s="2"/>
      <c r="P117" s="99">
        <v>0</v>
      </c>
      <c r="Q117" s="99">
        <v>0</v>
      </c>
      <c r="R117" s="99">
        <v>0</v>
      </c>
      <c r="S117" s="99">
        <v>0</v>
      </c>
      <c r="T117" s="100">
        <v>0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101" t="s">
        <v>72</v>
      </c>
      <c r="AS117" s="2"/>
      <c r="AT117" s="101" t="s">
        <v>69</v>
      </c>
      <c r="AU117" s="101" t="s">
        <v>2</v>
      </c>
      <c r="AV117" s="2"/>
      <c r="AW117" s="2"/>
      <c r="AX117" s="2"/>
      <c r="AY117" s="8" t="s">
        <v>65</v>
      </c>
      <c r="AZ117" s="2"/>
      <c r="BA117" s="2"/>
      <c r="BB117" s="2"/>
      <c r="BC117" s="2"/>
      <c r="BD117" s="2"/>
      <c r="BE117" s="102">
        <v>4725</v>
      </c>
      <c r="BF117" s="102">
        <v>0</v>
      </c>
      <c r="BG117" s="102">
        <v>0</v>
      </c>
      <c r="BH117" s="102">
        <v>0</v>
      </c>
      <c r="BI117" s="102">
        <v>0</v>
      </c>
      <c r="BJ117" s="8" t="s">
        <v>68</v>
      </c>
      <c r="BK117" s="102">
        <v>4725</v>
      </c>
      <c r="BL117" s="8" t="s">
        <v>72</v>
      </c>
      <c r="BM117" s="101" t="s">
        <v>143</v>
      </c>
    </row>
    <row r="118" spans="1:65" ht="20.100000000000001" customHeight="1" x14ac:dyDescent="0.25">
      <c r="A118" s="2"/>
      <c r="B118" s="89"/>
      <c r="C118" s="90" t="s">
        <v>160</v>
      </c>
      <c r="D118" s="90" t="s">
        <v>69</v>
      </c>
      <c r="E118" s="91" t="s">
        <v>161</v>
      </c>
      <c r="F118" s="92" t="s">
        <v>162</v>
      </c>
      <c r="G118" s="93" t="s">
        <v>71</v>
      </c>
      <c r="H118" s="94">
        <v>3</v>
      </c>
      <c r="I118" s="95">
        <v>0</v>
      </c>
      <c r="J118" s="96">
        <f t="shared" si="0"/>
        <v>0</v>
      </c>
      <c r="K118" s="92" t="s">
        <v>11</v>
      </c>
      <c r="L118" s="17"/>
      <c r="M118" s="97" t="s">
        <v>11</v>
      </c>
      <c r="N118" s="98" t="s">
        <v>30</v>
      </c>
      <c r="O118" s="2"/>
      <c r="P118" s="99">
        <v>0</v>
      </c>
      <c r="Q118" s="99">
        <v>0</v>
      </c>
      <c r="R118" s="99">
        <v>0</v>
      </c>
      <c r="S118" s="99">
        <v>0</v>
      </c>
      <c r="T118" s="100">
        <v>0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101" t="s">
        <v>72</v>
      </c>
      <c r="AS118" s="2"/>
      <c r="AT118" s="101" t="s">
        <v>69</v>
      </c>
      <c r="AU118" s="101" t="s">
        <v>2</v>
      </c>
      <c r="AV118" s="2"/>
      <c r="AW118" s="2"/>
      <c r="AX118" s="2"/>
      <c r="AY118" s="8" t="s">
        <v>65</v>
      </c>
      <c r="AZ118" s="2"/>
      <c r="BA118" s="2"/>
      <c r="BB118" s="2"/>
      <c r="BC118" s="2"/>
      <c r="BD118" s="2"/>
      <c r="BE118" s="102">
        <v>603.75</v>
      </c>
      <c r="BF118" s="102">
        <v>0</v>
      </c>
      <c r="BG118" s="102">
        <v>0</v>
      </c>
      <c r="BH118" s="102">
        <v>0</v>
      </c>
      <c r="BI118" s="102">
        <v>0</v>
      </c>
      <c r="BJ118" s="8" t="s">
        <v>68</v>
      </c>
      <c r="BK118" s="102">
        <v>603.75</v>
      </c>
      <c r="BL118" s="8" t="s">
        <v>72</v>
      </c>
      <c r="BM118" s="101" t="s">
        <v>147</v>
      </c>
    </row>
    <row r="119" spans="1:65" ht="20.100000000000001" customHeight="1" x14ac:dyDescent="0.25">
      <c r="A119" s="2"/>
      <c r="B119" s="89"/>
      <c r="C119" s="90" t="s">
        <v>164</v>
      </c>
      <c r="D119" s="90" t="s">
        <v>69</v>
      </c>
      <c r="E119" s="91" t="s">
        <v>165</v>
      </c>
      <c r="F119" s="92" t="s">
        <v>166</v>
      </c>
      <c r="G119" s="93" t="s">
        <v>71</v>
      </c>
      <c r="H119" s="94">
        <v>1</v>
      </c>
      <c r="I119" s="95">
        <v>0</v>
      </c>
      <c r="J119" s="96">
        <f t="shared" si="0"/>
        <v>0</v>
      </c>
      <c r="K119" s="92" t="s">
        <v>11</v>
      </c>
      <c r="L119" s="17"/>
      <c r="M119" s="97" t="s">
        <v>11</v>
      </c>
      <c r="N119" s="98" t="s">
        <v>30</v>
      </c>
      <c r="O119" s="2"/>
      <c r="P119" s="99">
        <v>0</v>
      </c>
      <c r="Q119" s="99">
        <v>0</v>
      </c>
      <c r="R119" s="99">
        <v>0</v>
      </c>
      <c r="S119" s="99">
        <v>0</v>
      </c>
      <c r="T119" s="100">
        <v>0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101" t="s">
        <v>72</v>
      </c>
      <c r="AS119" s="2"/>
      <c r="AT119" s="101" t="s">
        <v>69</v>
      </c>
      <c r="AU119" s="101" t="s">
        <v>2</v>
      </c>
      <c r="AV119" s="2"/>
      <c r="AW119" s="2"/>
      <c r="AX119" s="2"/>
      <c r="AY119" s="8" t="s">
        <v>65</v>
      </c>
      <c r="AZ119" s="2"/>
      <c r="BA119" s="2"/>
      <c r="BB119" s="2"/>
      <c r="BC119" s="2"/>
      <c r="BD119" s="2"/>
      <c r="BE119" s="102">
        <v>666.75</v>
      </c>
      <c r="BF119" s="102">
        <v>0</v>
      </c>
      <c r="BG119" s="102">
        <v>0</v>
      </c>
      <c r="BH119" s="102">
        <v>0</v>
      </c>
      <c r="BI119" s="102">
        <v>0</v>
      </c>
      <c r="BJ119" s="8" t="s">
        <v>68</v>
      </c>
      <c r="BK119" s="102">
        <v>666.75</v>
      </c>
      <c r="BL119" s="8" t="s">
        <v>72</v>
      </c>
      <c r="BM119" s="101" t="s">
        <v>151</v>
      </c>
    </row>
    <row r="120" spans="1:65" ht="20.100000000000001" customHeight="1" x14ac:dyDescent="0.25">
      <c r="A120" s="2"/>
      <c r="B120" s="89"/>
      <c r="C120" s="90" t="s">
        <v>168</v>
      </c>
      <c r="D120" s="90" t="s">
        <v>69</v>
      </c>
      <c r="E120" s="91" t="s">
        <v>169</v>
      </c>
      <c r="F120" s="92" t="s">
        <v>170</v>
      </c>
      <c r="G120" s="93" t="s">
        <v>71</v>
      </c>
      <c r="H120" s="94">
        <v>1</v>
      </c>
      <c r="I120" s="95">
        <v>0</v>
      </c>
      <c r="J120" s="96">
        <f t="shared" si="0"/>
        <v>0</v>
      </c>
      <c r="K120" s="92" t="s">
        <v>11</v>
      </c>
      <c r="L120" s="17"/>
      <c r="M120" s="97" t="s">
        <v>11</v>
      </c>
      <c r="N120" s="98" t="s">
        <v>30</v>
      </c>
      <c r="O120" s="2"/>
      <c r="P120" s="99">
        <v>0</v>
      </c>
      <c r="Q120" s="99">
        <v>0</v>
      </c>
      <c r="R120" s="99">
        <v>0</v>
      </c>
      <c r="S120" s="99">
        <v>0</v>
      </c>
      <c r="T120" s="100">
        <v>0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101" t="s">
        <v>72</v>
      </c>
      <c r="AS120" s="2"/>
      <c r="AT120" s="101" t="s">
        <v>69</v>
      </c>
      <c r="AU120" s="101" t="s">
        <v>2</v>
      </c>
      <c r="AV120" s="2"/>
      <c r="AW120" s="2"/>
      <c r="AX120" s="2"/>
      <c r="AY120" s="8" t="s">
        <v>65</v>
      </c>
      <c r="AZ120" s="2"/>
      <c r="BA120" s="2"/>
      <c r="BB120" s="2"/>
      <c r="BC120" s="2"/>
      <c r="BD120" s="2"/>
      <c r="BE120" s="102">
        <v>1333.5</v>
      </c>
      <c r="BF120" s="102">
        <v>0</v>
      </c>
      <c r="BG120" s="102">
        <v>0</v>
      </c>
      <c r="BH120" s="102">
        <v>0</v>
      </c>
      <c r="BI120" s="102">
        <v>0</v>
      </c>
      <c r="BJ120" s="8" t="s">
        <v>68</v>
      </c>
      <c r="BK120" s="102">
        <v>1333.5</v>
      </c>
      <c r="BL120" s="8" t="s">
        <v>72</v>
      </c>
      <c r="BM120" s="101" t="s">
        <v>155</v>
      </c>
    </row>
    <row r="121" spans="1:65" ht="20.100000000000001" customHeight="1" x14ac:dyDescent="0.25">
      <c r="A121" s="2"/>
      <c r="B121" s="89"/>
      <c r="C121" s="90" t="s">
        <v>172</v>
      </c>
      <c r="D121" s="90" t="s">
        <v>69</v>
      </c>
      <c r="E121" s="91" t="s">
        <v>173</v>
      </c>
      <c r="F121" s="92" t="s">
        <v>174</v>
      </c>
      <c r="G121" s="93" t="s">
        <v>71</v>
      </c>
      <c r="H121" s="94">
        <v>1</v>
      </c>
      <c r="I121" s="95">
        <v>0</v>
      </c>
      <c r="J121" s="96">
        <f t="shared" si="0"/>
        <v>0</v>
      </c>
      <c r="K121" s="92" t="s">
        <v>11</v>
      </c>
      <c r="L121" s="17"/>
      <c r="M121" s="97" t="s">
        <v>11</v>
      </c>
      <c r="N121" s="98" t="s">
        <v>30</v>
      </c>
      <c r="O121" s="2"/>
      <c r="P121" s="99">
        <v>0</v>
      </c>
      <c r="Q121" s="99">
        <v>0</v>
      </c>
      <c r="R121" s="99">
        <v>0</v>
      </c>
      <c r="S121" s="99">
        <v>0</v>
      </c>
      <c r="T121" s="100">
        <v>0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101" t="s">
        <v>72</v>
      </c>
      <c r="AS121" s="2"/>
      <c r="AT121" s="101" t="s">
        <v>69</v>
      </c>
      <c r="AU121" s="101" t="s">
        <v>2</v>
      </c>
      <c r="AV121" s="2"/>
      <c r="AW121" s="2"/>
      <c r="AX121" s="2"/>
      <c r="AY121" s="8" t="s">
        <v>65</v>
      </c>
      <c r="AZ121" s="2"/>
      <c r="BA121" s="2"/>
      <c r="BB121" s="2"/>
      <c r="BC121" s="2"/>
      <c r="BD121" s="2"/>
      <c r="BE121" s="102">
        <v>509.25</v>
      </c>
      <c r="BF121" s="102">
        <v>0</v>
      </c>
      <c r="BG121" s="102">
        <v>0</v>
      </c>
      <c r="BH121" s="102">
        <v>0</v>
      </c>
      <c r="BI121" s="102">
        <v>0</v>
      </c>
      <c r="BJ121" s="8" t="s">
        <v>68</v>
      </c>
      <c r="BK121" s="102">
        <v>509.25</v>
      </c>
      <c r="BL121" s="8" t="s">
        <v>72</v>
      </c>
      <c r="BM121" s="101" t="s">
        <v>159</v>
      </c>
    </row>
    <row r="122" spans="1:65" ht="20.100000000000001" customHeight="1" x14ac:dyDescent="0.25">
      <c r="A122" s="2"/>
      <c r="B122" s="89"/>
      <c r="C122" s="90" t="s">
        <v>176</v>
      </c>
      <c r="D122" s="90" t="s">
        <v>69</v>
      </c>
      <c r="E122" s="91" t="s">
        <v>177</v>
      </c>
      <c r="F122" s="92" t="s">
        <v>178</v>
      </c>
      <c r="G122" s="93" t="s">
        <v>71</v>
      </c>
      <c r="H122" s="94">
        <v>5</v>
      </c>
      <c r="I122" s="95">
        <v>0</v>
      </c>
      <c r="J122" s="96">
        <f t="shared" si="0"/>
        <v>0</v>
      </c>
      <c r="K122" s="92" t="s">
        <v>11</v>
      </c>
      <c r="L122" s="17"/>
      <c r="M122" s="97" t="s">
        <v>11</v>
      </c>
      <c r="N122" s="98" t="s">
        <v>30</v>
      </c>
      <c r="O122" s="2"/>
      <c r="P122" s="99">
        <v>0</v>
      </c>
      <c r="Q122" s="99">
        <v>0</v>
      </c>
      <c r="R122" s="99">
        <v>0</v>
      </c>
      <c r="S122" s="99">
        <v>0</v>
      </c>
      <c r="T122" s="100">
        <v>0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101" t="s">
        <v>72</v>
      </c>
      <c r="AS122" s="2"/>
      <c r="AT122" s="101" t="s">
        <v>69</v>
      </c>
      <c r="AU122" s="101" t="s">
        <v>2</v>
      </c>
      <c r="AV122" s="2"/>
      <c r="AW122" s="2"/>
      <c r="AX122" s="2"/>
      <c r="AY122" s="8" t="s">
        <v>65</v>
      </c>
      <c r="AZ122" s="2"/>
      <c r="BA122" s="2"/>
      <c r="BB122" s="2"/>
      <c r="BC122" s="2"/>
      <c r="BD122" s="2"/>
      <c r="BE122" s="102">
        <v>1675.8</v>
      </c>
      <c r="BF122" s="102">
        <v>0</v>
      </c>
      <c r="BG122" s="102">
        <v>0</v>
      </c>
      <c r="BH122" s="102">
        <v>0</v>
      </c>
      <c r="BI122" s="102">
        <v>0</v>
      </c>
      <c r="BJ122" s="8" t="s">
        <v>68</v>
      </c>
      <c r="BK122" s="102">
        <v>1675.8</v>
      </c>
      <c r="BL122" s="8" t="s">
        <v>72</v>
      </c>
      <c r="BM122" s="101" t="s">
        <v>163</v>
      </c>
    </row>
    <row r="123" spans="1:65" ht="20.100000000000001" customHeight="1" x14ac:dyDescent="0.25">
      <c r="A123" s="2"/>
      <c r="B123" s="89"/>
      <c r="C123" s="90" t="s">
        <v>180</v>
      </c>
      <c r="D123" s="90" t="s">
        <v>69</v>
      </c>
      <c r="E123" s="91" t="s">
        <v>181</v>
      </c>
      <c r="F123" s="92" t="s">
        <v>182</v>
      </c>
      <c r="G123" s="93" t="s">
        <v>71</v>
      </c>
      <c r="H123" s="94">
        <v>1</v>
      </c>
      <c r="I123" s="95">
        <v>0</v>
      </c>
      <c r="J123" s="96">
        <f t="shared" si="0"/>
        <v>0</v>
      </c>
      <c r="K123" s="92" t="s">
        <v>11</v>
      </c>
      <c r="L123" s="17"/>
      <c r="M123" s="97" t="s">
        <v>11</v>
      </c>
      <c r="N123" s="98" t="s">
        <v>30</v>
      </c>
      <c r="O123" s="2"/>
      <c r="P123" s="99">
        <v>0</v>
      </c>
      <c r="Q123" s="99">
        <v>0</v>
      </c>
      <c r="R123" s="99">
        <v>0</v>
      </c>
      <c r="S123" s="99">
        <v>0</v>
      </c>
      <c r="T123" s="100">
        <v>0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101" t="s">
        <v>72</v>
      </c>
      <c r="AS123" s="2"/>
      <c r="AT123" s="101" t="s">
        <v>69</v>
      </c>
      <c r="AU123" s="101" t="s">
        <v>2</v>
      </c>
      <c r="AV123" s="2"/>
      <c r="AW123" s="2"/>
      <c r="AX123" s="2"/>
      <c r="AY123" s="8" t="s">
        <v>65</v>
      </c>
      <c r="AZ123" s="2"/>
      <c r="BA123" s="2"/>
      <c r="BB123" s="2"/>
      <c r="BC123" s="2"/>
      <c r="BD123" s="2"/>
      <c r="BE123" s="102">
        <v>464.1</v>
      </c>
      <c r="BF123" s="102">
        <v>0</v>
      </c>
      <c r="BG123" s="102">
        <v>0</v>
      </c>
      <c r="BH123" s="102">
        <v>0</v>
      </c>
      <c r="BI123" s="102">
        <v>0</v>
      </c>
      <c r="BJ123" s="8" t="s">
        <v>68</v>
      </c>
      <c r="BK123" s="102">
        <v>464.1</v>
      </c>
      <c r="BL123" s="8" t="s">
        <v>72</v>
      </c>
      <c r="BM123" s="101" t="s">
        <v>167</v>
      </c>
    </row>
    <row r="124" spans="1:65" ht="20.100000000000001" customHeight="1" x14ac:dyDescent="0.25">
      <c r="A124" s="2"/>
      <c r="B124" s="89"/>
      <c r="C124" s="90" t="s">
        <v>184</v>
      </c>
      <c r="D124" s="90" t="s">
        <v>69</v>
      </c>
      <c r="E124" s="91" t="s">
        <v>185</v>
      </c>
      <c r="F124" s="92" t="s">
        <v>186</v>
      </c>
      <c r="G124" s="93" t="s">
        <v>71</v>
      </c>
      <c r="H124" s="94">
        <v>6</v>
      </c>
      <c r="I124" s="95">
        <v>0</v>
      </c>
      <c r="J124" s="96">
        <f t="shared" si="0"/>
        <v>0</v>
      </c>
      <c r="K124" s="92" t="s">
        <v>11</v>
      </c>
      <c r="L124" s="17"/>
      <c r="M124" s="97" t="s">
        <v>11</v>
      </c>
      <c r="N124" s="98" t="s">
        <v>30</v>
      </c>
      <c r="O124" s="2"/>
      <c r="P124" s="99">
        <v>0</v>
      </c>
      <c r="Q124" s="99">
        <v>0</v>
      </c>
      <c r="R124" s="99">
        <v>0</v>
      </c>
      <c r="S124" s="99">
        <v>0</v>
      </c>
      <c r="T124" s="100">
        <v>0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101" t="s">
        <v>72</v>
      </c>
      <c r="AS124" s="2"/>
      <c r="AT124" s="101" t="s">
        <v>69</v>
      </c>
      <c r="AU124" s="101" t="s">
        <v>2</v>
      </c>
      <c r="AV124" s="2"/>
      <c r="AW124" s="2"/>
      <c r="AX124" s="2"/>
      <c r="AY124" s="8" t="s">
        <v>65</v>
      </c>
      <c r="AZ124" s="2"/>
      <c r="BA124" s="2"/>
      <c r="BB124" s="2"/>
      <c r="BC124" s="2"/>
      <c r="BD124" s="2"/>
      <c r="BE124" s="102">
        <v>330.75</v>
      </c>
      <c r="BF124" s="102">
        <v>0</v>
      </c>
      <c r="BG124" s="102">
        <v>0</v>
      </c>
      <c r="BH124" s="102">
        <v>0</v>
      </c>
      <c r="BI124" s="102">
        <v>0</v>
      </c>
      <c r="BJ124" s="8" t="s">
        <v>68</v>
      </c>
      <c r="BK124" s="102">
        <v>330.75</v>
      </c>
      <c r="BL124" s="8" t="s">
        <v>72</v>
      </c>
      <c r="BM124" s="101" t="s">
        <v>171</v>
      </c>
    </row>
    <row r="125" spans="1:65" ht="20.100000000000001" customHeight="1" x14ac:dyDescent="0.25">
      <c r="A125" s="2"/>
      <c r="B125" s="89"/>
      <c r="C125" s="90" t="s">
        <v>188</v>
      </c>
      <c r="D125" s="90" t="s">
        <v>69</v>
      </c>
      <c r="E125" s="91" t="s">
        <v>189</v>
      </c>
      <c r="F125" s="92" t="s">
        <v>190</v>
      </c>
      <c r="G125" s="93" t="s">
        <v>71</v>
      </c>
      <c r="H125" s="94">
        <v>2</v>
      </c>
      <c r="I125" s="95">
        <v>0</v>
      </c>
      <c r="J125" s="96">
        <f t="shared" si="0"/>
        <v>0</v>
      </c>
      <c r="K125" s="92" t="s">
        <v>11</v>
      </c>
      <c r="L125" s="17"/>
      <c r="M125" s="97" t="s">
        <v>11</v>
      </c>
      <c r="N125" s="98" t="s">
        <v>30</v>
      </c>
      <c r="O125" s="2"/>
      <c r="P125" s="99">
        <v>0</v>
      </c>
      <c r="Q125" s="99">
        <v>0</v>
      </c>
      <c r="R125" s="99">
        <v>0</v>
      </c>
      <c r="S125" s="99">
        <v>0</v>
      </c>
      <c r="T125" s="100">
        <v>0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01" t="s">
        <v>72</v>
      </c>
      <c r="AS125" s="2"/>
      <c r="AT125" s="101" t="s">
        <v>69</v>
      </c>
      <c r="AU125" s="101" t="s">
        <v>2</v>
      </c>
      <c r="AV125" s="2"/>
      <c r="AW125" s="2"/>
      <c r="AX125" s="2"/>
      <c r="AY125" s="8" t="s">
        <v>65</v>
      </c>
      <c r="AZ125" s="2"/>
      <c r="BA125" s="2"/>
      <c r="BB125" s="2"/>
      <c r="BC125" s="2"/>
      <c r="BD125" s="2"/>
      <c r="BE125" s="102">
        <v>640.5</v>
      </c>
      <c r="BF125" s="102">
        <v>0</v>
      </c>
      <c r="BG125" s="102">
        <v>0</v>
      </c>
      <c r="BH125" s="102">
        <v>0</v>
      </c>
      <c r="BI125" s="102">
        <v>0</v>
      </c>
      <c r="BJ125" s="8" t="s">
        <v>68</v>
      </c>
      <c r="BK125" s="102">
        <v>640.5</v>
      </c>
      <c r="BL125" s="8" t="s">
        <v>72</v>
      </c>
      <c r="BM125" s="101" t="s">
        <v>175</v>
      </c>
    </row>
    <row r="126" spans="1:65" ht="20.100000000000001" customHeight="1" x14ac:dyDescent="0.25">
      <c r="A126" s="2"/>
      <c r="B126" s="89"/>
      <c r="C126" s="90" t="s">
        <v>192</v>
      </c>
      <c r="D126" s="90" t="s">
        <v>69</v>
      </c>
      <c r="E126" s="91" t="s">
        <v>193</v>
      </c>
      <c r="F126" s="92" t="s">
        <v>194</v>
      </c>
      <c r="G126" s="93" t="s">
        <v>71</v>
      </c>
      <c r="H126" s="94">
        <v>2</v>
      </c>
      <c r="I126" s="95">
        <v>0</v>
      </c>
      <c r="J126" s="96">
        <f t="shared" si="0"/>
        <v>0</v>
      </c>
      <c r="K126" s="92" t="s">
        <v>11</v>
      </c>
      <c r="L126" s="17"/>
      <c r="M126" s="97" t="s">
        <v>11</v>
      </c>
      <c r="N126" s="98" t="s">
        <v>30</v>
      </c>
      <c r="O126" s="2"/>
      <c r="P126" s="99">
        <v>0</v>
      </c>
      <c r="Q126" s="99">
        <v>0</v>
      </c>
      <c r="R126" s="99">
        <v>0</v>
      </c>
      <c r="S126" s="99">
        <v>0</v>
      </c>
      <c r="T126" s="100">
        <v>0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01" t="s">
        <v>72</v>
      </c>
      <c r="AS126" s="2"/>
      <c r="AT126" s="101" t="s">
        <v>69</v>
      </c>
      <c r="AU126" s="101" t="s">
        <v>2</v>
      </c>
      <c r="AV126" s="2"/>
      <c r="AW126" s="2"/>
      <c r="AX126" s="2"/>
      <c r="AY126" s="8" t="s">
        <v>65</v>
      </c>
      <c r="AZ126" s="2"/>
      <c r="BA126" s="2"/>
      <c r="BB126" s="2"/>
      <c r="BC126" s="2"/>
      <c r="BD126" s="2"/>
      <c r="BE126" s="102">
        <v>2042.25</v>
      </c>
      <c r="BF126" s="102">
        <v>0</v>
      </c>
      <c r="BG126" s="102">
        <v>0</v>
      </c>
      <c r="BH126" s="102">
        <v>0</v>
      </c>
      <c r="BI126" s="102">
        <v>0</v>
      </c>
      <c r="BJ126" s="8" t="s">
        <v>68</v>
      </c>
      <c r="BK126" s="102">
        <v>2042.25</v>
      </c>
      <c r="BL126" s="8" t="s">
        <v>72</v>
      </c>
      <c r="BM126" s="101" t="s">
        <v>179</v>
      </c>
    </row>
    <row r="127" spans="1:65" ht="20.100000000000001" customHeight="1" x14ac:dyDescent="0.25">
      <c r="A127" s="2"/>
      <c r="B127" s="89"/>
      <c r="C127" s="90" t="s">
        <v>196</v>
      </c>
      <c r="D127" s="90" t="s">
        <v>69</v>
      </c>
      <c r="E127" s="91" t="s">
        <v>197</v>
      </c>
      <c r="F127" s="92" t="s">
        <v>198</v>
      </c>
      <c r="G127" s="93" t="s">
        <v>71</v>
      </c>
      <c r="H127" s="94">
        <v>2</v>
      </c>
      <c r="I127" s="95">
        <v>0</v>
      </c>
      <c r="J127" s="96">
        <f t="shared" si="0"/>
        <v>0</v>
      </c>
      <c r="K127" s="92" t="s">
        <v>11</v>
      </c>
      <c r="L127" s="17"/>
      <c r="M127" s="97" t="s">
        <v>11</v>
      </c>
      <c r="N127" s="98" t="s">
        <v>30</v>
      </c>
      <c r="O127" s="2"/>
      <c r="P127" s="99">
        <v>0</v>
      </c>
      <c r="Q127" s="99">
        <v>0</v>
      </c>
      <c r="R127" s="99">
        <v>0</v>
      </c>
      <c r="S127" s="99">
        <v>0</v>
      </c>
      <c r="T127" s="100">
        <v>0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01" t="s">
        <v>72</v>
      </c>
      <c r="AS127" s="2"/>
      <c r="AT127" s="101" t="s">
        <v>69</v>
      </c>
      <c r="AU127" s="101" t="s">
        <v>2</v>
      </c>
      <c r="AV127" s="2"/>
      <c r="AW127" s="2"/>
      <c r="AX127" s="2"/>
      <c r="AY127" s="8" t="s">
        <v>65</v>
      </c>
      <c r="AZ127" s="2"/>
      <c r="BA127" s="2"/>
      <c r="BB127" s="2"/>
      <c r="BC127" s="2"/>
      <c r="BD127" s="2"/>
      <c r="BE127" s="102">
        <v>416.85</v>
      </c>
      <c r="BF127" s="102">
        <v>0</v>
      </c>
      <c r="BG127" s="102">
        <v>0</v>
      </c>
      <c r="BH127" s="102">
        <v>0</v>
      </c>
      <c r="BI127" s="102">
        <v>0</v>
      </c>
      <c r="BJ127" s="8" t="s">
        <v>68</v>
      </c>
      <c r="BK127" s="102">
        <v>416.85</v>
      </c>
      <c r="BL127" s="8" t="s">
        <v>72</v>
      </c>
      <c r="BM127" s="101" t="s">
        <v>183</v>
      </c>
    </row>
    <row r="128" spans="1:65" ht="20.100000000000001" customHeight="1" x14ac:dyDescent="0.25">
      <c r="A128" s="2"/>
      <c r="B128" s="89"/>
      <c r="C128" s="90" t="s">
        <v>200</v>
      </c>
      <c r="D128" s="90" t="s">
        <v>69</v>
      </c>
      <c r="E128" s="91" t="s">
        <v>201</v>
      </c>
      <c r="F128" s="92" t="s">
        <v>202</v>
      </c>
      <c r="G128" s="93" t="s">
        <v>71</v>
      </c>
      <c r="H128" s="94">
        <v>1</v>
      </c>
      <c r="I128" s="95">
        <v>0</v>
      </c>
      <c r="J128" s="96">
        <f t="shared" si="0"/>
        <v>0</v>
      </c>
      <c r="K128" s="92" t="s">
        <v>11</v>
      </c>
      <c r="L128" s="17"/>
      <c r="M128" s="97" t="s">
        <v>11</v>
      </c>
      <c r="N128" s="98" t="s">
        <v>30</v>
      </c>
      <c r="O128" s="2"/>
      <c r="P128" s="99">
        <v>0</v>
      </c>
      <c r="Q128" s="99">
        <v>0</v>
      </c>
      <c r="R128" s="99">
        <v>0</v>
      </c>
      <c r="S128" s="99">
        <v>0</v>
      </c>
      <c r="T128" s="100">
        <v>0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101" t="s">
        <v>72</v>
      </c>
      <c r="AS128" s="2"/>
      <c r="AT128" s="101" t="s">
        <v>69</v>
      </c>
      <c r="AU128" s="101" t="s">
        <v>2</v>
      </c>
      <c r="AV128" s="2"/>
      <c r="AW128" s="2"/>
      <c r="AX128" s="2"/>
      <c r="AY128" s="8" t="s">
        <v>65</v>
      </c>
      <c r="AZ128" s="2"/>
      <c r="BA128" s="2"/>
      <c r="BB128" s="2"/>
      <c r="BC128" s="2"/>
      <c r="BD128" s="2"/>
      <c r="BE128" s="102">
        <v>2614.5</v>
      </c>
      <c r="BF128" s="102">
        <v>0</v>
      </c>
      <c r="BG128" s="102">
        <v>0</v>
      </c>
      <c r="BH128" s="102">
        <v>0</v>
      </c>
      <c r="BI128" s="102">
        <v>0</v>
      </c>
      <c r="BJ128" s="8" t="s">
        <v>68</v>
      </c>
      <c r="BK128" s="102">
        <v>2614.5</v>
      </c>
      <c r="BL128" s="8" t="s">
        <v>72</v>
      </c>
      <c r="BM128" s="101" t="s">
        <v>187</v>
      </c>
    </row>
    <row r="129" spans="1:65" ht="20.100000000000001" customHeight="1" x14ac:dyDescent="0.25">
      <c r="A129" s="2"/>
      <c r="B129" s="89"/>
      <c r="C129" s="90" t="s">
        <v>204</v>
      </c>
      <c r="D129" s="90" t="s">
        <v>69</v>
      </c>
      <c r="E129" s="91" t="s">
        <v>205</v>
      </c>
      <c r="F129" s="92" t="s">
        <v>206</v>
      </c>
      <c r="G129" s="93" t="s">
        <v>71</v>
      </c>
      <c r="H129" s="94">
        <v>1</v>
      </c>
      <c r="I129" s="95">
        <v>0</v>
      </c>
      <c r="J129" s="96">
        <f t="shared" si="0"/>
        <v>0</v>
      </c>
      <c r="K129" s="92" t="s">
        <v>11</v>
      </c>
      <c r="L129" s="17"/>
      <c r="M129" s="97" t="s">
        <v>11</v>
      </c>
      <c r="N129" s="98" t="s">
        <v>30</v>
      </c>
      <c r="O129" s="2"/>
      <c r="P129" s="99">
        <v>0</v>
      </c>
      <c r="Q129" s="99">
        <v>0</v>
      </c>
      <c r="R129" s="99">
        <v>0</v>
      </c>
      <c r="S129" s="99">
        <v>0</v>
      </c>
      <c r="T129" s="100">
        <v>0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101" t="s">
        <v>72</v>
      </c>
      <c r="AS129" s="2"/>
      <c r="AT129" s="101" t="s">
        <v>69</v>
      </c>
      <c r="AU129" s="101" t="s">
        <v>2</v>
      </c>
      <c r="AV129" s="2"/>
      <c r="AW129" s="2"/>
      <c r="AX129" s="2"/>
      <c r="AY129" s="8" t="s">
        <v>65</v>
      </c>
      <c r="AZ129" s="2"/>
      <c r="BA129" s="2"/>
      <c r="BB129" s="2"/>
      <c r="BC129" s="2"/>
      <c r="BD129" s="2"/>
      <c r="BE129" s="102">
        <v>844.2</v>
      </c>
      <c r="BF129" s="102">
        <v>0</v>
      </c>
      <c r="BG129" s="102">
        <v>0</v>
      </c>
      <c r="BH129" s="102">
        <v>0</v>
      </c>
      <c r="BI129" s="102">
        <v>0</v>
      </c>
      <c r="BJ129" s="8" t="s">
        <v>68</v>
      </c>
      <c r="BK129" s="102">
        <v>844.2</v>
      </c>
      <c r="BL129" s="8" t="s">
        <v>72</v>
      </c>
      <c r="BM129" s="101" t="s">
        <v>191</v>
      </c>
    </row>
    <row r="130" spans="1:65" ht="20.100000000000001" customHeight="1" x14ac:dyDescent="0.25">
      <c r="A130" s="2"/>
      <c r="B130" s="89"/>
      <c r="C130" s="90" t="s">
        <v>208</v>
      </c>
      <c r="D130" s="90" t="s">
        <v>69</v>
      </c>
      <c r="E130" s="91" t="s">
        <v>209</v>
      </c>
      <c r="F130" s="92" t="s">
        <v>210</v>
      </c>
      <c r="G130" s="93" t="s">
        <v>71</v>
      </c>
      <c r="H130" s="94">
        <v>3</v>
      </c>
      <c r="I130" s="95">
        <v>0</v>
      </c>
      <c r="J130" s="96">
        <f t="shared" si="0"/>
        <v>0</v>
      </c>
      <c r="K130" s="92" t="s">
        <v>11</v>
      </c>
      <c r="L130" s="17"/>
      <c r="M130" s="97" t="s">
        <v>11</v>
      </c>
      <c r="N130" s="98" t="s">
        <v>30</v>
      </c>
      <c r="O130" s="2"/>
      <c r="P130" s="99">
        <v>0</v>
      </c>
      <c r="Q130" s="99">
        <v>0</v>
      </c>
      <c r="R130" s="99">
        <v>0</v>
      </c>
      <c r="S130" s="99">
        <v>0</v>
      </c>
      <c r="T130" s="100">
        <v>0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101" t="s">
        <v>72</v>
      </c>
      <c r="AS130" s="2"/>
      <c r="AT130" s="101" t="s">
        <v>69</v>
      </c>
      <c r="AU130" s="101" t="s">
        <v>2</v>
      </c>
      <c r="AV130" s="2"/>
      <c r="AW130" s="2"/>
      <c r="AX130" s="2"/>
      <c r="AY130" s="8" t="s">
        <v>65</v>
      </c>
      <c r="AZ130" s="2"/>
      <c r="BA130" s="2"/>
      <c r="BB130" s="2"/>
      <c r="BC130" s="2"/>
      <c r="BD130" s="2"/>
      <c r="BE130" s="102">
        <v>577.5</v>
      </c>
      <c r="BF130" s="102">
        <v>0</v>
      </c>
      <c r="BG130" s="102">
        <v>0</v>
      </c>
      <c r="BH130" s="102">
        <v>0</v>
      </c>
      <c r="BI130" s="102">
        <v>0</v>
      </c>
      <c r="BJ130" s="8" t="s">
        <v>68</v>
      </c>
      <c r="BK130" s="102">
        <v>577.5</v>
      </c>
      <c r="BL130" s="8" t="s">
        <v>72</v>
      </c>
      <c r="BM130" s="101" t="s">
        <v>195</v>
      </c>
    </row>
    <row r="131" spans="1:65" ht="20.100000000000001" customHeight="1" x14ac:dyDescent="0.25">
      <c r="A131" s="2"/>
      <c r="B131" s="89"/>
      <c r="C131" s="90" t="s">
        <v>212</v>
      </c>
      <c r="D131" s="90" t="s">
        <v>69</v>
      </c>
      <c r="E131" s="91" t="s">
        <v>213</v>
      </c>
      <c r="F131" s="92" t="s">
        <v>214</v>
      </c>
      <c r="G131" s="93" t="s">
        <v>71</v>
      </c>
      <c r="H131" s="94">
        <v>1</v>
      </c>
      <c r="I131" s="95">
        <v>0</v>
      </c>
      <c r="J131" s="96">
        <f t="shared" si="0"/>
        <v>0</v>
      </c>
      <c r="K131" s="92" t="s">
        <v>11</v>
      </c>
      <c r="L131" s="17"/>
      <c r="M131" s="97" t="s">
        <v>11</v>
      </c>
      <c r="N131" s="98" t="s">
        <v>30</v>
      </c>
      <c r="O131" s="2"/>
      <c r="P131" s="99">
        <v>0</v>
      </c>
      <c r="Q131" s="99">
        <v>0</v>
      </c>
      <c r="R131" s="99">
        <v>0</v>
      </c>
      <c r="S131" s="99">
        <v>0</v>
      </c>
      <c r="T131" s="100">
        <v>0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101" t="s">
        <v>72</v>
      </c>
      <c r="AS131" s="2"/>
      <c r="AT131" s="101" t="s">
        <v>69</v>
      </c>
      <c r="AU131" s="101" t="s">
        <v>2</v>
      </c>
      <c r="AV131" s="2"/>
      <c r="AW131" s="2"/>
      <c r="AX131" s="2"/>
      <c r="AY131" s="8" t="s">
        <v>65</v>
      </c>
      <c r="AZ131" s="2"/>
      <c r="BA131" s="2"/>
      <c r="BB131" s="2"/>
      <c r="BC131" s="2"/>
      <c r="BD131" s="2"/>
      <c r="BE131" s="102">
        <v>522.9</v>
      </c>
      <c r="BF131" s="102">
        <v>0</v>
      </c>
      <c r="BG131" s="102">
        <v>0</v>
      </c>
      <c r="BH131" s="102">
        <v>0</v>
      </c>
      <c r="BI131" s="102">
        <v>0</v>
      </c>
      <c r="BJ131" s="8" t="s">
        <v>68</v>
      </c>
      <c r="BK131" s="102">
        <v>522.9</v>
      </c>
      <c r="BL131" s="8" t="s">
        <v>72</v>
      </c>
      <c r="BM131" s="101" t="s">
        <v>199</v>
      </c>
    </row>
    <row r="132" spans="1:65" ht="20.100000000000001" customHeight="1" x14ac:dyDescent="0.25">
      <c r="A132" s="2"/>
      <c r="B132" s="89"/>
      <c r="C132" s="90" t="s">
        <v>216</v>
      </c>
      <c r="D132" s="90" t="s">
        <v>69</v>
      </c>
      <c r="E132" s="91" t="s">
        <v>217</v>
      </c>
      <c r="F132" s="92" t="s">
        <v>218</v>
      </c>
      <c r="G132" s="93" t="s">
        <v>71</v>
      </c>
      <c r="H132" s="94">
        <v>1</v>
      </c>
      <c r="I132" s="95">
        <v>0</v>
      </c>
      <c r="J132" s="96">
        <f t="shared" si="0"/>
        <v>0</v>
      </c>
      <c r="K132" s="92" t="s">
        <v>11</v>
      </c>
      <c r="L132" s="17"/>
      <c r="M132" s="97" t="s">
        <v>11</v>
      </c>
      <c r="N132" s="98" t="s">
        <v>30</v>
      </c>
      <c r="O132" s="2"/>
      <c r="P132" s="99">
        <v>0</v>
      </c>
      <c r="Q132" s="99">
        <v>0</v>
      </c>
      <c r="R132" s="99">
        <v>0</v>
      </c>
      <c r="S132" s="99">
        <v>0</v>
      </c>
      <c r="T132" s="100">
        <v>0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101" t="s">
        <v>72</v>
      </c>
      <c r="AS132" s="2"/>
      <c r="AT132" s="101" t="s">
        <v>69</v>
      </c>
      <c r="AU132" s="101" t="s">
        <v>2</v>
      </c>
      <c r="AV132" s="2"/>
      <c r="AW132" s="2"/>
      <c r="AX132" s="2"/>
      <c r="AY132" s="8" t="s">
        <v>65</v>
      </c>
      <c r="AZ132" s="2"/>
      <c r="BA132" s="2"/>
      <c r="BB132" s="2"/>
      <c r="BC132" s="2"/>
      <c r="BD132" s="2"/>
      <c r="BE132" s="102">
        <v>309.75</v>
      </c>
      <c r="BF132" s="102">
        <v>0</v>
      </c>
      <c r="BG132" s="102">
        <v>0</v>
      </c>
      <c r="BH132" s="102">
        <v>0</v>
      </c>
      <c r="BI132" s="102">
        <v>0</v>
      </c>
      <c r="BJ132" s="8" t="s">
        <v>68</v>
      </c>
      <c r="BK132" s="102">
        <v>309.75</v>
      </c>
      <c r="BL132" s="8" t="s">
        <v>72</v>
      </c>
      <c r="BM132" s="101" t="s">
        <v>203</v>
      </c>
    </row>
    <row r="133" spans="1:65" ht="20.100000000000001" customHeight="1" x14ac:dyDescent="0.25">
      <c r="A133" s="2"/>
      <c r="B133" s="89"/>
      <c r="C133" s="90" t="s">
        <v>220</v>
      </c>
      <c r="D133" s="90" t="s">
        <v>69</v>
      </c>
      <c r="E133" s="91" t="s">
        <v>221</v>
      </c>
      <c r="F133" s="92" t="s">
        <v>222</v>
      </c>
      <c r="G133" s="93" t="s">
        <v>71</v>
      </c>
      <c r="H133" s="94">
        <v>1</v>
      </c>
      <c r="I133" s="95">
        <v>0</v>
      </c>
      <c r="J133" s="96">
        <f t="shared" si="0"/>
        <v>0</v>
      </c>
      <c r="K133" s="92" t="s">
        <v>11</v>
      </c>
      <c r="L133" s="17"/>
      <c r="M133" s="97" t="s">
        <v>11</v>
      </c>
      <c r="N133" s="98" t="s">
        <v>30</v>
      </c>
      <c r="O133" s="2"/>
      <c r="P133" s="99">
        <v>0</v>
      </c>
      <c r="Q133" s="99">
        <v>0</v>
      </c>
      <c r="R133" s="99">
        <v>0</v>
      </c>
      <c r="S133" s="99">
        <v>0</v>
      </c>
      <c r="T133" s="100">
        <v>0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101" t="s">
        <v>72</v>
      </c>
      <c r="AS133" s="2"/>
      <c r="AT133" s="101" t="s">
        <v>69</v>
      </c>
      <c r="AU133" s="101" t="s">
        <v>2</v>
      </c>
      <c r="AV133" s="2"/>
      <c r="AW133" s="2"/>
      <c r="AX133" s="2"/>
      <c r="AY133" s="8" t="s">
        <v>65</v>
      </c>
      <c r="AZ133" s="2"/>
      <c r="BA133" s="2"/>
      <c r="BB133" s="2"/>
      <c r="BC133" s="2"/>
      <c r="BD133" s="2"/>
      <c r="BE133" s="102">
        <v>302.39999999999998</v>
      </c>
      <c r="BF133" s="102">
        <v>0</v>
      </c>
      <c r="BG133" s="102">
        <v>0</v>
      </c>
      <c r="BH133" s="102">
        <v>0</v>
      </c>
      <c r="BI133" s="102">
        <v>0</v>
      </c>
      <c r="BJ133" s="8" t="s">
        <v>68</v>
      </c>
      <c r="BK133" s="102">
        <v>302.39999999999998</v>
      </c>
      <c r="BL133" s="8" t="s">
        <v>72</v>
      </c>
      <c r="BM133" s="101" t="s">
        <v>207</v>
      </c>
    </row>
    <row r="134" spans="1:65" ht="20.100000000000001" customHeight="1" x14ac:dyDescent="0.25">
      <c r="A134" s="2"/>
      <c r="B134" s="89"/>
      <c r="C134" s="90" t="s">
        <v>224</v>
      </c>
      <c r="D134" s="90" t="s">
        <v>69</v>
      </c>
      <c r="E134" s="91" t="s">
        <v>225</v>
      </c>
      <c r="F134" s="92" t="s">
        <v>226</v>
      </c>
      <c r="G134" s="93" t="s">
        <v>71</v>
      </c>
      <c r="H134" s="94">
        <v>2</v>
      </c>
      <c r="I134" s="95">
        <v>0</v>
      </c>
      <c r="J134" s="96">
        <f t="shared" si="0"/>
        <v>0</v>
      </c>
      <c r="K134" s="92" t="s">
        <v>11</v>
      </c>
      <c r="L134" s="17"/>
      <c r="M134" s="97" t="s">
        <v>11</v>
      </c>
      <c r="N134" s="98" t="s">
        <v>30</v>
      </c>
      <c r="O134" s="2"/>
      <c r="P134" s="99">
        <v>0</v>
      </c>
      <c r="Q134" s="99">
        <v>0</v>
      </c>
      <c r="R134" s="99">
        <v>0</v>
      </c>
      <c r="S134" s="99">
        <v>0</v>
      </c>
      <c r="T134" s="100">
        <v>0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101" t="s">
        <v>72</v>
      </c>
      <c r="AS134" s="2"/>
      <c r="AT134" s="101" t="s">
        <v>69</v>
      </c>
      <c r="AU134" s="101" t="s">
        <v>2</v>
      </c>
      <c r="AV134" s="2"/>
      <c r="AW134" s="2"/>
      <c r="AX134" s="2"/>
      <c r="AY134" s="8" t="s">
        <v>65</v>
      </c>
      <c r="AZ134" s="2"/>
      <c r="BA134" s="2"/>
      <c r="BB134" s="2"/>
      <c r="BC134" s="2"/>
      <c r="BD134" s="2"/>
      <c r="BE134" s="102">
        <v>1905.75</v>
      </c>
      <c r="BF134" s="102">
        <v>0</v>
      </c>
      <c r="BG134" s="102">
        <v>0</v>
      </c>
      <c r="BH134" s="102">
        <v>0</v>
      </c>
      <c r="BI134" s="102">
        <v>0</v>
      </c>
      <c r="BJ134" s="8" t="s">
        <v>68</v>
      </c>
      <c r="BK134" s="102">
        <v>1905.75</v>
      </c>
      <c r="BL134" s="8" t="s">
        <v>72</v>
      </c>
      <c r="BM134" s="101" t="s">
        <v>211</v>
      </c>
    </row>
    <row r="135" spans="1:65" ht="20.100000000000001" customHeight="1" x14ac:dyDescent="0.25">
      <c r="A135" s="2"/>
      <c r="B135" s="89"/>
      <c r="C135" s="90" t="s">
        <v>228</v>
      </c>
      <c r="D135" s="90" t="s">
        <v>69</v>
      </c>
      <c r="E135" s="91" t="s">
        <v>229</v>
      </c>
      <c r="F135" s="92" t="s">
        <v>230</v>
      </c>
      <c r="G135" s="93" t="s">
        <v>71</v>
      </c>
      <c r="H135" s="94">
        <v>1</v>
      </c>
      <c r="I135" s="95">
        <v>0</v>
      </c>
      <c r="J135" s="96">
        <f t="shared" si="0"/>
        <v>0</v>
      </c>
      <c r="K135" s="92" t="s">
        <v>11</v>
      </c>
      <c r="L135" s="17"/>
      <c r="M135" s="97" t="s">
        <v>11</v>
      </c>
      <c r="N135" s="98" t="s">
        <v>30</v>
      </c>
      <c r="O135" s="2"/>
      <c r="P135" s="99">
        <v>0</v>
      </c>
      <c r="Q135" s="99">
        <v>0</v>
      </c>
      <c r="R135" s="99">
        <v>0</v>
      </c>
      <c r="S135" s="99">
        <v>0</v>
      </c>
      <c r="T135" s="100">
        <v>0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101" t="s">
        <v>72</v>
      </c>
      <c r="AS135" s="2"/>
      <c r="AT135" s="101" t="s">
        <v>69</v>
      </c>
      <c r="AU135" s="101" t="s">
        <v>2</v>
      </c>
      <c r="AV135" s="2"/>
      <c r="AW135" s="2"/>
      <c r="AX135" s="2"/>
      <c r="AY135" s="8" t="s">
        <v>65</v>
      </c>
      <c r="AZ135" s="2"/>
      <c r="BA135" s="2"/>
      <c r="BB135" s="2"/>
      <c r="BC135" s="2"/>
      <c r="BD135" s="2"/>
      <c r="BE135" s="102">
        <v>651</v>
      </c>
      <c r="BF135" s="102">
        <v>0</v>
      </c>
      <c r="BG135" s="102">
        <v>0</v>
      </c>
      <c r="BH135" s="102">
        <v>0</v>
      </c>
      <c r="BI135" s="102">
        <v>0</v>
      </c>
      <c r="BJ135" s="8" t="s">
        <v>68</v>
      </c>
      <c r="BK135" s="102">
        <v>651</v>
      </c>
      <c r="BL135" s="8" t="s">
        <v>72</v>
      </c>
      <c r="BM135" s="101" t="s">
        <v>215</v>
      </c>
    </row>
    <row r="136" spans="1:65" ht="20.100000000000001" customHeight="1" x14ac:dyDescent="0.25">
      <c r="A136" s="2"/>
      <c r="B136" s="89"/>
      <c r="C136" s="90" t="s">
        <v>232</v>
      </c>
      <c r="D136" s="90" t="s">
        <v>69</v>
      </c>
      <c r="E136" s="91" t="s">
        <v>233</v>
      </c>
      <c r="F136" s="92" t="s">
        <v>234</v>
      </c>
      <c r="G136" s="93" t="s">
        <v>71</v>
      </c>
      <c r="H136" s="94">
        <v>1</v>
      </c>
      <c r="I136" s="95">
        <v>0</v>
      </c>
      <c r="J136" s="96">
        <f t="shared" si="0"/>
        <v>0</v>
      </c>
      <c r="K136" s="92" t="s">
        <v>11</v>
      </c>
      <c r="L136" s="17"/>
      <c r="M136" s="97" t="s">
        <v>11</v>
      </c>
      <c r="N136" s="98" t="s">
        <v>30</v>
      </c>
      <c r="O136" s="2"/>
      <c r="P136" s="99">
        <v>0</v>
      </c>
      <c r="Q136" s="99">
        <v>0</v>
      </c>
      <c r="R136" s="99">
        <v>0</v>
      </c>
      <c r="S136" s="99">
        <v>0</v>
      </c>
      <c r="T136" s="100">
        <v>0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101" t="s">
        <v>72</v>
      </c>
      <c r="AS136" s="2"/>
      <c r="AT136" s="101" t="s">
        <v>69</v>
      </c>
      <c r="AU136" s="101" t="s">
        <v>2</v>
      </c>
      <c r="AV136" s="2"/>
      <c r="AW136" s="2"/>
      <c r="AX136" s="2"/>
      <c r="AY136" s="8" t="s">
        <v>65</v>
      </c>
      <c r="AZ136" s="2"/>
      <c r="BA136" s="2"/>
      <c r="BB136" s="2"/>
      <c r="BC136" s="2"/>
      <c r="BD136" s="2"/>
      <c r="BE136" s="102">
        <v>488.25</v>
      </c>
      <c r="BF136" s="102">
        <v>0</v>
      </c>
      <c r="BG136" s="102">
        <v>0</v>
      </c>
      <c r="BH136" s="102">
        <v>0</v>
      </c>
      <c r="BI136" s="102">
        <v>0</v>
      </c>
      <c r="BJ136" s="8" t="s">
        <v>68</v>
      </c>
      <c r="BK136" s="102">
        <v>488.25</v>
      </c>
      <c r="BL136" s="8" t="s">
        <v>72</v>
      </c>
      <c r="BM136" s="101" t="s">
        <v>219</v>
      </c>
    </row>
    <row r="137" spans="1:65" ht="20.100000000000001" customHeight="1" x14ac:dyDescent="0.25">
      <c r="A137" s="2"/>
      <c r="B137" s="89"/>
      <c r="C137" s="90" t="s">
        <v>236</v>
      </c>
      <c r="D137" s="90" t="s">
        <v>69</v>
      </c>
      <c r="E137" s="91" t="s">
        <v>237</v>
      </c>
      <c r="F137" s="92" t="s">
        <v>238</v>
      </c>
      <c r="G137" s="93" t="s">
        <v>71</v>
      </c>
      <c r="H137" s="94">
        <v>1</v>
      </c>
      <c r="I137" s="95">
        <v>0</v>
      </c>
      <c r="J137" s="96">
        <f t="shared" si="0"/>
        <v>0</v>
      </c>
      <c r="K137" s="92" t="s">
        <v>11</v>
      </c>
      <c r="L137" s="17"/>
      <c r="M137" s="97" t="s">
        <v>11</v>
      </c>
      <c r="N137" s="98" t="s">
        <v>30</v>
      </c>
      <c r="O137" s="2"/>
      <c r="P137" s="99">
        <v>0</v>
      </c>
      <c r="Q137" s="99">
        <v>0</v>
      </c>
      <c r="R137" s="99">
        <v>0</v>
      </c>
      <c r="S137" s="99">
        <v>0</v>
      </c>
      <c r="T137" s="100">
        <v>0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101" t="s">
        <v>72</v>
      </c>
      <c r="AS137" s="2"/>
      <c r="AT137" s="101" t="s">
        <v>69</v>
      </c>
      <c r="AU137" s="101" t="s">
        <v>2</v>
      </c>
      <c r="AV137" s="2"/>
      <c r="AW137" s="2"/>
      <c r="AX137" s="2"/>
      <c r="AY137" s="8" t="s">
        <v>65</v>
      </c>
      <c r="AZ137" s="2"/>
      <c r="BA137" s="2"/>
      <c r="BB137" s="2"/>
      <c r="BC137" s="2"/>
      <c r="BD137" s="2"/>
      <c r="BE137" s="102">
        <v>303.45</v>
      </c>
      <c r="BF137" s="102">
        <v>0</v>
      </c>
      <c r="BG137" s="102">
        <v>0</v>
      </c>
      <c r="BH137" s="102">
        <v>0</v>
      </c>
      <c r="BI137" s="102">
        <v>0</v>
      </c>
      <c r="BJ137" s="8" t="s">
        <v>68</v>
      </c>
      <c r="BK137" s="102">
        <v>303.45</v>
      </c>
      <c r="BL137" s="8" t="s">
        <v>72</v>
      </c>
      <c r="BM137" s="101" t="s">
        <v>223</v>
      </c>
    </row>
    <row r="138" spans="1:65" ht="20.100000000000001" customHeight="1" x14ac:dyDescent="0.25">
      <c r="A138" s="2"/>
      <c r="B138" s="89"/>
      <c r="C138" s="90" t="s">
        <v>240</v>
      </c>
      <c r="D138" s="90" t="s">
        <v>69</v>
      </c>
      <c r="E138" s="91" t="s">
        <v>241</v>
      </c>
      <c r="F138" s="92" t="s">
        <v>242</v>
      </c>
      <c r="G138" s="93" t="s">
        <v>71</v>
      </c>
      <c r="H138" s="94">
        <v>1</v>
      </c>
      <c r="I138" s="95">
        <v>0</v>
      </c>
      <c r="J138" s="96">
        <f t="shared" si="0"/>
        <v>0</v>
      </c>
      <c r="K138" s="92" t="s">
        <v>11</v>
      </c>
      <c r="L138" s="17"/>
      <c r="M138" s="97" t="s">
        <v>11</v>
      </c>
      <c r="N138" s="98" t="s">
        <v>30</v>
      </c>
      <c r="O138" s="2"/>
      <c r="P138" s="99">
        <v>0</v>
      </c>
      <c r="Q138" s="99">
        <v>0</v>
      </c>
      <c r="R138" s="99">
        <v>0</v>
      </c>
      <c r="S138" s="99">
        <v>0</v>
      </c>
      <c r="T138" s="100">
        <v>0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101" t="s">
        <v>72</v>
      </c>
      <c r="AS138" s="2"/>
      <c r="AT138" s="101" t="s">
        <v>69</v>
      </c>
      <c r="AU138" s="101" t="s">
        <v>2</v>
      </c>
      <c r="AV138" s="2"/>
      <c r="AW138" s="2"/>
      <c r="AX138" s="2"/>
      <c r="AY138" s="8" t="s">
        <v>65</v>
      </c>
      <c r="AZ138" s="2"/>
      <c r="BA138" s="2"/>
      <c r="BB138" s="2"/>
      <c r="BC138" s="2"/>
      <c r="BD138" s="2"/>
      <c r="BE138" s="102">
        <v>493.5</v>
      </c>
      <c r="BF138" s="102">
        <v>0</v>
      </c>
      <c r="BG138" s="102">
        <v>0</v>
      </c>
      <c r="BH138" s="102">
        <v>0</v>
      </c>
      <c r="BI138" s="102">
        <v>0</v>
      </c>
      <c r="BJ138" s="8" t="s">
        <v>68</v>
      </c>
      <c r="BK138" s="102">
        <v>493.5</v>
      </c>
      <c r="BL138" s="8" t="s">
        <v>72</v>
      </c>
      <c r="BM138" s="101" t="s">
        <v>227</v>
      </c>
    </row>
    <row r="139" spans="1:65" ht="20.100000000000001" customHeight="1" x14ac:dyDescent="0.25">
      <c r="A139" s="2"/>
      <c r="B139" s="89"/>
      <c r="C139" s="90" t="s">
        <v>244</v>
      </c>
      <c r="D139" s="90" t="s">
        <v>69</v>
      </c>
      <c r="E139" s="91" t="s">
        <v>245</v>
      </c>
      <c r="F139" s="92" t="s">
        <v>246</v>
      </c>
      <c r="G139" s="93" t="s">
        <v>71</v>
      </c>
      <c r="H139" s="94">
        <v>1</v>
      </c>
      <c r="I139" s="95">
        <v>0</v>
      </c>
      <c r="J139" s="96">
        <f t="shared" si="0"/>
        <v>0</v>
      </c>
      <c r="K139" s="92" t="s">
        <v>11</v>
      </c>
      <c r="L139" s="17"/>
      <c r="M139" s="97" t="s">
        <v>11</v>
      </c>
      <c r="N139" s="98" t="s">
        <v>30</v>
      </c>
      <c r="O139" s="2"/>
      <c r="P139" s="99">
        <v>0</v>
      </c>
      <c r="Q139" s="99">
        <v>0</v>
      </c>
      <c r="R139" s="99">
        <v>0</v>
      </c>
      <c r="S139" s="99">
        <v>0</v>
      </c>
      <c r="T139" s="100">
        <v>0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101" t="s">
        <v>72</v>
      </c>
      <c r="AS139" s="2"/>
      <c r="AT139" s="101" t="s">
        <v>69</v>
      </c>
      <c r="AU139" s="101" t="s">
        <v>2</v>
      </c>
      <c r="AV139" s="2"/>
      <c r="AW139" s="2"/>
      <c r="AX139" s="2"/>
      <c r="AY139" s="8" t="s">
        <v>65</v>
      </c>
      <c r="AZ139" s="2"/>
      <c r="BA139" s="2"/>
      <c r="BB139" s="2"/>
      <c r="BC139" s="2"/>
      <c r="BD139" s="2"/>
      <c r="BE139" s="102">
        <v>535.5</v>
      </c>
      <c r="BF139" s="102">
        <v>0</v>
      </c>
      <c r="BG139" s="102">
        <v>0</v>
      </c>
      <c r="BH139" s="102">
        <v>0</v>
      </c>
      <c r="BI139" s="102">
        <v>0</v>
      </c>
      <c r="BJ139" s="8" t="s">
        <v>68</v>
      </c>
      <c r="BK139" s="102">
        <v>535.5</v>
      </c>
      <c r="BL139" s="8" t="s">
        <v>72</v>
      </c>
      <c r="BM139" s="101" t="s">
        <v>231</v>
      </c>
    </row>
    <row r="140" spans="1:65" ht="20.100000000000001" customHeight="1" x14ac:dyDescent="0.25">
      <c r="A140" s="2"/>
      <c r="B140" s="89"/>
      <c r="C140" s="90" t="s">
        <v>248</v>
      </c>
      <c r="D140" s="90" t="s">
        <v>69</v>
      </c>
      <c r="E140" s="91" t="s">
        <v>249</v>
      </c>
      <c r="F140" s="92" t="s">
        <v>250</v>
      </c>
      <c r="G140" s="93" t="s">
        <v>71</v>
      </c>
      <c r="H140" s="94">
        <v>1</v>
      </c>
      <c r="I140" s="95">
        <v>0</v>
      </c>
      <c r="J140" s="96">
        <f t="shared" si="0"/>
        <v>0</v>
      </c>
      <c r="K140" s="92" t="s">
        <v>11</v>
      </c>
      <c r="L140" s="17"/>
      <c r="M140" s="97" t="s">
        <v>11</v>
      </c>
      <c r="N140" s="98" t="s">
        <v>30</v>
      </c>
      <c r="O140" s="2"/>
      <c r="P140" s="99">
        <v>0</v>
      </c>
      <c r="Q140" s="99">
        <v>0</v>
      </c>
      <c r="R140" s="99">
        <v>0</v>
      </c>
      <c r="S140" s="99">
        <v>0</v>
      </c>
      <c r="T140" s="100">
        <v>0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101" t="s">
        <v>72</v>
      </c>
      <c r="AS140" s="2"/>
      <c r="AT140" s="101" t="s">
        <v>69</v>
      </c>
      <c r="AU140" s="101" t="s">
        <v>2</v>
      </c>
      <c r="AV140" s="2"/>
      <c r="AW140" s="2"/>
      <c r="AX140" s="2"/>
      <c r="AY140" s="8" t="s">
        <v>65</v>
      </c>
      <c r="AZ140" s="2"/>
      <c r="BA140" s="2"/>
      <c r="BB140" s="2"/>
      <c r="BC140" s="2"/>
      <c r="BD140" s="2"/>
      <c r="BE140" s="102">
        <v>535.5</v>
      </c>
      <c r="BF140" s="102">
        <v>0</v>
      </c>
      <c r="BG140" s="102">
        <v>0</v>
      </c>
      <c r="BH140" s="102">
        <v>0</v>
      </c>
      <c r="BI140" s="102">
        <v>0</v>
      </c>
      <c r="BJ140" s="8" t="s">
        <v>68</v>
      </c>
      <c r="BK140" s="102">
        <v>535.5</v>
      </c>
      <c r="BL140" s="8" t="s">
        <v>72</v>
      </c>
      <c r="BM140" s="101" t="s">
        <v>235</v>
      </c>
    </row>
    <row r="141" spans="1:65" ht="20.100000000000001" customHeight="1" x14ac:dyDescent="0.25">
      <c r="A141" s="2"/>
      <c r="B141" s="89"/>
      <c r="C141" s="90" t="s">
        <v>252</v>
      </c>
      <c r="D141" s="90" t="s">
        <v>69</v>
      </c>
      <c r="E141" s="91" t="s">
        <v>253</v>
      </c>
      <c r="F141" s="92" t="s">
        <v>254</v>
      </c>
      <c r="G141" s="93" t="s">
        <v>71</v>
      </c>
      <c r="H141" s="94">
        <v>1</v>
      </c>
      <c r="I141" s="95">
        <v>0</v>
      </c>
      <c r="J141" s="96">
        <f t="shared" si="0"/>
        <v>0</v>
      </c>
      <c r="K141" s="92" t="s">
        <v>11</v>
      </c>
      <c r="L141" s="17"/>
      <c r="M141" s="97" t="s">
        <v>11</v>
      </c>
      <c r="N141" s="98" t="s">
        <v>30</v>
      </c>
      <c r="O141" s="2"/>
      <c r="P141" s="99">
        <v>0</v>
      </c>
      <c r="Q141" s="99">
        <v>0</v>
      </c>
      <c r="R141" s="99">
        <v>0</v>
      </c>
      <c r="S141" s="99">
        <v>0</v>
      </c>
      <c r="T141" s="100">
        <v>0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101" t="s">
        <v>72</v>
      </c>
      <c r="AS141" s="2"/>
      <c r="AT141" s="101" t="s">
        <v>69</v>
      </c>
      <c r="AU141" s="101" t="s">
        <v>2</v>
      </c>
      <c r="AV141" s="2"/>
      <c r="AW141" s="2"/>
      <c r="AX141" s="2"/>
      <c r="AY141" s="8" t="s">
        <v>65</v>
      </c>
      <c r="AZ141" s="2"/>
      <c r="BA141" s="2"/>
      <c r="BB141" s="2"/>
      <c r="BC141" s="2"/>
      <c r="BD141" s="2"/>
      <c r="BE141" s="102">
        <v>1375.5</v>
      </c>
      <c r="BF141" s="102">
        <v>0</v>
      </c>
      <c r="BG141" s="102">
        <v>0</v>
      </c>
      <c r="BH141" s="102">
        <v>0</v>
      </c>
      <c r="BI141" s="102">
        <v>0</v>
      </c>
      <c r="BJ141" s="8" t="s">
        <v>68</v>
      </c>
      <c r="BK141" s="102">
        <v>1375.5</v>
      </c>
      <c r="BL141" s="8" t="s">
        <v>72</v>
      </c>
      <c r="BM141" s="101" t="s">
        <v>239</v>
      </c>
    </row>
    <row r="142" spans="1:65" ht="20.100000000000001" customHeight="1" x14ac:dyDescent="0.25">
      <c r="A142" s="2"/>
      <c r="B142" s="89"/>
      <c r="C142" s="90" t="s">
        <v>256</v>
      </c>
      <c r="D142" s="90" t="s">
        <v>69</v>
      </c>
      <c r="E142" s="91" t="s">
        <v>257</v>
      </c>
      <c r="F142" s="92" t="s">
        <v>258</v>
      </c>
      <c r="G142" s="93" t="s">
        <v>71</v>
      </c>
      <c r="H142" s="94">
        <v>1</v>
      </c>
      <c r="I142" s="95">
        <v>0</v>
      </c>
      <c r="J142" s="96">
        <f t="shared" si="0"/>
        <v>0</v>
      </c>
      <c r="K142" s="92" t="s">
        <v>11</v>
      </c>
      <c r="L142" s="17"/>
      <c r="M142" s="97" t="s">
        <v>11</v>
      </c>
      <c r="N142" s="98" t="s">
        <v>30</v>
      </c>
      <c r="O142" s="2"/>
      <c r="P142" s="99">
        <v>0</v>
      </c>
      <c r="Q142" s="99">
        <v>0</v>
      </c>
      <c r="R142" s="99">
        <v>0</v>
      </c>
      <c r="S142" s="99">
        <v>0</v>
      </c>
      <c r="T142" s="100">
        <v>0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101" t="s">
        <v>72</v>
      </c>
      <c r="AS142" s="2"/>
      <c r="AT142" s="101" t="s">
        <v>69</v>
      </c>
      <c r="AU142" s="101" t="s">
        <v>2</v>
      </c>
      <c r="AV142" s="2"/>
      <c r="AW142" s="2"/>
      <c r="AX142" s="2"/>
      <c r="AY142" s="8" t="s">
        <v>65</v>
      </c>
      <c r="AZ142" s="2"/>
      <c r="BA142" s="2"/>
      <c r="BB142" s="2"/>
      <c r="BC142" s="2"/>
      <c r="BD142" s="2"/>
      <c r="BE142" s="102">
        <v>880.95</v>
      </c>
      <c r="BF142" s="102">
        <v>0</v>
      </c>
      <c r="BG142" s="102">
        <v>0</v>
      </c>
      <c r="BH142" s="102">
        <v>0</v>
      </c>
      <c r="BI142" s="102">
        <v>0</v>
      </c>
      <c r="BJ142" s="8" t="s">
        <v>68</v>
      </c>
      <c r="BK142" s="102">
        <v>880.95</v>
      </c>
      <c r="BL142" s="8" t="s">
        <v>72</v>
      </c>
      <c r="BM142" s="101" t="s">
        <v>243</v>
      </c>
    </row>
    <row r="143" spans="1:65" ht="20.100000000000001" customHeight="1" x14ac:dyDescent="0.25">
      <c r="A143" s="2"/>
      <c r="B143" s="89"/>
      <c r="C143" s="90" t="s">
        <v>260</v>
      </c>
      <c r="D143" s="90" t="s">
        <v>69</v>
      </c>
      <c r="E143" s="91" t="s">
        <v>261</v>
      </c>
      <c r="F143" s="92" t="s">
        <v>262</v>
      </c>
      <c r="G143" s="93" t="s">
        <v>71</v>
      </c>
      <c r="H143" s="94">
        <v>1</v>
      </c>
      <c r="I143" s="95">
        <v>0</v>
      </c>
      <c r="J143" s="96">
        <f t="shared" si="0"/>
        <v>0</v>
      </c>
      <c r="K143" s="92" t="s">
        <v>11</v>
      </c>
      <c r="L143" s="17"/>
      <c r="M143" s="97" t="s">
        <v>11</v>
      </c>
      <c r="N143" s="98" t="s">
        <v>30</v>
      </c>
      <c r="O143" s="2"/>
      <c r="P143" s="99">
        <v>0</v>
      </c>
      <c r="Q143" s="99">
        <v>0</v>
      </c>
      <c r="R143" s="99">
        <v>0</v>
      </c>
      <c r="S143" s="99">
        <v>0</v>
      </c>
      <c r="T143" s="100">
        <v>0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101" t="s">
        <v>72</v>
      </c>
      <c r="AS143" s="2"/>
      <c r="AT143" s="101" t="s">
        <v>69</v>
      </c>
      <c r="AU143" s="101" t="s">
        <v>2</v>
      </c>
      <c r="AV143" s="2"/>
      <c r="AW143" s="2"/>
      <c r="AX143" s="2"/>
      <c r="AY143" s="8" t="s">
        <v>65</v>
      </c>
      <c r="AZ143" s="2"/>
      <c r="BA143" s="2"/>
      <c r="BB143" s="2"/>
      <c r="BC143" s="2"/>
      <c r="BD143" s="2"/>
      <c r="BE143" s="102">
        <v>1247.4000000000001</v>
      </c>
      <c r="BF143" s="102">
        <v>0</v>
      </c>
      <c r="BG143" s="102">
        <v>0</v>
      </c>
      <c r="BH143" s="102">
        <v>0</v>
      </c>
      <c r="BI143" s="102">
        <v>0</v>
      </c>
      <c r="BJ143" s="8" t="s">
        <v>68</v>
      </c>
      <c r="BK143" s="102">
        <v>1247.4000000000001</v>
      </c>
      <c r="BL143" s="8" t="s">
        <v>72</v>
      </c>
      <c r="BM143" s="101" t="s">
        <v>247</v>
      </c>
    </row>
    <row r="144" spans="1:65" ht="20.100000000000001" customHeight="1" x14ac:dyDescent="0.25">
      <c r="A144" s="2"/>
      <c r="B144" s="89"/>
      <c r="C144" s="90" t="s">
        <v>264</v>
      </c>
      <c r="D144" s="90" t="s">
        <v>69</v>
      </c>
      <c r="E144" s="91" t="s">
        <v>265</v>
      </c>
      <c r="F144" s="92" t="s">
        <v>266</v>
      </c>
      <c r="G144" s="93" t="s">
        <v>71</v>
      </c>
      <c r="H144" s="94">
        <v>1</v>
      </c>
      <c r="I144" s="95">
        <v>0</v>
      </c>
      <c r="J144" s="96">
        <f t="shared" si="0"/>
        <v>0</v>
      </c>
      <c r="K144" s="92" t="s">
        <v>11</v>
      </c>
      <c r="L144" s="17"/>
      <c r="M144" s="97" t="s">
        <v>11</v>
      </c>
      <c r="N144" s="98" t="s">
        <v>30</v>
      </c>
      <c r="O144" s="2"/>
      <c r="P144" s="99">
        <v>0</v>
      </c>
      <c r="Q144" s="99">
        <v>0</v>
      </c>
      <c r="R144" s="99">
        <v>0</v>
      </c>
      <c r="S144" s="99">
        <v>0</v>
      </c>
      <c r="T144" s="100">
        <v>0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101" t="s">
        <v>72</v>
      </c>
      <c r="AS144" s="2"/>
      <c r="AT144" s="101" t="s">
        <v>69</v>
      </c>
      <c r="AU144" s="101" t="s">
        <v>2</v>
      </c>
      <c r="AV144" s="2"/>
      <c r="AW144" s="2"/>
      <c r="AX144" s="2"/>
      <c r="AY144" s="8" t="s">
        <v>65</v>
      </c>
      <c r="AZ144" s="2"/>
      <c r="BA144" s="2"/>
      <c r="BB144" s="2"/>
      <c r="BC144" s="2"/>
      <c r="BD144" s="2"/>
      <c r="BE144" s="102">
        <v>854.7</v>
      </c>
      <c r="BF144" s="102">
        <v>0</v>
      </c>
      <c r="BG144" s="102">
        <v>0</v>
      </c>
      <c r="BH144" s="102">
        <v>0</v>
      </c>
      <c r="BI144" s="102">
        <v>0</v>
      </c>
      <c r="BJ144" s="8" t="s">
        <v>68</v>
      </c>
      <c r="BK144" s="102">
        <v>854.7</v>
      </c>
      <c r="BL144" s="8" t="s">
        <v>72</v>
      </c>
      <c r="BM144" s="101" t="s">
        <v>251</v>
      </c>
    </row>
    <row r="145" spans="1:65" ht="20.100000000000001" customHeight="1" x14ac:dyDescent="0.25">
      <c r="A145" s="2"/>
      <c r="B145" s="89"/>
      <c r="C145" s="90" t="s">
        <v>268</v>
      </c>
      <c r="D145" s="90" t="s">
        <v>69</v>
      </c>
      <c r="E145" s="91" t="s">
        <v>269</v>
      </c>
      <c r="F145" s="92" t="s">
        <v>270</v>
      </c>
      <c r="G145" s="93" t="s">
        <v>271</v>
      </c>
      <c r="H145" s="94">
        <v>9</v>
      </c>
      <c r="I145" s="95">
        <v>0</v>
      </c>
      <c r="J145" s="96">
        <f t="shared" si="0"/>
        <v>0</v>
      </c>
      <c r="K145" s="92" t="s">
        <v>11</v>
      </c>
      <c r="L145" s="17"/>
      <c r="M145" s="97" t="s">
        <v>11</v>
      </c>
      <c r="N145" s="98" t="s">
        <v>30</v>
      </c>
      <c r="O145" s="2"/>
      <c r="P145" s="99">
        <v>0</v>
      </c>
      <c r="Q145" s="99">
        <v>0</v>
      </c>
      <c r="R145" s="99">
        <v>0</v>
      </c>
      <c r="S145" s="99">
        <v>0</v>
      </c>
      <c r="T145" s="100">
        <v>0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101" t="s">
        <v>72</v>
      </c>
      <c r="AS145" s="2"/>
      <c r="AT145" s="101" t="s">
        <v>69</v>
      </c>
      <c r="AU145" s="101" t="s">
        <v>2</v>
      </c>
      <c r="AV145" s="2"/>
      <c r="AW145" s="2"/>
      <c r="AX145" s="2"/>
      <c r="AY145" s="8" t="s">
        <v>65</v>
      </c>
      <c r="AZ145" s="2"/>
      <c r="BA145" s="2"/>
      <c r="BB145" s="2"/>
      <c r="BC145" s="2"/>
      <c r="BD145" s="2"/>
      <c r="BE145" s="102">
        <v>854.7</v>
      </c>
      <c r="BF145" s="102">
        <v>0</v>
      </c>
      <c r="BG145" s="102">
        <v>0</v>
      </c>
      <c r="BH145" s="102">
        <v>0</v>
      </c>
      <c r="BI145" s="102">
        <v>0</v>
      </c>
      <c r="BJ145" s="8" t="s">
        <v>68</v>
      </c>
      <c r="BK145" s="102">
        <v>854.7</v>
      </c>
      <c r="BL145" s="8" t="s">
        <v>72</v>
      </c>
      <c r="BM145" s="101" t="s">
        <v>255</v>
      </c>
    </row>
    <row r="146" spans="1:65" ht="20.100000000000001" customHeight="1" x14ac:dyDescent="0.25">
      <c r="A146" s="2"/>
      <c r="B146" s="89"/>
      <c r="C146" s="90" t="s">
        <v>273</v>
      </c>
      <c r="D146" s="90" t="s">
        <v>69</v>
      </c>
      <c r="E146" s="91" t="s">
        <v>274</v>
      </c>
      <c r="F146" s="92" t="s">
        <v>275</v>
      </c>
      <c r="G146" s="93" t="s">
        <v>271</v>
      </c>
      <c r="H146" s="94">
        <v>8</v>
      </c>
      <c r="I146" s="95">
        <v>0</v>
      </c>
      <c r="J146" s="96">
        <f t="shared" si="0"/>
        <v>0</v>
      </c>
      <c r="K146" s="92" t="s">
        <v>11</v>
      </c>
      <c r="L146" s="17"/>
      <c r="M146" s="97" t="s">
        <v>11</v>
      </c>
      <c r="N146" s="98" t="s">
        <v>30</v>
      </c>
      <c r="O146" s="2"/>
      <c r="P146" s="99">
        <v>0</v>
      </c>
      <c r="Q146" s="99">
        <v>0</v>
      </c>
      <c r="R146" s="99">
        <v>0</v>
      </c>
      <c r="S146" s="99">
        <v>0</v>
      </c>
      <c r="T146" s="100">
        <v>0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101" t="s">
        <v>72</v>
      </c>
      <c r="AS146" s="2"/>
      <c r="AT146" s="101" t="s">
        <v>69</v>
      </c>
      <c r="AU146" s="101" t="s">
        <v>2</v>
      </c>
      <c r="AV146" s="2"/>
      <c r="AW146" s="2"/>
      <c r="AX146" s="2"/>
      <c r="AY146" s="8" t="s">
        <v>65</v>
      </c>
      <c r="AZ146" s="2"/>
      <c r="BA146" s="2"/>
      <c r="BB146" s="2"/>
      <c r="BC146" s="2"/>
      <c r="BD146" s="2"/>
      <c r="BE146" s="102">
        <v>970.2</v>
      </c>
      <c r="BF146" s="102">
        <v>0</v>
      </c>
      <c r="BG146" s="102">
        <v>0</v>
      </c>
      <c r="BH146" s="102">
        <v>0</v>
      </c>
      <c r="BI146" s="102">
        <v>0</v>
      </c>
      <c r="BJ146" s="8" t="s">
        <v>68</v>
      </c>
      <c r="BK146" s="102">
        <v>970.2</v>
      </c>
      <c r="BL146" s="8" t="s">
        <v>72</v>
      </c>
      <c r="BM146" s="101" t="s">
        <v>259</v>
      </c>
    </row>
    <row r="147" spans="1:65" ht="20.100000000000001" customHeight="1" x14ac:dyDescent="0.25">
      <c r="A147" s="2"/>
      <c r="B147" s="89"/>
      <c r="C147" s="90" t="s">
        <v>277</v>
      </c>
      <c r="D147" s="90" t="s">
        <v>69</v>
      </c>
      <c r="E147" s="91" t="s">
        <v>278</v>
      </c>
      <c r="F147" s="92" t="s">
        <v>279</v>
      </c>
      <c r="G147" s="93" t="s">
        <v>271</v>
      </c>
      <c r="H147" s="94">
        <v>14.5</v>
      </c>
      <c r="I147" s="95">
        <v>0</v>
      </c>
      <c r="J147" s="96">
        <f t="shared" si="0"/>
        <v>0</v>
      </c>
      <c r="K147" s="92" t="s">
        <v>11</v>
      </c>
      <c r="L147" s="17"/>
      <c r="M147" s="97" t="s">
        <v>11</v>
      </c>
      <c r="N147" s="98" t="s">
        <v>30</v>
      </c>
      <c r="O147" s="2"/>
      <c r="P147" s="99">
        <v>0</v>
      </c>
      <c r="Q147" s="99">
        <v>0</v>
      </c>
      <c r="R147" s="99">
        <v>0</v>
      </c>
      <c r="S147" s="99">
        <v>0</v>
      </c>
      <c r="T147" s="100">
        <v>0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101" t="s">
        <v>72</v>
      </c>
      <c r="AS147" s="2"/>
      <c r="AT147" s="101" t="s">
        <v>69</v>
      </c>
      <c r="AU147" s="101" t="s">
        <v>2</v>
      </c>
      <c r="AV147" s="2"/>
      <c r="AW147" s="2"/>
      <c r="AX147" s="2"/>
      <c r="AY147" s="8" t="s">
        <v>65</v>
      </c>
      <c r="AZ147" s="2"/>
      <c r="BA147" s="2"/>
      <c r="BB147" s="2"/>
      <c r="BC147" s="2"/>
      <c r="BD147" s="2"/>
      <c r="BE147" s="102">
        <v>677.25</v>
      </c>
      <c r="BF147" s="102">
        <v>0</v>
      </c>
      <c r="BG147" s="102">
        <v>0</v>
      </c>
      <c r="BH147" s="102">
        <v>0</v>
      </c>
      <c r="BI147" s="102">
        <v>0</v>
      </c>
      <c r="BJ147" s="8" t="s">
        <v>68</v>
      </c>
      <c r="BK147" s="102">
        <v>677.25</v>
      </c>
      <c r="BL147" s="8" t="s">
        <v>72</v>
      </c>
      <c r="BM147" s="101" t="s">
        <v>263</v>
      </c>
    </row>
    <row r="148" spans="1:65" ht="20.100000000000001" customHeight="1" x14ac:dyDescent="0.25">
      <c r="A148" s="2"/>
      <c r="B148" s="89"/>
      <c r="C148" s="90" t="s">
        <v>281</v>
      </c>
      <c r="D148" s="90" t="s">
        <v>69</v>
      </c>
      <c r="E148" s="91" t="s">
        <v>282</v>
      </c>
      <c r="F148" s="92" t="s">
        <v>283</v>
      </c>
      <c r="G148" s="93" t="s">
        <v>271</v>
      </c>
      <c r="H148" s="94">
        <v>2.5</v>
      </c>
      <c r="I148" s="95">
        <v>0</v>
      </c>
      <c r="J148" s="96">
        <f t="shared" si="0"/>
        <v>0</v>
      </c>
      <c r="K148" s="92" t="s">
        <v>11</v>
      </c>
      <c r="L148" s="17"/>
      <c r="M148" s="97" t="s">
        <v>11</v>
      </c>
      <c r="N148" s="98" t="s">
        <v>30</v>
      </c>
      <c r="O148" s="2"/>
      <c r="P148" s="99">
        <v>0</v>
      </c>
      <c r="Q148" s="99">
        <v>0</v>
      </c>
      <c r="R148" s="99">
        <v>0</v>
      </c>
      <c r="S148" s="99">
        <v>0</v>
      </c>
      <c r="T148" s="100">
        <v>0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101" t="s">
        <v>72</v>
      </c>
      <c r="AS148" s="2"/>
      <c r="AT148" s="101" t="s">
        <v>69</v>
      </c>
      <c r="AU148" s="101" t="s">
        <v>2</v>
      </c>
      <c r="AV148" s="2"/>
      <c r="AW148" s="2"/>
      <c r="AX148" s="2"/>
      <c r="AY148" s="8" t="s">
        <v>65</v>
      </c>
      <c r="AZ148" s="2"/>
      <c r="BA148" s="2"/>
      <c r="BB148" s="2"/>
      <c r="BC148" s="2"/>
      <c r="BD148" s="2"/>
      <c r="BE148" s="102">
        <v>740.25</v>
      </c>
      <c r="BF148" s="102">
        <v>0</v>
      </c>
      <c r="BG148" s="102">
        <v>0</v>
      </c>
      <c r="BH148" s="102">
        <v>0</v>
      </c>
      <c r="BI148" s="102">
        <v>0</v>
      </c>
      <c r="BJ148" s="8" t="s">
        <v>68</v>
      </c>
      <c r="BK148" s="102">
        <v>740.25</v>
      </c>
      <c r="BL148" s="8" t="s">
        <v>72</v>
      </c>
      <c r="BM148" s="101" t="s">
        <v>267</v>
      </c>
    </row>
    <row r="149" spans="1:65" ht="20.100000000000001" customHeight="1" x14ac:dyDescent="0.25">
      <c r="A149" s="2"/>
      <c r="B149" s="89"/>
      <c r="C149" s="90" t="s">
        <v>285</v>
      </c>
      <c r="D149" s="90" t="s">
        <v>69</v>
      </c>
      <c r="E149" s="91" t="s">
        <v>286</v>
      </c>
      <c r="F149" s="92" t="s">
        <v>287</v>
      </c>
      <c r="G149" s="93" t="s">
        <v>271</v>
      </c>
      <c r="H149" s="94">
        <v>15</v>
      </c>
      <c r="I149" s="95">
        <v>0</v>
      </c>
      <c r="J149" s="96">
        <f t="shared" si="0"/>
        <v>0</v>
      </c>
      <c r="K149" s="92" t="s">
        <v>11</v>
      </c>
      <c r="L149" s="17"/>
      <c r="M149" s="97" t="s">
        <v>11</v>
      </c>
      <c r="N149" s="98" t="s">
        <v>30</v>
      </c>
      <c r="O149" s="2"/>
      <c r="P149" s="99">
        <v>0</v>
      </c>
      <c r="Q149" s="99">
        <v>0</v>
      </c>
      <c r="R149" s="99">
        <v>0</v>
      </c>
      <c r="S149" s="99">
        <v>0</v>
      </c>
      <c r="T149" s="100">
        <v>0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101" t="s">
        <v>72</v>
      </c>
      <c r="AS149" s="2"/>
      <c r="AT149" s="101" t="s">
        <v>69</v>
      </c>
      <c r="AU149" s="101" t="s">
        <v>2</v>
      </c>
      <c r="AV149" s="2"/>
      <c r="AW149" s="2"/>
      <c r="AX149" s="2"/>
      <c r="AY149" s="8" t="s">
        <v>65</v>
      </c>
      <c r="AZ149" s="2"/>
      <c r="BA149" s="2"/>
      <c r="BB149" s="2"/>
      <c r="BC149" s="2"/>
      <c r="BD149" s="2"/>
      <c r="BE149" s="102">
        <v>5717.25</v>
      </c>
      <c r="BF149" s="102">
        <v>0</v>
      </c>
      <c r="BG149" s="102">
        <v>0</v>
      </c>
      <c r="BH149" s="102">
        <v>0</v>
      </c>
      <c r="BI149" s="102">
        <v>0</v>
      </c>
      <c r="BJ149" s="8" t="s">
        <v>68</v>
      </c>
      <c r="BK149" s="102">
        <v>5717.25</v>
      </c>
      <c r="BL149" s="8" t="s">
        <v>72</v>
      </c>
      <c r="BM149" s="101" t="s">
        <v>272</v>
      </c>
    </row>
    <row r="150" spans="1:65" ht="20.100000000000001" customHeight="1" x14ac:dyDescent="0.25">
      <c r="A150" s="2"/>
      <c r="B150" s="89"/>
      <c r="C150" s="90" t="s">
        <v>289</v>
      </c>
      <c r="D150" s="90" t="s">
        <v>69</v>
      </c>
      <c r="E150" s="91" t="s">
        <v>290</v>
      </c>
      <c r="F150" s="92" t="s">
        <v>291</v>
      </c>
      <c r="G150" s="93" t="s">
        <v>271</v>
      </c>
      <c r="H150" s="94">
        <v>36.5</v>
      </c>
      <c r="I150" s="95">
        <v>0</v>
      </c>
      <c r="J150" s="96">
        <f t="shared" si="0"/>
        <v>0</v>
      </c>
      <c r="K150" s="92" t="s">
        <v>11</v>
      </c>
      <c r="L150" s="17"/>
      <c r="M150" s="97" t="s">
        <v>11</v>
      </c>
      <c r="N150" s="98" t="s">
        <v>30</v>
      </c>
      <c r="O150" s="2"/>
      <c r="P150" s="99">
        <v>0</v>
      </c>
      <c r="Q150" s="99">
        <v>0</v>
      </c>
      <c r="R150" s="99">
        <v>0</v>
      </c>
      <c r="S150" s="99">
        <v>0</v>
      </c>
      <c r="T150" s="100">
        <v>0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01" t="s">
        <v>72</v>
      </c>
      <c r="AS150" s="2"/>
      <c r="AT150" s="101" t="s">
        <v>69</v>
      </c>
      <c r="AU150" s="101" t="s">
        <v>2</v>
      </c>
      <c r="AV150" s="2"/>
      <c r="AW150" s="2"/>
      <c r="AX150" s="2"/>
      <c r="AY150" s="8" t="s">
        <v>65</v>
      </c>
      <c r="AZ150" s="2"/>
      <c r="BA150" s="2"/>
      <c r="BB150" s="2"/>
      <c r="BC150" s="2"/>
      <c r="BD150" s="2"/>
      <c r="BE150" s="102">
        <v>4821.6000000000004</v>
      </c>
      <c r="BF150" s="102">
        <v>0</v>
      </c>
      <c r="BG150" s="102">
        <v>0</v>
      </c>
      <c r="BH150" s="102">
        <v>0</v>
      </c>
      <c r="BI150" s="102">
        <v>0</v>
      </c>
      <c r="BJ150" s="8" t="s">
        <v>68</v>
      </c>
      <c r="BK150" s="102">
        <v>4821.6000000000004</v>
      </c>
      <c r="BL150" s="8" t="s">
        <v>72</v>
      </c>
      <c r="BM150" s="101" t="s">
        <v>276</v>
      </c>
    </row>
    <row r="151" spans="1:65" ht="20.100000000000001" customHeight="1" x14ac:dyDescent="0.25">
      <c r="A151" s="2"/>
      <c r="B151" s="89"/>
      <c r="C151" s="90" t="s">
        <v>293</v>
      </c>
      <c r="D151" s="90" t="s">
        <v>69</v>
      </c>
      <c r="E151" s="91" t="s">
        <v>294</v>
      </c>
      <c r="F151" s="92" t="s">
        <v>295</v>
      </c>
      <c r="G151" s="93" t="s">
        <v>296</v>
      </c>
      <c r="H151" s="94">
        <v>1</v>
      </c>
      <c r="I151" s="95">
        <v>0</v>
      </c>
      <c r="J151" s="96">
        <f t="shared" si="0"/>
        <v>0</v>
      </c>
      <c r="K151" s="92" t="s">
        <v>11</v>
      </c>
      <c r="L151" s="17"/>
      <c r="M151" s="97" t="s">
        <v>11</v>
      </c>
      <c r="N151" s="98" t="s">
        <v>30</v>
      </c>
      <c r="O151" s="2"/>
      <c r="P151" s="99">
        <v>0</v>
      </c>
      <c r="Q151" s="99">
        <v>0</v>
      </c>
      <c r="R151" s="99">
        <v>0</v>
      </c>
      <c r="S151" s="99">
        <v>0</v>
      </c>
      <c r="T151" s="100">
        <v>0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101" t="s">
        <v>72</v>
      </c>
      <c r="AS151" s="2"/>
      <c r="AT151" s="101" t="s">
        <v>69</v>
      </c>
      <c r="AU151" s="101" t="s">
        <v>2</v>
      </c>
      <c r="AV151" s="2"/>
      <c r="AW151" s="2"/>
      <c r="AX151" s="2"/>
      <c r="AY151" s="8" t="s">
        <v>65</v>
      </c>
      <c r="AZ151" s="2"/>
      <c r="BA151" s="2"/>
      <c r="BB151" s="2"/>
      <c r="BC151" s="2"/>
      <c r="BD151" s="2"/>
      <c r="BE151" s="102">
        <v>5618.03</v>
      </c>
      <c r="BF151" s="102">
        <v>0</v>
      </c>
      <c r="BG151" s="102">
        <v>0</v>
      </c>
      <c r="BH151" s="102">
        <v>0</v>
      </c>
      <c r="BI151" s="102">
        <v>0</v>
      </c>
      <c r="BJ151" s="8" t="s">
        <v>68</v>
      </c>
      <c r="BK151" s="102">
        <v>5618.03</v>
      </c>
      <c r="BL151" s="8" t="s">
        <v>72</v>
      </c>
      <c r="BM151" s="101" t="s">
        <v>280</v>
      </c>
    </row>
    <row r="152" spans="1:65" ht="20.100000000000001" customHeight="1" x14ac:dyDescent="0.25">
      <c r="A152" s="2"/>
      <c r="B152" s="89"/>
      <c r="C152" s="90" t="s">
        <v>298</v>
      </c>
      <c r="D152" s="90" t="s">
        <v>69</v>
      </c>
      <c r="E152" s="91" t="s">
        <v>299</v>
      </c>
      <c r="F152" s="92" t="s">
        <v>300</v>
      </c>
      <c r="G152" s="93" t="s">
        <v>301</v>
      </c>
      <c r="H152" s="94">
        <v>120</v>
      </c>
      <c r="I152" s="95">
        <v>0</v>
      </c>
      <c r="J152" s="96">
        <f t="shared" si="0"/>
        <v>0</v>
      </c>
      <c r="K152" s="92" t="s">
        <v>11</v>
      </c>
      <c r="L152" s="17"/>
      <c r="M152" s="97" t="s">
        <v>11</v>
      </c>
      <c r="N152" s="98" t="s">
        <v>30</v>
      </c>
      <c r="O152" s="2"/>
      <c r="P152" s="99">
        <v>0</v>
      </c>
      <c r="Q152" s="99">
        <v>0</v>
      </c>
      <c r="R152" s="99">
        <v>0</v>
      </c>
      <c r="S152" s="99">
        <v>0</v>
      </c>
      <c r="T152" s="100">
        <v>0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101" t="s">
        <v>72</v>
      </c>
      <c r="AS152" s="2"/>
      <c r="AT152" s="101" t="s">
        <v>69</v>
      </c>
      <c r="AU152" s="101" t="s">
        <v>2</v>
      </c>
      <c r="AV152" s="2"/>
      <c r="AW152" s="2"/>
      <c r="AX152" s="2"/>
      <c r="AY152" s="8" t="s">
        <v>65</v>
      </c>
      <c r="AZ152" s="2"/>
      <c r="BA152" s="2"/>
      <c r="BB152" s="2"/>
      <c r="BC152" s="2"/>
      <c r="BD152" s="2"/>
      <c r="BE152" s="102">
        <v>845.25</v>
      </c>
      <c r="BF152" s="102">
        <v>0</v>
      </c>
      <c r="BG152" s="102">
        <v>0</v>
      </c>
      <c r="BH152" s="102">
        <v>0</v>
      </c>
      <c r="BI152" s="102">
        <v>0</v>
      </c>
      <c r="BJ152" s="8" t="s">
        <v>68</v>
      </c>
      <c r="BK152" s="102">
        <v>845.25</v>
      </c>
      <c r="BL152" s="8" t="s">
        <v>72</v>
      </c>
      <c r="BM152" s="101" t="s">
        <v>284</v>
      </c>
    </row>
    <row r="153" spans="1:65" ht="20.100000000000001" customHeight="1" x14ac:dyDescent="0.25">
      <c r="A153" s="2"/>
      <c r="B153" s="89"/>
      <c r="C153" s="90" t="s">
        <v>303</v>
      </c>
      <c r="D153" s="90" t="s">
        <v>69</v>
      </c>
      <c r="E153" s="91" t="s">
        <v>304</v>
      </c>
      <c r="F153" s="92" t="s">
        <v>305</v>
      </c>
      <c r="G153" s="93" t="s">
        <v>296</v>
      </c>
      <c r="H153" s="94">
        <v>1</v>
      </c>
      <c r="I153" s="95">
        <v>0</v>
      </c>
      <c r="J153" s="96">
        <f t="shared" si="0"/>
        <v>0</v>
      </c>
      <c r="K153" s="92" t="s">
        <v>11</v>
      </c>
      <c r="L153" s="17"/>
      <c r="M153" s="97" t="s">
        <v>11</v>
      </c>
      <c r="N153" s="98" t="s">
        <v>30</v>
      </c>
      <c r="O153" s="2"/>
      <c r="P153" s="99">
        <v>0</v>
      </c>
      <c r="Q153" s="99">
        <v>0</v>
      </c>
      <c r="R153" s="99">
        <v>0</v>
      </c>
      <c r="S153" s="99">
        <v>0</v>
      </c>
      <c r="T153" s="100">
        <v>0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101" t="s">
        <v>72</v>
      </c>
      <c r="AS153" s="2"/>
      <c r="AT153" s="101" t="s">
        <v>69</v>
      </c>
      <c r="AU153" s="101" t="s">
        <v>2</v>
      </c>
      <c r="AV153" s="2"/>
      <c r="AW153" s="2"/>
      <c r="AX153" s="2"/>
      <c r="AY153" s="8" t="s">
        <v>65</v>
      </c>
      <c r="AZ153" s="2"/>
      <c r="BA153" s="2"/>
      <c r="BB153" s="2"/>
      <c r="BC153" s="2"/>
      <c r="BD153" s="2"/>
      <c r="BE153" s="102">
        <v>5071.5</v>
      </c>
      <c r="BF153" s="102">
        <v>0</v>
      </c>
      <c r="BG153" s="102">
        <v>0</v>
      </c>
      <c r="BH153" s="102">
        <v>0</v>
      </c>
      <c r="BI153" s="102">
        <v>0</v>
      </c>
      <c r="BJ153" s="8" t="s">
        <v>68</v>
      </c>
      <c r="BK153" s="102">
        <v>5071.5</v>
      </c>
      <c r="BL153" s="8" t="s">
        <v>72</v>
      </c>
      <c r="BM153" s="101" t="s">
        <v>288</v>
      </c>
    </row>
    <row r="154" spans="1:65" ht="20.100000000000001" customHeight="1" x14ac:dyDescent="0.25">
      <c r="A154" s="2"/>
      <c r="B154" s="89"/>
      <c r="C154" s="90" t="s">
        <v>307</v>
      </c>
      <c r="D154" s="90" t="s">
        <v>69</v>
      </c>
      <c r="E154" s="91" t="s">
        <v>308</v>
      </c>
      <c r="F154" s="92" t="s">
        <v>309</v>
      </c>
      <c r="G154" s="93" t="s">
        <v>301</v>
      </c>
      <c r="H154" s="94">
        <v>85</v>
      </c>
      <c r="I154" s="95">
        <v>0</v>
      </c>
      <c r="J154" s="96">
        <f t="shared" si="0"/>
        <v>0</v>
      </c>
      <c r="K154" s="92" t="s">
        <v>11</v>
      </c>
      <c r="L154" s="17"/>
      <c r="M154" s="97" t="s">
        <v>11</v>
      </c>
      <c r="N154" s="98" t="s">
        <v>30</v>
      </c>
      <c r="O154" s="2"/>
      <c r="P154" s="99">
        <v>0</v>
      </c>
      <c r="Q154" s="99">
        <v>0</v>
      </c>
      <c r="R154" s="99">
        <v>0</v>
      </c>
      <c r="S154" s="99">
        <v>0</v>
      </c>
      <c r="T154" s="100">
        <v>0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101" t="s">
        <v>72</v>
      </c>
      <c r="AS154" s="2"/>
      <c r="AT154" s="101" t="s">
        <v>69</v>
      </c>
      <c r="AU154" s="101" t="s">
        <v>2</v>
      </c>
      <c r="AV154" s="2"/>
      <c r="AW154" s="2"/>
      <c r="AX154" s="2"/>
      <c r="AY154" s="8" t="s">
        <v>65</v>
      </c>
      <c r="AZ154" s="2"/>
      <c r="BA154" s="2"/>
      <c r="BB154" s="2"/>
      <c r="BC154" s="2"/>
      <c r="BD154" s="2"/>
      <c r="BE154" s="102">
        <v>10922.63</v>
      </c>
      <c r="BF154" s="102">
        <v>0</v>
      </c>
      <c r="BG154" s="102">
        <v>0</v>
      </c>
      <c r="BH154" s="102">
        <v>0</v>
      </c>
      <c r="BI154" s="102">
        <v>0</v>
      </c>
      <c r="BJ154" s="8" t="s">
        <v>68</v>
      </c>
      <c r="BK154" s="102">
        <v>10922.63</v>
      </c>
      <c r="BL154" s="8" t="s">
        <v>72</v>
      </c>
      <c r="BM154" s="101" t="s">
        <v>292</v>
      </c>
    </row>
    <row r="155" spans="1:65" ht="20.100000000000001" customHeight="1" x14ac:dyDescent="0.25">
      <c r="A155" s="2"/>
      <c r="B155" s="89"/>
      <c r="C155" s="90" t="s">
        <v>311</v>
      </c>
      <c r="D155" s="90" t="s">
        <v>69</v>
      </c>
      <c r="E155" s="91" t="s">
        <v>312</v>
      </c>
      <c r="F155" s="92" t="s">
        <v>313</v>
      </c>
      <c r="G155" s="93" t="s">
        <v>296</v>
      </c>
      <c r="H155" s="94">
        <v>1</v>
      </c>
      <c r="I155" s="95">
        <v>0</v>
      </c>
      <c r="J155" s="96">
        <f t="shared" si="0"/>
        <v>0</v>
      </c>
      <c r="K155" s="92" t="s">
        <v>11</v>
      </c>
      <c r="L155" s="17"/>
      <c r="M155" s="97" t="s">
        <v>11</v>
      </c>
      <c r="N155" s="98" t="s">
        <v>30</v>
      </c>
      <c r="O155" s="2"/>
      <c r="P155" s="99">
        <v>0</v>
      </c>
      <c r="Q155" s="99">
        <v>0</v>
      </c>
      <c r="R155" s="99">
        <v>0</v>
      </c>
      <c r="S155" s="99">
        <v>0</v>
      </c>
      <c r="T155" s="100">
        <v>0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101" t="s">
        <v>72</v>
      </c>
      <c r="AS155" s="2"/>
      <c r="AT155" s="101" t="s">
        <v>69</v>
      </c>
      <c r="AU155" s="101" t="s">
        <v>2</v>
      </c>
      <c r="AV155" s="2"/>
      <c r="AW155" s="2"/>
      <c r="AX155" s="2"/>
      <c r="AY155" s="8" t="s">
        <v>65</v>
      </c>
      <c r="AZ155" s="2"/>
      <c r="BA155" s="2"/>
      <c r="BB155" s="2"/>
      <c r="BC155" s="2"/>
      <c r="BD155" s="2"/>
      <c r="BE155" s="102">
        <v>7350</v>
      </c>
      <c r="BF155" s="102">
        <v>0</v>
      </c>
      <c r="BG155" s="102">
        <v>0</v>
      </c>
      <c r="BH155" s="102">
        <v>0</v>
      </c>
      <c r="BI155" s="102">
        <v>0</v>
      </c>
      <c r="BJ155" s="8" t="s">
        <v>68</v>
      </c>
      <c r="BK155" s="102">
        <v>7350</v>
      </c>
      <c r="BL155" s="8" t="s">
        <v>72</v>
      </c>
      <c r="BM155" s="101" t="s">
        <v>297</v>
      </c>
    </row>
    <row r="156" spans="1:65" ht="20.100000000000001" customHeight="1" x14ac:dyDescent="0.25">
      <c r="A156" s="2"/>
      <c r="B156" s="89"/>
      <c r="C156" s="90" t="s">
        <v>315</v>
      </c>
      <c r="D156" s="90" t="s">
        <v>69</v>
      </c>
      <c r="E156" s="91" t="s">
        <v>316</v>
      </c>
      <c r="F156" s="92" t="s">
        <v>317</v>
      </c>
      <c r="G156" s="93" t="s">
        <v>301</v>
      </c>
      <c r="H156" s="94">
        <v>100</v>
      </c>
      <c r="I156" s="95">
        <v>0</v>
      </c>
      <c r="J156" s="96">
        <f t="shared" si="0"/>
        <v>0</v>
      </c>
      <c r="K156" s="92" t="s">
        <v>11</v>
      </c>
      <c r="L156" s="17"/>
      <c r="M156" s="97" t="s">
        <v>11</v>
      </c>
      <c r="N156" s="98" t="s">
        <v>30</v>
      </c>
      <c r="O156" s="2"/>
      <c r="P156" s="99">
        <v>0</v>
      </c>
      <c r="Q156" s="99">
        <v>0</v>
      </c>
      <c r="R156" s="99">
        <v>0</v>
      </c>
      <c r="S156" s="99">
        <v>0</v>
      </c>
      <c r="T156" s="100">
        <v>0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101" t="s">
        <v>72</v>
      </c>
      <c r="AS156" s="2"/>
      <c r="AT156" s="101" t="s">
        <v>69</v>
      </c>
      <c r="AU156" s="101" t="s">
        <v>2</v>
      </c>
      <c r="AV156" s="2"/>
      <c r="AW156" s="2"/>
      <c r="AX156" s="2"/>
      <c r="AY156" s="8" t="s">
        <v>65</v>
      </c>
      <c r="AZ156" s="2"/>
      <c r="BA156" s="2"/>
      <c r="BB156" s="2"/>
      <c r="BC156" s="2"/>
      <c r="BD156" s="2"/>
      <c r="BE156" s="102">
        <v>69804</v>
      </c>
      <c r="BF156" s="102">
        <v>0</v>
      </c>
      <c r="BG156" s="102">
        <v>0</v>
      </c>
      <c r="BH156" s="102">
        <v>0</v>
      </c>
      <c r="BI156" s="102">
        <v>0</v>
      </c>
      <c r="BJ156" s="8" t="s">
        <v>68</v>
      </c>
      <c r="BK156" s="102">
        <v>69804</v>
      </c>
      <c r="BL156" s="8" t="s">
        <v>72</v>
      </c>
      <c r="BM156" s="101" t="s">
        <v>302</v>
      </c>
    </row>
    <row r="157" spans="1:65" ht="20.100000000000001" customHeight="1" x14ac:dyDescent="0.25">
      <c r="A157" s="2"/>
      <c r="B157" s="89"/>
      <c r="C157" s="90" t="s">
        <v>319</v>
      </c>
      <c r="D157" s="90" t="s">
        <v>69</v>
      </c>
      <c r="E157" s="91" t="s">
        <v>320</v>
      </c>
      <c r="F157" s="92" t="s">
        <v>321</v>
      </c>
      <c r="G157" s="93" t="s">
        <v>296</v>
      </c>
      <c r="H157" s="94">
        <v>1</v>
      </c>
      <c r="I157" s="95">
        <v>0</v>
      </c>
      <c r="J157" s="96">
        <f t="shared" ref="J157:J159" si="1">SUM(H157*I157)</f>
        <v>0</v>
      </c>
      <c r="K157" s="92" t="s">
        <v>11</v>
      </c>
      <c r="L157" s="17"/>
      <c r="M157" s="97" t="s">
        <v>11</v>
      </c>
      <c r="N157" s="98" t="s">
        <v>30</v>
      </c>
      <c r="O157" s="2"/>
      <c r="P157" s="99">
        <v>0</v>
      </c>
      <c r="Q157" s="99">
        <v>0</v>
      </c>
      <c r="R157" s="99">
        <v>0</v>
      </c>
      <c r="S157" s="99">
        <v>0</v>
      </c>
      <c r="T157" s="100">
        <v>0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101" t="s">
        <v>72</v>
      </c>
      <c r="AS157" s="2"/>
      <c r="AT157" s="101" t="s">
        <v>69</v>
      </c>
      <c r="AU157" s="101" t="s">
        <v>2</v>
      </c>
      <c r="AV157" s="2"/>
      <c r="AW157" s="2"/>
      <c r="AX157" s="2"/>
      <c r="AY157" s="8" t="s">
        <v>65</v>
      </c>
      <c r="AZ157" s="2"/>
      <c r="BA157" s="2"/>
      <c r="BB157" s="2"/>
      <c r="BC157" s="2"/>
      <c r="BD157" s="2"/>
      <c r="BE157" s="102">
        <v>15750</v>
      </c>
      <c r="BF157" s="102">
        <v>0</v>
      </c>
      <c r="BG157" s="102">
        <v>0</v>
      </c>
      <c r="BH157" s="102">
        <v>0</v>
      </c>
      <c r="BI157" s="102">
        <v>0</v>
      </c>
      <c r="BJ157" s="8" t="s">
        <v>68</v>
      </c>
      <c r="BK157" s="102">
        <v>15750</v>
      </c>
      <c r="BL157" s="8" t="s">
        <v>72</v>
      </c>
      <c r="BM157" s="101" t="s">
        <v>306</v>
      </c>
    </row>
    <row r="158" spans="1:65" ht="20.100000000000001" customHeight="1" x14ac:dyDescent="0.25">
      <c r="A158" s="2"/>
      <c r="B158" s="89"/>
      <c r="C158" s="90" t="s">
        <v>323</v>
      </c>
      <c r="D158" s="90" t="s">
        <v>69</v>
      </c>
      <c r="E158" s="91" t="s">
        <v>324</v>
      </c>
      <c r="F158" s="92" t="s">
        <v>325</v>
      </c>
      <c r="G158" s="93" t="s">
        <v>296</v>
      </c>
      <c r="H158" s="94">
        <v>1</v>
      </c>
      <c r="I158" s="95">
        <v>0</v>
      </c>
      <c r="J158" s="96">
        <f t="shared" si="1"/>
        <v>0</v>
      </c>
      <c r="K158" s="92" t="s">
        <v>11</v>
      </c>
      <c r="L158" s="17"/>
      <c r="M158" s="97" t="s">
        <v>11</v>
      </c>
      <c r="N158" s="98" t="s">
        <v>30</v>
      </c>
      <c r="O158" s="2"/>
      <c r="P158" s="99">
        <v>0</v>
      </c>
      <c r="Q158" s="99">
        <v>0</v>
      </c>
      <c r="R158" s="99">
        <v>0</v>
      </c>
      <c r="S158" s="99">
        <v>0</v>
      </c>
      <c r="T158" s="100">
        <v>0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101" t="s">
        <v>72</v>
      </c>
      <c r="AS158" s="2"/>
      <c r="AT158" s="101" t="s">
        <v>69</v>
      </c>
      <c r="AU158" s="101" t="s">
        <v>2</v>
      </c>
      <c r="AV158" s="2"/>
      <c r="AW158" s="2"/>
      <c r="AX158" s="2"/>
      <c r="AY158" s="8" t="s">
        <v>65</v>
      </c>
      <c r="AZ158" s="2"/>
      <c r="BA158" s="2"/>
      <c r="BB158" s="2"/>
      <c r="BC158" s="2"/>
      <c r="BD158" s="2"/>
      <c r="BE158" s="102">
        <v>48105.75</v>
      </c>
      <c r="BF158" s="102">
        <v>0</v>
      </c>
      <c r="BG158" s="102">
        <v>0</v>
      </c>
      <c r="BH158" s="102">
        <v>0</v>
      </c>
      <c r="BI158" s="102">
        <v>0</v>
      </c>
      <c r="BJ158" s="8" t="s">
        <v>68</v>
      </c>
      <c r="BK158" s="102">
        <v>48105.75</v>
      </c>
      <c r="BL158" s="8" t="s">
        <v>72</v>
      </c>
      <c r="BM158" s="101" t="s">
        <v>310</v>
      </c>
    </row>
    <row r="159" spans="1:65" ht="20.100000000000001" customHeight="1" x14ac:dyDescent="0.25">
      <c r="A159" s="2"/>
      <c r="B159" s="89"/>
      <c r="C159" s="90" t="s">
        <v>327</v>
      </c>
      <c r="D159" s="90" t="s">
        <v>69</v>
      </c>
      <c r="E159" s="91" t="s">
        <v>328</v>
      </c>
      <c r="F159" s="92" t="s">
        <v>329</v>
      </c>
      <c r="G159" s="93" t="s">
        <v>296</v>
      </c>
      <c r="H159" s="94">
        <v>1</v>
      </c>
      <c r="I159" s="95">
        <v>0</v>
      </c>
      <c r="J159" s="96">
        <f t="shared" si="1"/>
        <v>0</v>
      </c>
      <c r="K159" s="92" t="s">
        <v>11</v>
      </c>
      <c r="L159" s="17"/>
      <c r="M159" s="97" t="s">
        <v>11</v>
      </c>
      <c r="N159" s="98" t="s">
        <v>30</v>
      </c>
      <c r="O159" s="2"/>
      <c r="P159" s="99">
        <v>0</v>
      </c>
      <c r="Q159" s="99">
        <v>0</v>
      </c>
      <c r="R159" s="99">
        <v>0</v>
      </c>
      <c r="S159" s="99">
        <v>0</v>
      </c>
      <c r="T159" s="100">
        <v>0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101" t="s">
        <v>72</v>
      </c>
      <c r="AS159" s="2"/>
      <c r="AT159" s="101" t="s">
        <v>69</v>
      </c>
      <c r="AU159" s="101" t="s">
        <v>2</v>
      </c>
      <c r="AV159" s="2"/>
      <c r="AW159" s="2"/>
      <c r="AX159" s="2"/>
      <c r="AY159" s="8" t="s">
        <v>65</v>
      </c>
      <c r="AZ159" s="2"/>
      <c r="BA159" s="2"/>
      <c r="BB159" s="2"/>
      <c r="BC159" s="2"/>
      <c r="BD159" s="2"/>
      <c r="BE159" s="102">
        <v>4725</v>
      </c>
      <c r="BF159" s="102">
        <v>0</v>
      </c>
      <c r="BG159" s="102">
        <v>0</v>
      </c>
      <c r="BH159" s="102">
        <v>0</v>
      </c>
      <c r="BI159" s="102">
        <v>0</v>
      </c>
      <c r="BJ159" s="8" t="s">
        <v>68</v>
      </c>
      <c r="BK159" s="102">
        <v>4725</v>
      </c>
      <c r="BL159" s="8" t="s">
        <v>72</v>
      </c>
      <c r="BM159" s="101" t="s">
        <v>314</v>
      </c>
    </row>
    <row r="160" spans="1:65" ht="20.100000000000001" customHeight="1" x14ac:dyDescent="0.25">
      <c r="A160" s="2"/>
      <c r="B160" s="19"/>
      <c r="C160" s="20"/>
      <c r="D160" s="20"/>
      <c r="E160" s="20"/>
      <c r="F160" s="20"/>
      <c r="G160" s="20"/>
      <c r="H160" s="20"/>
      <c r="I160" s="52"/>
      <c r="J160" s="20"/>
      <c r="K160" s="20"/>
      <c r="L160" s="17"/>
      <c r="M160" s="97" t="s">
        <v>11</v>
      </c>
      <c r="N160" s="98" t="s">
        <v>30</v>
      </c>
      <c r="O160" s="2"/>
      <c r="P160" s="99">
        <v>0</v>
      </c>
      <c r="Q160" s="99">
        <v>0</v>
      </c>
      <c r="R160" s="99">
        <v>0</v>
      </c>
      <c r="S160" s="99">
        <v>0</v>
      </c>
      <c r="T160" s="100">
        <v>0</v>
      </c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101" t="s">
        <v>72</v>
      </c>
      <c r="AS160" s="2"/>
      <c r="AT160" s="101" t="s">
        <v>69</v>
      </c>
      <c r="AU160" s="101" t="s">
        <v>2</v>
      </c>
      <c r="AV160" s="2"/>
      <c r="AW160" s="2"/>
      <c r="AX160" s="2"/>
      <c r="AY160" s="8" t="s">
        <v>65</v>
      </c>
      <c r="AZ160" s="2"/>
      <c r="BA160" s="2"/>
      <c r="BB160" s="2"/>
      <c r="BC160" s="2"/>
      <c r="BD160" s="2"/>
      <c r="BE160" s="102">
        <v>5500</v>
      </c>
      <c r="BF160" s="102">
        <v>0</v>
      </c>
      <c r="BG160" s="102">
        <v>0</v>
      </c>
      <c r="BH160" s="102">
        <v>0</v>
      </c>
      <c r="BI160" s="102">
        <v>0</v>
      </c>
      <c r="BJ160" s="8" t="s">
        <v>68</v>
      </c>
      <c r="BK160" s="102">
        <v>5500</v>
      </c>
      <c r="BL160" s="8" t="s">
        <v>72</v>
      </c>
      <c r="BM160" s="101" t="s">
        <v>318</v>
      </c>
    </row>
    <row r="161" spans="12:65" ht="20.100000000000001" customHeight="1" x14ac:dyDescent="0.25">
      <c r="L161" s="17"/>
      <c r="M161" s="97" t="s">
        <v>11</v>
      </c>
      <c r="N161" s="98" t="s">
        <v>30</v>
      </c>
      <c r="O161" s="2"/>
      <c r="P161" s="99">
        <v>0</v>
      </c>
      <c r="Q161" s="99">
        <v>0</v>
      </c>
      <c r="R161" s="99">
        <v>0</v>
      </c>
      <c r="S161" s="99">
        <v>0</v>
      </c>
      <c r="T161" s="100">
        <v>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101" t="s">
        <v>72</v>
      </c>
      <c r="AS161" s="2"/>
      <c r="AT161" s="101" t="s">
        <v>69</v>
      </c>
      <c r="AU161" s="101" t="s">
        <v>2</v>
      </c>
      <c r="AV161" s="2"/>
      <c r="AW161" s="2"/>
      <c r="AX161" s="2"/>
      <c r="AY161" s="8" t="s">
        <v>65</v>
      </c>
      <c r="AZ161" s="2"/>
      <c r="BA161" s="2"/>
      <c r="BB161" s="2"/>
      <c r="BC161" s="2"/>
      <c r="BD161" s="2"/>
      <c r="BE161" s="102">
        <v>1575</v>
      </c>
      <c r="BF161" s="102">
        <v>0</v>
      </c>
      <c r="BG161" s="102">
        <v>0</v>
      </c>
      <c r="BH161" s="102">
        <v>0</v>
      </c>
      <c r="BI161" s="102">
        <v>0</v>
      </c>
      <c r="BJ161" s="8" t="s">
        <v>68</v>
      </c>
      <c r="BK161" s="102">
        <v>1575</v>
      </c>
      <c r="BL161" s="8" t="s">
        <v>72</v>
      </c>
      <c r="BM161" s="101" t="s">
        <v>322</v>
      </c>
    </row>
    <row r="162" spans="12:65" ht="20.100000000000001" customHeight="1" x14ac:dyDescent="0.25">
      <c r="L162" s="17"/>
      <c r="M162" s="97" t="s">
        <v>11</v>
      </c>
      <c r="N162" s="98" t="s">
        <v>30</v>
      </c>
      <c r="O162" s="2"/>
      <c r="P162" s="99">
        <v>0</v>
      </c>
      <c r="Q162" s="99">
        <v>0</v>
      </c>
      <c r="R162" s="99">
        <v>0</v>
      </c>
      <c r="S162" s="99">
        <v>0</v>
      </c>
      <c r="T162" s="100">
        <v>0</v>
      </c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101" t="s">
        <v>72</v>
      </c>
      <c r="AS162" s="2"/>
      <c r="AT162" s="101" t="s">
        <v>69</v>
      </c>
      <c r="AU162" s="101" t="s">
        <v>2</v>
      </c>
      <c r="AV162" s="2"/>
      <c r="AW162" s="2"/>
      <c r="AX162" s="2"/>
      <c r="AY162" s="8" t="s">
        <v>65</v>
      </c>
      <c r="AZ162" s="2"/>
      <c r="BA162" s="2"/>
      <c r="BB162" s="2"/>
      <c r="BC162" s="2"/>
      <c r="BD162" s="2"/>
      <c r="BE162" s="102">
        <v>1575</v>
      </c>
      <c r="BF162" s="102">
        <v>0</v>
      </c>
      <c r="BG162" s="102">
        <v>0</v>
      </c>
      <c r="BH162" s="102">
        <v>0</v>
      </c>
      <c r="BI162" s="102">
        <v>0</v>
      </c>
      <c r="BJ162" s="8" t="s">
        <v>68</v>
      </c>
      <c r="BK162" s="102">
        <v>1575</v>
      </c>
      <c r="BL162" s="8" t="s">
        <v>72</v>
      </c>
      <c r="BM162" s="101" t="s">
        <v>326</v>
      </c>
    </row>
    <row r="163" spans="12:65" ht="20.100000000000001" customHeight="1" x14ac:dyDescent="0.25">
      <c r="L163" s="17"/>
      <c r="M163" s="106" t="s">
        <v>11</v>
      </c>
      <c r="N163" s="107" t="s">
        <v>30</v>
      </c>
      <c r="O163" s="103"/>
      <c r="P163" s="104">
        <v>0</v>
      </c>
      <c r="Q163" s="104">
        <v>0</v>
      </c>
      <c r="R163" s="104">
        <v>0</v>
      </c>
      <c r="S163" s="104">
        <v>0</v>
      </c>
      <c r="T163" s="105">
        <v>0</v>
      </c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101" t="s">
        <v>72</v>
      </c>
      <c r="AS163" s="2"/>
      <c r="AT163" s="101" t="s">
        <v>69</v>
      </c>
      <c r="AU163" s="101" t="s">
        <v>2</v>
      </c>
      <c r="AV163" s="2"/>
      <c r="AW163" s="2"/>
      <c r="AX163" s="2"/>
      <c r="AY163" s="8" t="s">
        <v>65</v>
      </c>
      <c r="AZ163" s="2"/>
      <c r="BA163" s="2"/>
      <c r="BB163" s="2"/>
      <c r="BC163" s="2"/>
      <c r="BD163" s="2"/>
      <c r="BE163" s="102">
        <v>2100</v>
      </c>
      <c r="BF163" s="102">
        <v>0</v>
      </c>
      <c r="BG163" s="102">
        <v>0</v>
      </c>
      <c r="BH163" s="102">
        <v>0</v>
      </c>
      <c r="BI163" s="102">
        <v>0</v>
      </c>
      <c r="BJ163" s="8" t="s">
        <v>68</v>
      </c>
      <c r="BK163" s="102">
        <v>2100</v>
      </c>
      <c r="BL163" s="8" t="s">
        <v>72</v>
      </c>
      <c r="BM163" s="101" t="s">
        <v>330</v>
      </c>
    </row>
    <row r="164" spans="12:65" x14ac:dyDescent="0.25">
      <c r="L164" s="1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2023-08-17T11:09:22Z</dcterms:created>
  <dcterms:modified xsi:type="dcterms:W3CDTF">2023-08-17T11:09:26Z</dcterms:modified>
</cp:coreProperties>
</file>