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raboch\OneDrive - KSUS\Documents\TSU\Opravy - podklady\2023\III-2018 Žilina-Kamenné Žehrovice\"/>
    </mc:Choice>
  </mc:AlternateContent>
  <bookViews>
    <workbookView xWindow="-120" yWindow="-120" windowWidth="29040" windowHeight="15840" activeTab="1"/>
  </bookViews>
  <sheets>
    <sheet name="Rekapitulace" sheetId="1" r:id="rId1"/>
    <sheet name="rozpoče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" l="1"/>
  <c r="J14" i="2" s="1"/>
  <c r="H13" i="2"/>
  <c r="J13" i="2" s="1"/>
  <c r="H15" i="2" l="1"/>
  <c r="J15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2" i="2"/>
  <c r="H11" i="2"/>
  <c r="H10" i="2"/>
  <c r="H9" i="2"/>
  <c r="J18" i="2" l="1"/>
  <c r="J19" i="2"/>
  <c r="J21" i="2" l="1"/>
  <c r="J17" i="2"/>
  <c r="J16" i="2"/>
  <c r="J28" i="2" l="1"/>
  <c r="J12" i="2" l="1"/>
  <c r="J11" i="2"/>
  <c r="J10" i="2"/>
  <c r="J20" i="2" l="1"/>
  <c r="J27" i="2" l="1"/>
  <c r="J26" i="2"/>
  <c r="J9" i="2" l="1"/>
  <c r="J30" i="2"/>
  <c r="J29" i="2"/>
  <c r="J23" i="2"/>
  <c r="J25" i="2" l="1"/>
  <c r="J24" i="2"/>
  <c r="J22" i="2"/>
  <c r="I24" i="1"/>
  <c r="I22" i="1"/>
  <c r="J31" i="2" l="1"/>
  <c r="J32" i="2" s="1"/>
  <c r="J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<sst xmlns="http://schemas.openxmlformats.org/spreadsheetml/2006/main" count="162" uniqueCount="111">
  <si>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</si>
  <si>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</si>
  <si>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</si>
  <si>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</si>
  <si>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</si>
  <si>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</si>
  <si>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</si>
  <si>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</si>
  <si>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</si>
  <si>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</si>
  <si>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</si>
  <si>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</si>
  <si>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</si>
  <si>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</si>
  <si>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</si>
  <si>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</si>
  <si>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</si>
  <si>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</si>
  <si>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</si>
  <si>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</si>
  <si>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</si>
  <si>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</si>
  <si>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</si>
  <si>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</si>
  <si>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</si>
  <si>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</si>
  <si>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</si>
  <si>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</si>
  <si>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</si>
  <si>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</si>
  <si>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</si>
  <si>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</si>
  <si>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</si>
  <si>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</si>
  <si>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</si>
  <si>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</si>
  <si>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</si>
  <si>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</si>
  <si>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</si>
  <si>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</si>
  <si>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</si>
  <si>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</si>
  <si>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</si>
  <si>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</si>
  <si>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</si>
  <si>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</si>
  <si>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</si>
  <si>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</si>
  <si>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</si>
  <si>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</si>
  <si>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</si>
  <si>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</si>
  <si>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</si>
  <si>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</si>
  <si>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</si>
  <si>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</si>
  <si>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</si>
  <si>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</si>
  <si>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</si>
  <si>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</si>
  <si>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</si>
  <si>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</si>
  <si>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</si>
  <si>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</si>
  <si>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</si>
  <si>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</si>
  <si>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</si>
  <si>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</si>
  <si>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</si>
  <si>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</si>
  <si>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</si>
  <si>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</si>
  <si>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</si>
  <si>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</si>
  <si>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</si>
  <si>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</si>
  <si>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</si>
  <si>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</si>
  <si>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</si>
  <si>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</si>
  <si>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úsek</t>
  </si>
  <si>
    <t>celkem</t>
  </si>
  <si>
    <t>ASFALTOVÝ BETON  PRO LOŽNÍ VRSTVY   ACL 16+,  tl. 50mm</t>
  </si>
  <si>
    <t>ASFALTOVÝ BETON PRO LOŽNÍ VRSTVY ACL 22+, tl. 70mm</t>
  </si>
  <si>
    <t>ASFALTOVÝ BETON PRO LOŽNÍ VRSTVY ACL 22+, tl. 80mm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</si>
  <si>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</si>
  <si>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</si>
  <si>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</si>
  <si>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</si>
  <si>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>6,346 - 4,496</t>
  </si>
  <si>
    <t>7,272 -6,346</t>
  </si>
  <si>
    <t>OSTATNÍ POŽADAVKY - DIO, GEODETICKÉ ZAMĚŘENÍ SKUTEČNÉHO PROVEDENÍ před a po dokončení včetně zaměření zesílení konstrukce , ZJIŠTENÍ A VYTYČENÍ INŽ. SÍTÍ</t>
  </si>
  <si>
    <t xml:space="preserve">VDZ V - 12,5 , přechody pro chodce,  BARVOU, ZÁKLADNÍ </t>
  </si>
  <si>
    <t>4,496 - 3,568</t>
  </si>
  <si>
    <t>1. - 5 490m2</t>
  </si>
  <si>
    <t>2. - 11 285m2</t>
  </si>
  <si>
    <t>3. - 6 273m2</t>
  </si>
  <si>
    <t xml:space="preserve">574E46 </t>
  </si>
  <si>
    <t xml:space="preserve">574C46  </t>
  </si>
  <si>
    <t xml:space="preserve">574C68  </t>
  </si>
  <si>
    <t xml:space="preserve">574C78 </t>
  </si>
  <si>
    <t xml:space="preserve">574A44 </t>
  </si>
  <si>
    <t xml:space="preserve">574A34  </t>
  </si>
  <si>
    <t>staničení silnice III/2018  v km 3,568 - 7,312</t>
  </si>
  <si>
    <t>Název akce : III/2018 Žilina -Kamenné Žehrovice</t>
  </si>
  <si>
    <t>VOZOVKOVÉ VRSTVY ZE ŠTĚRKODRTI tl. 300mm</t>
  </si>
  <si>
    <t>VODOR DOPRAV ZNAČ PLASTEM HLADKÉ - DOD A POKLÁDKA - vodící proužek 12,5; přechody pro chodce, BUS</t>
  </si>
  <si>
    <t xml:space="preserve">ODKOPÁVKY A PROKOPÁVKY OBECNÉ TŘ. I, ODVOZ DO 20KM </t>
  </si>
  <si>
    <t>III/2018 Žilina- Kamenné Žehrovice</t>
  </si>
  <si>
    <t>oprava komunikace</t>
  </si>
  <si>
    <t>SPOJOVACÍ POSTŘIK Z EMULZE DO 0,5KG/M2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</si>
</sst>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A12" sqref="A12:I12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78" t="s">
        <v>0</v>
      </c>
      <c r="B1" s="76"/>
      <c r="C1" s="76"/>
      <c r="D1" s="76"/>
      <c r="E1" s="76"/>
      <c r="F1" s="76"/>
      <c r="G1" s="76"/>
      <c r="H1" s="76"/>
      <c r="I1" s="7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1" t="s">
        <v>1</v>
      </c>
      <c r="B2" s="102"/>
      <c r="C2" s="103" t="s">
        <v>108</v>
      </c>
      <c r="D2" s="104"/>
      <c r="E2" s="80" t="s">
        <v>2</v>
      </c>
      <c r="F2" s="106" t="s">
        <v>3</v>
      </c>
      <c r="G2" s="102"/>
      <c r="H2" s="80" t="s">
        <v>4</v>
      </c>
      <c r="I2" s="81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77"/>
      <c r="B3" s="76"/>
      <c r="C3" s="89"/>
      <c r="D3" s="90"/>
      <c r="E3" s="76"/>
      <c r="F3" s="76"/>
      <c r="G3" s="76"/>
      <c r="H3" s="76"/>
      <c r="I3" s="8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5" t="s">
        <v>5</v>
      </c>
      <c r="B4" s="76"/>
      <c r="C4" s="105" t="s">
        <v>109</v>
      </c>
      <c r="D4" s="76"/>
      <c r="E4" s="79" t="s">
        <v>7</v>
      </c>
      <c r="F4" s="79"/>
      <c r="G4" s="76"/>
      <c r="H4" s="79" t="s">
        <v>4</v>
      </c>
      <c r="I4" s="8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7"/>
      <c r="B5" s="76"/>
      <c r="C5" s="76"/>
      <c r="D5" s="76"/>
      <c r="E5" s="76"/>
      <c r="F5" s="76"/>
      <c r="G5" s="76"/>
      <c r="H5" s="76"/>
      <c r="I5" s="86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5" t="s">
        <v>13</v>
      </c>
      <c r="B6" s="76"/>
      <c r="C6" s="87" t="s">
        <v>103</v>
      </c>
      <c r="D6" s="88"/>
      <c r="E6" s="79" t="s">
        <v>18</v>
      </c>
      <c r="F6" s="91"/>
      <c r="G6" s="88"/>
      <c r="H6" s="79" t="s">
        <v>4</v>
      </c>
      <c r="I6" s="85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77"/>
      <c r="B7" s="76"/>
      <c r="C7" s="89"/>
      <c r="D7" s="90"/>
      <c r="E7" s="76"/>
      <c r="F7" s="89"/>
      <c r="G7" s="90"/>
      <c r="H7" s="76"/>
      <c r="I7" s="86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5" t="s">
        <v>20</v>
      </c>
      <c r="B8" s="76"/>
      <c r="C8" s="79"/>
      <c r="D8" s="76"/>
      <c r="E8" s="79" t="s">
        <v>21</v>
      </c>
      <c r="F8" s="79"/>
      <c r="G8" s="76"/>
      <c r="H8" s="7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77"/>
      <c r="B9" s="76"/>
      <c r="C9" s="76"/>
      <c r="D9" s="76"/>
      <c r="E9" s="76"/>
      <c r="F9" s="76"/>
      <c r="G9" s="76"/>
      <c r="H9" s="76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5" t="s">
        <v>23</v>
      </c>
      <c r="B10" s="76"/>
      <c r="C10" s="79" t="s">
        <v>8</v>
      </c>
      <c r="D10" s="76"/>
      <c r="E10" s="79" t="s">
        <v>24</v>
      </c>
      <c r="F10" s="79"/>
      <c r="G10" s="76"/>
      <c r="H10" s="79" t="s">
        <v>25</v>
      </c>
      <c r="I10" s="93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3"/>
      <c r="B11" s="84"/>
      <c r="C11" s="84"/>
      <c r="D11" s="84"/>
      <c r="E11" s="84"/>
      <c r="F11" s="84"/>
      <c r="G11" s="84"/>
      <c r="H11" s="84"/>
      <c r="I11" s="9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2" t="s">
        <v>26</v>
      </c>
      <c r="B12" s="76"/>
      <c r="C12" s="76"/>
      <c r="D12" s="76"/>
      <c r="E12" s="76"/>
      <c r="F12" s="76"/>
      <c r="G12" s="76"/>
      <c r="H12" s="76"/>
      <c r="I12" s="76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70" t="s">
        <v>28</v>
      </c>
      <c r="C13" s="69"/>
      <c r="D13" s="17" t="s">
        <v>30</v>
      </c>
      <c r="E13" s="70" t="s">
        <v>31</v>
      </c>
      <c r="F13" s="69"/>
      <c r="G13" s="17" t="s">
        <v>32</v>
      </c>
      <c r="H13" s="70" t="s">
        <v>33</v>
      </c>
      <c r="I13" s="6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rozpočet!J31</f>
        <v>0</v>
      </c>
      <c r="D14" s="68" t="s">
        <v>38</v>
      </c>
      <c r="E14" s="69"/>
      <c r="F14" s="22">
        <v>0</v>
      </c>
      <c r="G14" s="68" t="s">
        <v>40</v>
      </c>
      <c r="H14" s="69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8</v>
      </c>
      <c r="B15" s="21" t="s">
        <v>42</v>
      </c>
      <c r="C15" s="22">
        <v>0</v>
      </c>
      <c r="D15" s="68" t="s">
        <v>43</v>
      </c>
      <c r="E15" s="69"/>
      <c r="F15" s="22">
        <v>0</v>
      </c>
      <c r="G15" s="68" t="s">
        <v>44</v>
      </c>
      <c r="H15" s="69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45</v>
      </c>
      <c r="B16" s="21" t="s">
        <v>35</v>
      </c>
      <c r="C16" s="22">
        <v>0</v>
      </c>
      <c r="D16" s="68" t="s">
        <v>46</v>
      </c>
      <c r="E16" s="69"/>
      <c r="F16" s="22">
        <v>0</v>
      </c>
      <c r="G16" s="68" t="s">
        <v>47</v>
      </c>
      <c r="H16" s="69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8</v>
      </c>
      <c r="B17" s="21" t="s">
        <v>42</v>
      </c>
      <c r="C17" s="22">
        <v>0</v>
      </c>
      <c r="D17" s="68" t="s">
        <v>8</v>
      </c>
      <c r="E17" s="69"/>
      <c r="F17" s="24" t="s">
        <v>8</v>
      </c>
      <c r="G17" s="68" t="s">
        <v>49</v>
      </c>
      <c r="H17" s="69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51</v>
      </c>
      <c r="B18" s="21" t="s">
        <v>35</v>
      </c>
      <c r="C18" s="22">
        <v>0</v>
      </c>
      <c r="D18" s="68" t="s">
        <v>8</v>
      </c>
      <c r="E18" s="69"/>
      <c r="F18" s="24" t="s">
        <v>8</v>
      </c>
      <c r="G18" s="68" t="s">
        <v>52</v>
      </c>
      <c r="H18" s="69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8</v>
      </c>
      <c r="B19" s="21" t="s">
        <v>42</v>
      </c>
      <c r="C19" s="22">
        <v>0</v>
      </c>
      <c r="D19" s="68" t="s">
        <v>8</v>
      </c>
      <c r="E19" s="69"/>
      <c r="F19" s="24" t="s">
        <v>8</v>
      </c>
      <c r="G19" s="68" t="s">
        <v>53</v>
      </c>
      <c r="H19" s="6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5" t="s">
        <v>54</v>
      </c>
      <c r="B20" s="69"/>
      <c r="C20" s="22">
        <v>0</v>
      </c>
      <c r="D20" s="68" t="s">
        <v>8</v>
      </c>
      <c r="E20" s="69"/>
      <c r="F20" s="24" t="s">
        <v>8</v>
      </c>
      <c r="G20" s="68" t="s">
        <v>8</v>
      </c>
      <c r="H20" s="69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6" t="s">
        <v>55</v>
      </c>
      <c r="B21" s="72"/>
      <c r="C21" s="27">
        <v>0</v>
      </c>
      <c r="D21" s="71" t="s">
        <v>8</v>
      </c>
      <c r="E21" s="72"/>
      <c r="F21" s="28" t="s">
        <v>8</v>
      </c>
      <c r="G21" s="71" t="s">
        <v>8</v>
      </c>
      <c r="H21" s="72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5" t="s">
        <v>57</v>
      </c>
      <c r="B22" s="69"/>
      <c r="C22" s="22">
        <f>SUM(C14:C21)</f>
        <v>0</v>
      </c>
      <c r="D22" s="95" t="s">
        <v>59</v>
      </c>
      <c r="E22" s="69"/>
      <c r="F22" s="22">
        <v>0</v>
      </c>
      <c r="G22" s="95" t="s">
        <v>60</v>
      </c>
      <c r="H22" s="69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3" t="s">
        <v>61</v>
      </c>
      <c r="B24" s="74"/>
      <c r="C24" s="30">
        <v>0</v>
      </c>
      <c r="D24" s="73" t="s">
        <v>63</v>
      </c>
      <c r="E24" s="74"/>
      <c r="F24" s="30">
        <v>0</v>
      </c>
      <c r="G24" s="73" t="s">
        <v>64</v>
      </c>
      <c r="H24" s="74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3" t="s">
        <v>65</v>
      </c>
      <c r="B25" s="74"/>
      <c r="C25" s="30">
        <f>C22+I22</f>
        <v>0</v>
      </c>
      <c r="D25" s="73" t="s">
        <v>58</v>
      </c>
      <c r="E25" s="74"/>
      <c r="F25" s="30">
        <f>(C25*0.21)</f>
        <v>0</v>
      </c>
      <c r="G25" s="73" t="s">
        <v>66</v>
      </c>
      <c r="H25" s="74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0" t="s">
        <v>8</v>
      </c>
      <c r="B26" s="111"/>
      <c r="C26" s="112"/>
      <c r="D26" s="113" t="s">
        <v>67</v>
      </c>
      <c r="E26" s="111"/>
      <c r="F26" s="112"/>
      <c r="G26" s="110" t="s">
        <v>68</v>
      </c>
      <c r="H26" s="111"/>
      <c r="I26" s="11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4"/>
      <c r="B27" s="76"/>
      <c r="C27" s="115"/>
      <c r="D27" s="97" t="s">
        <v>8</v>
      </c>
      <c r="E27" s="98"/>
      <c r="F27" s="100"/>
      <c r="G27" s="97" t="s">
        <v>8</v>
      </c>
      <c r="H27" s="98"/>
      <c r="I27" s="9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4"/>
      <c r="B28" s="76"/>
      <c r="C28" s="115"/>
      <c r="D28" s="97" t="s">
        <v>8</v>
      </c>
      <c r="E28" s="98"/>
      <c r="F28" s="100"/>
      <c r="G28" s="97" t="s">
        <v>8</v>
      </c>
      <c r="H28" s="98"/>
      <c r="I28" s="9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07" t="s">
        <v>8</v>
      </c>
      <c r="B30" s="108"/>
      <c r="C30" s="109"/>
      <c r="D30" s="107" t="s">
        <v>69</v>
      </c>
      <c r="E30" s="108"/>
      <c r="F30" s="109"/>
      <c r="G30" s="107" t="s">
        <v>69</v>
      </c>
      <c r="H30" s="108"/>
      <c r="I30" s="10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8"/>
  <sheetViews>
    <sheetView tabSelected="1" topLeftCell="A7" workbookViewId="0">
      <selection activeCell="F17" sqref="F17"/>
    </sheetView>
  </sheetViews>
  <sheetFormatPr defaultColWidth="16.83203125" defaultRowHeight="15" customHeight="1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60" customWidth="1"/>
    <col min="6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>
      <c r="A1" s="116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"/>
      <c r="B2" s="4"/>
      <c r="C2" s="4"/>
      <c r="D2" s="4"/>
      <c r="E2" s="5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>
      <c r="A3" s="117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4" t="s">
        <v>103</v>
      </c>
      <c r="B4" s="4"/>
      <c r="C4" s="4"/>
      <c r="D4" s="4"/>
      <c r="E4" s="5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4"/>
      <c r="B5" s="4"/>
      <c r="C5" s="4"/>
      <c r="D5" s="4"/>
      <c r="E5" s="5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4" t="s">
        <v>9</v>
      </c>
      <c r="B6" s="4"/>
      <c r="C6" s="4"/>
      <c r="D6" s="4"/>
      <c r="E6" s="58" t="s">
        <v>90</v>
      </c>
      <c r="F6" s="4" t="s">
        <v>89</v>
      </c>
      <c r="G6" s="4" t="s">
        <v>93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57"/>
      <c r="B7" s="4"/>
      <c r="C7" s="4"/>
      <c r="D7" s="62" t="s">
        <v>80</v>
      </c>
      <c r="E7" s="61" t="s">
        <v>94</v>
      </c>
      <c r="F7" s="57" t="s">
        <v>95</v>
      </c>
      <c r="G7" s="57" t="s">
        <v>96</v>
      </c>
      <c r="H7" s="63" t="s">
        <v>81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>
      <c r="A8" s="5" t="s">
        <v>10</v>
      </c>
      <c r="B8" s="6" t="s">
        <v>11</v>
      </c>
      <c r="C8" s="8" t="s">
        <v>12</v>
      </c>
      <c r="D8" s="6" t="s">
        <v>14</v>
      </c>
      <c r="E8" s="59" t="s">
        <v>15</v>
      </c>
      <c r="F8" s="6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8.5" customHeight="1">
      <c r="A9" s="10">
        <v>1</v>
      </c>
      <c r="B9" s="11" t="s">
        <v>78</v>
      </c>
      <c r="C9" s="46" t="s">
        <v>91</v>
      </c>
      <c r="D9" s="37" t="s">
        <v>29</v>
      </c>
      <c r="E9" s="38">
        <v>1</v>
      </c>
      <c r="F9" s="38">
        <v>1</v>
      </c>
      <c r="G9" s="38">
        <v>1</v>
      </c>
      <c r="H9" s="38">
        <f t="shared" ref="H9:H30" si="0">SUM(E9:G9)</f>
        <v>3</v>
      </c>
      <c r="I9" s="67">
        <v>0</v>
      </c>
      <c r="J9" s="39">
        <f t="shared" ref="J9:J30" si="1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>
      <c r="A10" s="16">
        <v>2</v>
      </c>
      <c r="B10" s="18">
        <v>113728</v>
      </c>
      <c r="C10" s="47" t="s">
        <v>36</v>
      </c>
      <c r="D10" s="18" t="s">
        <v>37</v>
      </c>
      <c r="E10" s="40">
        <v>385</v>
      </c>
      <c r="F10" s="40">
        <v>1166</v>
      </c>
      <c r="G10" s="40">
        <v>763</v>
      </c>
      <c r="H10" s="40">
        <f t="shared" si="0"/>
        <v>2314</v>
      </c>
      <c r="I10" s="64">
        <v>0</v>
      </c>
      <c r="J10" s="41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6.5" customHeight="1">
      <c r="A11" s="16">
        <v>3</v>
      </c>
      <c r="B11" s="18">
        <v>919111</v>
      </c>
      <c r="C11" s="47" t="s">
        <v>74</v>
      </c>
      <c r="D11" s="18" t="s">
        <v>72</v>
      </c>
      <c r="E11" s="40">
        <v>78</v>
      </c>
      <c r="F11" s="40">
        <v>23</v>
      </c>
      <c r="G11" s="40">
        <v>226</v>
      </c>
      <c r="H11" s="40">
        <f t="shared" si="0"/>
        <v>327</v>
      </c>
      <c r="I11" s="64">
        <v>0</v>
      </c>
      <c r="J11" s="41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1.75" customHeight="1">
      <c r="A12" s="16">
        <v>4</v>
      </c>
      <c r="B12" s="53">
        <v>93818</v>
      </c>
      <c r="C12" s="54" t="s">
        <v>73</v>
      </c>
      <c r="D12" s="53" t="s">
        <v>41</v>
      </c>
      <c r="E12" s="55">
        <v>5490</v>
      </c>
      <c r="F12" s="55">
        <v>11285</v>
      </c>
      <c r="G12" s="55">
        <v>6273</v>
      </c>
      <c r="H12" s="55">
        <f t="shared" si="0"/>
        <v>23048</v>
      </c>
      <c r="I12" s="64">
        <v>0</v>
      </c>
      <c r="J12" s="41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>
      <c r="A13" s="16">
        <v>5</v>
      </c>
      <c r="B13" s="53">
        <v>122738</v>
      </c>
      <c r="C13" s="54" t="s">
        <v>107</v>
      </c>
      <c r="D13" s="53" t="s">
        <v>37</v>
      </c>
      <c r="E13" s="55">
        <v>0</v>
      </c>
      <c r="F13" s="55">
        <v>150</v>
      </c>
      <c r="G13" s="55">
        <v>0</v>
      </c>
      <c r="H13" s="55">
        <f t="shared" si="0"/>
        <v>150</v>
      </c>
      <c r="I13" s="64">
        <v>0</v>
      </c>
      <c r="J13" s="41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>
      <c r="A14" s="16">
        <v>6</v>
      </c>
      <c r="B14" s="53">
        <v>56336</v>
      </c>
      <c r="C14" s="54" t="s">
        <v>105</v>
      </c>
      <c r="D14" s="53" t="s">
        <v>41</v>
      </c>
      <c r="E14" s="55">
        <v>0</v>
      </c>
      <c r="F14" s="55">
        <v>500</v>
      </c>
      <c r="G14" s="55">
        <v>0</v>
      </c>
      <c r="H14" s="55">
        <f t="shared" si="0"/>
        <v>500</v>
      </c>
      <c r="I14" s="64">
        <v>0</v>
      </c>
      <c r="J14" s="41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8" customHeight="1">
      <c r="A15" s="16">
        <v>7</v>
      </c>
      <c r="B15" s="56" t="s">
        <v>97</v>
      </c>
      <c r="C15" s="54" t="s">
        <v>77</v>
      </c>
      <c r="D15" s="53" t="s">
        <v>41</v>
      </c>
      <c r="E15" s="55">
        <v>100</v>
      </c>
      <c r="F15" s="55">
        <v>750</v>
      </c>
      <c r="G15" s="55">
        <v>200</v>
      </c>
      <c r="H15" s="55">
        <f t="shared" si="0"/>
        <v>1050</v>
      </c>
      <c r="I15" s="64">
        <v>0</v>
      </c>
      <c r="J15" s="41">
        <f t="shared" ref="J15:J21" si="2">I15*H15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customHeight="1">
      <c r="A16" s="16">
        <v>8</v>
      </c>
      <c r="B16" s="53">
        <v>572213</v>
      </c>
      <c r="C16" s="54" t="s">
        <v>110</v>
      </c>
      <c r="D16" s="53" t="s">
        <v>41</v>
      </c>
      <c r="E16" s="55">
        <v>11060</v>
      </c>
      <c r="F16" s="55">
        <v>23320</v>
      </c>
      <c r="G16" s="55">
        <v>12749</v>
      </c>
      <c r="H16" s="55">
        <f t="shared" si="0"/>
        <v>47129</v>
      </c>
      <c r="I16" s="64">
        <v>0</v>
      </c>
      <c r="J16" s="41">
        <f t="shared" si="2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>
      <c r="A17" s="16">
        <v>9</v>
      </c>
      <c r="B17" s="53" t="s">
        <v>98</v>
      </c>
      <c r="C17" s="54" t="s">
        <v>82</v>
      </c>
      <c r="D17" s="53" t="s">
        <v>41</v>
      </c>
      <c r="E17" s="55">
        <v>5470</v>
      </c>
      <c r="F17" s="55">
        <v>0</v>
      </c>
      <c r="G17" s="55">
        <v>0</v>
      </c>
      <c r="H17" s="55">
        <f t="shared" si="0"/>
        <v>5470</v>
      </c>
      <c r="I17" s="64">
        <v>0</v>
      </c>
      <c r="J17" s="41">
        <f t="shared" si="2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1.75" customHeight="1">
      <c r="A18" s="16">
        <v>10</v>
      </c>
      <c r="B18" s="53" t="s">
        <v>99</v>
      </c>
      <c r="C18" s="54" t="s">
        <v>83</v>
      </c>
      <c r="D18" s="53" t="s">
        <v>41</v>
      </c>
      <c r="E18" s="55">
        <v>0</v>
      </c>
      <c r="F18" s="55">
        <v>0</v>
      </c>
      <c r="G18" s="55">
        <v>6273</v>
      </c>
      <c r="H18" s="55">
        <f t="shared" si="0"/>
        <v>6273</v>
      </c>
      <c r="I18" s="64">
        <v>0</v>
      </c>
      <c r="J18" s="41">
        <f t="shared" ref="J18" si="3">H18*I18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1.75" customHeight="1">
      <c r="A19" s="16">
        <v>11</v>
      </c>
      <c r="B19" s="53" t="s">
        <v>100</v>
      </c>
      <c r="C19" s="54" t="s">
        <v>84</v>
      </c>
      <c r="D19" s="53" t="s">
        <v>41</v>
      </c>
      <c r="E19" s="55">
        <v>0</v>
      </c>
      <c r="F19" s="55">
        <v>11285</v>
      </c>
      <c r="G19" s="55">
        <v>0</v>
      </c>
      <c r="H19" s="55">
        <f t="shared" si="0"/>
        <v>11285</v>
      </c>
      <c r="I19" s="64">
        <v>0</v>
      </c>
      <c r="J19" s="41">
        <f t="shared" si="1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9.5" customHeight="1">
      <c r="A20" s="16">
        <v>12</v>
      </c>
      <c r="B20" s="53" t="s">
        <v>101</v>
      </c>
      <c r="C20" s="54" t="s">
        <v>85</v>
      </c>
      <c r="D20" s="53" t="s">
        <v>41</v>
      </c>
      <c r="E20" s="55">
        <v>0</v>
      </c>
      <c r="F20" s="55">
        <v>11285</v>
      </c>
      <c r="G20" s="55">
        <v>6273</v>
      </c>
      <c r="H20" s="55">
        <f t="shared" si="0"/>
        <v>17558</v>
      </c>
      <c r="I20" s="64">
        <v>0</v>
      </c>
      <c r="J20" s="41">
        <f t="shared" si="2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16">
        <v>13</v>
      </c>
      <c r="B21" s="53" t="s">
        <v>102</v>
      </c>
      <c r="C21" s="54" t="s">
        <v>86</v>
      </c>
      <c r="D21" s="53" t="s">
        <v>41</v>
      </c>
      <c r="E21" s="55">
        <v>5490</v>
      </c>
      <c r="F21" s="55">
        <v>0</v>
      </c>
      <c r="G21" s="55">
        <v>0</v>
      </c>
      <c r="H21" s="55">
        <f t="shared" si="0"/>
        <v>5490</v>
      </c>
      <c r="I21" s="64">
        <v>0</v>
      </c>
      <c r="J21" s="41">
        <f t="shared" si="2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2.5" customHeight="1">
      <c r="A22" s="16">
        <v>14</v>
      </c>
      <c r="B22" s="18">
        <v>113762</v>
      </c>
      <c r="C22" s="47" t="s">
        <v>87</v>
      </c>
      <c r="D22" s="18" t="s">
        <v>39</v>
      </c>
      <c r="E22" s="40">
        <v>78</v>
      </c>
      <c r="F22" s="40">
        <v>23</v>
      </c>
      <c r="G22" s="40">
        <v>226</v>
      </c>
      <c r="H22" s="40">
        <f t="shared" si="0"/>
        <v>327</v>
      </c>
      <c r="I22" s="64">
        <v>0</v>
      </c>
      <c r="J22" s="41">
        <f t="shared" si="1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>
      <c r="A23" s="16">
        <v>15</v>
      </c>
      <c r="B23" s="18">
        <v>931312</v>
      </c>
      <c r="C23" s="47" t="s">
        <v>88</v>
      </c>
      <c r="D23" s="18" t="s">
        <v>39</v>
      </c>
      <c r="E23" s="40">
        <v>78</v>
      </c>
      <c r="F23" s="40">
        <v>23</v>
      </c>
      <c r="G23" s="40">
        <v>226</v>
      </c>
      <c r="H23" s="40">
        <f t="shared" si="0"/>
        <v>327</v>
      </c>
      <c r="I23" s="64">
        <v>0</v>
      </c>
      <c r="J23" s="41">
        <f t="shared" si="1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>
      <c r="A24" s="16">
        <v>16</v>
      </c>
      <c r="B24" s="18">
        <v>89921</v>
      </c>
      <c r="C24" s="47" t="s">
        <v>71</v>
      </c>
      <c r="D24" s="18" t="s">
        <v>48</v>
      </c>
      <c r="E24" s="40">
        <v>5</v>
      </c>
      <c r="F24" s="40">
        <v>0</v>
      </c>
      <c r="G24" s="40">
        <v>28</v>
      </c>
      <c r="H24" s="40">
        <f t="shared" si="0"/>
        <v>33</v>
      </c>
      <c r="I24" s="64">
        <v>0</v>
      </c>
      <c r="J24" s="41">
        <f t="shared" si="1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>
      <c r="A25" s="16">
        <v>17</v>
      </c>
      <c r="B25" s="18">
        <v>89923</v>
      </c>
      <c r="C25" s="47" t="s">
        <v>50</v>
      </c>
      <c r="D25" s="18" t="s">
        <v>48</v>
      </c>
      <c r="E25" s="40">
        <v>0</v>
      </c>
      <c r="F25" s="40">
        <v>0</v>
      </c>
      <c r="G25" s="40">
        <v>30</v>
      </c>
      <c r="H25" s="40">
        <f t="shared" si="0"/>
        <v>30</v>
      </c>
      <c r="I25" s="64">
        <v>0</v>
      </c>
      <c r="J25" s="41">
        <f t="shared" si="1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35">
        <v>18</v>
      </c>
      <c r="B26" s="36">
        <v>12922</v>
      </c>
      <c r="C26" s="48" t="s">
        <v>75</v>
      </c>
      <c r="D26" s="36" t="s">
        <v>41</v>
      </c>
      <c r="E26" s="42">
        <v>775</v>
      </c>
      <c r="F26" s="42">
        <v>1840</v>
      </c>
      <c r="G26" s="42">
        <v>284</v>
      </c>
      <c r="H26" s="42">
        <f t="shared" si="0"/>
        <v>2899</v>
      </c>
      <c r="I26" s="65">
        <v>0</v>
      </c>
      <c r="J26" s="43">
        <f t="shared" si="1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35">
        <v>19</v>
      </c>
      <c r="B27" s="36">
        <v>56962</v>
      </c>
      <c r="C27" s="48" t="s">
        <v>76</v>
      </c>
      <c r="D27" s="36" t="s">
        <v>41</v>
      </c>
      <c r="E27" s="42">
        <v>775</v>
      </c>
      <c r="F27" s="42">
        <v>1840</v>
      </c>
      <c r="G27" s="42">
        <v>284</v>
      </c>
      <c r="H27" s="42">
        <f t="shared" si="0"/>
        <v>2899</v>
      </c>
      <c r="I27" s="65">
        <v>0</v>
      </c>
      <c r="J27" s="43">
        <f t="shared" si="1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35">
        <v>20</v>
      </c>
      <c r="B28" s="36">
        <v>15111</v>
      </c>
      <c r="C28" s="48" t="s">
        <v>79</v>
      </c>
      <c r="D28" s="36" t="s">
        <v>19</v>
      </c>
      <c r="E28" s="42">
        <v>124</v>
      </c>
      <c r="F28" s="42">
        <v>595</v>
      </c>
      <c r="G28" s="42">
        <v>45</v>
      </c>
      <c r="H28" s="42">
        <f t="shared" si="0"/>
        <v>764</v>
      </c>
      <c r="I28" s="65">
        <v>0</v>
      </c>
      <c r="J28" s="43">
        <f t="shared" si="1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35">
        <v>21</v>
      </c>
      <c r="B29" s="36">
        <v>915111</v>
      </c>
      <c r="C29" s="48" t="s">
        <v>92</v>
      </c>
      <c r="D29" s="36" t="s">
        <v>41</v>
      </c>
      <c r="E29" s="42">
        <v>113</v>
      </c>
      <c r="F29" s="42">
        <v>463</v>
      </c>
      <c r="G29" s="42">
        <v>124</v>
      </c>
      <c r="H29" s="42">
        <f t="shared" si="0"/>
        <v>700</v>
      </c>
      <c r="I29" s="65">
        <v>0</v>
      </c>
      <c r="J29" s="43">
        <f t="shared" si="1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4.75" customHeight="1">
      <c r="A30" s="25">
        <v>22</v>
      </c>
      <c r="B30" s="26">
        <v>915211</v>
      </c>
      <c r="C30" s="49" t="s">
        <v>106</v>
      </c>
      <c r="D30" s="26" t="s">
        <v>41</v>
      </c>
      <c r="E30" s="44">
        <v>113</v>
      </c>
      <c r="F30" s="44">
        <v>463</v>
      </c>
      <c r="G30" s="44">
        <v>157</v>
      </c>
      <c r="H30" s="44">
        <f t="shared" si="0"/>
        <v>733</v>
      </c>
      <c r="I30" s="66">
        <v>0</v>
      </c>
      <c r="J30" s="45">
        <f t="shared" si="1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>
      <c r="A31" s="4"/>
      <c r="B31" s="4"/>
      <c r="C31" s="118" t="s">
        <v>56</v>
      </c>
      <c r="D31" s="84"/>
      <c r="E31" s="84"/>
      <c r="F31" s="84"/>
      <c r="G31" s="84"/>
      <c r="H31" s="84"/>
      <c r="I31" s="119"/>
      <c r="J31" s="50">
        <f>SUM(J9:J30)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>
      <c r="A32" s="4"/>
      <c r="B32" s="4"/>
      <c r="C32" s="120" t="s">
        <v>58</v>
      </c>
      <c r="D32" s="121"/>
      <c r="E32" s="74"/>
      <c r="F32" s="74"/>
      <c r="G32" s="74"/>
      <c r="H32" s="121"/>
      <c r="I32" s="69"/>
      <c r="J32" s="51">
        <f>J31*0.21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>
      <c r="A33" s="4"/>
      <c r="B33" s="4"/>
      <c r="C33" s="122" t="s">
        <v>62</v>
      </c>
      <c r="D33" s="123"/>
      <c r="E33" s="123"/>
      <c r="F33" s="123"/>
      <c r="G33" s="123"/>
      <c r="H33" s="123"/>
      <c r="I33" s="72"/>
      <c r="J33" s="52">
        <f>J31+J32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>
      <c r="A34" s="4"/>
      <c r="B34" s="4"/>
      <c r="C34" s="4"/>
      <c r="D34" s="4"/>
      <c r="E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>
      <c r="A35" s="4"/>
      <c r="B35" s="4"/>
      <c r="C35" s="4"/>
      <c r="D35" s="4"/>
      <c r="E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>
      <c r="A36" s="4"/>
      <c r="B36" s="4"/>
      <c r="C36" s="4"/>
      <c r="D36" s="4"/>
      <c r="E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>
      <c r="A37" s="4"/>
      <c r="B37" s="4"/>
      <c r="C37" s="4"/>
      <c r="D37" s="4"/>
      <c r="E37" s="5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5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5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5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5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5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5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5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5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5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5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5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5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5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5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5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5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5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5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5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5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5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5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5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5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5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5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5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5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5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5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5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5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5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5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58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5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58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58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58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5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5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5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5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5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5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5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5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5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5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5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5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5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5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5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5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5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5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5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5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5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5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5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5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5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5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5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5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5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5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5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5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5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5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5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5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5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5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5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5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5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5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5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5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5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5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5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5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5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5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5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5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5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5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5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5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5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5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5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5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5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5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5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5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5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5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5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5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5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5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5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5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5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5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5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5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5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5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5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5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5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5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5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5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5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5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5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5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5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5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5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5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5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5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5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5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5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5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5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5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5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5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5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5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5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5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5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5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5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5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5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5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5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5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5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5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5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5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5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5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5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5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5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5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5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5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5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5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5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5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5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5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5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5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5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5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5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5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5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5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5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5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5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5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5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5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5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5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5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5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5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5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5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5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5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5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5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5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5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5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5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5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5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5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5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5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5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5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5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5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5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5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5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5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5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5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5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5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5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5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5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5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5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5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5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5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5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5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5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5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5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5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5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5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5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5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5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5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5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5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5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5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5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5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5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5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5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5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5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5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5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5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5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5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5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5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5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5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5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5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5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5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5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5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5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5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5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5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5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5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5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5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5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5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5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5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5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5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5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5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5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5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5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5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5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5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5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5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5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5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5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5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5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5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5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5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5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5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5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5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5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5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5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5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5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5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5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5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5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5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5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5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5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5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5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5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5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5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5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5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5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5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5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5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5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5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5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5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5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5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5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5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5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5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5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5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5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5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5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5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5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5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5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5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5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5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5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5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5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5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5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5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5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5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5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5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5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5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5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5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5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5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5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5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5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5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5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5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5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5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5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5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5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5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5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5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5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5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5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5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5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5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5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5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5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5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5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5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5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5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5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5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5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5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5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5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5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5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5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5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5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5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5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5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5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5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5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5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5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5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5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5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5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5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5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5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5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5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5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5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5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5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5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5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5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5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5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5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5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5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5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5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5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5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5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5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5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5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5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5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5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5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5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5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5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5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5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5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5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5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5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5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5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5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5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5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5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5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5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5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5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5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5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5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5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5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5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5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5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5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5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5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5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5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5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5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5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5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5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5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5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5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5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5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5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5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5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5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5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5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5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5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5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5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5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5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5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5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5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5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5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5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5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5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5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5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5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5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5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5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5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5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5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5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5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5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5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5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5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5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5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5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5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5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5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5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5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5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5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5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5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5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5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5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5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5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5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5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5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5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5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5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5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5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5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5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5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5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5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5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5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5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5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5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5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5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5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5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5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5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5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5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5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5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5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5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5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5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5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5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5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5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5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5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5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5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5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5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5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5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5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5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5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5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5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5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5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5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5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5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5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5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5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5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5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5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5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5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5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5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5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5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5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5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5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5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5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5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5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5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5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5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5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5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5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5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5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5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5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5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5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5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5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5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5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5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5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5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5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5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5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5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5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5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5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5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5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5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5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5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5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5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5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5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5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5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5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5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5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5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5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5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5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5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5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5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5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5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5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5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5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5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5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5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5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5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5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5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5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5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5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5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5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5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5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5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5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5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5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5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5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5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5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5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5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5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5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5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5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5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5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5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5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5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5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5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5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5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5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5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5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5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5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5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5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5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5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5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5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5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5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5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5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5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5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5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5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5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5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5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5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5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5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5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5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5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5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5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5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5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5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5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5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5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5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5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5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5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5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5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5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5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5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5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5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5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5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5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5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5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5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5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5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5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5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5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5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5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5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5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5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5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5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5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5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5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5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5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5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5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5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5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5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5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5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5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5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5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5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5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5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5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5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5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5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5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5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5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5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5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5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5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5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5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5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5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5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5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5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5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5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5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5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5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5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5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5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5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5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5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5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5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5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5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>
      <c r="A852" s="4"/>
      <c r="B852" s="4"/>
      <c r="C852" s="4"/>
      <c r="D852" s="4"/>
      <c r="E852" s="5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>
      <c r="A853" s="4"/>
      <c r="B853" s="4"/>
      <c r="C853" s="4"/>
      <c r="D853" s="4"/>
      <c r="E853" s="5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>
      <c r="A854" s="4"/>
      <c r="B854" s="4"/>
      <c r="C854" s="4"/>
      <c r="D854" s="4"/>
      <c r="E854" s="5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>
      <c r="A855" s="4"/>
      <c r="B855" s="4"/>
      <c r="C855" s="4"/>
      <c r="D855" s="4"/>
      <c r="E855" s="5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>
      <c r="A856" s="4"/>
      <c r="B856" s="4"/>
      <c r="C856" s="4"/>
      <c r="D856" s="4"/>
      <c r="E856" s="5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>
      <c r="A857" s="4"/>
      <c r="B857" s="4"/>
      <c r="C857" s="4"/>
      <c r="D857" s="4"/>
      <c r="E857" s="5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>
      <c r="A858" s="4"/>
      <c r="B858" s="4"/>
      <c r="C858" s="4"/>
      <c r="D858" s="4"/>
      <c r="E858" s="5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>
      <c r="A859" s="4"/>
      <c r="B859" s="4"/>
      <c r="C859" s="4"/>
      <c r="D859" s="4"/>
      <c r="E859" s="5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>
      <c r="A860" s="4"/>
      <c r="B860" s="4"/>
      <c r="C860" s="4"/>
      <c r="D860" s="4"/>
      <c r="E860" s="5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>
      <c r="A861" s="4"/>
      <c r="B861" s="4"/>
      <c r="C861" s="4"/>
      <c r="D861" s="4"/>
      <c r="E861" s="5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>
      <c r="A862" s="4"/>
      <c r="B862" s="4"/>
      <c r="C862" s="4"/>
      <c r="D862" s="4"/>
      <c r="E862" s="5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>
      <c r="A863" s="4"/>
      <c r="B863" s="4"/>
      <c r="C863" s="4"/>
      <c r="D863" s="4"/>
      <c r="E863" s="5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>
      <c r="A864" s="4"/>
      <c r="B864" s="4"/>
      <c r="C864" s="4"/>
      <c r="D864" s="4"/>
      <c r="E864" s="5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>
      <c r="A865" s="4"/>
      <c r="B865" s="4"/>
      <c r="C865" s="4"/>
      <c r="D865" s="4"/>
      <c r="E865" s="5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>
      <c r="A866" s="4"/>
      <c r="B866" s="4"/>
      <c r="C866" s="4"/>
      <c r="D866" s="4"/>
      <c r="E866" s="5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>
      <c r="A867" s="4"/>
      <c r="B867" s="4"/>
      <c r="C867" s="4"/>
      <c r="D867" s="4"/>
      <c r="E867" s="5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>
      <c r="A868" s="4"/>
      <c r="B868" s="4"/>
      <c r="C868" s="4"/>
      <c r="D868" s="4"/>
      <c r="E868" s="5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>
      <c r="A869" s="4"/>
      <c r="B869" s="4"/>
      <c r="C869" s="4"/>
      <c r="D869" s="4"/>
      <c r="E869" s="5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>
      <c r="A870" s="4"/>
      <c r="B870" s="4"/>
      <c r="C870" s="4"/>
      <c r="D870" s="4"/>
      <c r="E870" s="5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>
      <c r="A871" s="4"/>
      <c r="B871" s="4"/>
      <c r="C871" s="4"/>
      <c r="D871" s="4"/>
      <c r="E871" s="5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>
      <c r="A872" s="4"/>
      <c r="B872" s="4"/>
      <c r="C872" s="4"/>
      <c r="D872" s="4"/>
      <c r="E872" s="5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>
      <c r="A873" s="4"/>
      <c r="B873" s="4"/>
      <c r="C873" s="4"/>
      <c r="D873" s="4"/>
      <c r="E873" s="5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>
      <c r="A874" s="4"/>
      <c r="B874" s="4"/>
      <c r="C874" s="4"/>
      <c r="D874" s="4"/>
      <c r="E874" s="5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>
      <c r="A875" s="4"/>
      <c r="B875" s="4"/>
      <c r="C875" s="4"/>
      <c r="D875" s="4"/>
      <c r="E875" s="5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>
      <c r="A876" s="4"/>
      <c r="B876" s="4"/>
      <c r="C876" s="4"/>
      <c r="D876" s="4"/>
      <c r="E876" s="5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>
      <c r="A877" s="4"/>
      <c r="B877" s="4"/>
      <c r="C877" s="4"/>
      <c r="D877" s="4"/>
      <c r="E877" s="5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>
      <c r="A878" s="4"/>
      <c r="B878" s="4"/>
      <c r="C878" s="4"/>
      <c r="D878" s="4"/>
      <c r="E878" s="5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>
      <c r="A879" s="4"/>
      <c r="B879" s="4"/>
      <c r="C879" s="4"/>
      <c r="D879" s="4"/>
      <c r="E879" s="5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>
      <c r="A880" s="4"/>
      <c r="B880" s="4"/>
      <c r="C880" s="4"/>
      <c r="D880" s="4"/>
      <c r="E880" s="5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>
      <c r="A881" s="4"/>
      <c r="B881" s="4"/>
      <c r="C881" s="4"/>
      <c r="D881" s="4"/>
      <c r="E881" s="5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>
      <c r="A882" s="4"/>
      <c r="B882" s="4"/>
      <c r="C882" s="4"/>
      <c r="D882" s="4"/>
      <c r="E882" s="5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>
      <c r="A883" s="4"/>
      <c r="B883" s="4"/>
      <c r="C883" s="4"/>
      <c r="D883" s="4"/>
      <c r="E883" s="5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>
      <c r="A884" s="4"/>
      <c r="B884" s="4"/>
      <c r="C884" s="4"/>
      <c r="D884" s="4"/>
      <c r="E884" s="5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>
      <c r="A885" s="4"/>
      <c r="B885" s="4"/>
      <c r="C885" s="4"/>
      <c r="D885" s="4"/>
      <c r="E885" s="5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>
      <c r="A886" s="4"/>
      <c r="B886" s="4"/>
      <c r="C886" s="4"/>
      <c r="D886" s="4"/>
      <c r="E886" s="5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>
      <c r="A887" s="4"/>
      <c r="B887" s="4"/>
      <c r="C887" s="4"/>
      <c r="D887" s="4"/>
      <c r="E887" s="5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>
      <c r="A888" s="4"/>
      <c r="B888" s="4"/>
      <c r="C888" s="4"/>
      <c r="D888" s="4"/>
      <c r="E888" s="5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>
      <c r="A889" s="4"/>
      <c r="B889" s="4"/>
      <c r="C889" s="4"/>
      <c r="D889" s="4"/>
      <c r="E889" s="5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>
      <c r="A890" s="4"/>
      <c r="B890" s="4"/>
      <c r="C890" s="4"/>
      <c r="D890" s="4"/>
      <c r="E890" s="5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>
      <c r="A891" s="4"/>
      <c r="B891" s="4"/>
      <c r="C891" s="4"/>
      <c r="D891" s="4"/>
      <c r="E891" s="5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>
      <c r="A892" s="4"/>
      <c r="B892" s="4"/>
      <c r="C892" s="4"/>
      <c r="D892" s="4"/>
      <c r="E892" s="5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>
      <c r="A893" s="4"/>
      <c r="B893" s="4"/>
      <c r="C893" s="4"/>
      <c r="D893" s="4"/>
      <c r="E893" s="5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>
      <c r="A894" s="4"/>
      <c r="B894" s="4"/>
      <c r="C894" s="4"/>
      <c r="D894" s="4"/>
      <c r="E894" s="5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>
      <c r="A895" s="4"/>
      <c r="B895" s="4"/>
      <c r="C895" s="4"/>
      <c r="D895" s="4"/>
      <c r="E895" s="5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>
      <c r="A896" s="4"/>
      <c r="B896" s="4"/>
      <c r="C896" s="4"/>
      <c r="D896" s="4"/>
      <c r="E896" s="5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>
      <c r="A897" s="4"/>
      <c r="B897" s="4"/>
      <c r="C897" s="4"/>
      <c r="D897" s="4"/>
      <c r="E897" s="5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>
      <c r="A898" s="4"/>
      <c r="B898" s="4"/>
      <c r="C898" s="4"/>
      <c r="D898" s="4"/>
      <c r="E898" s="5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>
      <c r="A899" s="4"/>
      <c r="B899" s="4"/>
      <c r="C899" s="4"/>
      <c r="D899" s="4"/>
      <c r="E899" s="5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>
      <c r="A900" s="4"/>
      <c r="B900" s="4"/>
      <c r="C900" s="4"/>
      <c r="D900" s="4"/>
      <c r="E900" s="5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>
      <c r="A901" s="4"/>
      <c r="B901" s="4"/>
      <c r="C901" s="4"/>
      <c r="D901" s="4"/>
      <c r="E901" s="5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>
      <c r="A902" s="4"/>
      <c r="B902" s="4"/>
      <c r="C902" s="4"/>
      <c r="D902" s="4"/>
      <c r="E902" s="5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>
      <c r="A903" s="4"/>
      <c r="B903" s="4"/>
      <c r="C903" s="4"/>
      <c r="D903" s="4"/>
      <c r="E903" s="5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>
      <c r="A904" s="4"/>
      <c r="B904" s="4"/>
      <c r="C904" s="4"/>
      <c r="D904" s="4"/>
      <c r="E904" s="5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>
      <c r="A905" s="4"/>
      <c r="B905" s="4"/>
      <c r="C905" s="4"/>
      <c r="D905" s="4"/>
      <c r="E905" s="5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>
      <c r="A906" s="4"/>
      <c r="B906" s="4"/>
      <c r="C906" s="4"/>
      <c r="D906" s="4"/>
      <c r="E906" s="5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>
      <c r="A907" s="4"/>
      <c r="B907" s="4"/>
      <c r="C907" s="4"/>
      <c r="D907" s="4"/>
      <c r="E907" s="5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>
      <c r="A908" s="4"/>
      <c r="B908" s="4"/>
      <c r="C908" s="4"/>
      <c r="D908" s="4"/>
      <c r="E908" s="5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>
      <c r="A909" s="4"/>
      <c r="B909" s="4"/>
      <c r="C909" s="4"/>
      <c r="D909" s="4"/>
      <c r="E909" s="5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>
      <c r="A910" s="4"/>
      <c r="B910" s="4"/>
      <c r="C910" s="4"/>
      <c r="D910" s="4"/>
      <c r="E910" s="5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>
      <c r="A911" s="4"/>
      <c r="B911" s="4"/>
      <c r="C911" s="4"/>
      <c r="D911" s="4"/>
      <c r="E911" s="5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>
      <c r="A912" s="4"/>
      <c r="B912" s="4"/>
      <c r="C912" s="4"/>
      <c r="D912" s="4"/>
      <c r="E912" s="5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>
      <c r="A913" s="4"/>
      <c r="B913" s="4"/>
      <c r="C913" s="4"/>
      <c r="D913" s="4"/>
      <c r="E913" s="5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>
      <c r="A914" s="4"/>
      <c r="B914" s="4"/>
      <c r="C914" s="4"/>
      <c r="D914" s="4"/>
      <c r="E914" s="5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>
      <c r="A915" s="4"/>
      <c r="B915" s="4"/>
      <c r="C915" s="4"/>
      <c r="D915" s="4"/>
      <c r="E915" s="5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>
      <c r="A916" s="4"/>
      <c r="B916" s="4"/>
      <c r="C916" s="4"/>
      <c r="D916" s="4"/>
      <c r="E916" s="5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>
      <c r="A917" s="4"/>
      <c r="B917" s="4"/>
      <c r="C917" s="4"/>
      <c r="D917" s="4"/>
      <c r="E917" s="5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>
      <c r="A918" s="4"/>
      <c r="B918" s="4"/>
      <c r="C918" s="4"/>
      <c r="D918" s="4"/>
      <c r="E918" s="5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>
      <c r="A919" s="4"/>
      <c r="B919" s="4"/>
      <c r="C919" s="4"/>
      <c r="D919" s="4"/>
      <c r="E919" s="5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>
      <c r="A920" s="4"/>
      <c r="B920" s="4"/>
      <c r="C920" s="4"/>
      <c r="D920" s="4"/>
      <c r="E920" s="5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>
      <c r="A921" s="4"/>
      <c r="B921" s="4"/>
      <c r="C921" s="4"/>
      <c r="D921" s="4"/>
      <c r="E921" s="5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>
      <c r="A922" s="4"/>
      <c r="B922" s="4"/>
      <c r="C922" s="4"/>
      <c r="D922" s="4"/>
      <c r="E922" s="5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>
      <c r="A923" s="4"/>
      <c r="B923" s="4"/>
      <c r="C923" s="4"/>
      <c r="D923" s="4"/>
      <c r="E923" s="5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>
      <c r="A924" s="4"/>
      <c r="B924" s="4"/>
      <c r="C924" s="4"/>
      <c r="D924" s="4"/>
      <c r="E924" s="5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>
      <c r="A925" s="4"/>
      <c r="B925" s="4"/>
      <c r="C925" s="4"/>
      <c r="D925" s="4"/>
      <c r="E925" s="5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>
      <c r="A926" s="4"/>
      <c r="B926" s="4"/>
      <c r="C926" s="4"/>
      <c r="D926" s="4"/>
      <c r="E926" s="5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>
      <c r="A927" s="4"/>
      <c r="B927" s="4"/>
      <c r="C927" s="4"/>
      <c r="D927" s="4"/>
      <c r="E927" s="5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>
      <c r="A928" s="4"/>
      <c r="B928" s="4"/>
      <c r="C928" s="4"/>
      <c r="D928" s="4"/>
      <c r="E928" s="5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>
      <c r="A929" s="4"/>
      <c r="B929" s="4"/>
      <c r="C929" s="4"/>
      <c r="D929" s="4"/>
      <c r="E929" s="5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>
      <c r="A930" s="4"/>
      <c r="B930" s="4"/>
      <c r="C930" s="4"/>
      <c r="D930" s="4"/>
      <c r="E930" s="5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>
      <c r="A931" s="4"/>
      <c r="B931" s="4"/>
      <c r="C931" s="4"/>
      <c r="D931" s="4"/>
      <c r="E931" s="5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>
      <c r="A932" s="4"/>
      <c r="B932" s="4"/>
      <c r="C932" s="4"/>
      <c r="D932" s="4"/>
      <c r="E932" s="5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>
      <c r="A933" s="4"/>
      <c r="B933" s="4"/>
      <c r="C933" s="4"/>
      <c r="D933" s="4"/>
      <c r="E933" s="5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>
      <c r="A934" s="4"/>
      <c r="B934" s="4"/>
      <c r="C934" s="4"/>
      <c r="D934" s="4"/>
      <c r="E934" s="5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>
      <c r="A935" s="4"/>
      <c r="B935" s="4"/>
      <c r="C935" s="4"/>
      <c r="D935" s="4"/>
      <c r="E935" s="5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>
      <c r="A936" s="4"/>
      <c r="B936" s="4"/>
      <c r="C936" s="4"/>
      <c r="D936" s="4"/>
      <c r="E936" s="5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>
      <c r="A937" s="4"/>
      <c r="B937" s="4"/>
      <c r="C937" s="4"/>
      <c r="D937" s="4"/>
      <c r="E937" s="5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>
      <c r="A938" s="4"/>
      <c r="B938" s="4"/>
      <c r="C938" s="4"/>
      <c r="D938" s="4"/>
      <c r="E938" s="5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>
      <c r="A939" s="4"/>
      <c r="B939" s="4"/>
      <c r="C939" s="4"/>
      <c r="D939" s="4"/>
      <c r="E939" s="5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>
      <c r="A940" s="4"/>
      <c r="B940" s="4"/>
      <c r="C940" s="4"/>
      <c r="D940" s="4"/>
      <c r="E940" s="5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>
      <c r="A941" s="4"/>
      <c r="B941" s="4"/>
      <c r="C941" s="4"/>
      <c r="D941" s="4"/>
      <c r="E941" s="5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>
      <c r="A942" s="4"/>
      <c r="B942" s="4"/>
      <c r="C942" s="4"/>
      <c r="D942" s="4"/>
      <c r="E942" s="5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>
      <c r="A943" s="4"/>
      <c r="B943" s="4"/>
      <c r="C943" s="4"/>
      <c r="D943" s="4"/>
      <c r="E943" s="5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>
      <c r="A944" s="4"/>
      <c r="B944" s="4"/>
      <c r="C944" s="4"/>
      <c r="D944" s="4"/>
      <c r="E944" s="5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>
      <c r="A945" s="4"/>
      <c r="B945" s="4"/>
      <c r="C945" s="4"/>
      <c r="D945" s="4"/>
      <c r="E945" s="5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>
      <c r="A946" s="4"/>
      <c r="B946" s="4"/>
      <c r="C946" s="4"/>
      <c r="D946" s="4"/>
      <c r="E946" s="5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>
      <c r="A947" s="4"/>
      <c r="B947" s="4"/>
      <c r="C947" s="4"/>
      <c r="D947" s="4"/>
      <c r="E947" s="5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>
      <c r="A948" s="4"/>
      <c r="B948" s="4"/>
      <c r="C948" s="4"/>
      <c r="D948" s="4"/>
      <c r="E948" s="5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>
      <c r="A949" s="4"/>
      <c r="B949" s="4"/>
      <c r="C949" s="4"/>
      <c r="D949" s="4"/>
      <c r="E949" s="5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>
      <c r="A950" s="4"/>
      <c r="B950" s="4"/>
      <c r="C950" s="4"/>
      <c r="D950" s="4"/>
      <c r="E950" s="5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>
      <c r="A951" s="4"/>
      <c r="B951" s="4"/>
      <c r="C951" s="4"/>
      <c r="D951" s="4"/>
      <c r="E951" s="5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>
      <c r="A952" s="4"/>
      <c r="B952" s="4"/>
      <c r="C952" s="4"/>
      <c r="D952" s="4"/>
      <c r="E952" s="5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>
      <c r="A953" s="4"/>
      <c r="B953" s="4"/>
      <c r="C953" s="4"/>
      <c r="D953" s="4"/>
      <c r="E953" s="5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>
      <c r="A954" s="4"/>
      <c r="B954" s="4"/>
      <c r="C954" s="4"/>
      <c r="D954" s="4"/>
      <c r="E954" s="5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>
      <c r="A955" s="4"/>
      <c r="B955" s="4"/>
      <c r="C955" s="4"/>
      <c r="D955" s="4"/>
      <c r="E955" s="5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>
      <c r="A956" s="4"/>
      <c r="B956" s="4"/>
      <c r="C956" s="4"/>
      <c r="D956" s="4"/>
      <c r="E956" s="5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>
      <c r="A957" s="4"/>
      <c r="B957" s="4"/>
      <c r="C957" s="4"/>
      <c r="D957" s="4"/>
      <c r="E957" s="5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>
      <c r="A958" s="4"/>
      <c r="B958" s="4"/>
      <c r="C958" s="4"/>
      <c r="D958" s="4"/>
      <c r="E958" s="5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>
      <c r="A959" s="4"/>
      <c r="B959" s="4"/>
      <c r="C959" s="4"/>
      <c r="D959" s="4"/>
      <c r="E959" s="5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>
      <c r="A960" s="4"/>
      <c r="B960" s="4"/>
      <c r="C960" s="4"/>
      <c r="D960" s="4"/>
      <c r="E960" s="5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>
      <c r="A961" s="4"/>
      <c r="B961" s="4"/>
      <c r="C961" s="4"/>
      <c r="D961" s="4"/>
      <c r="E961" s="5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>
      <c r="A962" s="4"/>
      <c r="B962" s="4"/>
      <c r="C962" s="4"/>
      <c r="D962" s="4"/>
      <c r="E962" s="5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>
      <c r="A963" s="4"/>
      <c r="B963" s="4"/>
      <c r="C963" s="4"/>
      <c r="D963" s="4"/>
      <c r="E963" s="5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>
      <c r="A964" s="4"/>
      <c r="B964" s="4"/>
      <c r="C964" s="4"/>
      <c r="D964" s="4"/>
      <c r="E964" s="5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>
      <c r="A965" s="4"/>
      <c r="B965" s="4"/>
      <c r="C965" s="4"/>
      <c r="D965" s="4"/>
      <c r="E965" s="5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>
      <c r="A966" s="4"/>
      <c r="B966" s="4"/>
      <c r="C966" s="4"/>
      <c r="D966" s="4"/>
      <c r="E966" s="5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>
      <c r="A967" s="4"/>
      <c r="B967" s="4"/>
      <c r="C967" s="4"/>
      <c r="D967" s="4"/>
      <c r="E967" s="5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>
      <c r="A968" s="4"/>
      <c r="B968" s="4"/>
      <c r="C968" s="4"/>
      <c r="D968" s="4"/>
      <c r="E968" s="5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>
      <c r="A969" s="4"/>
      <c r="B969" s="4"/>
      <c r="C969" s="4"/>
      <c r="D969" s="4"/>
      <c r="E969" s="5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>
      <c r="A970" s="4"/>
      <c r="B970" s="4"/>
      <c r="C970" s="4"/>
      <c r="D970" s="4"/>
      <c r="E970" s="5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>
      <c r="A971" s="4"/>
      <c r="B971" s="4"/>
      <c r="C971" s="4"/>
      <c r="D971" s="4"/>
      <c r="E971" s="5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>
      <c r="A972" s="4"/>
      <c r="B972" s="4"/>
      <c r="C972" s="4"/>
      <c r="D972" s="4"/>
      <c r="E972" s="5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>
      <c r="A973" s="4"/>
      <c r="B973" s="4"/>
      <c r="C973" s="4"/>
      <c r="D973" s="4"/>
      <c r="E973" s="5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>
      <c r="A974" s="4"/>
      <c r="B974" s="4"/>
      <c r="C974" s="4"/>
      <c r="D974" s="4"/>
      <c r="E974" s="5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>
      <c r="A975" s="4"/>
      <c r="B975" s="4"/>
      <c r="C975" s="4"/>
      <c r="D975" s="4"/>
      <c r="E975" s="5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>
      <c r="A976" s="4"/>
      <c r="B976" s="4"/>
      <c r="C976" s="4"/>
      <c r="D976" s="4"/>
      <c r="E976" s="5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>
      <c r="A977" s="4"/>
      <c r="B977" s="4"/>
      <c r="C977" s="4"/>
      <c r="D977" s="4"/>
      <c r="E977" s="5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>
      <c r="A978" s="4"/>
      <c r="B978" s="4"/>
      <c r="C978" s="4"/>
      <c r="D978" s="4"/>
      <c r="E978" s="5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>
      <c r="A979" s="4"/>
      <c r="B979" s="4"/>
      <c r="C979" s="4"/>
      <c r="D979" s="4"/>
      <c r="E979" s="5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>
      <c r="A980" s="4"/>
      <c r="B980" s="4"/>
      <c r="C980" s="4"/>
      <c r="D980" s="4"/>
      <c r="E980" s="5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>
      <c r="A981" s="4"/>
      <c r="B981" s="4"/>
      <c r="C981" s="4"/>
      <c r="D981" s="4"/>
      <c r="E981" s="5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>
      <c r="A982" s="4"/>
      <c r="B982" s="4"/>
      <c r="C982" s="4"/>
      <c r="D982" s="4"/>
      <c r="E982" s="5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>
      <c r="A983" s="4"/>
      <c r="B983" s="4"/>
      <c r="C983" s="4"/>
      <c r="D983" s="4"/>
      <c r="E983" s="5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>
      <c r="A984" s="4"/>
      <c r="B984" s="4"/>
      <c r="C984" s="4"/>
      <c r="D984" s="4"/>
      <c r="E984" s="5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>
      <c r="A985" s="4"/>
      <c r="B985" s="4"/>
      <c r="C985" s="4"/>
      <c r="D985" s="4"/>
      <c r="E985" s="5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>
      <c r="A986" s="4"/>
      <c r="B986" s="4"/>
      <c r="C986" s="4"/>
      <c r="D986" s="4"/>
      <c r="E986" s="5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>
      <c r="A987" s="4"/>
      <c r="B987" s="4"/>
      <c r="C987" s="4"/>
      <c r="D987" s="4"/>
      <c r="E987" s="5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>
      <c r="A988" s="4"/>
      <c r="B988" s="4"/>
      <c r="C988" s="4"/>
      <c r="D988" s="4"/>
      <c r="E988" s="5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>
      <c r="A989" s="4"/>
      <c r="B989" s="4"/>
      <c r="C989" s="4"/>
      <c r="D989" s="4"/>
      <c r="E989" s="5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>
      <c r="A990" s="4"/>
      <c r="B990" s="4"/>
      <c r="C990" s="4"/>
      <c r="D990" s="4"/>
      <c r="E990" s="5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>
      <c r="A991" s="4"/>
      <c r="B991" s="4"/>
      <c r="C991" s="4"/>
      <c r="D991" s="4"/>
      <c r="E991" s="5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>
      <c r="A992" s="4"/>
      <c r="B992" s="4"/>
      <c r="C992" s="4"/>
      <c r="D992" s="4"/>
      <c r="E992" s="5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>
      <c r="A993" s="4"/>
      <c r="B993" s="4"/>
      <c r="C993" s="4"/>
      <c r="D993" s="4"/>
      <c r="E993" s="5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>
      <c r="A994" s="4"/>
      <c r="B994" s="4"/>
      <c r="C994" s="4"/>
      <c r="D994" s="4"/>
      <c r="E994" s="5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>
      <c r="A995" s="4"/>
      <c r="B995" s="4"/>
      <c r="C995" s="4"/>
      <c r="D995" s="4"/>
      <c r="E995" s="5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>
      <c r="A996" s="4"/>
      <c r="B996" s="4"/>
      <c r="C996" s="4"/>
      <c r="D996" s="4"/>
      <c r="E996" s="5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>
      <c r="A997" s="4"/>
      <c r="B997" s="4"/>
      <c r="C997" s="4"/>
      <c r="D997" s="4"/>
      <c r="E997" s="5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>
      <c r="A998" s="4"/>
      <c r="B998" s="4"/>
      <c r="C998" s="4"/>
      <c r="D998" s="4"/>
      <c r="E998" s="5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>
      <c r="A999" s="4"/>
      <c r="B999" s="4"/>
      <c r="C999" s="4"/>
      <c r="D999" s="4"/>
      <c r="E999" s="5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>
      <c r="A1000" s="4"/>
      <c r="B1000" s="4"/>
      <c r="C1000" s="4"/>
      <c r="D1000" s="4"/>
      <c r="E1000" s="58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>
      <c r="A1001" s="4"/>
      <c r="B1001" s="4"/>
      <c r="C1001" s="4"/>
      <c r="D1001" s="4"/>
      <c r="E1001" s="58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>
      <c r="A1002" s="4"/>
      <c r="B1002" s="4"/>
      <c r="C1002" s="4"/>
      <c r="D1002" s="4"/>
      <c r="E1002" s="58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>
      <c r="A1003" s="4"/>
      <c r="B1003" s="4"/>
      <c r="C1003" s="4"/>
      <c r="D1003" s="4"/>
      <c r="E1003" s="58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>
      <c r="A1004" s="4"/>
      <c r="B1004" s="4"/>
      <c r="C1004" s="4"/>
      <c r="D1004" s="4"/>
      <c r="E1004" s="58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>
      <c r="A1005" s="4"/>
      <c r="B1005" s="4"/>
      <c r="C1005" s="4"/>
      <c r="D1005" s="4"/>
      <c r="E1005" s="58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>
      <c r="A1006" s="4"/>
      <c r="B1006" s="4"/>
      <c r="C1006" s="4"/>
      <c r="D1006" s="4"/>
      <c r="E1006" s="58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>
      <c r="A1007" s="4"/>
      <c r="B1007" s="4"/>
      <c r="C1007" s="4"/>
      <c r="D1007" s="4"/>
      <c r="E1007" s="58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>
      <c r="A1008" s="4"/>
      <c r="B1008" s="4"/>
      <c r="C1008" s="4"/>
      <c r="D1008" s="4"/>
      <c r="E1008" s="58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</sheetData>
  <mergeCells count="5">
    <mergeCell ref="A1:J1"/>
    <mergeCell ref="A3:J3"/>
    <mergeCell ref="C31:I31"/>
    <mergeCell ref="C32:I32"/>
    <mergeCell ref="C33:I33"/>
  </mergeCells>
  <pageMargins left="0.70866141732283472" right="0.70866141732283472" top="0.78740157480314965" bottom="0.78740157480314965" header="0" footer="0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3" ma:contentTypeDescription="Create a new document." ma:contentTypeScope="" ma:versionID="ac9a0a1d6fb2a74f59793f19fd229137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de2e48112dc91764804db4cec17747fd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33231-7BCF-4206-8E03-D6651212FE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CC638-5EDA-454D-84B6-AFA0EDBA8027}">
  <ds:schemaRefs>
    <ds:schemaRef ds:uri="http://purl.org/dc/elements/1.1/"/>
    <ds:schemaRef ds:uri="46dd5a07-00d3-4332-bc11-aec261a6a385"/>
    <ds:schemaRef ds:uri="http://schemas.microsoft.com/office/2006/documentManagement/types"/>
    <ds:schemaRef ds:uri="http://purl.org/dc/dcmitype/"/>
    <ds:schemaRef ds:uri="33299e46-4b76-45b9-a7e0-b8fb339ba71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DC746D-8BB2-4DB9-A05B-56F5E01C9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2023-07-24T12:44:24Z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