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6" sheetId="40" r:id="rId40"/>
    <sheet name="SO 657" sheetId="41" r:id="rId41"/>
    <sheet name="SO 658" sheetId="42" r:id="rId42"/>
    <sheet name="SO 659" sheetId="43" r:id="rId43"/>
    <sheet name="SO 660" sheetId="44" r:id="rId44"/>
    <sheet name="SO 661" sheetId="45" r:id="rId45"/>
    <sheet name="SO 801" sheetId="46" r:id="rId46"/>
    <sheet name="SO 801.1" sheetId="47" r:id="rId47"/>
    <sheet name="SO 811" sheetId="48" r:id="rId48"/>
    <sheet name="SO 812" sheetId="49" r:id="rId49"/>
  </sheets>
  <definedNames/>
  <calcPr/>
  <webPublishing/>
</workbook>
</file>

<file path=xl/sharedStrings.xml><?xml version="1.0" encoding="utf-8"?>
<sst xmlns="http://schemas.openxmlformats.org/spreadsheetml/2006/main" count="20338" uniqueCount="2582">
  <si>
    <t>Firma: Firma</t>
  </si>
  <si>
    <t>Rekapitulace ceny</t>
  </si>
  <si>
    <t>Stavba: D20-030 - II/240 A II/101, PŘELOŽKA SILNIC V ÚSEKU D7 – D8</t>
  </si>
  <si>
    <t>Varianta: ZŘ - Základní řešení - doplnění k dotazům ze dne 4.7.2023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</si>
  <si>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</si>
  <si>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</si>
  <si>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</si>
  <si>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</si>
  <si>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</si>
  <si>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</si>
  <si>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</si>
  <si>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</si>
  <si>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</si>
  <si>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</si>
  <si>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</si>
  <si>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</si>
  <si>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</si>
  <si>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</si>
  <si>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</si>
  <si>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</si>
  <si>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</si>
  <si>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</si>
  <si>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</si>
  <si>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</si>
  <si>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</si>
  <si>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</si>
  <si>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</si>
  <si>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</si>
  <si>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</si>
  <si>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</si>
  <si>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</si>
  <si>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</si>
  <si>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</si>
  <si>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</si>
  <si>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</si>
  <si>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</si>
  <si>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</si>
  <si>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</si>
  <si>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</si>
  <si>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</si>
  <si>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</si>
  <si>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</si>
  <si>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</si>
  <si>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</si>
  <si>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</si>
  <si>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</si>
  <si>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</si>
  <si>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</si>
  <si>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</si>
  <si>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</si>
  <si>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</si>
  <si>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</si>
  <si>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</si>
  <si>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</si>
  <si>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</si>
  <si>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</si>
  <si>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</si>
  <si>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</si>
  <si>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</si>
  <si>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</si>
  <si>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</si>
  <si>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</si>
  <si>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</si>
  <si>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</si>
  <si>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</si>
  <si>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</si>
  <si>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</si>
  <si>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</si>
  <si>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</si>
  <si>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</si>
  <si>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</si>
  <si>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</si>
  <si>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</si>
  <si>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</si>
  <si>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</si>
  <si>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</si>
  <si>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</si>
  <si>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</si>
  <si>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</si>
  <si>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</si>
  <si>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</si>
  <si>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</si>
  <si>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</si>
  <si>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</si>
  <si>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</si>
  <si>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</si>
  <si>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</si>
  <si>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</si>
  <si>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</si>
  <si>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</si>
  <si>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</si>
  <si>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</si>
  <si>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</si>
  <si>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</si>
  <si>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</si>
  <si>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</si>
  <si>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</si>
  <si>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</si>
  <si>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</si>
  <si>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</si>
  <si>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</si>
  <si>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</si>
  <si>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</si>
  <si>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</si>
  <si>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</si>
  <si>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</si>
  <si>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</si>
  <si>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</si>
  <si>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</si>
  <si>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</si>
  <si>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</si>
  <si>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</si>
  <si>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</si>
  <si>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</si>
  <si>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</si>
  <si>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</si>
  <si>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</si>
  <si>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</si>
  <si>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</si>
  <si>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</si>
  <si>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</si>
  <si>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</si>
  <si>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</si>
  <si>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</si>
  <si>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</si>
  <si>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</si>
  <si>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</si>
  <si>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</si>
  <si>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</si>
  <si>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</si>
  <si>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</si>
  <si>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</si>
  <si>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</si>
  <si>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</si>
  <si>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</si>
  <si>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</si>
  <si>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</si>
  <si>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</si>
  <si>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</si>
  <si>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</si>
  <si>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</si>
  <si>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</si>
  <si>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</si>
  <si>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</si>
  <si>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</si>
  <si>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</si>
  <si>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</si>
  <si>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</si>
  <si>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</si>
  <si>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</si>
  <si>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</si>
  <si>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</si>
  <si>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</si>
  <si>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</si>
  <si>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</si>
  <si>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</si>
  <si>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</si>
  <si>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</si>
  <si>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</si>
  <si>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</si>
  <si>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</si>
  <si>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</si>
  <si>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</si>
  <si>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</si>
  <si>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</si>
  <si>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</si>
  <si>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</si>
  <si>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</si>
  <si>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</si>
  <si>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</si>
  <si>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</si>
  <si>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</si>
  <si>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</si>
  <si>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</si>
  <si>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</si>
  <si>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</si>
  <si>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</si>
  <si>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</si>
  <si>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</si>
  <si>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</si>
  <si>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</si>
  <si>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</si>
  <si>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</si>
  <si>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</si>
  <si>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</si>
  <si>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</si>
  <si>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</si>
  <si>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</si>
  <si>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</si>
  <si>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</si>
  <si>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</si>
  <si>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</si>
  <si>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</si>
  <si>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</si>
  <si>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</si>
  <si>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</si>
  <si>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</si>
  <si>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</si>
  <si>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101</t>
  </si>
  <si>
    <t>125734</t>
  </si>
  <si>
    <t>b1</t>
  </si>
  <si>
    <t>VYKOPÁVKY ZE ZEMNÍKŮ A SKLÁDEK TŘ. I, ODVOZ DO 5KM</t>
  </si>
  <si>
    <t>přebytečná ornice na průměrnou vzdálenost 5 km 
7252,277=7 252,277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</si>
  <si>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</si>
  <si>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102</t>
  </si>
  <si>
    <t>18230</t>
  </si>
  <si>
    <t>ROZPROSTŘENÍ ORNICE V ROVINĚ</t>
  </si>
  <si>
    <t>přebytečná ornice 7252,277=7 252,277 [A]</t>
  </si>
  <si>
    <t>položka zahrnuje: 
nutné přemístění ornice z dočasných skládek vzdálených do 50m 
rozprostření ornice v předepsané tloušťce v rovině a ve svahu do 1:5</t>
  </si>
  <si>
    <t>103</t>
  </si>
  <si>
    <t>18481</t>
  </si>
  <si>
    <t>OCHRANA STROMŮ BEDNĚNÍM</t>
  </si>
  <si>
    <t>ochrana stromů a porostů 248=248,000 [A]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</si>
  <si>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</si>
  <si>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</si>
  <si>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</si>
  <si>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</si>
  <si>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</si>
  <si>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</si>
  <si>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</si>
  <si>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</si>
  <si>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</si>
  <si>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</si>
  <si>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</si>
  <si>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</si>
  <si>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</si>
  <si>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</si>
  <si>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beton 15,3=15,300 [A]</t>
  </si>
  <si>
    <t>kamenivo z pol. 11332  439,593=439,593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</si>
  <si>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</si>
  <si>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</si>
  <si>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</si>
  <si>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</si>
  <si>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</si>
  <si>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</si>
  <si>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</si>
  <si>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</si>
  <si>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</si>
  <si>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</si>
  <si>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</si>
  <si>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</si>
  <si>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</si>
  <si>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</si>
  <si>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</si>
  <si>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</si>
  <si>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</si>
  <si>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</si>
  <si>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ornice 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</si>
  <si>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</si>
  <si>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</si>
  <si>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</si>
  <si>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</si>
  <si>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</si>
  <si>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</si>
  <si>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</si>
  <si>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</si>
  <si>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</si>
  <si>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</si>
  <si>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</si>
  <si>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</si>
  <si>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</si>
  <si>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</si>
  <si>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</si>
  <si>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</si>
  <si>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</si>
  <si>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</si>
  <si>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</si>
  <si>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</si>
  <si>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</si>
  <si>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</si>
  <si>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rozprostření ornice tl. ,15m, odplevelení; Plocha ze situace (795,64)*0,15=119,346 [A]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</si>
  <si>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</si>
  <si>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</si>
  <si>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</si>
  <si>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</si>
  <si>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</si>
  <si>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</si>
  <si>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</si>
  <si>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</si>
  <si>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</si>
  <si>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</si>
  <si>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</si>
  <si>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</si>
  <si>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C8/10 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</si>
  <si>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</si>
  <si>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</si>
  <si>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</si>
  <si>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</si>
  <si>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</si>
  <si>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</si>
  <si>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</si>
  <si>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</si>
  <si>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</si>
  <si>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</si>
  <si>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</si>
  <si>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</si>
  <si>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</si>
  <si>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</si>
  <si>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</si>
  <si>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</si>
  <si>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</si>
  <si>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</si>
  <si>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</si>
  <si>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</si>
  <si>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</si>
  <si>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</si>
  <si>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</si>
  <si>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</si>
  <si>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</si>
  <si>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</si>
  <si>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</si>
  <si>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</si>
  <si>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</si>
  <si>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574E66</t>
  </si>
  <si>
    <t>ASFALTOVÝ BETON PRO PODKLADNÍ VRSTVY ACP 16+, 16S TL. 70MM</t>
  </si>
  <si>
    <t>ACP 16+ 50/70, tl. 0,70 mm, koef. rozšíř. voz. 1,026  
3040*1,026=3 119,040 [A]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</si>
  <si>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</si>
  <si>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</si>
  <si>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</si>
  <si>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</si>
  <si>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</si>
  <si>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</si>
  <si>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</si>
  <si>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</si>
  <si>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</si>
  <si>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</si>
  <si>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</si>
  <si>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</si>
  <si>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</si>
  <si>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</si>
  <si>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</si>
  <si>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</si>
  <si>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</si>
  <si>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</si>
  <si>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</si>
  <si>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</si>
  <si>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</si>
  <si>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</si>
  <si>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</si>
  <si>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</si>
  <si>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</si>
  <si>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</si>
  <si>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</si>
  <si>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</si>
  <si>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</si>
  <si>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</si>
  <si>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</si>
  <si>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</si>
  <si>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</si>
  <si>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</si>
  <si>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</si>
  <si>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</si>
  <si>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</si>
  <si>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</si>
  <si>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</si>
  <si>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</si>
  <si>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</si>
  <si>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ornice 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</si>
  <si>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</si>
  <si>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</si>
  <si>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</si>
  <si>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</si>
  <si>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</si>
  <si>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</si>
  <si>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</si>
  <si>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</si>
  <si>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</si>
  <si>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</si>
  <si>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</si>
  <si>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</si>
  <si>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</si>
  <si>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</si>
  <si>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574A43</t>
  </si>
  <si>
    <t>ASFALTOVÝ BETON PRO OBRUSNÉ VRSTVY ACO 11 TL. 50MM</t>
  </si>
  <si>
    <t>ACO 11, tl. 50mm plocha ze situace                                                Výpočet:  
37,57=37,570 [A]</t>
  </si>
  <si>
    <t>572214</t>
  </si>
  <si>
    <t>SPOJOVACÍ POSTŘIK Z MODIFIK EMULZE DO 0,5KG/M2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</si>
  <si>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</si>
  <si>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574J54</t>
  </si>
  <si>
    <t>ASFALTOVÝ KOBEREC MASTIXOVÝ MODIFIK SMA 11+, 11S TL. 40MM</t>
  </si>
  <si>
    <t>SMA 11 S PMB 45/80-65 tl. 40mm  995,84=995,840 [A]</t>
  </si>
  <si>
    <t>574D66</t>
  </si>
  <si>
    <t>ASFALTOVÝ BETON PRO LOŽNÍ VRSTVY MODIFIK ACL 16+, 16S TL. 70MM</t>
  </si>
  <si>
    <t>ACL 16S PMB 45/80-65, tl. 0,70 mm, koef. rozšíř. voz. 1,026  
995,84*1,021=1 016,753 [A]</t>
  </si>
  <si>
    <t>104</t>
  </si>
  <si>
    <t>574E78</t>
  </si>
  <si>
    <t>ASFALTOVÝ BETON PRO PODKLADNÍ VRSTVY ACP 22+, 22S TL. 80MM</t>
  </si>
  <si>
    <t>ACP 22S 50/70, tl. 80 mm, koef. rozšíř. 1,052 
995,84*1,04=1 035,674 [A]</t>
  </si>
  <si>
    <t>105</t>
  </si>
  <si>
    <t>576411</t>
  </si>
  <si>
    <t>POSYP KAMENIVEM OBALOVANÝM 2KG/M2</t>
  </si>
  <si>
    <t>995,84=995,840 [A] 1,5 kg/m2, předobaleným kamenivem fr. 2/4</t>
  </si>
  <si>
    <t>- dodání obalovaného kameniva předepsané kvality a zrnitosti 
- posyp předepsaným množstvím</t>
  </si>
  <si>
    <t>4+8+13+12+4*12=85,000 [A]</t>
  </si>
  <si>
    <t>Svodidlo betonové New Jersey Delta blok 120/80  Výpočet: 2*4=8,000 [A]</t>
  </si>
  <si>
    <t>směrové sloupky plastové červené na sjezdu 2=2,000 [A]</t>
  </si>
  <si>
    <t>25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</si>
  <si>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</si>
  <si>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</si>
  <si>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</si>
  <si>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</si>
  <si>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</si>
  <si>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</si>
  <si>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</si>
  <si>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2438,36+53,854=2 492,214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</si>
  <si>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</si>
  <si>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</si>
  <si>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</si>
  <si>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2395,35=2 395,350 [B] odkop pro sanaci (zemina nepoužitelná) - určena k likvidaci</t>
  </si>
  <si>
    <t>naložení a dovoz zeminy z mezideponie pro zpětný zásyp</t>
  </si>
  <si>
    <t>odměřeno se situace a řezů 
4887,35+206,7=5 094,050 [A]</t>
  </si>
  <si>
    <t>ornice 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</si>
  <si>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</si>
  <si>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</si>
  <si>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</si>
  <si>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</si>
  <si>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</si>
  <si>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</si>
  <si>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</si>
  <si>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</si>
  <si>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</si>
  <si>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</si>
  <si>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</si>
  <si>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</si>
  <si>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2939,29+2395,35+459,146+53,854+1099+210+430,1=7 586,740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</si>
  <si>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</si>
  <si>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</si>
  <si>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</si>
  <si>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</si>
  <si>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</si>
  <si>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</si>
  <si>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</si>
  <si>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</si>
  <si>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</si>
  <si>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</si>
  <si>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</si>
  <si>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106</t>
  </si>
  <si>
    <t>12673</t>
  </si>
  <si>
    <t>ZŘÍZENÍ STUPŇŮ V PODLOŽÍ NÁSYPŮ TŘ. I</t>
  </si>
  <si>
    <t>430,1=430,100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</si>
  <si>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</si>
  <si>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107</t>
  </si>
  <si>
    <t>149,28=149,280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</si>
  <si>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</si>
  <si>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</si>
  <si>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</si>
  <si>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</si>
  <si>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</si>
  <si>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</si>
  <si>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</si>
  <si>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</si>
  <si>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</si>
  <si>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</si>
  <si>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</si>
  <si>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</si>
  <si>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</si>
  <si>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</si>
  <si>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</si>
  <si>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bet. lože C20/25n-XF3 tl. 100mm, propustky: odměřeno se situace a řezů 
27*0,1=2,700 [A]</t>
  </si>
  <si>
    <t>Kamenná dlažba nad propustkem tl. 200mm,  včetně spár vyplněných maltou MC 25 XF4  propustky: odměřeno se situace a řezů 
27*0,2=5,400 [A]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</si>
  <si>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</si>
  <si>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</si>
  <si>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</si>
  <si>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</si>
  <si>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</si>
  <si>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</si>
  <si>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C3/4  180 mm</t>
  </si>
  <si>
    <t>KONSTRUKCE VOZOVKY - D0-N-5 (TDZ II), E/def,2=45MPa (zesílená v křižovatce): (odměřeno se situace)*1,05^4: 1388,837m2 
KONSTRUKCE VOZOVKY - D1-D-1 (TDZ IV), E/def,2=45MPa (ostrůvky): (odměřeno se situace)*1,05: 55,860m2 
1388,837+55,86=1 444,697 [A]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</si>
  <si>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</si>
  <si>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</si>
  <si>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</si>
  <si>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</si>
  <si>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</si>
  <si>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</si>
  <si>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</si>
  <si>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</si>
  <si>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</si>
  <si>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</si>
  <si>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</si>
  <si>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</si>
  <si>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</si>
  <si>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</si>
  <si>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</si>
  <si>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</si>
  <si>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</si>
  <si>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</si>
  <si>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</si>
  <si>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</si>
  <si>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</si>
  <si>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</si>
  <si>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</si>
  <si>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</si>
  <si>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</si>
  <si>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</si>
  <si>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</si>
  <si>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</si>
  <si>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</si>
  <si>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</si>
  <si>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</si>
  <si>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ASFALTOVÝ koberec mastixový modif.  SMA 11S PMB 45/80-65  40 mm</t>
  </si>
  <si>
    <t>KONSTRUKCE VOZOVKY - D0-N-5 (TDZ II), E/def,2=45MPa (zesílená v křižovatce): odměřeno se situace</t>
  </si>
  <si>
    <t>38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</si>
  <si>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</si>
  <si>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</si>
  <si>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</si>
  <si>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</si>
  <si>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</si>
  <si>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</si>
  <si>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</si>
  <si>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</si>
  <si>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</si>
  <si>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</si>
  <si>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VRSTVA ZE SMĚSI STMELENÉ CEMENTEM   SC C8/10  180 mm</t>
  </si>
  <si>
    <t>KONSTRUKCE VOZOVKY - D1-D-1 (TDZ IV), E/def,2=45MPa (prstenec+srpovitá krajnice): (odměřeno se situace)*1,05A: 127,890m</t>
  </si>
  <si>
    <t>56336</t>
  </si>
  <si>
    <t>VOZOVKOVÉ VRSTVY ZE ŠTĚRKODRTI TL. DO 300MM</t>
  </si>
  <si>
    <t>ŠTĚRKODRŤ      ŠDa  0/63 o min,. tl. 250 mm s navýšením v sklonu pláně( D0-N-5 (TDZ II)</t>
  </si>
  <si>
    <t>KONSTRUKCE VOZOVKY - D0-N-5 (TDZ II), E/def,2=45MPa (zesílená v křižovatce): (odměřeno se situace)*1,05^5: 1458,279m2 
KONSTRUKCE VOZOVKY - D1-D-1 (TDZ IV), E/def,2=45MPa (prstenec+srpovitá krajnice): (odměřeno se situace)*1,05^2: 134,285m2 
KONSTRUKCE VOZOVKY - D1-D-1 (TDZ IV), E/def,2=45MPa (ostrůvky): (odměřeno se situace)*1,05^2: 58,65 
1458,279+134,285+58,65=1 651,214 [A]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</si>
  <si>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</si>
  <si>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</si>
  <si>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</si>
  <si>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</si>
  <si>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</si>
  <si>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</si>
  <si>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</si>
  <si>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</si>
  <si>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</si>
  <si>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</si>
  <si>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</si>
  <si>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</si>
  <si>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</si>
  <si>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</si>
  <si>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</si>
  <si>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</si>
  <si>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</si>
  <si>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</si>
  <si>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</si>
  <si>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</si>
  <si>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</si>
  <si>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</si>
  <si>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</si>
  <si>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</si>
  <si>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</si>
  <si>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</si>
  <si>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</si>
  <si>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</si>
  <si>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</si>
  <si>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</si>
  <si>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</si>
  <si>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</si>
  <si>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</si>
  <si>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</si>
  <si>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</si>
  <si>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</si>
  <si>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</si>
  <si>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</si>
  <si>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</si>
  <si>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</si>
  <si>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</si>
  <si>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</si>
  <si>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</si>
  <si>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</si>
  <si>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</si>
  <si>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</si>
  <si>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</si>
  <si>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</si>
  <si>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</si>
  <si>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</si>
  <si>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</si>
  <si>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</si>
  <si>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</si>
  <si>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</si>
  <si>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</si>
  <si>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</si>
  <si>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</si>
  <si>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</si>
  <si>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</si>
  <si>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</si>
  <si>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</si>
  <si>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</si>
  <si>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20=20,000 [A] odměřeno ze situace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</si>
  <si>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</si>
  <si>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</si>
  <si>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</si>
  <si>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</si>
  <si>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</si>
  <si>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</si>
  <si>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</si>
  <si>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</si>
  <si>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</si>
  <si>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</si>
  <si>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</si>
  <si>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</si>
  <si>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</si>
  <si>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</si>
  <si>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</si>
  <si>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</si>
  <si>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</si>
  <si>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</si>
  <si>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</si>
  <si>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</si>
  <si>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</si>
  <si>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</si>
  <si>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</si>
  <si>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</si>
  <si>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</si>
  <si>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</si>
  <si>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</si>
  <si>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</si>
  <si>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</si>
  <si>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</si>
  <si>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</si>
  <si>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</si>
  <si>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</si>
  <si>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</si>
  <si>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</si>
  <si>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</si>
  <si>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108</t>
  </si>
  <si>
    <t>38=38,000 [A]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</si>
  <si>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</si>
  <si>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</si>
  <si>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</si>
  <si>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</si>
  <si>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</si>
  <si>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ornice 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</si>
  <si>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</si>
  <si>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</si>
  <si>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</si>
  <si>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odměřeno se situace a řezů 481,313=481,313 [A]</t>
  </si>
  <si>
    <t>104,89=104,890 [A]</t>
  </si>
  <si>
    <t>Betonový práh v propustku C30/37-XF4 (0.3*0.6*1.6m, 2ks; 0.3*0.6*2.5, 2ks)</t>
  </si>
  <si>
    <t>Podkladní beton pod troubu v propustku C16/20 - XF1, t. 100mm, včetně KARI SÍTĚ Ř8/8-100/100mm do podkl. Bet. 1.7*13,1m</t>
  </si>
  <si>
    <t>bet. lože C20/25n-XF3 tl. 100mm, propustky: odměřeno se situace a řezů 
22,8*0,1=2,280 [A]</t>
  </si>
  <si>
    <t>Kamenná dlažba nad propustkem tl. 200mm,  včetně spár vyplněných maltou MC 25 XF4  propustky: odměřeno se situace a řezů 
22,8*0,2=4,560 [A]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</si>
  <si>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</si>
  <si>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</si>
  <si>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</si>
  <si>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</si>
  <si>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</si>
  <si>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</si>
  <si>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</si>
  <si>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</si>
  <si>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</si>
  <si>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</si>
  <si>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</si>
  <si>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</si>
  <si>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</si>
  <si>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</si>
  <si>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</si>
  <si>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</si>
  <si>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</si>
  <si>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42=42,000 [A] bílý 
2=2,000 [B] červený 
Celkem: A+B=44,000 [C]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</si>
  <si>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</si>
  <si>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</si>
  <si>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</si>
  <si>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</si>
  <si>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</si>
  <si>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ornice 405,095=405,095 [A]</t>
  </si>
  <si>
    <t>odměřeno se situace a řezů 
373,39+2158,939+24,89=2 557,219 [A]</t>
  </si>
  <si>
    <t>odměřeno se situace a řezů 405,095=405,095 [A]</t>
  </si>
  <si>
    <t>34,331=34,331 [A]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</si>
  <si>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</si>
  <si>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</si>
  <si>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</si>
  <si>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</si>
  <si>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</si>
  <si>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</si>
  <si>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</si>
  <si>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</si>
  <si>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</si>
  <si>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</si>
  <si>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</si>
  <si>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ASFALTOVÝ BETON PRO PODKLADNÍ VRSTVY ACP 16+  50/70 70 mm</t>
  </si>
  <si>
    <t>KONSTRUKCE VOZOVKY - D1-N-6 (TDZ IV), E/def,2=45MPa: (odměřeno se situace)*1,05</t>
  </si>
  <si>
    <t>KONSTRUKCE VOZOVKY - D1-N-6 (TDZ IV), E/def,2=45MPa: (odměřeno se situace)*1,05^2</t>
  </si>
  <si>
    <t>pro ošetření dilatační spáry: 41m + bourání: 49m</t>
  </si>
  <si>
    <t>16=16,000 [A] bílý 
2=2,000 [B] červený 
Celkem: A+B=18,000 [C]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</si>
  <si>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</si>
  <si>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</si>
  <si>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</si>
  <si>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</si>
  <si>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</si>
  <si>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</si>
  <si>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</si>
  <si>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</si>
  <si>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</si>
  <si>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ornice 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</si>
  <si>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</si>
  <si>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</si>
  <si>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</si>
  <si>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</si>
  <si>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</si>
  <si>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</si>
  <si>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</si>
  <si>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</si>
  <si>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</si>
  <si>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</si>
  <si>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</si>
  <si>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</si>
  <si>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</si>
  <si>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</si>
  <si>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</si>
  <si>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</si>
  <si>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</si>
  <si>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</si>
  <si>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</si>
  <si>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</si>
  <si>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</si>
  <si>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</si>
  <si>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</si>
  <si>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</si>
  <si>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</si>
  <si>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</si>
  <si>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</si>
  <si>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</si>
  <si>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</si>
  <si>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</si>
  <si>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</si>
  <si>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</si>
  <si>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</si>
  <si>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147,0*1,26*0,13=24,079 [C] 
Celkem: A+B+C=955,780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</si>
  <si>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147,0*1,89*0,25=69,458 [C] 
ŠDA 0/63 Ge min tl. 250mm plocha ostrůvků  
150*0,25=37,500 [D] 
ŠDB 0/63 Ge min tl. 200mm "plocha ACO * koef. rozšíření vozovky 
Výpočet: 51,50*1,28*0,2=13,184 [E] 
Celkem: A+B+C+D+E=1 867,033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</si>
  <si>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</si>
  <si>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</si>
  <si>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</si>
  <si>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ACO 11+ 50/70, tl. 40mm  3495=3 495,000 [A]</t>
  </si>
  <si>
    <t>ACO 11, tl. 50mm plocha ze situace                                                Výpočet:  
51,5=51,500 [A]</t>
  </si>
  <si>
    <t>ACP 16+ 50/70, tl. 50mm, koef. rozšíř. 1,052          :  
3495*1,052=3 676,740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</si>
  <si>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</si>
  <si>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</si>
  <si>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</si>
  <si>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</si>
  <si>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</si>
  <si>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</si>
  <si>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</si>
  <si>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</si>
  <si>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</si>
  <si>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</si>
  <si>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</si>
  <si>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</si>
  <si>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</si>
  <si>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</si>
  <si>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ACL 16+ 50/70, tl. 60 mm, koef. rozšíř. 1,026                     :  
3495*1,026=3 585,870 [A]</t>
  </si>
  <si>
    <t>ACL 16S PMB 45/80-65, tl. 0,70 mm, koef. rozšíř. voz. 1,026  
2139,0*1,026=2 194,614 [A]</t>
  </si>
  <si>
    <t>ACP 22S 50/70, tl. 80 mm, koef. rozšíř. 1,052 
2139,0*1,052=2 250,228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</si>
  <si>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</si>
  <si>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</si>
  <si>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</si>
  <si>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</si>
  <si>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</si>
  <si>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</si>
  <si>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</si>
  <si>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</si>
  <si>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</si>
  <si>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</si>
  <si>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</si>
  <si>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</si>
  <si>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</si>
  <si>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</si>
  <si>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</si>
  <si>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</si>
  <si>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</si>
  <si>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</si>
  <si>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</si>
  <si>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</si>
  <si>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</si>
  <si>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</si>
  <si>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</si>
  <si>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</si>
  <si>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</si>
  <si>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</si>
  <si>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</si>
  <si>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</si>
  <si>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</si>
  <si>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obrubník zkosený kamenný OP 4, 200x250 do betonového lože min. C 20/25n XF3 14,2+12,4+16,7+10,1+29,3+39,9+16,1+19,1+86,05+86,05=329,900 [B]</t>
  </si>
  <si>
    <t>Položka zahrnuje: 
dodání a pokládku kamenných obrubníků o rozměrech předepsaných zadávací dokumentací 
betonové lože i boční betonovou opěrku.</t>
  </si>
  <si>
    <t>obrubník kamenný OP 2, 300x200 do betonového lože min. C 20/25n XF3 78,55+78,55=157,100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</si>
  <si>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</si>
  <si>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</si>
  <si>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</si>
  <si>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</si>
  <si>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ornice 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</si>
  <si>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</si>
  <si>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</si>
  <si>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</si>
  <si>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</si>
  <si>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</si>
  <si>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</si>
  <si>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</si>
  <si>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</si>
  <si>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</si>
  <si>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</si>
  <si>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</si>
  <si>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</si>
  <si>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</si>
  <si>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</si>
  <si>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</si>
  <si>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</si>
  <si>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</si>
  <si>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</si>
  <si>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</si>
  <si>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</si>
  <si>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</si>
  <si>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</si>
  <si>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</si>
  <si>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</si>
  <si>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</si>
  <si>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</si>
  <si>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</si>
  <si>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</si>
  <si>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</si>
  <si>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</si>
  <si>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</si>
  <si>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</si>
  <si>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139,465=139,465 [A]</t>
  </si>
  <si>
    <t>Stávající silnice - podkladní vrstvy vozovky; tl. 0,35 m; násobící koeficient 1,21 
Plocha ACO stávající * koef * tl.                                           Výpočet: 678*1,21*0,17=139,465 [A]</t>
  </si>
  <si>
    <t>Povinný odkup zhotovitelem 
Stávající silnice, tl. asf. stmelené vrstvy 0,1m;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</si>
  <si>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</si>
  <si>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</si>
  <si>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</si>
  <si>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ornice 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</si>
  <si>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</si>
  <si>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</si>
  <si>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</si>
  <si>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</si>
  <si>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</si>
  <si>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</si>
  <si>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</si>
  <si>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</si>
  <si>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</si>
  <si>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</si>
  <si>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</si>
  <si>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</si>
  <si>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</si>
  <si>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</si>
  <si>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</si>
  <si>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</si>
  <si>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</si>
  <si>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</si>
  <si>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</si>
  <si>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</si>
  <si>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</si>
  <si>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</si>
  <si>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</si>
  <si>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</si>
  <si>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</si>
  <si>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</si>
  <si>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</si>
  <si>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</si>
  <si>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</si>
  <si>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</si>
  <si>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</si>
  <si>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</si>
  <si>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</si>
  <si>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</si>
  <si>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</si>
  <si>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</si>
  <si>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</si>
  <si>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</si>
  <si>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</si>
  <si>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ornice 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</si>
  <si>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</si>
  <si>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</si>
  <si>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</si>
  <si>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</si>
  <si>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</si>
  <si>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</si>
  <si>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</si>
  <si>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</si>
  <si>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C3/4; tl. 180 mm "plocha ACO * koef. rozšíření vozovky  
Výpočet: 1551,0*1,08*0,18=301,514 [A] 
SC C8/103/4; tl. 130 mm "plocha prstence ze situace * koef. rozšíření vozovky 
Výpočet: 75,0*1,26*0,13=12,285 [B] 
Celkem: A+B=313,799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</si>
  <si>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</si>
  <si>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</si>
  <si>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</si>
  <si>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plocha ze situace 75=75,000 [A]</t>
  </si>
  <si>
    <t>plocha ze situace 64=64,000 [A]</t>
  </si>
  <si>
    <t>asfaltová zálivka za horka typu N2  87,75+17,45+18,3+24+23=170,500 [A]</t>
  </si>
  <si>
    <t>PS-C, 0,3kg/m2 "plocha ACO * koef. rozšíření vozovky  
Výpočet: 1551,0*1,026+1551,0*1,052=3 222,978 [A]</t>
  </si>
  <si>
    <t>SMA 11 S PMB 45/80-65. tl. 40mm "plocha ze situace  
Výpočet: 1551,0=1 551,000 [A]</t>
  </si>
  <si>
    <t>ACP 22S 50/70, tl. 80mm "plocha ACO * koef. rozšíření vozovky  
Výpočet: 1551,0*1,052=1 631,652 [A]</t>
  </si>
  <si>
    <t>ACL 16 S PMB 45/80-65 plocha ACO * koef. rozšíření vozovky 
1551,0*1,026=1 591,326 [A]</t>
  </si>
  <si>
    <t>1551,0=1 551,000 [A] 1,5 kg/m2, předobaleným kamenivem fr. 2/4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</si>
  <si>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</si>
  <si>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</si>
  <si>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</si>
  <si>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</si>
  <si>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</si>
  <si>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</si>
  <si>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</si>
  <si>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</si>
  <si>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</si>
  <si>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</si>
  <si>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</si>
  <si>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</si>
  <si>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</si>
  <si>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</si>
  <si>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</si>
  <si>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</si>
  <si>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</si>
  <si>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</si>
  <si>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</si>
  <si>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250x200, do betonového lože min. C 20/25n XF3 17,45+18,3+24+23+87,75=170,500 [B]</t>
  </si>
  <si>
    <t>spára u napojení asf. vrstev na stáv. stav 
Výpočet: 7,1+7,4=14,500 [A]</t>
  </si>
  <si>
    <t>300x200, do betonového lože min. C 20/25n XF3 80,25=80,250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</si>
  <si>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</si>
  <si>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</si>
  <si>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</si>
  <si>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</si>
  <si>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</si>
  <si>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</si>
  <si>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</si>
  <si>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</si>
  <si>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</si>
  <si>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</si>
  <si>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</si>
  <si>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</si>
  <si>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</si>
  <si>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</si>
  <si>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</si>
  <si>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</si>
  <si>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</si>
  <si>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</si>
  <si>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</si>
  <si>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</si>
  <si>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</si>
  <si>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</si>
  <si>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</si>
  <si>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912*1,027=936,624 [A] ACP 16+ 50/70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</si>
  <si>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</si>
  <si>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</si>
  <si>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</si>
  <si>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</si>
  <si>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</si>
  <si>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</si>
  <si>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1187,459=1 187,459 [A] pol. 12373b</t>
  </si>
  <si>
    <t>kamenivo 3102,367=3 102,367 [A]</t>
  </si>
  <si>
    <t>beton 2,94=2,940 [A] 
451,827=451,827 [B] proviz. komunikace pol. 11314 
Celkem: A+B=454,767 [C]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</si>
  <si>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 ŠD nové provizorní komunikace                                                  Výpočet:  
801,85+77,65=879,500 [B] 
Celkem: A+B=3 102,367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</si>
  <si>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</si>
  <si>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</si>
  <si>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88,8=88,800 [D] odstraněn dosyp. ZK pol. 17380 
Celkem: A+B+C+D=1 187,459 [E]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</si>
  <si>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</si>
  <si>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</si>
  <si>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</si>
  <si>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</si>
  <si>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</si>
  <si>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</si>
  <si>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</si>
  <si>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</si>
  <si>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</si>
  <si>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</si>
  <si>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</si>
  <si>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11334</t>
  </si>
  <si>
    <t>ODSTRANĚNÍ PODKLADU ZPEVNĚNÝCH PLOCH S CEMENT POJIVEM</t>
  </si>
  <si>
    <t>451,827=451,827 [A] proviz. komunikace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</si>
  <si>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</si>
  <si>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</si>
  <si>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</si>
  <si>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</si>
  <si>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</si>
  <si>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</si>
  <si>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</si>
  <si>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</si>
  <si>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</si>
  <si>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</si>
  <si>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</si>
  <si>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</si>
  <si>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</si>
  <si>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</si>
  <si>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</si>
  <si>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</si>
  <si>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</si>
  <si>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</si>
  <si>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</si>
  <si>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</si>
  <si>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</si>
  <si>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</si>
  <si>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</si>
  <si>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221,517=221,517 [A] pol. 12373b</t>
  </si>
  <si>
    <t>kamenivo 798,456=798,456 [A]</t>
  </si>
  <si>
    <t>160,64=160,640 [B] proviz. komunikace pol. 11314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</si>
  <si>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ŠD nové provizorní komunikace                                      Výpočet:  
285,09+29,91=315,000 [B] 
Celkem: A+B=798,456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</si>
  <si>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</si>
  <si>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</si>
  <si>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22,76=22,760 [D] odstraněn dosyp. ZK pol. 17380 
Celkem: A+B+C+D=221,517 [E]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</si>
  <si>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</si>
  <si>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</si>
  <si>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</si>
  <si>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</si>
  <si>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</si>
  <si>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</si>
  <si>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</si>
  <si>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</si>
  <si>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160,64=160,640 [A] proviz. komunikace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</si>
  <si>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</si>
  <si>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</si>
  <si>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</si>
  <si>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</si>
  <si>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</si>
  <si>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</si>
  <si>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</si>
  <si>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</si>
  <si>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</si>
  <si>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</si>
  <si>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</si>
  <si>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</si>
  <si>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</si>
  <si>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</si>
  <si>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</si>
  <si>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97,514=97,514 [A] pol. 12373b</t>
  </si>
  <si>
    <t>kamenivo 638,867=638,867 [A]</t>
  </si>
  <si>
    <t>162,272=162,272 [B] proviz. komunikace pol. 11314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</si>
  <si>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 ŠD nové provizorní komunikace                               Výpočet:  
287,98+24,83=312,810 [B] 
Celkem: A+B=638,867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</si>
  <si>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</si>
  <si>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</si>
  <si>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30=30,000 [D] odstraněn dosyp. ZK pol. 17380 
Celkem: B+C+D=97,514 [E]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</si>
  <si>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</si>
  <si>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</si>
  <si>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</si>
  <si>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</si>
  <si>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</si>
  <si>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</si>
  <si>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</si>
  <si>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</si>
  <si>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162,272=162,272 [A] proviz. komunikace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</si>
  <si>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</si>
  <si>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</si>
  <si>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</si>
  <si>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</si>
  <si>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</si>
  <si>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</si>
  <si>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</si>
  <si>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</si>
  <si>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</si>
  <si>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</si>
  <si>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</si>
  <si>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</si>
  <si>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</si>
  <si>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</si>
  <si>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</si>
  <si>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</si>
  <si>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</si>
  <si>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53,445=53,445 [A] pol. 12373b</t>
  </si>
  <si>
    <t>kamenivo 348,024=348,024 [A]</t>
  </si>
  <si>
    <t>52,247=52,247 [B] proviz. komunikace pol. 11314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</si>
  <si>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ŠD nové provizorní komunikace                                             Výpočet:  
92,72+3,25=95,970 [B] 
Celkem: A+B=348,024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</si>
  <si>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</si>
  <si>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</si>
  <si>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12,17=12,170 [D] odstraněn dosyp. ZK pol. 17380 
Celkem: B+C+D=53,445 [E]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</si>
  <si>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</si>
  <si>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</si>
  <si>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</si>
  <si>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</si>
  <si>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</si>
  <si>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</si>
  <si>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</si>
  <si>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</si>
  <si>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52,247=52,247 [A] proviz. komunikace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</si>
  <si>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</si>
  <si>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</si>
  <si>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</si>
  <si>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</si>
  <si>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</si>
  <si>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</si>
  <si>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</si>
  <si>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</si>
  <si>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</si>
  <si>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</si>
  <si>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</si>
  <si>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</si>
  <si>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</si>
  <si>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</si>
  <si>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</si>
  <si>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</si>
  <si>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</si>
  <si>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</si>
  <si>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</si>
  <si>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</si>
  <si>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</si>
  <si>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</si>
  <si>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</si>
  <si>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</si>
  <si>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</si>
  <si>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0,17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</si>
  <si>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13,21*1,013*0,3=4,015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</si>
  <si>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</si>
  <si>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</si>
  <si>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ornice 122,061+95,313=217,374 [A]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</si>
  <si>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</si>
  <si>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</si>
  <si>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</si>
  <si>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</si>
  <si>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</si>
  <si>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</si>
  <si>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</si>
  <si>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</si>
  <si>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</si>
  <si>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</si>
  <si>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</si>
  <si>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</si>
  <si>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</si>
  <si>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</si>
  <si>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</si>
  <si>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</si>
  <si>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</si>
  <si>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</si>
  <si>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</si>
  <si>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</si>
  <si>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</si>
  <si>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</si>
  <si>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</si>
  <si>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</si>
  <si>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</si>
  <si>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</si>
  <si>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</si>
  <si>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</si>
  <si>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</si>
  <si>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</si>
  <si>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</si>
  <si>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</si>
  <si>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</si>
  <si>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</si>
  <si>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</si>
  <si>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</si>
  <si>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</si>
  <si>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</si>
  <si>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</si>
  <si>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</si>
  <si>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</si>
  <si>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</si>
  <si>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</si>
  <si>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</si>
  <si>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</si>
  <si>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</si>
  <si>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</si>
  <si>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</si>
  <si>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</si>
  <si>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</si>
  <si>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</si>
  <si>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</si>
  <si>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</si>
  <si>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</si>
  <si>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</si>
  <si>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</si>
  <si>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kamenivo 140,840=140,840 [A]</t>
  </si>
  <si>
    <t>beton 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</si>
  <si>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</si>
  <si>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</si>
  <si>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</si>
  <si>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</si>
  <si>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d</t>
  </si>
  <si>
    <t>asfalt 15,806=15,806 [A]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</si>
  <si>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</si>
  <si>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</si>
  <si>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</si>
  <si>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</si>
  <si>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</si>
  <si>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</si>
  <si>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</si>
  <si>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</si>
  <si>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</si>
  <si>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</si>
  <si>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</si>
  <si>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</si>
  <si>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</si>
  <si>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</si>
  <si>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</si>
  <si>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</si>
  <si>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</si>
  <si>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</si>
  <si>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</si>
  <si>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</si>
  <si>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</si>
  <si>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</si>
  <si>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</si>
  <si>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</si>
  <si>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</si>
  <si>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</si>
  <si>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</si>
  <si>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Sil. III/24017 do Kralup nad Vltavou 
Frézování asf. ploch v rozsahu 10% zpevnění 0,1*plocha*tl. vrstvy (0,05)  0,1*2050*5,5*0,05=56,375 [E] 
Celkem: A+B+C+E=430,500 [F]</t>
  </si>
  <si>
    <t>12899</t>
  </si>
  <si>
    <t>Předrcení asfaltového recyklátu</t>
  </si>
  <si>
    <t>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</si>
  <si>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</si>
  <si>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</si>
  <si>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</si>
  <si>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</si>
  <si>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</si>
  <si>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</si>
  <si>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</si>
  <si>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</si>
  <si>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</si>
  <si>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</si>
  <si>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</si>
  <si>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</si>
  <si>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</si>
  <si>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</si>
  <si>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</si>
  <si>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</si>
  <si>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</si>
  <si>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ornice 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</si>
  <si>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</si>
  <si>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</si>
  <si>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</si>
  <si>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</si>
  <si>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</si>
  <si>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</si>
  <si>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</si>
  <si>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</si>
  <si>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</si>
  <si>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</si>
  <si>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</si>
  <si>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</si>
  <si>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</si>
  <si>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</si>
  <si>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</si>
  <si>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</si>
  <si>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</si>
  <si>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</si>
  <si>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</si>
  <si>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</si>
  <si>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</si>
  <si>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</si>
  <si>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272365</t>
  </si>
  <si>
    <t>VÝZTUŽ ZÁKLADŮ Z OCELI 10505, B500B</t>
  </si>
  <si>
    <t>Výztuž v m3 x objem betonu  160*110,17*0,001=17,627 [A]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</si>
  <si>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</si>
  <si>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</si>
  <si>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</si>
  <si>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Svislé konstrukce</t>
  </si>
  <si>
    <t>31717</t>
  </si>
  <si>
    <t>KOVOVÉ KONSTRUKCE PRO KOTVENÍ ŘÍMSY</t>
  </si>
  <si>
    <t>KG</t>
  </si>
  <si>
    <t>Kotva římsy po 1 m  113*8=904,000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</si>
  <si>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</si>
  <si>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</si>
  <si>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</si>
  <si>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</si>
  <si>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</si>
  <si>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</si>
  <si>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</si>
  <si>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</si>
  <si>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</si>
  <si>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</si>
  <si>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</si>
  <si>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</si>
  <si>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</si>
  <si>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</si>
  <si>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</si>
  <si>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</si>
  <si>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</si>
  <si>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</si>
  <si>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</si>
  <si>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</si>
  <si>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</si>
  <si>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</si>
  <si>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</si>
  <si>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34,92*0,15=5,238 [A] 
Podkladní beton pod skluzem C25/30n XF4  Plocha betonu v řezu skluzu x délka skluzů + plocha betonu v zářezu x šířka skluzu x 4       3,99=3,990 [B] 
Celkem: A+B=9,228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</si>
  <si>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</si>
  <si>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</si>
  <si>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</si>
  <si>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</si>
  <si>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</si>
  <si>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</si>
  <si>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</si>
  <si>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</si>
  <si>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</si>
  <si>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</si>
  <si>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</si>
  <si>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</si>
  <si>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</si>
  <si>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</si>
  <si>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</si>
  <si>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</si>
  <si>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</si>
  <si>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420365</t>
  </si>
  <si>
    <t>VÝZTUŽ PŘECHODOVÝCH DESEK MOSTNÍCH OPĚR Z OCELI 10505, B500B</t>
  </si>
  <si>
    <t>34,08*0,14=4,771 [A] předpoklad 140 kg/m3</t>
  </si>
  <si>
    <t>434125</t>
  </si>
  <si>
    <t>SCHODIŠŤOVÉ STUPNĚ, Z DÍLCŮ ŽELEZOBETON DO C30/37</t>
  </si>
  <si>
    <t>C 30/37 XF4, XD3 
0,18*0,5*0,75 * 32 =2,160 [A]</t>
  </si>
  <si>
    <t>420324</t>
  </si>
  <si>
    <t>PŘECHODOVÉ DESKY MOSTNÍCH OPĚR ZE ŽELEZOBETONU C25/30</t>
  </si>
  <si>
    <t>Přechodová deska - O1   Plocha desky x šířka 
2*8,52=17,040 [A] 
Přechodová deska - O2   Plocha desky x šířka 
2*8,52=17,040 [B] 
Celkem: A+B=34,080 [C]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</si>
  <si>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</si>
  <si>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</si>
  <si>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</si>
  <si>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</si>
  <si>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</si>
  <si>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</si>
  <si>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</si>
  <si>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</si>
  <si>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posyp předobaleným kamenivem frakce 2/4 v dávkování 1,5kg/m2 186,39=186,390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</si>
  <si>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</si>
  <si>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</si>
  <si>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</si>
  <si>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</si>
  <si>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</si>
  <si>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</si>
  <si>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</si>
  <si>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</si>
  <si>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</si>
  <si>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</si>
  <si>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</si>
  <si>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</si>
  <si>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</si>
  <si>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</si>
  <si>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</si>
  <si>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</si>
  <si>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</si>
  <si>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</si>
  <si>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</si>
  <si>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</si>
  <si>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</si>
  <si>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</si>
  <si>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</si>
  <si>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</si>
  <si>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</si>
  <si>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</si>
  <si>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</si>
  <si>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</si>
  <si>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</si>
  <si>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</si>
  <si>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</si>
  <si>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</si>
  <si>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</si>
  <si>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</si>
  <si>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</si>
  <si>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</si>
  <si>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</si>
  <si>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</si>
  <si>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</si>
  <si>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</si>
  <si>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</si>
  <si>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</si>
  <si>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</si>
  <si>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</si>
  <si>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</si>
  <si>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</si>
  <si>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</si>
  <si>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</si>
  <si>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</si>
  <si>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</si>
  <si>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</si>
  <si>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</si>
  <si>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</si>
  <si>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</si>
  <si>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</si>
  <si>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</si>
  <si>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</si>
  <si>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</si>
  <si>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</si>
  <si>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</si>
  <si>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</si>
  <si>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</si>
  <si>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</si>
  <si>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</si>
  <si>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</si>
  <si>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</si>
  <si>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</si>
  <si>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</si>
  <si>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</si>
  <si>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</si>
  <si>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</si>
  <si>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</si>
  <si>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</si>
  <si>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</si>
  <si>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</si>
  <si>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</si>
  <si>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</si>
  <si>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</si>
  <si>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</si>
  <si>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</si>
  <si>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</si>
  <si>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</si>
  <si>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</si>
  <si>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</si>
  <si>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ornice 72,596+27,5=100,096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</si>
  <si>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</si>
  <si>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</si>
  <si>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</si>
  <si>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Podkladní přechodový klín  dle čl. 5.6 Plocha zásypu x šířka mezi křídly  
10,7*7,2=77,040 [C] 
Celkem: A+C=1 086,020 [D]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</si>
  <si>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</si>
  <si>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</si>
  <si>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</si>
  <si>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</si>
  <si>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Těsnící vrstva tl. 300 mm  dle čl. 5.2 Plocha zásypu x šířka mezi křídly  
4,37*7,2=31,464 [A]</t>
  </si>
  <si>
    <t>Ochranný zásyp s drenážní funkcí  dle čl. 5.3 Plocha zásypu x šířka mezi křídly  
6,45*7,2=46,440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</si>
  <si>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</si>
  <si>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</si>
  <si>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</si>
  <si>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</si>
  <si>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</si>
  <si>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</si>
  <si>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</si>
  <si>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</si>
  <si>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</si>
  <si>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</si>
  <si>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</si>
  <si>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</si>
  <si>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</si>
  <si>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</si>
  <si>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</si>
  <si>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</si>
  <si>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Výztuž v m3 x objem betonu 160*81,43*0,001=13,029 [A]</t>
  </si>
  <si>
    <t>C30/37 XC2, XA1, XF1 
Opěra O1 C30/37 XC2, XA1, XF1  Plocha základu x šířka  
4,79*8,5=40,715 [A] 
Opěra O2 C30/37 XC2, XA1, XF1  Plocha základu x šířka 
4,79*8,5=40,715 [B] 
Celkem: A+B=81,430 [C]</t>
  </si>
  <si>
    <t>Kotva římsy po 1 m 76*8=608,000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</si>
  <si>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</si>
  <si>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</si>
  <si>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</si>
  <si>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</si>
  <si>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</si>
  <si>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</si>
  <si>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</si>
  <si>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</si>
  <si>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</si>
  <si>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</si>
  <si>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</si>
  <si>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</si>
  <si>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</si>
  <si>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</si>
  <si>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28*0,14=3,920 [A] předpoklad 140 kg/m3</t>
  </si>
  <si>
    <t>C 30/37 XF4, XD3 
0,18*0,5*0,75 * 45 =3,038 [A]</t>
  </si>
  <si>
    <t>Přechodová deska - O1 C25/30 XC2, XF2  Plocha desky x šířka 
2*7=14,000 [A] 
Přechodová deska - O2 C25/30 XC2, XF2  Plocha desky x šířka 
2*7=14,000 [B] 
Celkem: A+B=28,000 [C]</t>
  </si>
  <si>
    <t>Zásyp za opěrou  dle čl. 5.4 Plocha zásypu x šířka mezi křídly  
38,65*7,2=278,280 [A]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</si>
  <si>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</si>
  <si>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</si>
  <si>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</si>
  <si>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</si>
  <si>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posyp předobaleným kamenivem frakce 2/4 v dávkování 1,5kg/m2 155,55=155,550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</si>
  <si>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</si>
  <si>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</si>
  <si>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</si>
  <si>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</si>
  <si>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</si>
  <si>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</si>
  <si>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</si>
  <si>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</si>
  <si>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</si>
  <si>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</si>
  <si>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</si>
  <si>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</si>
  <si>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</si>
  <si>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</si>
  <si>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</si>
  <si>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</si>
  <si>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</si>
  <si>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</si>
  <si>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</si>
  <si>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</si>
  <si>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</si>
  <si>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</si>
  <si>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</si>
  <si>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</si>
  <si>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</si>
  <si>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</si>
  <si>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</si>
  <si>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</si>
  <si>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</si>
  <si>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</si>
  <si>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1857,477-1339,85-254,68=262,947 [A] celkem zemina - odpočet zásypu- ornice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</si>
  <si>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</si>
  <si>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</si>
  <si>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</si>
  <si>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</si>
  <si>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</si>
  <si>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</si>
  <si>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</si>
  <si>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</si>
  <si>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</si>
  <si>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</si>
  <si>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</si>
  <si>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</si>
  <si>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</si>
  <si>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</si>
  <si>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</si>
  <si>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</si>
  <si>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</si>
  <si>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</si>
  <si>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</si>
  <si>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</si>
  <si>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</si>
  <si>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</si>
  <si>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</si>
  <si>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</si>
  <si>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</si>
  <si>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</si>
  <si>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</si>
  <si>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</si>
  <si>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</si>
  <si>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</si>
  <si>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</si>
  <si>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</si>
  <si>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</si>
  <si>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</si>
  <si>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</si>
  <si>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</si>
  <si>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</si>
  <si>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</si>
  <si>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</si>
  <si>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</si>
  <si>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</si>
  <si>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</si>
  <si>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</si>
  <si>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</si>
  <si>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</si>
  <si>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</si>
  <si>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</si>
  <si>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</si>
  <si>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</si>
  <si>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</si>
  <si>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</si>
  <si>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</si>
  <si>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</si>
  <si>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</si>
  <si>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</si>
  <si>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</si>
  <si>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</si>
  <si>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</si>
  <si>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</si>
  <si>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</si>
  <si>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</si>
  <si>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</si>
  <si>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</si>
  <si>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</si>
  <si>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</si>
  <si>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</si>
  <si>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</si>
  <si>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</si>
  <si>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</si>
  <si>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</si>
  <si>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</si>
  <si>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</si>
  <si>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</si>
  <si>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</si>
  <si>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</si>
  <si>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</si>
  <si>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</si>
  <si>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71,91*5=359,550 [A]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</si>
  <si>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</si>
  <si>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</si>
  <si>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</si>
  <si>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</si>
  <si>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</si>
  <si>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</si>
  <si>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</si>
  <si>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</si>
  <si>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</si>
  <si>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</si>
  <si>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</si>
  <si>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</si>
  <si>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</si>
  <si>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</si>
  <si>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</si>
  <si>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</si>
  <si>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</si>
  <si>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</si>
  <si>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</si>
  <si>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</si>
  <si>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</si>
  <si>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</si>
  <si>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</si>
  <si>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</si>
  <si>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</si>
  <si>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</si>
  <si>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</si>
  <si>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</si>
  <si>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</si>
  <si>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</si>
  <si>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</si>
  <si>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</si>
  <si>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</si>
  <si>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</si>
  <si>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</si>
  <si>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</si>
  <si>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</si>
  <si>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</si>
  <si>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</si>
  <si>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</si>
  <si>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</si>
  <si>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</si>
  <si>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</si>
  <si>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</si>
  <si>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</si>
  <si>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</si>
  <si>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</si>
  <si>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</si>
  <si>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</si>
  <si>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</si>
  <si>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</si>
  <si>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</si>
  <si>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</si>
  <si>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</si>
  <si>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</si>
  <si>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</si>
  <si>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</si>
  <si>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</si>
  <si>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</si>
  <si>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</si>
  <si>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</si>
  <si>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</si>
  <si>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</si>
  <si>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</si>
  <si>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</si>
  <si>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</si>
  <si>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</si>
  <si>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</si>
  <si>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</si>
  <si>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</si>
  <si>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</si>
  <si>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</si>
  <si>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</si>
  <si>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</si>
  <si>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</si>
  <si>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</si>
  <si>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</si>
  <si>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</si>
  <si>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</si>
  <si>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</si>
  <si>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</si>
  <si>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</si>
  <si>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</si>
  <si>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</si>
  <si>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</si>
  <si>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</si>
  <si>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</si>
  <si>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</si>
  <si>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</si>
  <si>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</si>
  <si>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</si>
  <si>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</si>
  <si>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</si>
  <si>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</si>
  <si>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</si>
  <si>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</si>
  <si>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</si>
  <si>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</si>
  <si>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</si>
  <si>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</si>
  <si>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</si>
  <si>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</si>
  <si>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</si>
  <si>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</si>
  <si>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</si>
  <si>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</si>
  <si>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</si>
  <si>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</si>
  <si>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</si>
  <si>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</si>
  <si>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</si>
  <si>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</si>
  <si>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</si>
  <si>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</si>
  <si>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</si>
  <si>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</si>
  <si>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</si>
  <si>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</si>
  <si>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</si>
  <si>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</si>
  <si>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</si>
  <si>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</si>
  <si>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</si>
  <si>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</si>
  <si>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</si>
  <si>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</si>
  <si>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</si>
  <si>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</si>
  <si>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</si>
  <si>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</si>
  <si>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</si>
  <si>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</si>
  <si>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</si>
  <si>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</si>
  <si>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</si>
  <si>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</si>
  <si>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</si>
  <si>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</si>
  <si>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</si>
  <si>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</si>
  <si>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</si>
  <si>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</si>
  <si>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</si>
  <si>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</si>
  <si>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</si>
  <si>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 
262,2-174,8=87,400 [A] odečtení zásypu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</si>
  <si>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</si>
  <si>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</si>
  <si>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</si>
  <si>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</si>
  <si>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</si>
  <si>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</si>
  <si>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02960</t>
  </si>
  <si>
    <t>OSTATNÍ POŽADAVKY - ODBORNÝ DOZOR</t>
  </si>
  <si>
    <t>zahrnuje stavební i autorský dozor</t>
  </si>
  <si>
    <t>zahrnuje veškeré náklady spojené s objednatelem požadovaným dozorem</t>
  </si>
  <si>
    <t>výkopy koordinovat se SO658</t>
  </si>
  <si>
    <t>410*0,5*1,2=246,000 [A] výkopy volný terén  
15*0,9*1,2=16,200 [B] výkopy chráničky pod komunikací  
A+B=262,200 [C]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</si>
  <si>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</si>
  <si>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</si>
  <si>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</si>
  <si>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</si>
  <si>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</si>
  <si>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</si>
  <si>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</si>
  <si>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</si>
  <si>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</si>
  <si>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</si>
  <si>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</si>
  <si>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</si>
  <si>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</si>
  <si>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</si>
  <si>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</si>
  <si>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</si>
  <si>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</si>
  <si>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</si>
  <si>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</si>
  <si>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</si>
  <si>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zemina pro zásyp 
174,8=174,800 [A]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</si>
  <si>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</si>
  <si>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</si>
  <si>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</si>
  <si>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</si>
  <si>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</si>
  <si>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</si>
  <si>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</si>
  <si>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</si>
  <si>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</si>
  <si>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</si>
  <si>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</si>
  <si>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</si>
  <si>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</si>
  <si>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</si>
  <si>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</si>
  <si>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</si>
  <si>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</si>
  <si>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</si>
  <si>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</si>
  <si>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</si>
  <si>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</si>
  <si>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</si>
  <si>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</si>
  <si>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</si>
  <si>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</si>
  <si>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</si>
  <si>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</si>
  <si>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</si>
  <si>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</si>
  <si>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</si>
  <si>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</si>
  <si>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</si>
  <si>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</si>
  <si>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</si>
  <si>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</si>
  <si>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</si>
  <si>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</si>
  <si>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</si>
  <si>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</si>
  <si>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</si>
  <si>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</si>
  <si>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</si>
  <si>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</si>
  <si>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</si>
  <si>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</si>
  <si>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</si>
  <si>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</si>
  <si>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</si>
  <si>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</si>
  <si>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</si>
  <si>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</si>
  <si>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</si>
  <si>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</si>
  <si>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</si>
  <si>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</si>
  <si>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</si>
  <si>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</si>
  <si>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</si>
  <si>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</si>
  <si>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</si>
  <si>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</si>
  <si>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</si>
  <si>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</si>
  <si>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</si>
  <si>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</si>
  <si>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</si>
  <si>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</si>
  <si>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</si>
  <si>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</si>
  <si>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</si>
  <si>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</si>
  <si>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</si>
  <si>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</si>
  <si>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</si>
  <si>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</si>
  <si>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</si>
  <si>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</si>
  <si>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</si>
  <si>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</si>
  <si>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</si>
  <si>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</si>
  <si>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</si>
  <si>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</si>
  <si>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</si>
  <si>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</si>
  <si>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</si>
  <si>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</si>
  <si>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</si>
  <si>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</si>
  <si>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</si>
  <si>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</si>
  <si>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</si>
  <si>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</si>
  <si>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</si>
  <si>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</si>
  <si>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</si>
  <si>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</si>
  <si>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</si>
  <si>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</si>
  <si>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</si>
  <si>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</si>
  <si>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</si>
  <si>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</si>
  <si>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</si>
  <si>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</si>
  <si>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</si>
  <si>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</si>
  <si>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</si>
  <si>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</si>
  <si>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</si>
  <si>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</si>
  <si>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</si>
  <si>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</si>
  <si>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</si>
  <si>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</si>
  <si>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</si>
  <si>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</si>
  <si>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</si>
  <si>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</si>
  <si>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</si>
  <si>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</si>
  <si>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</si>
  <si>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</si>
  <si>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</si>
  <si>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</si>
  <si>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</si>
  <si>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</si>
  <si>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</si>
  <si>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</si>
  <si>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</si>
  <si>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</si>
  <si>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</si>
  <si>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</si>
  <si>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</si>
  <si>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</si>
  <si>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</si>
  <si>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</si>
  <si>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</si>
  <si>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</si>
  <si>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</si>
  <si>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</si>
  <si>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821,048-442,902=378,146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</si>
  <si>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</si>
  <si>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</si>
  <si>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</si>
  <si>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</si>
  <si>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</si>
  <si>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</si>
  <si>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</si>
  <si>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</si>
  <si>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442,902=442,902 [A] přebytečná zemina bude použita v SO 124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</si>
  <si>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</si>
  <si>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</si>
  <si>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</si>
  <si>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</si>
  <si>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</si>
  <si>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</si>
  <si>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</si>
  <si>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</si>
  <si>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</si>
  <si>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</si>
  <si>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</si>
  <si>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</si>
  <si>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</si>
  <si>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</si>
  <si>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</si>
  <si>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</si>
  <si>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</si>
  <si>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</si>
  <si>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</si>
  <si>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</si>
  <si>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</si>
  <si>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</si>
  <si>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</si>
  <si>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</si>
  <si>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</si>
  <si>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</si>
  <si>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</si>
  <si>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</si>
  <si>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</si>
  <si>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</si>
  <si>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</si>
  <si>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</si>
  <si>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</si>
  <si>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</si>
  <si>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</si>
  <si>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</si>
  <si>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</si>
  <si>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</si>
  <si>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</si>
  <si>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</si>
  <si>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</si>
  <si>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</si>
  <si>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</si>
  <si>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</si>
  <si>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</si>
  <si>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</si>
  <si>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</si>
  <si>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</si>
  <si>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</si>
  <si>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</si>
  <si>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</si>
  <si>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</si>
  <si>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</si>
  <si>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</si>
  <si>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</si>
  <si>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</si>
  <si>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</si>
  <si>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</si>
  <si>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</si>
  <si>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</si>
  <si>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</si>
  <si>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</si>
  <si>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</si>
  <si>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</si>
  <si>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</si>
  <si>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</si>
  <si>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</si>
  <si>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</si>
  <si>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</si>
  <si>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</si>
  <si>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</si>
  <si>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</si>
  <si>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</si>
  <si>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</si>
  <si>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</si>
  <si>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</si>
  <si>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</si>
  <si>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</si>
  <si>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</si>
  <si>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</si>
  <si>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</si>
  <si>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</si>
  <si>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</si>
  <si>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</si>
  <si>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</si>
  <si>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</si>
  <si>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</si>
  <si>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</si>
  <si>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</si>
  <si>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</si>
  <si>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</si>
  <si>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</si>
  <si>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</si>
  <si>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</si>
  <si>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</si>
  <si>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</si>
  <si>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</si>
  <si>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</si>
  <si>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</si>
  <si>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</si>
  <si>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</si>
  <si>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</si>
  <si>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</si>
  <si>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</si>
  <si>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</si>
  <si>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</si>
  <si>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</si>
  <si>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</si>
  <si>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</si>
  <si>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</si>
  <si>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</si>
  <si>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</si>
  <si>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</si>
  <si>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</si>
  <si>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</si>
  <si>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</si>
  <si>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</si>
  <si>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</si>
  <si>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</si>
  <si>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</si>
  <si>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</si>
  <si>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</si>
  <si>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</si>
  <si>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</si>
  <si>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</si>
  <si>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</si>
  <si>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</si>
  <si>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</si>
  <si>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</si>
  <si>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</si>
  <si>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</si>
  <si>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</si>
  <si>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</si>
  <si>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</si>
  <si>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</si>
  <si>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</si>
  <si>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</si>
  <si>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</si>
  <si>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</si>
  <si>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</si>
  <si>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</si>
  <si>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</si>
  <si>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</si>
  <si>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</si>
  <si>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</si>
  <si>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</si>
  <si>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</si>
  <si>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</si>
  <si>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</si>
  <si>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</si>
  <si>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</si>
  <si>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</si>
  <si>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</si>
  <si>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</si>
  <si>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</si>
  <si>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</si>
  <si>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</si>
  <si>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</si>
  <si>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</si>
  <si>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</si>
  <si>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</si>
  <si>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</si>
  <si>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</si>
  <si>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</si>
  <si>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</si>
  <si>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</si>
  <si>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</si>
  <si>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</si>
  <si>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</si>
  <si>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</si>
  <si>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</si>
  <si>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</si>
  <si>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</si>
  <si>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</si>
  <si>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</si>
  <si>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</si>
  <si>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</si>
  <si>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</si>
  <si>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</si>
  <si>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</si>
  <si>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</si>
  <si>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</si>
  <si>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</si>
  <si>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</si>
  <si>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</si>
  <si>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</si>
  <si>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</si>
  <si>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</si>
  <si>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</si>
  <si>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</si>
  <si>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</si>
  <si>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</si>
  <si>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</si>
  <si>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</si>
  <si>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</si>
  <si>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</si>
  <si>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</si>
  <si>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</si>
  <si>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</si>
  <si>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</si>
  <si>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</si>
  <si>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</si>
  <si>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</si>
  <si>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</si>
  <si>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</si>
  <si>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</si>
  <si>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</si>
  <si>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</si>
  <si>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</si>
  <si>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</si>
  <si>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</si>
  <si>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</si>
  <si>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</si>
  <si>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</si>
  <si>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</si>
  <si>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</si>
  <si>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</si>
  <si>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</si>
  <si>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</si>
  <si>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</si>
  <si>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</si>
  <si>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</si>
  <si>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</si>
  <si>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</si>
  <si>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</si>
  <si>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</si>
  <si>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</si>
  <si>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</si>
  <si>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podklad komunikace: stabilizovaná zemina cementem 932,95=932,950 [B]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</si>
  <si>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</si>
  <si>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</si>
  <si>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</si>
  <si>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</si>
  <si>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</si>
  <si>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</si>
  <si>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</si>
  <si>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</si>
  <si>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</si>
  <si>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</si>
  <si>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</si>
  <si>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</si>
  <si>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</si>
  <si>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</si>
  <si>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</si>
  <si>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</si>
  <si>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</si>
  <si>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</si>
  <si>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</si>
  <si>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</si>
  <si>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</si>
  <si>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</si>
  <si>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</si>
  <si>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</si>
  <si>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</si>
  <si>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</si>
  <si>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</si>
  <si>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</si>
  <si>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</si>
  <si>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</si>
  <si>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</si>
  <si>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</si>
  <si>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</si>
  <si>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</si>
  <si>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</si>
  <si>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</si>
  <si>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</si>
  <si>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</si>
  <si>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</si>
  <si>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</si>
  <si>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</si>
  <si>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</si>
  <si>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</si>
  <si>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</si>
  <si>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</si>
  <si>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</si>
  <si>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</si>
  <si>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</si>
  <si>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</si>
  <si>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</si>
  <si>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</si>
  <si>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</si>
  <si>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</si>
  <si>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</si>
  <si>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</si>
  <si>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</si>
  <si>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</si>
  <si>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</si>
  <si>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</si>
  <si>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</si>
  <si>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</si>
  <si>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</si>
  <si>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</si>
  <si>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</si>
  <si>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</si>
  <si>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</si>
  <si>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</si>
  <si>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</si>
  <si>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</si>
  <si>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</si>
  <si>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</si>
  <si>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</si>
  <si>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</si>
  <si>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</si>
  <si>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</si>
  <si>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</si>
  <si>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</si>
  <si>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</si>
  <si>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</si>
  <si>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</si>
  <si>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</si>
  <si>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</si>
  <si>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</si>
  <si>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</si>
  <si>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</si>
  <si>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</si>
  <si>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</si>
  <si>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</si>
  <si>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</si>
  <si>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</si>
  <si>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Celkem: B=144,718 [C]</t>
  </si>
  <si>
    <t>029611</t>
  </si>
  <si>
    <t>Dozor SDC během stavby</t>
  </si>
  <si>
    <t>014102</t>
  </si>
  <si>
    <t>dřevo z kácení 5=5,000 [A]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</si>
  <si>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</si>
  <si>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</si>
  <si>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</si>
  <si>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</si>
  <si>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</si>
  <si>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</si>
  <si>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</si>
  <si>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</si>
  <si>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</si>
  <si>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</si>
  <si>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</si>
  <si>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</si>
  <si>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</si>
  <si>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</si>
  <si>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</si>
  <si>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</si>
  <si>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</si>
  <si>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</si>
  <si>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</si>
  <si>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</si>
  <si>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</si>
  <si>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</si>
  <si>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</si>
  <si>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</si>
  <si>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</si>
  <si>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</si>
  <si>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</si>
  <si>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</si>
  <si>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</si>
  <si>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</si>
  <si>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</si>
  <si>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</si>
  <si>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</si>
  <si>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</si>
  <si>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</si>
  <si>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</si>
  <si>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</si>
  <si>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</si>
  <si>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</si>
  <si>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</si>
  <si>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</si>
  <si>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</si>
  <si>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</si>
  <si>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</si>
  <si>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</si>
  <si>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</si>
  <si>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</si>
  <si>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</si>
  <si>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</si>
  <si>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</si>
  <si>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</si>
  <si>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</si>
  <si>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</si>
  <si>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</si>
  <si>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</si>
  <si>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</si>
  <si>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</si>
  <si>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</si>
  <si>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</si>
  <si>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</si>
  <si>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</si>
  <si>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</si>
  <si>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</si>
  <si>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</si>
  <si>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</si>
  <si>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</si>
  <si>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</si>
  <si>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</si>
  <si>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</si>
  <si>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</si>
  <si>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</si>
  <si>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</si>
  <si>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</si>
  <si>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</si>
  <si>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</si>
  <si>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</si>
  <si>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</si>
  <si>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</si>
  <si>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</si>
  <si>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</si>
  <si>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</si>
  <si>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</si>
  <si>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</si>
  <si>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</si>
  <si>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</si>
  <si>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</si>
  <si>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</si>
  <si>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</si>
  <si>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</si>
  <si>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</si>
  <si>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</si>
  <si>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</si>
  <si>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</si>
  <si>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</si>
  <si>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</si>
  <si>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</si>
  <si>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</si>
  <si>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</si>
  <si>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</si>
  <si>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</si>
  <si>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</si>
  <si>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</si>
  <si>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</si>
  <si>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</si>
  <si>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</si>
  <si>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</si>
  <si>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</si>
  <si>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</si>
  <si>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</si>
  <si>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</si>
  <si>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</si>
  <si>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</si>
  <si>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</si>
  <si>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</si>
  <si>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</si>
  <si>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</si>
  <si>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</si>
  <si>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</si>
  <si>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</si>
  <si>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</si>
  <si>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</si>
  <si>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</si>
  <si>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</si>
  <si>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</si>
  <si>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</si>
  <si>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</si>
  <si>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</si>
  <si>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</si>
  <si>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</si>
  <si>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</si>
  <si>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</si>
  <si>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</si>
  <si>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</si>
  <si>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</si>
  <si>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</si>
  <si>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</si>
  <si>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</si>
  <si>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</si>
  <si>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</si>
  <si>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</si>
  <si>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</si>
  <si>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</si>
  <si>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</si>
  <si>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</si>
  <si>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</si>
  <si>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</si>
  <si>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</si>
  <si>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</si>
  <si>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</si>
  <si>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</si>
  <si>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</si>
  <si>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</si>
  <si>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</si>
  <si>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</si>
  <si>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</si>
  <si>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</si>
  <si>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</si>
  <si>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</si>
  <si>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</si>
  <si>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</si>
  <si>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</si>
  <si>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</si>
  <si>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</si>
  <si>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</si>
  <si>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</si>
  <si>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</si>
  <si>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</si>
  <si>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</si>
  <si>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</si>
  <si>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</si>
  <si>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</si>
  <si>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</si>
  <si>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</si>
  <si>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</si>
  <si>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</si>
  <si>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</si>
  <si>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</si>
  <si>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</si>
  <si>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</si>
  <si>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</si>
  <si>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</si>
  <si>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</si>
  <si>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</si>
  <si>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</si>
  <si>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</si>
  <si>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</si>
  <si>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</si>
  <si>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</si>
  <si>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</si>
  <si>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</si>
  <si>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</si>
  <si>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</si>
  <si>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</si>
  <si>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</si>
  <si>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</si>
  <si>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</si>
  <si>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</si>
  <si>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</si>
  <si>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</si>
  <si>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</si>
  <si>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</si>
  <si>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</si>
  <si>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</si>
  <si>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</si>
  <si>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</si>
  <si>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</si>
  <si>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</si>
  <si>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</si>
  <si>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</si>
  <si>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</si>
  <si>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</si>
  <si>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</si>
  <si>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</si>
  <si>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</si>
  <si>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</si>
  <si>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</si>
  <si>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</si>
  <si>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</si>
  <si>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</si>
  <si>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</si>
  <si>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</si>
  <si>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</si>
  <si>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</si>
  <si>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</si>
  <si>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</si>
  <si>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</si>
  <si>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</si>
  <si>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</si>
  <si>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</si>
  <si>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</si>
  <si>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</si>
  <si>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</si>
  <si>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</si>
  <si>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</si>
  <si>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</si>
  <si>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</si>
  <si>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</si>
  <si>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</si>
  <si>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</si>
  <si>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</si>
  <si>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</si>
  <si>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</si>
  <si>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</si>
  <si>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</si>
  <si>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</si>
  <si>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</si>
  <si>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</si>
  <si>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</si>
  <si>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</si>
  <si>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</si>
  <si>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</si>
  <si>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</si>
  <si>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</si>
  <si>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</si>
  <si>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</si>
  <si>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</si>
  <si>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</si>
  <si>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</si>
  <si>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</si>
  <si>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</si>
  <si>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</si>
  <si>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</si>
  <si>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</si>
  <si>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</si>
  <si>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</si>
  <si>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</si>
  <si>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</si>
  <si>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</si>
  <si>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</si>
  <si>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</si>
  <si>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</si>
  <si>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</si>
  <si>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</si>
  <si>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</si>
  <si>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</si>
  <si>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</si>
  <si>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</si>
  <si>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</si>
  <si>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</si>
  <si>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</si>
  <si>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</si>
  <si>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</si>
  <si>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</si>
  <si>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</si>
  <si>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</si>
  <si>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</si>
  <si>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</si>
  <si>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</si>
  <si>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</si>
  <si>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</si>
  <si>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</si>
  <si>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</si>
  <si>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</si>
  <si>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</si>
  <si>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</si>
  <si>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</si>
  <si>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</si>
  <si>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</si>
  <si>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</si>
  <si>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</si>
  <si>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</si>
  <si>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</si>
  <si>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</si>
  <si>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</si>
  <si>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</si>
  <si>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</si>
  <si>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</si>
  <si>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</si>
  <si>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</si>
  <si>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</si>
  <si>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</si>
  <si>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</si>
  <si>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</si>
  <si>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</si>
  <si>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</si>
  <si>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</si>
  <si>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</si>
  <si>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</si>
  <si>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</si>
  <si>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</si>
  <si>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</si>
  <si>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</si>
  <si>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</si>
  <si>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</si>
  <si>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</si>
  <si>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</si>
  <si>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</si>
  <si>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</si>
  <si>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</si>
  <si>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</si>
  <si>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</si>
  <si>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</si>
  <si>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</si>
  <si>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</si>
  <si>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</si>
  <si>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</si>
  <si>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</si>
  <si>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</si>
  <si>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</si>
  <si>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</si>
  <si>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</si>
  <si>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</si>
  <si>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</si>
  <si>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</si>
  <si>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</si>
  <si>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hrabanka 2056,778*0,15=308,517 [B] 
ornice 4394,845+324,47+2924+13791,015=21 434,330 [A] 
Celkem: B+A=21 742,847 [C]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</si>
  <si>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</si>
  <si>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</si>
  <si>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</si>
  <si>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</si>
  <si>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</si>
  <si>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</si>
  <si>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</si>
  <si>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</si>
  <si>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</si>
  <si>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</si>
  <si>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</si>
  <si>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</si>
  <si>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</si>
  <si>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</si>
  <si>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</si>
  <si>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</si>
  <si>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</si>
  <si>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</si>
  <si>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303,99+15837,35+7987,65+10840,01+5916,82+716,24+3489,21+878,78=45 970,050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</si>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</sst>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styles" Target="styles.xml" /><Relationship Id="rId51" Type="http://schemas.openxmlformats.org/officeDocument/2006/relationships/sharedStrings" Target="sharedStrings.xml" /><Relationship Id="rId5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126</v>
      </c>
      <c s="20" t="s">
        <v>127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155</v>
      </c>
      <c s="20" t="s">
        <v>156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224</v>
      </c>
      <c s="20" t="s">
        <v>225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349</v>
      </c>
      <c s="20" t="s">
        <v>350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401</v>
      </c>
      <c s="20" t="s">
        <v>402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619</v>
      </c>
      <c s="20" t="s">
        <v>620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652</v>
      </c>
      <c s="20" t="s">
        <v>653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677</v>
      </c>
      <c s="20" t="s">
        <v>678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777</v>
      </c>
      <c s="20" t="s">
        <v>778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811</v>
      </c>
      <c s="20" t="s">
        <v>812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850</v>
      </c>
      <c s="20" t="s">
        <v>851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903</v>
      </c>
      <c s="20" t="s">
        <v>904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931</v>
      </c>
      <c s="20" t="s">
        <v>932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975</v>
      </c>
      <c s="20" t="s">
        <v>976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1006</v>
      </c>
      <c s="20" t="s">
        <v>1007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1039</v>
      </c>
      <c s="20" t="s">
        <v>1040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1072</v>
      </c>
      <c s="20" t="s">
        <v>1073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1113</v>
      </c>
      <c s="20" t="s">
        <v>1114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1140</v>
      </c>
      <c s="20" t="s">
        <v>1141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1174</v>
      </c>
      <c s="20" t="s">
        <v>1175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1195</v>
      </c>
      <c s="20" t="s">
        <v>1196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1373</v>
      </c>
      <c s="20" t="s">
        <v>1374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1457</v>
      </c>
      <c s="20" t="s">
        <v>1458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1546</v>
      </c>
      <c s="20" t="s">
        <v>1547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1597</v>
      </c>
      <c s="20" t="s">
        <v>1598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1637</v>
      </c>
      <c s="20" t="s">
        <v>1638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1681</v>
      </c>
      <c s="20" t="s">
        <v>1682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1769</v>
      </c>
      <c s="20" t="s">
        <v>1770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1811</v>
      </c>
      <c s="20" t="s">
        <v>1812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1853</v>
      </c>
      <c s="20" t="s">
        <v>1854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1893</v>
      </c>
      <c s="20" t="s">
        <v>1894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1988</v>
      </c>
      <c s="20" t="s">
        <v>1989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2078</v>
      </c>
      <c s="20" t="s">
        <v>2079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2183</v>
      </c>
      <c s="20" t="s">
        <v>2184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2231</v>
      </c>
      <c s="20" t="s">
        <v>2232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2241</v>
      </c>
      <c s="20" t="s">
        <v>2242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2319</v>
      </c>
      <c s="20" t="s">
        <v>2320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2358</v>
      </c>
      <c s="20" t="s">
        <v>2359</v>
      </c>
      <c s="21">
        <f>'SO 656'!I3</f>
      </c>
      <c s="21">
        <f>'SO 656'!O2</f>
      </c>
      <c s="21">
        <f>C48+D48</f>
      </c>
    </row>
    <row r="49" spans="1:5" ht="12.75" customHeight="1">
      <c r="A49" s="20" t="s">
        <v>2387</v>
      </c>
      <c s="20" t="s">
        <v>2359</v>
      </c>
      <c s="21">
        <f>'SO 657'!I3</f>
      </c>
      <c s="21">
        <f>'SO 657'!O2</f>
      </c>
      <c s="21">
        <f>C49+D49</f>
      </c>
    </row>
    <row r="50" spans="1:5" ht="12.75" customHeight="1">
      <c r="A50" s="20" t="s">
        <v>2410</v>
      </c>
      <c s="20" t="s">
        <v>2411</v>
      </c>
      <c s="21">
        <f>'SO 658'!I3</f>
      </c>
      <c s="21">
        <f>'SO 658'!O2</f>
      </c>
      <c s="21">
        <f>C50+D50</f>
      </c>
    </row>
    <row r="51" spans="1:5" ht="12.75" customHeight="1">
      <c r="A51" s="20" t="s">
        <v>2441</v>
      </c>
      <c s="20" t="s">
        <v>2359</v>
      </c>
      <c s="21">
        <f>'SO 659'!I3</f>
      </c>
      <c s="21">
        <f>'SO 659'!O2</f>
      </c>
      <c s="21">
        <f>C51+D51</f>
      </c>
    </row>
    <row r="52" spans="1:5" ht="12.75" customHeight="1">
      <c r="A52" s="20" t="s">
        <v>2444</v>
      </c>
      <c s="20" t="s">
        <v>2359</v>
      </c>
      <c s="21">
        <f>'SO 660'!I3</f>
      </c>
      <c s="21">
        <f>'SO 660'!O2</f>
      </c>
      <c s="21">
        <f>C52+D52</f>
      </c>
    </row>
    <row r="53" spans="1:5" ht="12.75" customHeight="1">
      <c r="A53" s="20" t="s">
        <v>2446</v>
      </c>
      <c s="20" t="s">
        <v>2447</v>
      </c>
      <c s="21">
        <f>'SO 661'!I3</f>
      </c>
      <c s="21">
        <f>'SO 661'!O2</f>
      </c>
      <c s="21">
        <f>C53+D53</f>
      </c>
    </row>
    <row r="54" spans="1:5" ht="12.75" customHeight="1">
      <c r="A54" s="20" t="s">
        <v>2502</v>
      </c>
      <c s="20" t="s">
        <v>2503</v>
      </c>
      <c s="21">
        <f>'SO 801'!I3</f>
      </c>
      <c s="21">
        <f>'SO 801'!O2</f>
      </c>
      <c s="21">
        <f>C54+D54</f>
      </c>
    </row>
    <row r="55" spans="1:5" ht="12.75" customHeight="1">
      <c r="A55" s="20" t="s">
        <v>2530</v>
      </c>
      <c s="20" t="s">
        <v>2531</v>
      </c>
      <c s="21">
        <f>'SO 801.1'!I3</f>
      </c>
      <c s="21">
        <f>'SO 801.1'!O2</f>
      </c>
      <c s="21">
        <f>C55+D55</f>
      </c>
    </row>
    <row r="56" spans="1:5" ht="12.75" customHeight="1">
      <c r="A56" s="20" t="s">
        <v>2535</v>
      </c>
      <c s="20" t="s">
        <v>2536</v>
      </c>
      <c s="21">
        <f>'SO 811'!I3</f>
      </c>
      <c s="21">
        <f>'SO 811'!O2</f>
      </c>
      <c s="21">
        <f>C56+D56</f>
      </c>
    </row>
    <row r="57" spans="1:5" ht="12.75" customHeight="1">
      <c r="A57" s="20" t="s">
        <v>2563</v>
      </c>
      <c s="20" t="s">
        <v>2564</v>
      </c>
      <c s="21">
        <f>'SO 812'!I3</f>
      </c>
      <c s="21">
        <f>'SO 812'!O2</f>
      </c>
      <c s="21">
        <f>C57+D57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40.25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124</v>
      </c>
    </row>
    <row r="85" spans="1:5" ht="153">
      <c r="A85" t="s">
        <v>53</v>
      </c>
      <c r="E85" s="36" t="s">
        <v>125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126</v>
      </c>
      <c s="6"/>
      <c s="18" t="s">
        <v>127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128</v>
      </c>
      <c s="25" t="s">
        <v>47</v>
      </c>
      <c s="30" t="s">
        <v>129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131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136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138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139</v>
      </c>
      <c s="25" t="s">
        <v>140</v>
      </c>
      <c s="30" t="s">
        <v>141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142</v>
      </c>
      <c s="25" t="s">
        <v>47</v>
      </c>
      <c s="30" t="s">
        <v>143</v>
      </c>
      <c s="31" t="s">
        <v>130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132</v>
      </c>
    </row>
    <row r="29" spans="1:16" ht="12.75">
      <c r="A29" s="25" t="s">
        <v>45</v>
      </c>
      <c s="29" t="s">
        <v>37</v>
      </c>
      <c s="29" t="s">
        <v>144</v>
      </c>
      <c s="25" t="s">
        <v>47</v>
      </c>
      <c s="30" t="s">
        <v>145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146</v>
      </c>
    </row>
    <row r="32" spans="1:5" ht="89.25">
      <c r="A32" t="s">
        <v>53</v>
      </c>
      <c r="E32" s="36" t="s">
        <v>147</v>
      </c>
    </row>
    <row r="33" spans="1:16" ht="12.75">
      <c r="A33" s="25" t="s">
        <v>45</v>
      </c>
      <c s="29" t="s">
        <v>64</v>
      </c>
      <c s="29" t="s">
        <v>148</v>
      </c>
      <c s="25" t="s">
        <v>149</v>
      </c>
      <c s="30" t="s">
        <v>150</v>
      </c>
      <c s="31" t="s">
        <v>130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151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152</v>
      </c>
    </row>
    <row r="37" spans="1:16" ht="12.75">
      <c r="A37" s="25" t="s">
        <v>45</v>
      </c>
      <c s="29" t="s">
        <v>77</v>
      </c>
      <c s="29" t="s">
        <v>148</v>
      </c>
      <c s="25" t="s">
        <v>153</v>
      </c>
      <c s="30" t="s">
        <v>150</v>
      </c>
      <c s="31" t="s">
        <v>130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154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2">
        <f>0+I8+I21+I66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</v>
      </c>
      <c s="6"/>
      <c s="18" t="s">
        <v>156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163</v>
      </c>
      <c s="30" t="s">
        <v>159</v>
      </c>
      <c s="31" t="s">
        <v>160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165</v>
      </c>
      <c s="30" t="s">
        <v>159</v>
      </c>
      <c s="31" t="s">
        <v>160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166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5" t="s">
        <v>45</v>
      </c>
      <c s="29" t="s">
        <v>33</v>
      </c>
      <c s="29" t="s">
        <v>168</v>
      </c>
      <c s="25" t="s">
        <v>47</v>
      </c>
      <c s="30" t="s">
        <v>169</v>
      </c>
      <c s="31" t="s">
        <v>170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171</v>
      </c>
    </row>
    <row r="25" spans="1:5" ht="38.25">
      <c r="A25" t="s">
        <v>53</v>
      </c>
      <c r="E25" s="36" t="s">
        <v>172</v>
      </c>
    </row>
    <row r="26" spans="1:16" ht="12.75">
      <c r="A26" s="25" t="s">
        <v>45</v>
      </c>
      <c s="29" t="s">
        <v>35</v>
      </c>
      <c s="29" t="s">
        <v>173</v>
      </c>
      <c s="25" t="s">
        <v>47</v>
      </c>
      <c s="30" t="s">
        <v>174</v>
      </c>
      <c s="31" t="s">
        <v>170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175</v>
      </c>
    </row>
    <row r="29" spans="1:5" ht="12.75">
      <c r="A29" t="s">
        <v>53</v>
      </c>
      <c r="E29" s="36" t="s">
        <v>176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179</v>
      </c>
    </row>
    <row r="33" spans="1:5" ht="165.75">
      <c r="A33" t="s">
        <v>53</v>
      </c>
      <c r="E33" s="36" t="s">
        <v>180</v>
      </c>
    </row>
    <row r="34" spans="1:16" ht="12.75">
      <c r="A34" s="25" t="s">
        <v>45</v>
      </c>
      <c s="29" t="s">
        <v>64</v>
      </c>
      <c s="29" t="s">
        <v>181</v>
      </c>
      <c s="25" t="s">
        <v>47</v>
      </c>
      <c s="30" t="s">
        <v>182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183</v>
      </c>
    </row>
    <row r="37" spans="1:5" ht="165.75">
      <c r="A37" t="s">
        <v>53</v>
      </c>
      <c r="E37" s="36" t="s">
        <v>180</v>
      </c>
    </row>
    <row r="38" spans="1:16" ht="12.75">
      <c r="A38" s="25" t="s">
        <v>45</v>
      </c>
      <c s="29" t="s">
        <v>77</v>
      </c>
      <c s="29" t="s">
        <v>184</v>
      </c>
      <c s="25" t="s">
        <v>47</v>
      </c>
      <c s="30" t="s">
        <v>185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186</v>
      </c>
    </row>
    <row r="41" spans="1:5" ht="165.75">
      <c r="A41" t="s">
        <v>53</v>
      </c>
      <c r="E41" s="36" t="s">
        <v>180</v>
      </c>
    </row>
    <row r="42" spans="1:16" ht="12.75">
      <c r="A42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189</v>
      </c>
    </row>
    <row r="45" spans="1:5" ht="165.75">
      <c r="A45" t="s">
        <v>53</v>
      </c>
      <c r="E45" s="36" t="s">
        <v>180</v>
      </c>
    </row>
    <row r="46" spans="1:16" ht="12.75">
      <c r="A46" s="25" t="s">
        <v>45</v>
      </c>
      <c s="29" t="s">
        <v>42</v>
      </c>
      <c s="29" t="s">
        <v>190</v>
      </c>
      <c s="25" t="s">
        <v>47</v>
      </c>
      <c s="30" t="s">
        <v>191</v>
      </c>
      <c s="31" t="s">
        <v>160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192</v>
      </c>
    </row>
    <row r="49" spans="1:5" ht="38.25">
      <c r="A49" t="s">
        <v>53</v>
      </c>
      <c r="E49" s="36" t="s">
        <v>193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196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198</v>
      </c>
      <c s="29" t="s">
        <v>199</v>
      </c>
      <c s="25" t="s">
        <v>200</v>
      </c>
      <c s="30" t="s">
        <v>201</v>
      </c>
      <c s="31" t="s">
        <v>160</v>
      </c>
      <c s="32">
        <v>7252.277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202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160</v>
      </c>
      <c s="32">
        <v>7252.277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207</v>
      </c>
    </row>
    <row r="61" spans="1:5" ht="38.25">
      <c r="A61" t="s">
        <v>53</v>
      </c>
      <c r="E61" s="36" t="s">
        <v>208</v>
      </c>
    </row>
    <row r="62" spans="1:16" ht="12.75">
      <c r="A62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170</v>
      </c>
      <c s="32">
        <v>248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212</v>
      </c>
    </row>
    <row r="65" spans="1:5" ht="38.25">
      <c r="A65" t="s">
        <v>53</v>
      </c>
      <c r="E65" s="36" t="s">
        <v>213</v>
      </c>
    </row>
    <row r="66" spans="1:18" ht="12.75" customHeight="1">
      <c r="A66" s="6" t="s">
        <v>43</v>
      </c>
      <c s="6"/>
      <c s="40" t="s">
        <v>40</v>
      </c>
      <c s="6"/>
      <c s="27" t="s">
        <v>214</v>
      </c>
      <c s="6"/>
      <c s="6"/>
      <c s="6"/>
      <c s="41">
        <f>0+Q66</f>
      </c>
      <c r="O66">
        <f>0+R66</f>
      </c>
      <c r="Q66">
        <f>0+I67+I71</f>
      </c>
      <c>
        <f>0+O67+O71</f>
      </c>
    </row>
    <row r="67" spans="1:16" ht="12.75">
      <c r="A67" s="25" t="s">
        <v>45</v>
      </c>
      <c s="29" t="s">
        <v>93</v>
      </c>
      <c s="29" t="s">
        <v>215</v>
      </c>
      <c s="25" t="s">
        <v>47</v>
      </c>
      <c s="30" t="s">
        <v>216</v>
      </c>
      <c s="31" t="s">
        <v>160</v>
      </c>
      <c s="32">
        <v>16.32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217</v>
      </c>
    </row>
    <row r="70" spans="1:5" ht="102">
      <c r="A70" t="s">
        <v>53</v>
      </c>
      <c r="E70" s="36" t="s">
        <v>218</v>
      </c>
    </row>
    <row r="71" spans="1:16" ht="12.75">
      <c r="A71" s="25" t="s">
        <v>45</v>
      </c>
      <c s="29" t="s">
        <v>97</v>
      </c>
      <c s="29" t="s">
        <v>219</v>
      </c>
      <c s="25" t="s">
        <v>47</v>
      </c>
      <c s="30" t="s">
        <v>220</v>
      </c>
      <c s="31" t="s">
        <v>221</v>
      </c>
      <c s="32">
        <v>464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222</v>
      </c>
    </row>
    <row r="74" spans="1:5" ht="216.75">
      <c r="A74" t="s">
        <v>53</v>
      </c>
      <c r="E74" s="36" t="s">
        <v>223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</v>
      </c>
      <c s="42">
        <f>0+I8+I21+I78+I87+I120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</v>
      </c>
      <c s="6"/>
      <c s="18" t="s">
        <v>225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227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204</v>
      </c>
      <c s="29" t="s">
        <v>157</v>
      </c>
      <c s="25" t="s">
        <v>153</v>
      </c>
      <c s="30" t="s">
        <v>159</v>
      </c>
      <c s="31" t="s">
        <v>160</v>
      </c>
      <c s="32">
        <v>439.593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228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439.593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231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233</v>
      </c>
      <c s="25" t="s">
        <v>47</v>
      </c>
      <c s="30" t="s">
        <v>234</v>
      </c>
      <c s="31" t="s">
        <v>82</v>
      </c>
      <c s="32">
        <v>180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157.724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238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2203.58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241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1186.54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243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781.04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246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292.322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247</v>
      </c>
    </row>
    <row r="49" spans="1:5" ht="306">
      <c r="A49" t="s">
        <v>53</v>
      </c>
      <c r="E49" s="36" t="s">
        <v>203</v>
      </c>
    </row>
    <row r="50" spans="1:16" ht="12.75">
      <c r="A50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657.5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250</v>
      </c>
    </row>
    <row r="53" spans="1:5" ht="267.75">
      <c r="A53" t="s">
        <v>53</v>
      </c>
      <c r="E53" s="36" t="s">
        <v>251</v>
      </c>
    </row>
    <row r="54" spans="1:16" ht="12.75">
      <c r="A54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3390.12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252</v>
      </c>
    </row>
    <row r="57" spans="1:5" ht="191.25">
      <c r="A57" t="s">
        <v>53</v>
      </c>
      <c r="E57" s="36" t="s">
        <v>197</v>
      </c>
    </row>
    <row r="58" spans="1:16" ht="12.75">
      <c r="A58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2388.24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255</v>
      </c>
    </row>
    <row r="61" spans="1:5" ht="280.5">
      <c r="A61" t="s">
        <v>53</v>
      </c>
      <c r="E61" s="36" t="s">
        <v>256</v>
      </c>
    </row>
    <row r="62" spans="1:16" ht="12.75">
      <c r="A62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123.54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259</v>
      </c>
    </row>
    <row r="65" spans="1:5" ht="242.25">
      <c r="A65" t="s">
        <v>53</v>
      </c>
      <c r="E65" s="36" t="s">
        <v>260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4994.74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264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172.976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268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119.346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270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33</v>
      </c>
      <c s="6"/>
      <c s="27" t="s">
        <v>271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22.316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274</v>
      </c>
    </row>
    <row r="82" spans="1:5" ht="369.75">
      <c r="A82" t="s">
        <v>53</v>
      </c>
      <c r="E82" s="36" t="s">
        <v>275</v>
      </c>
    </row>
    <row r="83" spans="1:16" ht="12.75">
      <c r="A83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33.474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278</v>
      </c>
    </row>
    <row r="86" spans="1:5" ht="102">
      <c r="A86" t="s">
        <v>53</v>
      </c>
      <c r="E86" s="36" t="s">
        <v>279</v>
      </c>
    </row>
    <row r="87" spans="1:18" ht="12.75" customHeight="1">
      <c r="A87" s="6" t="s">
        <v>43</v>
      </c>
      <c s="6"/>
      <c s="40" t="s">
        <v>35</v>
      </c>
      <c s="6"/>
      <c s="27" t="s">
        <v>280</v>
      </c>
      <c s="6"/>
      <c s="6"/>
      <c s="6"/>
      <c s="41">
        <f>0+Q87</f>
      </c>
      <c r="O87">
        <f>0+R87</f>
      </c>
      <c r="Q87">
        <f>0+I88+I92+I96+I100+I104+I108+I112+I116</f>
      </c>
      <c>
        <f>0+O88+O92+O96+O100+O104+O108+O112+O116</f>
      </c>
    </row>
    <row r="88" spans="1:16" ht="12.75">
      <c r="A88" s="25" t="s">
        <v>45</v>
      </c>
      <c s="29" t="s">
        <v>117</v>
      </c>
      <c s="29" t="s">
        <v>281</v>
      </c>
      <c s="25" t="s">
        <v>47</v>
      </c>
      <c s="30" t="s">
        <v>282</v>
      </c>
      <c s="31" t="s">
        <v>160</v>
      </c>
      <c s="32">
        <v>426.816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283</v>
      </c>
    </row>
    <row r="91" spans="1:5" ht="127.5">
      <c r="A91" t="s">
        <v>53</v>
      </c>
      <c r="E91" s="36" t="s">
        <v>284</v>
      </c>
    </row>
    <row r="92" spans="1:16" ht="12.75">
      <c r="A92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160</v>
      </c>
      <c s="32">
        <v>723.52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287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160</v>
      </c>
      <c s="32">
        <v>60.3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292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170</v>
      </c>
      <c s="32">
        <v>3283.2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297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170</v>
      </c>
      <c s="32">
        <v>3119.04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302</v>
      </c>
    </row>
    <row r="107" spans="1:5" ht="51">
      <c r="A107" t="s">
        <v>53</v>
      </c>
      <c r="E107" s="36" t="s">
        <v>298</v>
      </c>
    </row>
    <row r="108" spans="1:16" ht="12.75">
      <c r="A108" s="25" t="s">
        <v>45</v>
      </c>
      <c s="29" t="s">
        <v>303</v>
      </c>
      <c s="29" t="s">
        <v>304</v>
      </c>
      <c s="25" t="s">
        <v>47</v>
      </c>
      <c s="30" t="s">
        <v>305</v>
      </c>
      <c s="31" t="s">
        <v>170</v>
      </c>
      <c s="32">
        <v>3040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306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82</v>
      </c>
      <c s="32">
        <v>197.37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311</v>
      </c>
    </row>
    <row r="115" spans="1:5" ht="38.25">
      <c r="A115" t="s">
        <v>53</v>
      </c>
      <c r="E115" s="36" t="s">
        <v>312</v>
      </c>
    </row>
    <row r="116" spans="1:16" ht="12.75">
      <c r="A116" s="25" t="s">
        <v>45</v>
      </c>
      <c s="29" t="s">
        <v>198</v>
      </c>
      <c s="29" t="s">
        <v>313</v>
      </c>
      <c s="25" t="s">
        <v>149</v>
      </c>
      <c s="30" t="s">
        <v>314</v>
      </c>
      <c s="31" t="s">
        <v>170</v>
      </c>
      <c s="32">
        <v>3119.04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315</v>
      </c>
    </row>
    <row r="119" spans="1:5" ht="140.25">
      <c r="A119" t="s">
        <v>53</v>
      </c>
      <c r="E119" s="36" t="s">
        <v>307</v>
      </c>
    </row>
    <row r="120" spans="1:18" ht="12.75" customHeight="1">
      <c r="A120" s="6" t="s">
        <v>43</v>
      </c>
      <c s="6"/>
      <c s="40" t="s">
        <v>40</v>
      </c>
      <c s="6"/>
      <c s="27" t="s">
        <v>214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25.5">
      <c r="A121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82</v>
      </c>
      <c s="32">
        <v>271.5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319</v>
      </c>
    </row>
    <row r="124" spans="1:5" ht="127.5">
      <c r="A124" t="s">
        <v>53</v>
      </c>
      <c r="E124" s="36" t="s">
        <v>320</v>
      </c>
    </row>
    <row r="125" spans="1:16" ht="12.75">
      <c r="A125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82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324</v>
      </c>
    </row>
    <row r="128" spans="1:5" ht="76.5">
      <c r="A128" t="s">
        <v>53</v>
      </c>
      <c r="E128" s="36" t="s">
        <v>325</v>
      </c>
    </row>
    <row r="129" spans="1:16" ht="12.75">
      <c r="A129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329</v>
      </c>
    </row>
    <row r="132" spans="1:5" ht="51">
      <c r="A132" t="s">
        <v>53</v>
      </c>
      <c r="E132" s="36" t="s">
        <v>330</v>
      </c>
    </row>
    <row r="133" spans="1:16" ht="25.5">
      <c r="A133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68</v>
      </c>
      <c s="32">
        <v>10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334</v>
      </c>
    </row>
    <row r="136" spans="1:5" ht="51">
      <c r="A136" t="s">
        <v>53</v>
      </c>
      <c r="E136" s="36" t="s">
        <v>330</v>
      </c>
    </row>
    <row r="137" spans="1:16" ht="12.75">
      <c r="A137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68</v>
      </c>
      <c s="32">
        <v>18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329</v>
      </c>
    </row>
    <row r="140" spans="1:5" ht="12.75">
      <c r="A140" t="s">
        <v>53</v>
      </c>
      <c r="E140" s="36" t="s">
        <v>338</v>
      </c>
    </row>
    <row r="141" spans="1:16" ht="12.75">
      <c r="A141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82</v>
      </c>
      <c s="32">
        <v>197.37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342</v>
      </c>
    </row>
    <row r="144" spans="1:5" ht="51">
      <c r="A144" t="s">
        <v>53</v>
      </c>
      <c r="E144" s="36" t="s">
        <v>343</v>
      </c>
    </row>
    <row r="145" spans="1:16" ht="12.75">
      <c r="A145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82</v>
      </c>
      <c s="32">
        <v>126.3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347</v>
      </c>
    </row>
    <row r="148" spans="1:5" ht="25.5">
      <c r="A148" t="s">
        <v>53</v>
      </c>
      <c r="E148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349</v>
      </c>
      <c s="42">
        <f>0+I8+I53+I98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349</v>
      </c>
      <c s="6"/>
      <c s="18" t="s">
        <v>350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351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352</v>
      </c>
      <c s="25" t="s">
        <v>149</v>
      </c>
      <c s="30" t="s">
        <v>353</v>
      </c>
      <c s="31" t="s">
        <v>160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354</v>
      </c>
    </row>
    <row r="16" spans="1:5" ht="369.75">
      <c r="A16" t="s">
        <v>53</v>
      </c>
      <c r="E16" s="36" t="s">
        <v>355</v>
      </c>
    </row>
    <row r="17" spans="1:16" ht="12.75">
      <c r="A17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356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357</v>
      </c>
    </row>
    <row r="24" spans="1:5" ht="306">
      <c r="A24" t="s">
        <v>53</v>
      </c>
      <c r="E24" s="36" t="s">
        <v>203</v>
      </c>
    </row>
    <row r="25" spans="1:16" ht="12.75">
      <c r="A25" s="25" t="s">
        <v>45</v>
      </c>
      <c s="29" t="s">
        <v>35</v>
      </c>
      <c s="29" t="s">
        <v>248</v>
      </c>
      <c s="25" t="s">
        <v>47</v>
      </c>
      <c s="30" t="s">
        <v>249</v>
      </c>
      <c s="31" t="s">
        <v>160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358</v>
      </c>
    </row>
    <row r="28" spans="1:5" ht="267.75">
      <c r="A28" t="s">
        <v>53</v>
      </c>
      <c r="E28" s="36" t="s">
        <v>251</v>
      </c>
    </row>
    <row r="29" spans="1:16" ht="12.75">
      <c r="A29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359</v>
      </c>
    </row>
    <row r="32" spans="1:5" ht="191.25">
      <c r="A32" t="s">
        <v>53</v>
      </c>
      <c r="E32" s="36" t="s">
        <v>197</v>
      </c>
    </row>
    <row r="33" spans="1:16" ht="12.75">
      <c r="A33" s="25" t="s">
        <v>45</v>
      </c>
      <c s="29" t="s">
        <v>64</v>
      </c>
      <c s="29" t="s">
        <v>253</v>
      </c>
      <c s="25" t="s">
        <v>47</v>
      </c>
      <c s="30" t="s">
        <v>254</v>
      </c>
      <c s="31" t="s">
        <v>160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360</v>
      </c>
    </row>
    <row r="36" spans="1:5" ht="280.5">
      <c r="A36" t="s">
        <v>53</v>
      </c>
      <c r="E36" s="36" t="s">
        <v>256</v>
      </c>
    </row>
    <row r="37" spans="1:16" ht="12.75">
      <c r="A37" s="25" t="s">
        <v>45</v>
      </c>
      <c s="29" t="s">
        <v>77</v>
      </c>
      <c s="29" t="s">
        <v>257</v>
      </c>
      <c s="25" t="s">
        <v>47</v>
      </c>
      <c s="30" t="s">
        <v>258</v>
      </c>
      <c s="31" t="s">
        <v>160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361</v>
      </c>
    </row>
    <row r="40" spans="1:5" ht="242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362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363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364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35</v>
      </c>
      <c s="6"/>
      <c s="27" t="s">
        <v>280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93</v>
      </c>
      <c s="29" t="s">
        <v>281</v>
      </c>
      <c s="25" t="s">
        <v>47</v>
      </c>
      <c s="30" t="s">
        <v>282</v>
      </c>
      <c s="31" t="s">
        <v>160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365</v>
      </c>
    </row>
    <row r="57" spans="1:5" ht="127.5">
      <c r="A57" t="s">
        <v>53</v>
      </c>
      <c r="E57" s="36" t="s">
        <v>284</v>
      </c>
    </row>
    <row r="58" spans="1:16" ht="12.75">
      <c r="A58" s="25" t="s">
        <v>45</v>
      </c>
      <c s="29" t="s">
        <v>97</v>
      </c>
      <c s="29" t="s">
        <v>285</v>
      </c>
      <c s="25" t="s">
        <v>47</v>
      </c>
      <c s="30" t="s">
        <v>286</v>
      </c>
      <c s="31" t="s">
        <v>160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366</v>
      </c>
    </row>
    <row r="61" spans="1:5" ht="51">
      <c r="A61" t="s">
        <v>53</v>
      </c>
      <c r="E61" s="36" t="s">
        <v>288</v>
      </c>
    </row>
    <row r="62" spans="1:16" ht="12.75">
      <c r="A62" s="25" t="s">
        <v>45</v>
      </c>
      <c s="29" t="s">
        <v>261</v>
      </c>
      <c s="29" t="s">
        <v>367</v>
      </c>
      <c s="25" t="s">
        <v>47</v>
      </c>
      <c s="30" t="s">
        <v>368</v>
      </c>
      <c s="31" t="s">
        <v>160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369</v>
      </c>
    </row>
    <row r="65" spans="1:5" ht="102">
      <c r="A65" t="s">
        <v>53</v>
      </c>
      <c r="E65" s="36" t="s">
        <v>293</v>
      </c>
    </row>
    <row r="66" spans="1:16" ht="12.75">
      <c r="A66" s="25" t="s">
        <v>45</v>
      </c>
      <c s="29" t="s">
        <v>101</v>
      </c>
      <c s="29" t="s">
        <v>290</v>
      </c>
      <c s="25" t="s">
        <v>47</v>
      </c>
      <c s="30" t="s">
        <v>291</v>
      </c>
      <c s="31" t="s">
        <v>160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370</v>
      </c>
    </row>
    <row r="69" spans="1:5" ht="102">
      <c r="A69" t="s">
        <v>53</v>
      </c>
      <c r="E69" s="36" t="s">
        <v>293</v>
      </c>
    </row>
    <row r="70" spans="1:16" ht="12.75">
      <c r="A70" s="25" t="s">
        <v>45</v>
      </c>
      <c s="29" t="s">
        <v>105</v>
      </c>
      <c s="29" t="s">
        <v>295</v>
      </c>
      <c s="25" t="s">
        <v>47</v>
      </c>
      <c s="30" t="s">
        <v>296</v>
      </c>
      <c s="31" t="s">
        <v>170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371</v>
      </c>
    </row>
    <row r="73" spans="1:5" ht="51">
      <c r="A73" t="s">
        <v>53</v>
      </c>
      <c r="E73" s="36" t="s">
        <v>298</v>
      </c>
    </row>
    <row r="74" spans="1:16" ht="12.75">
      <c r="A74" s="25" t="s">
        <v>45</v>
      </c>
      <c s="29" t="s">
        <v>117</v>
      </c>
      <c s="29" t="s">
        <v>372</v>
      </c>
      <c s="25" t="s">
        <v>47</v>
      </c>
      <c s="30" t="s">
        <v>373</v>
      </c>
      <c s="31" t="s">
        <v>170</v>
      </c>
      <c s="32">
        <v>37.57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374</v>
      </c>
    </row>
    <row r="77" spans="1:5" ht="140.25">
      <c r="A77" t="s">
        <v>53</v>
      </c>
      <c r="E77" s="36" t="s">
        <v>307</v>
      </c>
    </row>
    <row r="78" spans="1:16" ht="12.75">
      <c r="A78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2090.974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89.25">
      <c r="A80" s="37" t="s">
        <v>51</v>
      </c>
      <c r="E80" s="38" t="s">
        <v>377</v>
      </c>
    </row>
    <row r="81" spans="1:5" ht="51">
      <c r="A81" t="s">
        <v>53</v>
      </c>
      <c r="E81" s="36" t="s">
        <v>298</v>
      </c>
    </row>
    <row r="82" spans="1:16" ht="12.75">
      <c r="A82" s="25" t="s">
        <v>45</v>
      </c>
      <c s="29" t="s">
        <v>204</v>
      </c>
      <c s="29" t="s">
        <v>378</v>
      </c>
      <c s="25" t="s">
        <v>47</v>
      </c>
      <c s="30" t="s">
        <v>379</v>
      </c>
      <c s="31" t="s">
        <v>170</v>
      </c>
      <c s="32">
        <v>995.84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380</v>
      </c>
    </row>
    <row r="85" spans="1:5" ht="140.25">
      <c r="A85" t="s">
        <v>53</v>
      </c>
      <c r="E85" s="36" t="s">
        <v>307</v>
      </c>
    </row>
    <row r="86" spans="1:16" ht="12.75">
      <c r="A86" s="25" t="s">
        <v>45</v>
      </c>
      <c s="29" t="s">
        <v>209</v>
      </c>
      <c s="29" t="s">
        <v>381</v>
      </c>
      <c s="25" t="s">
        <v>47</v>
      </c>
      <c s="30" t="s">
        <v>382</v>
      </c>
      <c s="31" t="s">
        <v>170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383</v>
      </c>
    </row>
    <row r="89" spans="1:5" ht="140.25">
      <c r="A89" t="s">
        <v>53</v>
      </c>
      <c r="E89" s="36" t="s">
        <v>307</v>
      </c>
    </row>
    <row r="90" spans="1:16" ht="12.75">
      <c r="A90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170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387</v>
      </c>
    </row>
    <row r="93" spans="1:5" ht="140.25">
      <c r="A93" t="s">
        <v>53</v>
      </c>
      <c r="E93" s="36" t="s">
        <v>307</v>
      </c>
    </row>
    <row r="94" spans="1:16" ht="12.75">
      <c r="A94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995.84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391</v>
      </c>
    </row>
    <row r="97" spans="1:5" ht="25.5">
      <c r="A97" t="s">
        <v>53</v>
      </c>
      <c r="E97" s="36" t="s">
        <v>392</v>
      </c>
    </row>
    <row r="98" spans="1:18" ht="12.75" customHeight="1">
      <c r="A98" s="6" t="s">
        <v>43</v>
      </c>
      <c s="6"/>
      <c s="40" t="s">
        <v>40</v>
      </c>
      <c s="6"/>
      <c s="27" t="s">
        <v>214</v>
      </c>
      <c s="6"/>
      <c s="6"/>
      <c s="6"/>
      <c s="41">
        <f>0+Q98</f>
      </c>
      <c r="O98">
        <f>0+R98</f>
      </c>
      <c r="Q98">
        <f>0+I99+I103+I107+I111+I115+I119</f>
      </c>
      <c>
        <f>0+O99+O103+O107+O111+O115+O119</f>
      </c>
    </row>
    <row r="99" spans="1:16" ht="25.5">
      <c r="A99" s="25" t="s">
        <v>45</v>
      </c>
      <c s="29" t="s">
        <v>294</v>
      </c>
      <c s="29" t="s">
        <v>317</v>
      </c>
      <c s="25" t="s">
        <v>47</v>
      </c>
      <c s="30" t="s">
        <v>318</v>
      </c>
      <c s="31" t="s">
        <v>82</v>
      </c>
      <c s="32">
        <v>85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393</v>
      </c>
    </row>
    <row r="102" spans="1:5" ht="127.5">
      <c r="A102" t="s">
        <v>53</v>
      </c>
      <c r="E102" s="36" t="s">
        <v>320</v>
      </c>
    </row>
    <row r="103" spans="1:16" ht="12.75">
      <c r="A103" s="25" t="s">
        <v>45</v>
      </c>
      <c s="29" t="s">
        <v>299</v>
      </c>
      <c s="29" t="s">
        <v>322</v>
      </c>
      <c s="25" t="s">
        <v>47</v>
      </c>
      <c s="30" t="s">
        <v>323</v>
      </c>
      <c s="31" t="s">
        <v>82</v>
      </c>
      <c s="32">
        <v>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394</v>
      </c>
    </row>
    <row r="106" spans="1:5" ht="76.5">
      <c r="A106" t="s">
        <v>53</v>
      </c>
      <c r="E106" s="36" t="s">
        <v>325</v>
      </c>
    </row>
    <row r="107" spans="1:16" ht="12.75">
      <c r="A107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395</v>
      </c>
    </row>
    <row r="110" spans="1:5" ht="51">
      <c r="A110" t="s">
        <v>53</v>
      </c>
      <c r="E110" s="36" t="s">
        <v>330</v>
      </c>
    </row>
    <row r="111" spans="1:16" ht="25.5">
      <c r="A111" s="25" t="s">
        <v>45</v>
      </c>
      <c s="29" t="s">
        <v>396</v>
      </c>
      <c s="29" t="s">
        <v>332</v>
      </c>
      <c s="25" t="s">
        <v>47</v>
      </c>
      <c s="30" t="s">
        <v>333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146</v>
      </c>
    </row>
    <row r="114" spans="1:5" ht="51">
      <c r="A114" t="s">
        <v>53</v>
      </c>
      <c r="E114" s="36" t="s">
        <v>330</v>
      </c>
    </row>
    <row r="115" spans="1:16" ht="12.75">
      <c r="A115" s="25" t="s">
        <v>45</v>
      </c>
      <c s="29" t="s">
        <v>308</v>
      </c>
      <c s="29" t="s">
        <v>336</v>
      </c>
      <c s="25" t="s">
        <v>47</v>
      </c>
      <c s="30" t="s">
        <v>337</v>
      </c>
      <c s="31" t="s">
        <v>68</v>
      </c>
      <c s="32">
        <v>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146</v>
      </c>
    </row>
    <row r="118" spans="1:5" ht="12.75">
      <c r="A118" t="s">
        <v>53</v>
      </c>
      <c r="E118" s="36" t="s">
        <v>338</v>
      </c>
    </row>
    <row r="119" spans="1:16" ht="12.75">
      <c r="A119" s="25" t="s">
        <v>45</v>
      </c>
      <c s="29" t="s">
        <v>316</v>
      </c>
      <c s="29" t="s">
        <v>397</v>
      </c>
      <c s="25" t="s">
        <v>47</v>
      </c>
      <c s="30" t="s">
        <v>398</v>
      </c>
      <c s="31" t="s">
        <v>82</v>
      </c>
      <c s="32">
        <v>7.5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399</v>
      </c>
    </row>
    <row r="122" spans="1:5" ht="51">
      <c r="A122" t="s">
        <v>53</v>
      </c>
      <c r="E122" s="36" t="s">
        <v>400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0+O8+O13+O90+O103+O120+O193+O234+O243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401</v>
      </c>
      <c s="42">
        <f>0+I8+I13+I90+I103+I120+I193+I234+I243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401</v>
      </c>
      <c s="6"/>
      <c s="18" t="s">
        <v>402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2492.214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404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0+I14+I18+I22+I26+I30+I34+I38+I42+I46+I50+I54+I58+I62+I66+I70+I74+I78+I82+I86</f>
      </c>
      <c>
        <f>0+O14+O18+O22+O26+O30+O34+O38+O42+O46+O50+O54+O58+O62+O66+O70+O74+O78+O82+O86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407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2395.35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408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5094.05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25.5">
      <c r="A24" s="37" t="s">
        <v>51</v>
      </c>
      <c r="E24" s="38" t="s">
        <v>410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411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149</v>
      </c>
      <c s="30" t="s">
        <v>413</v>
      </c>
      <c s="31" t="s">
        <v>160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406</v>
      </c>
    </row>
    <row r="32" spans="1:5" ht="12.75">
      <c r="A32" s="37" t="s">
        <v>51</v>
      </c>
      <c r="E32" s="38" t="s">
        <v>414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412</v>
      </c>
      <c s="25" t="s">
        <v>153</v>
      </c>
      <c s="30" t="s">
        <v>413</v>
      </c>
      <c s="31" t="s">
        <v>160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415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417</v>
      </c>
      <c s="25" t="s">
        <v>47</v>
      </c>
      <c s="30" t="s">
        <v>418</v>
      </c>
      <c s="31" t="s">
        <v>160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419</v>
      </c>
    </row>
    <row r="41" spans="1:5" ht="318.75">
      <c r="A41" t="s">
        <v>53</v>
      </c>
      <c r="E41" s="36" t="s">
        <v>416</v>
      </c>
    </row>
    <row r="42" spans="1:16" ht="12.75">
      <c r="A42" s="25" t="s">
        <v>45</v>
      </c>
      <c s="29" t="s">
        <v>40</v>
      </c>
      <c s="29" t="s">
        <v>417</v>
      </c>
      <c s="25" t="s">
        <v>149</v>
      </c>
      <c s="30" t="s">
        <v>418</v>
      </c>
      <c s="31" t="s">
        <v>160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406</v>
      </c>
    </row>
    <row r="44" spans="1:5" ht="12.75">
      <c r="A44" s="37" t="s">
        <v>51</v>
      </c>
      <c r="E44" s="38" t="s">
        <v>420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4887.35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421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7586.74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423</v>
      </c>
    </row>
    <row r="52" spans="1:5" ht="12.75">
      <c r="A52" s="37" t="s">
        <v>51</v>
      </c>
      <c r="E52" s="38" t="s">
        <v>424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253</v>
      </c>
      <c s="25" t="s">
        <v>24</v>
      </c>
      <c s="30" t="s">
        <v>254</v>
      </c>
      <c s="31" t="s">
        <v>160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425</v>
      </c>
    </row>
    <row r="56" spans="1:5" ht="12.75">
      <c r="A56" s="37" t="s">
        <v>51</v>
      </c>
      <c r="E56" s="38" t="s">
        <v>422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253</v>
      </c>
      <c s="25" t="s">
        <v>23</v>
      </c>
      <c s="30" t="s">
        <v>254</v>
      </c>
      <c s="31" t="s">
        <v>160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426</v>
      </c>
    </row>
    <row r="60" spans="1:5" ht="12.75">
      <c r="A60" s="37" t="s">
        <v>51</v>
      </c>
      <c r="E60" s="38" t="s">
        <v>422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253</v>
      </c>
      <c s="25" t="s">
        <v>22</v>
      </c>
      <c s="30" t="s">
        <v>254</v>
      </c>
      <c s="31" t="s">
        <v>160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427</v>
      </c>
    </row>
    <row r="64" spans="1:5" ht="12.75">
      <c r="A64" s="37" t="s">
        <v>51</v>
      </c>
      <c r="E64" s="38" t="s">
        <v>422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105</v>
      </c>
      <c s="29" t="s">
        <v>428</v>
      </c>
      <c s="25" t="s">
        <v>47</v>
      </c>
      <c s="30" t="s">
        <v>429</v>
      </c>
      <c s="31" t="s">
        <v>160</v>
      </c>
      <c s="32">
        <v>206.7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430</v>
      </c>
    </row>
    <row r="69" spans="1:5" ht="229.5">
      <c r="A69" t="s">
        <v>53</v>
      </c>
      <c r="E69" s="36" t="s">
        <v>431</v>
      </c>
    </row>
    <row r="70" spans="1:16" ht="12.75">
      <c r="A70" s="25" t="s">
        <v>45</v>
      </c>
      <c s="29" t="s">
        <v>109</v>
      </c>
      <c s="29" t="s">
        <v>262</v>
      </c>
      <c s="25" t="s">
        <v>47</v>
      </c>
      <c s="30" t="s">
        <v>263</v>
      </c>
      <c s="31" t="s">
        <v>170</v>
      </c>
      <c s="32">
        <v>4790.7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422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113</v>
      </c>
      <c s="29" t="s">
        <v>432</v>
      </c>
      <c s="25" t="s">
        <v>47</v>
      </c>
      <c s="30" t="s">
        <v>433</v>
      </c>
      <c s="31" t="s">
        <v>170</v>
      </c>
      <c s="32">
        <v>6787.5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422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388</v>
      </c>
      <c s="29" t="s">
        <v>266</v>
      </c>
      <c s="25" t="s">
        <v>47</v>
      </c>
      <c s="30" t="s">
        <v>267</v>
      </c>
      <c s="31" t="s">
        <v>160</v>
      </c>
      <c s="32">
        <v>1018.125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434</v>
      </c>
    </row>
    <row r="80" spans="1:5" ht="12.75">
      <c r="A80" s="37" t="s">
        <v>51</v>
      </c>
      <c r="E80" s="38" t="s">
        <v>435</v>
      </c>
    </row>
    <row r="81" spans="1:5" ht="38.25">
      <c r="A81" t="s">
        <v>53</v>
      </c>
      <c r="E81" s="36" t="s">
        <v>269</v>
      </c>
    </row>
    <row r="82" spans="1:16" ht="12.75">
      <c r="A82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160</v>
      </c>
      <c s="32">
        <v>430.1</v>
      </c>
      <c s="33">
        <v>0</v>
      </c>
      <c s="34">
        <f>ROUND(ROUND(H82,2)*ROUND(G82,3),2)</f>
      </c>
      <c r="O82">
        <f>(I82*0)/100</f>
      </c>
      <c t="s">
        <v>28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439</v>
      </c>
    </row>
    <row r="85" spans="1:5" ht="293.25">
      <c r="A85" t="s">
        <v>53</v>
      </c>
      <c r="E85" s="36" t="s">
        <v>440</v>
      </c>
    </row>
    <row r="86" spans="1:16" ht="12.75">
      <c r="A86" s="25" t="s">
        <v>45</v>
      </c>
      <c s="29" t="s">
        <v>441</v>
      </c>
      <c s="29" t="s">
        <v>257</v>
      </c>
      <c s="25" t="s">
        <v>47</v>
      </c>
      <c s="30" t="s">
        <v>258</v>
      </c>
      <c s="31" t="s">
        <v>160</v>
      </c>
      <c s="32">
        <v>149.28</v>
      </c>
      <c s="33">
        <v>0</v>
      </c>
      <c s="34">
        <f>ROUND(ROUND(H86,2)*ROUND(G86,3),2)</f>
      </c>
      <c r="O86">
        <f>(I86*0)/100</f>
      </c>
      <c t="s">
        <v>28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442</v>
      </c>
    </row>
    <row r="89" spans="1:5" ht="242.25">
      <c r="A89" t="s">
        <v>53</v>
      </c>
      <c r="E89" s="36" t="s">
        <v>260</v>
      </c>
    </row>
    <row r="90" spans="1:18" ht="12.75" customHeight="1">
      <c r="A90" s="6" t="s">
        <v>43</v>
      </c>
      <c s="6"/>
      <c s="40" t="s">
        <v>23</v>
      </c>
      <c s="6"/>
      <c s="27" t="s">
        <v>443</v>
      </c>
      <c s="6"/>
      <c s="6"/>
      <c s="6"/>
      <c s="41">
        <f>0+Q90</f>
      </c>
      <c r="O90">
        <f>0+R90</f>
      </c>
      <c r="Q90">
        <f>0+I91+I95+I99</f>
      </c>
      <c>
        <f>0+O91+O95+O99</f>
      </c>
    </row>
    <row r="91" spans="1:16" ht="12.75">
      <c r="A91" s="25" t="s">
        <v>45</v>
      </c>
      <c s="29" t="s">
        <v>121</v>
      </c>
      <c s="29" t="s">
        <v>444</v>
      </c>
      <c s="25" t="s">
        <v>24</v>
      </c>
      <c s="30" t="s">
        <v>445</v>
      </c>
      <c s="31" t="s">
        <v>170</v>
      </c>
      <c s="32">
        <v>280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25.5">
      <c r="A92" s="35" t="s">
        <v>50</v>
      </c>
      <c r="E92" s="36" t="s">
        <v>446</v>
      </c>
    </row>
    <row r="93" spans="1:5" ht="12.75">
      <c r="A93" s="37" t="s">
        <v>51</v>
      </c>
      <c r="E93" s="38" t="s">
        <v>447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289</v>
      </c>
      <c s="29" t="s">
        <v>444</v>
      </c>
      <c s="25" t="s">
        <v>23</v>
      </c>
      <c s="30" t="s">
        <v>445</v>
      </c>
      <c s="31" t="s">
        <v>170</v>
      </c>
      <c s="32">
        <v>4350.7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448</v>
      </c>
    </row>
    <row r="97" spans="1:5" ht="12.75">
      <c r="A97" s="37" t="s">
        <v>51</v>
      </c>
      <c r="E97" s="38" t="s">
        <v>447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294</v>
      </c>
      <c s="29" t="s">
        <v>449</v>
      </c>
      <c s="25" t="s">
        <v>47</v>
      </c>
      <c s="30" t="s">
        <v>450</v>
      </c>
      <c s="31" t="s">
        <v>160</v>
      </c>
      <c s="32">
        <v>0.58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451</v>
      </c>
    </row>
    <row r="101" spans="1:5" ht="12.75">
      <c r="A101" s="37" t="s">
        <v>51</v>
      </c>
      <c r="E101" s="38" t="s">
        <v>447</v>
      </c>
    </row>
    <row r="102" spans="1:5" ht="12.75">
      <c r="A102" t="s">
        <v>53</v>
      </c>
      <c r="E102" s="36" t="s">
        <v>405</v>
      </c>
    </row>
    <row r="103" spans="1:18" ht="12.75" customHeight="1">
      <c r="A103" s="6" t="s">
        <v>43</v>
      </c>
      <c s="6"/>
      <c s="40" t="s">
        <v>33</v>
      </c>
      <c s="6"/>
      <c s="27" t="s">
        <v>271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299</v>
      </c>
      <c s="29" t="s">
        <v>452</v>
      </c>
      <c s="25" t="s">
        <v>47</v>
      </c>
      <c s="30" t="s">
        <v>453</v>
      </c>
      <c s="31" t="s">
        <v>160</v>
      </c>
      <c s="32">
        <v>3.92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454</v>
      </c>
    </row>
    <row r="106" spans="1:5" ht="12.75">
      <c r="A106" s="37" t="s">
        <v>51</v>
      </c>
      <c r="E106" s="38" t="s">
        <v>447</v>
      </c>
    </row>
    <row r="107" spans="1:5" ht="12.75">
      <c r="A107" t="s">
        <v>53</v>
      </c>
      <c r="E107" s="36" t="s">
        <v>405</v>
      </c>
    </row>
    <row r="108" spans="1:16" ht="12.75">
      <c r="A108" s="25" t="s">
        <v>45</v>
      </c>
      <c s="29" t="s">
        <v>303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457</v>
      </c>
    </row>
    <row r="110" spans="1:5" ht="12.75">
      <c r="A110" s="37" t="s">
        <v>51</v>
      </c>
      <c r="E110" s="38" t="s">
        <v>447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198</v>
      </c>
      <c s="29" t="s">
        <v>272</v>
      </c>
      <c s="25" t="s">
        <v>47</v>
      </c>
      <c s="30" t="s">
        <v>273</v>
      </c>
      <c s="31" t="s">
        <v>160</v>
      </c>
      <c s="32">
        <v>2.7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458</v>
      </c>
    </row>
    <row r="115" spans="1:5" ht="369.75">
      <c r="A115" t="s">
        <v>53</v>
      </c>
      <c r="E115" s="36" t="s">
        <v>275</v>
      </c>
    </row>
    <row r="116" spans="1:16" ht="12.75">
      <c r="A116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5.4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38.25">
      <c r="A118" s="37" t="s">
        <v>51</v>
      </c>
      <c r="E118" s="38" t="s">
        <v>459</v>
      </c>
    </row>
    <row r="119" spans="1:5" ht="102">
      <c r="A119" t="s">
        <v>53</v>
      </c>
      <c r="E119" s="36" t="s">
        <v>279</v>
      </c>
    </row>
    <row r="120" spans="1:18" ht="12.75" customHeight="1">
      <c r="A120" s="6" t="s">
        <v>43</v>
      </c>
      <c s="6"/>
      <c s="40" t="s">
        <v>35</v>
      </c>
      <c s="6"/>
      <c s="27" t="s">
        <v>280</v>
      </c>
      <c s="6"/>
      <c s="6"/>
      <c s="6"/>
      <c s="41">
        <f>0+Q120</f>
      </c>
      <c r="O120">
        <f>0+R120</f>
      </c>
      <c r="Q120">
        <f>0+I121+I125+I129+I133+I137+I141+I145+I149+I153+I157+I161+I165+I169+I173+I177+I181+I185+I189</f>
      </c>
      <c>
        <f>0+O121+O125+O129+O133+O137+O141+O145+O149+O153+O157+O161+O165+O169+O173+O177+O181+O185+O189</f>
      </c>
    </row>
    <row r="121" spans="1:16" ht="12.75">
      <c r="A121" s="25" t="s">
        <v>45</v>
      </c>
      <c s="29" t="s">
        <v>396</v>
      </c>
      <c s="29" t="s">
        <v>460</v>
      </c>
      <c s="25" t="s">
        <v>47</v>
      </c>
      <c s="30" t="s">
        <v>461</v>
      </c>
      <c s="31" t="s">
        <v>170</v>
      </c>
      <c s="32">
        <v>2892.905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462</v>
      </c>
    </row>
    <row r="123" spans="1:5" ht="25.5">
      <c r="A123" s="37" t="s">
        <v>51</v>
      </c>
      <c r="E123" s="38" t="s">
        <v>463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308</v>
      </c>
      <c s="29" t="s">
        <v>464</v>
      </c>
      <c s="25" t="s">
        <v>47</v>
      </c>
      <c s="30" t="s">
        <v>465</v>
      </c>
      <c s="31" t="s">
        <v>170</v>
      </c>
      <c s="32">
        <v>1444.697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466</v>
      </c>
    </row>
    <row r="127" spans="1:5" ht="63.75">
      <c r="A127" s="37" t="s">
        <v>51</v>
      </c>
      <c r="E127" s="38" t="s">
        <v>467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316</v>
      </c>
      <c s="29" t="s">
        <v>468</v>
      </c>
      <c s="25" t="s">
        <v>47</v>
      </c>
      <c s="30" t="s">
        <v>469</v>
      </c>
      <c s="31" t="s">
        <v>170</v>
      </c>
      <c s="32">
        <v>3037.55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470</v>
      </c>
    </row>
    <row r="131" spans="1:5" ht="25.5">
      <c r="A131" s="37" t="s">
        <v>51</v>
      </c>
      <c r="E131" s="38" t="s">
        <v>471</v>
      </c>
    </row>
    <row r="132" spans="1:5" ht="12.75">
      <c r="A132" t="s">
        <v>53</v>
      </c>
      <c r="E132" s="36" t="s">
        <v>405</v>
      </c>
    </row>
    <row r="133" spans="1:16" ht="12.75">
      <c r="A133" s="25" t="s">
        <v>45</v>
      </c>
      <c s="29" t="s">
        <v>321</v>
      </c>
      <c s="29" t="s">
        <v>472</v>
      </c>
      <c s="25" t="s">
        <v>47</v>
      </c>
      <c s="30" t="s">
        <v>473</v>
      </c>
      <c s="31" t="s">
        <v>170</v>
      </c>
      <c s="32">
        <v>534.1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474</v>
      </c>
    </row>
    <row r="135" spans="1:5" ht="12.75">
      <c r="A135" s="37" t="s">
        <v>51</v>
      </c>
      <c r="E135" s="38" t="s">
        <v>422</v>
      </c>
    </row>
    <row r="136" spans="1:5" ht="12.75">
      <c r="A136" t="s">
        <v>53</v>
      </c>
      <c r="E136" s="36" t="s">
        <v>405</v>
      </c>
    </row>
    <row r="137" spans="1:16" ht="12.75">
      <c r="A137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4281.742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475</v>
      </c>
    </row>
    <row r="139" spans="1:5" ht="51">
      <c r="A139" s="37" t="s">
        <v>51</v>
      </c>
      <c r="E139" s="38" t="s">
        <v>476</v>
      </c>
    </row>
    <row r="140" spans="1:5" ht="12.75">
      <c r="A140" t="s">
        <v>53</v>
      </c>
      <c r="E140" s="36" t="s">
        <v>405</v>
      </c>
    </row>
    <row r="141" spans="1:16" ht="12.75">
      <c r="A141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5379.098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477</v>
      </c>
    </row>
    <row r="143" spans="1:5" ht="51">
      <c r="A143" s="37" t="s">
        <v>51</v>
      </c>
      <c r="E143" s="38" t="s">
        <v>478</v>
      </c>
    </row>
    <row r="144" spans="1:5" ht="12.75">
      <c r="A144" t="s">
        <v>53</v>
      </c>
      <c r="E144" s="36" t="s">
        <v>405</v>
      </c>
    </row>
    <row r="145" spans="1:16" ht="12.75">
      <c r="A145" s="25" t="s">
        <v>45</v>
      </c>
      <c s="29" t="s">
        <v>335</v>
      </c>
      <c s="29" t="s">
        <v>375</v>
      </c>
      <c s="25" t="s">
        <v>47</v>
      </c>
      <c s="30" t="s">
        <v>376</v>
      </c>
      <c s="31" t="s">
        <v>170</v>
      </c>
      <c s="32">
        <v>2582.419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479</v>
      </c>
    </row>
    <row r="147" spans="1:5" ht="51">
      <c r="A147" s="37" t="s">
        <v>51</v>
      </c>
      <c r="E147" s="38" t="s">
        <v>480</v>
      </c>
    </row>
    <row r="148" spans="1:5" ht="12.75">
      <c r="A148" t="s">
        <v>53</v>
      </c>
      <c r="E148" s="36" t="s">
        <v>405</v>
      </c>
    </row>
    <row r="149" spans="1:16" ht="12.75">
      <c r="A149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2499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481</v>
      </c>
    </row>
    <row r="151" spans="1:5" ht="12.75">
      <c r="A151" s="37" t="s">
        <v>51</v>
      </c>
      <c r="E151" s="38" t="s">
        <v>482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344</v>
      </c>
      <c s="29" t="s">
        <v>483</v>
      </c>
      <c s="25" t="s">
        <v>47</v>
      </c>
      <c s="30" t="s">
        <v>484</v>
      </c>
      <c s="31" t="s">
        <v>170</v>
      </c>
      <c s="32">
        <v>2623.95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485</v>
      </c>
    </row>
    <row r="155" spans="1:5" ht="25.5">
      <c r="A155" s="37" t="s">
        <v>51</v>
      </c>
      <c r="E155" s="38" t="s">
        <v>486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487</v>
      </c>
      <c s="29" t="s">
        <v>381</v>
      </c>
      <c s="25" t="s">
        <v>47</v>
      </c>
      <c s="30" t="s">
        <v>382</v>
      </c>
      <c s="31" t="s">
        <v>170</v>
      </c>
      <c s="32">
        <v>1259.717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488</v>
      </c>
    </row>
    <row r="159" spans="1:5" ht="25.5">
      <c r="A159" s="37" t="s">
        <v>51</v>
      </c>
      <c r="E159" s="38" t="s">
        <v>489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170</v>
      </c>
      <c s="32">
        <v>2755.148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493</v>
      </c>
    </row>
    <row r="163" spans="1:5" ht="25.5">
      <c r="A163" s="37" t="s">
        <v>51</v>
      </c>
      <c r="E163" s="38" t="s">
        <v>494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495</v>
      </c>
      <c s="29" t="s">
        <v>385</v>
      </c>
      <c s="25" t="s">
        <v>47</v>
      </c>
      <c s="30" t="s">
        <v>386</v>
      </c>
      <c s="31" t="s">
        <v>170</v>
      </c>
      <c s="32">
        <v>1322.702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496</v>
      </c>
    </row>
    <row r="167" spans="1:5" ht="25.5">
      <c r="A167" s="37" t="s">
        <v>51</v>
      </c>
      <c r="E167" s="38" t="s">
        <v>497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498</v>
      </c>
      <c s="29" t="s">
        <v>378</v>
      </c>
      <c s="25" t="s">
        <v>47</v>
      </c>
      <c s="30" t="s">
        <v>379</v>
      </c>
      <c s="31" t="s">
        <v>170</v>
      </c>
      <c s="32">
        <v>1142.6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499</v>
      </c>
    </row>
    <row r="171" spans="1:5" ht="25.5">
      <c r="A171" s="37" t="s">
        <v>51</v>
      </c>
      <c r="E171" s="38" t="s">
        <v>500</v>
      </c>
    </row>
    <row r="172" spans="1:5" ht="12.75">
      <c r="A172" t="s">
        <v>53</v>
      </c>
      <c r="E172" s="36" t="s">
        <v>405</v>
      </c>
    </row>
    <row r="173" spans="1:16" ht="12.75">
      <c r="A173" s="25" t="s">
        <v>45</v>
      </c>
      <c s="29" t="s">
        <v>501</v>
      </c>
      <c s="29" t="s">
        <v>389</v>
      </c>
      <c s="25" t="s">
        <v>47</v>
      </c>
      <c s="30" t="s">
        <v>390</v>
      </c>
      <c s="31" t="s">
        <v>170</v>
      </c>
      <c s="32">
        <v>1199.73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502</v>
      </c>
    </row>
    <row r="175" spans="1:5" ht="25.5">
      <c r="A175" s="37" t="s">
        <v>51</v>
      </c>
      <c r="E175" s="38" t="s">
        <v>503</v>
      </c>
    </row>
    <row r="176" spans="1:5" ht="12.75">
      <c r="A176" t="s">
        <v>53</v>
      </c>
      <c r="E176" s="36" t="s">
        <v>405</v>
      </c>
    </row>
    <row r="177" spans="1:16" ht="12.75">
      <c r="A177" s="25" t="s">
        <v>45</v>
      </c>
      <c s="29" t="s">
        <v>504</v>
      </c>
      <c s="29" t="s">
        <v>505</v>
      </c>
      <c s="25" t="s">
        <v>24</v>
      </c>
      <c s="30" t="s">
        <v>506</v>
      </c>
      <c s="31" t="s">
        <v>170</v>
      </c>
      <c s="32">
        <v>121.8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25.5">
      <c r="A178" s="35" t="s">
        <v>50</v>
      </c>
      <c r="E178" s="36" t="s">
        <v>507</v>
      </c>
    </row>
    <row r="179" spans="1:5" ht="25.5">
      <c r="A179" s="37" t="s">
        <v>51</v>
      </c>
      <c r="E179" s="38" t="s">
        <v>508</v>
      </c>
    </row>
    <row r="180" spans="1:5" ht="12.75">
      <c r="A180" t="s">
        <v>53</v>
      </c>
      <c r="E180" s="36" t="s">
        <v>405</v>
      </c>
    </row>
    <row r="181" spans="1:16" ht="12.75">
      <c r="A181" s="25" t="s">
        <v>45</v>
      </c>
      <c s="29" t="s">
        <v>509</v>
      </c>
      <c s="29" t="s">
        <v>505</v>
      </c>
      <c s="25" t="s">
        <v>23</v>
      </c>
      <c s="30" t="s">
        <v>506</v>
      </c>
      <c s="31" t="s">
        <v>170</v>
      </c>
      <c s="32">
        <v>53.2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25.5">
      <c r="A182" s="35" t="s">
        <v>50</v>
      </c>
      <c r="E182" s="36" t="s">
        <v>510</v>
      </c>
    </row>
    <row r="183" spans="1:5" ht="25.5">
      <c r="A183" s="37" t="s">
        <v>51</v>
      </c>
      <c r="E183" s="38" t="s">
        <v>511</v>
      </c>
    </row>
    <row r="184" spans="1:5" ht="12.75">
      <c r="A184" t="s">
        <v>53</v>
      </c>
      <c r="E184" s="36" t="s">
        <v>405</v>
      </c>
    </row>
    <row r="185" spans="1:16" ht="12.75">
      <c r="A185" s="25" t="s">
        <v>45</v>
      </c>
      <c s="29" t="s">
        <v>209</v>
      </c>
      <c s="29" t="s">
        <v>464</v>
      </c>
      <c s="25" t="s">
        <v>149</v>
      </c>
      <c s="30" t="s">
        <v>465</v>
      </c>
      <c s="31" t="s">
        <v>170</v>
      </c>
      <c s="32">
        <v>127.89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512</v>
      </c>
    </row>
    <row r="187" spans="1:5" ht="25.5">
      <c r="A187" s="37" t="s">
        <v>51</v>
      </c>
      <c r="E187" s="38" t="s">
        <v>513</v>
      </c>
    </row>
    <row r="188" spans="1:5" ht="127.5">
      <c r="A188" t="s">
        <v>53</v>
      </c>
      <c r="E188" s="36" t="s">
        <v>284</v>
      </c>
    </row>
    <row r="189" spans="1:16" ht="12.75">
      <c r="A189" s="25" t="s">
        <v>45</v>
      </c>
      <c s="29" t="s">
        <v>384</v>
      </c>
      <c s="29" t="s">
        <v>514</v>
      </c>
      <c s="25" t="s">
        <v>47</v>
      </c>
      <c s="30" t="s">
        <v>515</v>
      </c>
      <c s="31" t="s">
        <v>170</v>
      </c>
      <c s="32">
        <v>1651.214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25.5">
      <c r="A190" s="35" t="s">
        <v>50</v>
      </c>
      <c r="E190" s="36" t="s">
        <v>516</v>
      </c>
    </row>
    <row r="191" spans="1:5" ht="89.25">
      <c r="A191" s="37" t="s">
        <v>51</v>
      </c>
      <c r="E191" s="38" t="s">
        <v>517</v>
      </c>
    </row>
    <row r="192" spans="1:5" ht="51">
      <c r="A192" t="s">
        <v>53</v>
      </c>
      <c r="E192" s="36" t="s">
        <v>288</v>
      </c>
    </row>
    <row r="193" spans="1:18" ht="12.75" customHeight="1">
      <c r="A193" s="6" t="s">
        <v>43</v>
      </c>
      <c s="6"/>
      <c s="40" t="s">
        <v>64</v>
      </c>
      <c s="6"/>
      <c s="27" t="s">
        <v>518</v>
      </c>
      <c s="6"/>
      <c s="6"/>
      <c s="6"/>
      <c s="41">
        <f>0+Q193</f>
      </c>
      <c r="O193">
        <f>0+R193</f>
      </c>
      <c r="Q193">
        <f>0+I194+I198+I202+I206+I210+I214+I218+I222+I226+I230</f>
      </c>
      <c>
        <f>0+O194+O198+O202+O206+O210+O214+O218+O222+O226+O230</f>
      </c>
    </row>
    <row r="194" spans="1:16" ht="12.75">
      <c r="A194" s="25" t="s">
        <v>45</v>
      </c>
      <c s="29" t="s">
        <v>519</v>
      </c>
      <c s="29" t="s">
        <v>520</v>
      </c>
      <c s="25" t="s">
        <v>47</v>
      </c>
      <c s="30" t="s">
        <v>521</v>
      </c>
      <c s="31" t="s">
        <v>82</v>
      </c>
      <c s="32">
        <v>44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51</v>
      </c>
      <c r="E196" s="38" t="s">
        <v>522</v>
      </c>
    </row>
    <row r="197" spans="1:5" ht="76.5">
      <c r="A197" t="s">
        <v>53</v>
      </c>
      <c r="E197" s="36" t="s">
        <v>523</v>
      </c>
    </row>
    <row r="198" spans="1:16" ht="12.75">
      <c r="A198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82</v>
      </c>
      <c s="32">
        <v>350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12.75">
      <c r="A200" s="37" t="s">
        <v>51</v>
      </c>
      <c r="E200" s="38" t="s">
        <v>527</v>
      </c>
    </row>
    <row r="201" spans="1:5" ht="140.25">
      <c r="A201" t="s">
        <v>53</v>
      </c>
      <c r="E201" s="36" t="s">
        <v>528</v>
      </c>
    </row>
    <row r="202" spans="1:16" ht="25.5">
      <c r="A202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170</v>
      </c>
      <c s="32">
        <v>40.47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25.5">
      <c r="A203" s="35" t="s">
        <v>50</v>
      </c>
      <c r="E203" s="36" t="s">
        <v>532</v>
      </c>
    </row>
    <row r="204" spans="1:5" ht="12.75">
      <c r="A204" s="37" t="s">
        <v>51</v>
      </c>
      <c r="E204" s="38" t="s">
        <v>422</v>
      </c>
    </row>
    <row r="205" spans="1:5" ht="12.75">
      <c r="A205" t="s">
        <v>53</v>
      </c>
      <c r="E205" s="36" t="s">
        <v>405</v>
      </c>
    </row>
    <row r="206" spans="1:16" ht="12.75">
      <c r="A206" s="25" t="s">
        <v>45</v>
      </c>
      <c s="29" t="s">
        <v>533</v>
      </c>
      <c s="29" t="s">
        <v>534</v>
      </c>
      <c s="25" t="s">
        <v>47</v>
      </c>
      <c s="30" t="s">
        <v>535</v>
      </c>
      <c s="31" t="s">
        <v>170</v>
      </c>
      <c s="32">
        <v>40.47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536</v>
      </c>
    </row>
    <row r="208" spans="1:5" ht="12.75">
      <c r="A208" s="37" t="s">
        <v>51</v>
      </c>
      <c r="E208" s="38" t="s">
        <v>422</v>
      </c>
    </row>
    <row r="209" spans="1:5" ht="12.75">
      <c r="A209" t="s">
        <v>53</v>
      </c>
      <c r="E209" s="36" t="s">
        <v>405</v>
      </c>
    </row>
    <row r="210" spans="1:16" ht="12.75">
      <c r="A210" s="25" t="s">
        <v>45</v>
      </c>
      <c s="29" t="s">
        <v>537</v>
      </c>
      <c s="29" t="s">
        <v>538</v>
      </c>
      <c s="25" t="s">
        <v>149</v>
      </c>
      <c s="30" t="s">
        <v>539</v>
      </c>
      <c s="31" t="s">
        <v>82</v>
      </c>
      <c s="32">
        <v>350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25.5">
      <c r="A212" s="37" t="s">
        <v>51</v>
      </c>
      <c r="E212" s="38" t="s">
        <v>540</v>
      </c>
    </row>
    <row r="213" spans="1:5" ht="153">
      <c r="A213" t="s">
        <v>53</v>
      </c>
      <c r="E213" s="36" t="s">
        <v>541</v>
      </c>
    </row>
    <row r="214" spans="1:16" ht="12.75">
      <c r="A214" s="25" t="s">
        <v>45</v>
      </c>
      <c s="29" t="s">
        <v>542</v>
      </c>
      <c s="29" t="s">
        <v>538</v>
      </c>
      <c s="25" t="s">
        <v>153</v>
      </c>
      <c s="30" t="s">
        <v>539</v>
      </c>
      <c s="31" t="s">
        <v>82</v>
      </c>
      <c s="32">
        <v>350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25.5">
      <c r="A216" s="37" t="s">
        <v>51</v>
      </c>
      <c r="E216" s="38" t="s">
        <v>543</v>
      </c>
    </row>
    <row r="217" spans="1:5" ht="153">
      <c r="A217" t="s">
        <v>53</v>
      </c>
      <c r="E217" s="36" t="s">
        <v>541</v>
      </c>
    </row>
    <row r="218" spans="1:16" ht="12.75">
      <c r="A218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547</v>
      </c>
      <c s="32">
        <v>2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51</v>
      </c>
      <c r="E220" s="38" t="s">
        <v>146</v>
      </c>
    </row>
    <row r="221" spans="1:5" ht="127.5">
      <c r="A221" t="s">
        <v>53</v>
      </c>
      <c r="E221" s="36" t="s">
        <v>548</v>
      </c>
    </row>
    <row r="222" spans="1:16" ht="12.75">
      <c r="A22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82</v>
      </c>
      <c s="32">
        <v>700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47</v>
      </c>
    </row>
    <row r="224" spans="1:5" ht="12.75">
      <c r="A224" s="37" t="s">
        <v>51</v>
      </c>
      <c r="E224" s="38" t="s">
        <v>552</v>
      </c>
    </row>
    <row r="225" spans="1:5" ht="127.5">
      <c r="A225" t="s">
        <v>53</v>
      </c>
      <c r="E225" s="36" t="s">
        <v>553</v>
      </c>
    </row>
    <row r="226" spans="1:16" ht="12.75">
      <c r="A226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68</v>
      </c>
      <c s="32">
        <v>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51</v>
      </c>
      <c r="E228" s="38" t="s">
        <v>146</v>
      </c>
    </row>
    <row r="229" spans="1:5" ht="178.5">
      <c r="A229" t="s">
        <v>53</v>
      </c>
      <c r="E229" s="36" t="s">
        <v>557</v>
      </c>
    </row>
    <row r="230" spans="1:16" ht="12.75">
      <c r="A230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68</v>
      </c>
      <c s="32">
        <v>2</v>
      </c>
      <c s="33">
        <v>0</v>
      </c>
      <c s="34">
        <f>ROUND(ROUND(H230,2)*ROUND(G230,3),2)</f>
      </c>
      <c r="O230">
        <f>(I230*21)/100</f>
      </c>
      <c t="s">
        <v>23</v>
      </c>
    </row>
    <row r="231" spans="1:5" ht="12.75">
      <c r="A231" s="35" t="s">
        <v>50</v>
      </c>
      <c r="E231" s="36" t="s">
        <v>47</v>
      </c>
    </row>
    <row r="232" spans="1:5" ht="12.75">
      <c r="A232" s="37" t="s">
        <v>51</v>
      </c>
      <c r="E232" s="38" t="s">
        <v>146</v>
      </c>
    </row>
    <row r="233" spans="1:5" ht="178.5">
      <c r="A233" t="s">
        <v>53</v>
      </c>
      <c r="E233" s="36" t="s">
        <v>557</v>
      </c>
    </row>
    <row r="234" spans="1:18" ht="12.75" customHeight="1">
      <c r="A234" s="6" t="s">
        <v>43</v>
      </c>
      <c s="6"/>
      <c s="40" t="s">
        <v>77</v>
      </c>
      <c s="6"/>
      <c s="27" t="s">
        <v>561</v>
      </c>
      <c s="6"/>
      <c s="6"/>
      <c s="6"/>
      <c s="41">
        <f>0+Q234</f>
      </c>
      <c r="O234">
        <f>0+R234</f>
      </c>
      <c r="Q234">
        <f>0+I235+I239</f>
      </c>
      <c>
        <f>0+O235+O239</f>
      </c>
    </row>
    <row r="235" spans="1:16" ht="12.75">
      <c r="A235" s="25" t="s">
        <v>45</v>
      </c>
      <c s="29" t="s">
        <v>562</v>
      </c>
      <c s="29" t="s">
        <v>563</v>
      </c>
      <c s="25" t="s">
        <v>47</v>
      </c>
      <c s="30" t="s">
        <v>564</v>
      </c>
      <c s="31" t="s">
        <v>160</v>
      </c>
      <c s="32">
        <v>2.882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51">
      <c r="A237" s="37" t="s">
        <v>51</v>
      </c>
      <c r="E237" s="38" t="s">
        <v>565</v>
      </c>
    </row>
    <row r="238" spans="1:5" ht="369.75">
      <c r="A238" t="s">
        <v>53</v>
      </c>
      <c r="E238" s="36" t="s">
        <v>275</v>
      </c>
    </row>
    <row r="239" spans="1:16" ht="12.75">
      <c r="A239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160</v>
      </c>
      <c s="32">
        <v>6.532</v>
      </c>
      <c s="33">
        <v>0</v>
      </c>
      <c s="34">
        <f>ROUND(ROUND(H239,2)*ROUND(G239,3),2)</f>
      </c>
      <c r="O239">
        <f>(I239*21)/100</f>
      </c>
      <c t="s">
        <v>23</v>
      </c>
    </row>
    <row r="240" spans="1:5" ht="25.5">
      <c r="A240" s="35" t="s">
        <v>50</v>
      </c>
      <c r="E240" s="36" t="s">
        <v>569</v>
      </c>
    </row>
    <row r="241" spans="1:5" ht="12.75">
      <c r="A241" s="37" t="s">
        <v>51</v>
      </c>
      <c r="E241" s="38" t="s">
        <v>447</v>
      </c>
    </row>
    <row r="242" spans="1:5" ht="12.75">
      <c r="A242" t="s">
        <v>53</v>
      </c>
      <c r="E242" s="36" t="s">
        <v>405</v>
      </c>
    </row>
    <row r="243" spans="1:18" ht="12.75" customHeight="1">
      <c r="A243" s="6" t="s">
        <v>43</v>
      </c>
      <c s="6"/>
      <c s="40" t="s">
        <v>40</v>
      </c>
      <c s="6"/>
      <c s="27" t="s">
        <v>570</v>
      </c>
      <c s="6"/>
      <c s="6"/>
      <c s="6"/>
      <c s="41">
        <f>0+Q243</f>
      </c>
      <c r="O243">
        <f>0+R243</f>
      </c>
      <c r="Q243">
        <f>0+I244+I248+I252+I256+I260+I264+I268+I272+I276+I280+I284+I288+I292+I296+I300+I304</f>
      </c>
      <c>
        <f>0+O244+O248+O252+O256+O260+O264+O268+O272+O276+O280+O284+O288+O292+O296+O300+O304</f>
      </c>
    </row>
    <row r="244" spans="1:16" ht="25.5">
      <c r="A244" s="25" t="s">
        <v>45</v>
      </c>
      <c s="29" t="s">
        <v>571</v>
      </c>
      <c s="29" t="s">
        <v>317</v>
      </c>
      <c s="25" t="s">
        <v>47</v>
      </c>
      <c s="30" t="s">
        <v>318</v>
      </c>
      <c s="31" t="s">
        <v>82</v>
      </c>
      <c s="32">
        <v>206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572</v>
      </c>
    </row>
    <row r="246" spans="1:5" ht="12.75">
      <c r="A246" s="37" t="s">
        <v>51</v>
      </c>
      <c r="E246" s="38" t="s">
        <v>573</v>
      </c>
    </row>
    <row r="247" spans="1:5" ht="12.75">
      <c r="A247" t="s">
        <v>53</v>
      </c>
      <c r="E247" s="36" t="s">
        <v>405</v>
      </c>
    </row>
    <row r="248" spans="1:16" ht="12.75">
      <c r="A248" s="25" t="s">
        <v>45</v>
      </c>
      <c s="29" t="s">
        <v>574</v>
      </c>
      <c s="29" t="s">
        <v>575</v>
      </c>
      <c s="25" t="s">
        <v>47</v>
      </c>
      <c s="30" t="s">
        <v>576</v>
      </c>
      <c s="31" t="s">
        <v>82</v>
      </c>
      <c s="32">
        <v>12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577</v>
      </c>
    </row>
    <row r="250" spans="1:5" ht="12.75">
      <c r="A250" s="37" t="s">
        <v>51</v>
      </c>
      <c r="E250" s="38" t="s">
        <v>573</v>
      </c>
    </row>
    <row r="251" spans="1:5" ht="12.75">
      <c r="A251" t="s">
        <v>53</v>
      </c>
      <c r="E251" s="36" t="s">
        <v>405</v>
      </c>
    </row>
    <row r="252" spans="1:16" ht="25.5">
      <c r="A252" s="25" t="s">
        <v>45</v>
      </c>
      <c s="29" t="s">
        <v>578</v>
      </c>
      <c s="29" t="s">
        <v>332</v>
      </c>
      <c s="25" t="s">
        <v>47</v>
      </c>
      <c s="30" t="s">
        <v>333</v>
      </c>
      <c s="31" t="s">
        <v>68</v>
      </c>
      <c s="32">
        <v>20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579</v>
      </c>
    </row>
    <row r="254" spans="1:5" ht="12.75">
      <c r="A254" s="37" t="s">
        <v>51</v>
      </c>
      <c r="E254" s="38" t="s">
        <v>580</v>
      </c>
    </row>
    <row r="255" spans="1:5" ht="12.75">
      <c r="A255" t="s">
        <v>53</v>
      </c>
      <c r="E255" s="36" t="s">
        <v>405</v>
      </c>
    </row>
    <row r="256" spans="1:16" ht="12.75">
      <c r="A256" s="25" t="s">
        <v>45</v>
      </c>
      <c s="29" t="s">
        <v>581</v>
      </c>
      <c s="29" t="s">
        <v>336</v>
      </c>
      <c s="25" t="s">
        <v>47</v>
      </c>
      <c s="30" t="s">
        <v>337</v>
      </c>
      <c s="31" t="s">
        <v>68</v>
      </c>
      <c s="32">
        <v>12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582</v>
      </c>
    </row>
    <row r="258" spans="1:5" ht="12.75">
      <c r="A258" s="37" t="s">
        <v>51</v>
      </c>
      <c r="E258" s="38" t="s">
        <v>573</v>
      </c>
    </row>
    <row r="259" spans="1:5" ht="12.75">
      <c r="A259" t="s">
        <v>53</v>
      </c>
      <c r="E259" s="36" t="s">
        <v>405</v>
      </c>
    </row>
    <row r="260" spans="1:16" ht="12.75">
      <c r="A260" s="25" t="s">
        <v>45</v>
      </c>
      <c s="29" t="s">
        <v>583</v>
      </c>
      <c s="29" t="s">
        <v>584</v>
      </c>
      <c s="25" t="s">
        <v>24</v>
      </c>
      <c s="30" t="s">
        <v>585</v>
      </c>
      <c s="31" t="s">
        <v>82</v>
      </c>
      <c s="32">
        <v>79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586</v>
      </c>
    </row>
    <row r="262" spans="1:5" ht="12.75">
      <c r="A262" s="37" t="s">
        <v>51</v>
      </c>
      <c r="E262" s="38" t="s">
        <v>573</v>
      </c>
    </row>
    <row r="263" spans="1:5" ht="12.75">
      <c r="A263" t="s">
        <v>53</v>
      </c>
      <c r="E263" s="36" t="s">
        <v>405</v>
      </c>
    </row>
    <row r="264" spans="1:16" ht="12.75">
      <c r="A264" s="25" t="s">
        <v>45</v>
      </c>
      <c s="29" t="s">
        <v>587</v>
      </c>
      <c s="29" t="s">
        <v>584</v>
      </c>
      <c s="25" t="s">
        <v>23</v>
      </c>
      <c s="30" t="s">
        <v>585</v>
      </c>
      <c s="31" t="s">
        <v>82</v>
      </c>
      <c s="32">
        <v>10.6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588</v>
      </c>
    </row>
    <row r="266" spans="1:5" ht="12.75">
      <c r="A266" s="37" t="s">
        <v>51</v>
      </c>
      <c r="E266" s="38" t="s">
        <v>573</v>
      </c>
    </row>
    <row r="267" spans="1:5" ht="12.75">
      <c r="A267" t="s">
        <v>53</v>
      </c>
      <c r="E267" s="36" t="s">
        <v>405</v>
      </c>
    </row>
    <row r="268" spans="1:16" ht="12.75">
      <c r="A268" s="25" t="s">
        <v>45</v>
      </c>
      <c s="29" t="s">
        <v>589</v>
      </c>
      <c s="29" t="s">
        <v>584</v>
      </c>
      <c s="25" t="s">
        <v>22</v>
      </c>
      <c s="30" t="s">
        <v>585</v>
      </c>
      <c s="31" t="s">
        <v>82</v>
      </c>
      <c s="32">
        <v>8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590</v>
      </c>
    </row>
    <row r="270" spans="1:5" ht="12.75">
      <c r="A270" s="37" t="s">
        <v>51</v>
      </c>
      <c r="E270" s="38" t="s">
        <v>573</v>
      </c>
    </row>
    <row r="271" spans="1:5" ht="12.75">
      <c r="A271" t="s">
        <v>53</v>
      </c>
      <c r="E271" s="36" t="s">
        <v>405</v>
      </c>
    </row>
    <row r="272" spans="1:16" ht="12.75">
      <c r="A272" s="25" t="s">
        <v>45</v>
      </c>
      <c s="29" t="s">
        <v>591</v>
      </c>
      <c s="29" t="s">
        <v>584</v>
      </c>
      <c s="25" t="s">
        <v>33</v>
      </c>
      <c s="30" t="s">
        <v>585</v>
      </c>
      <c s="31" t="s">
        <v>82</v>
      </c>
      <c s="32">
        <v>85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592</v>
      </c>
    </row>
    <row r="274" spans="1:5" ht="12.75">
      <c r="A274" s="37" t="s">
        <v>51</v>
      </c>
      <c r="E274" s="38" t="s">
        <v>573</v>
      </c>
    </row>
    <row r="275" spans="1:5" ht="12.75">
      <c r="A275" t="s">
        <v>53</v>
      </c>
      <c r="E275" s="36" t="s">
        <v>405</v>
      </c>
    </row>
    <row r="276" spans="1:16" ht="12.75">
      <c r="A276" s="25" t="s">
        <v>45</v>
      </c>
      <c s="29" t="s">
        <v>593</v>
      </c>
      <c s="29" t="s">
        <v>584</v>
      </c>
      <c s="25" t="s">
        <v>35</v>
      </c>
      <c s="30" t="s">
        <v>585</v>
      </c>
      <c s="31" t="s">
        <v>82</v>
      </c>
      <c s="32">
        <v>143.3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594</v>
      </c>
    </row>
    <row r="278" spans="1:5" ht="12.75">
      <c r="A278" s="37" t="s">
        <v>51</v>
      </c>
      <c r="E278" s="38" t="s">
        <v>573</v>
      </c>
    </row>
    <row r="279" spans="1:5" ht="12.75">
      <c r="A279" t="s">
        <v>53</v>
      </c>
      <c r="E279" s="36" t="s">
        <v>405</v>
      </c>
    </row>
    <row r="280" spans="1:16" ht="12.75">
      <c r="A280" s="25" t="s">
        <v>45</v>
      </c>
      <c s="29" t="s">
        <v>595</v>
      </c>
      <c s="29" t="s">
        <v>584</v>
      </c>
      <c s="25" t="s">
        <v>37</v>
      </c>
      <c s="30" t="s">
        <v>585</v>
      </c>
      <c s="31" t="s">
        <v>82</v>
      </c>
      <c s="32">
        <v>24.3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596</v>
      </c>
    </row>
    <row r="282" spans="1:5" ht="12.75">
      <c r="A282" s="37" t="s">
        <v>51</v>
      </c>
      <c r="E282" s="38" t="s">
        <v>573</v>
      </c>
    </row>
    <row r="283" spans="1:5" ht="12.75">
      <c r="A283" t="s">
        <v>53</v>
      </c>
      <c r="E283" s="36" t="s">
        <v>405</v>
      </c>
    </row>
    <row r="284" spans="1:16" ht="12.75">
      <c r="A284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82</v>
      </c>
      <c s="32">
        <v>87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600</v>
      </c>
    </row>
    <row r="286" spans="1:5" ht="12.75">
      <c r="A286" s="37" t="s">
        <v>51</v>
      </c>
      <c r="E286" s="38" t="s">
        <v>573</v>
      </c>
    </row>
    <row r="287" spans="1:5" ht="12.75">
      <c r="A287" t="s">
        <v>53</v>
      </c>
      <c r="E287" s="36" t="s">
        <v>405</v>
      </c>
    </row>
    <row r="288" spans="1:16" ht="12.75">
      <c r="A288" s="25" t="s">
        <v>45</v>
      </c>
      <c s="29" t="s">
        <v>601</v>
      </c>
      <c s="29" t="s">
        <v>602</v>
      </c>
      <c s="25" t="s">
        <v>47</v>
      </c>
      <c s="30" t="s">
        <v>603</v>
      </c>
      <c s="31" t="s">
        <v>82</v>
      </c>
      <c s="32">
        <v>14.2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604</v>
      </c>
    </row>
    <row r="290" spans="1:5" ht="12.75">
      <c r="A290" s="37" t="s">
        <v>51</v>
      </c>
      <c r="E290" s="38" t="s">
        <v>573</v>
      </c>
    </row>
    <row r="291" spans="1:5" ht="12.75">
      <c r="A291" t="s">
        <v>53</v>
      </c>
      <c r="E291" s="36" t="s">
        <v>405</v>
      </c>
    </row>
    <row r="292" spans="1:16" ht="12.75">
      <c r="A292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82</v>
      </c>
      <c s="32">
        <v>32</v>
      </c>
      <c s="33">
        <v>0</v>
      </c>
      <c s="34">
        <f>ROUND(ROUND(H292,2)*ROUND(G292,3),2)</f>
      </c>
      <c r="O292">
        <f>(I292*21)/100</f>
      </c>
      <c t="s">
        <v>23</v>
      </c>
    </row>
    <row r="293" spans="1:5" ht="12.75">
      <c r="A293" s="35" t="s">
        <v>50</v>
      </c>
      <c r="E293" s="36" t="s">
        <v>608</v>
      </c>
    </row>
    <row r="294" spans="1:5" ht="12.75">
      <c r="A294" s="37" t="s">
        <v>51</v>
      </c>
      <c r="E294" s="38" t="s">
        <v>573</v>
      </c>
    </row>
    <row r="295" spans="1:5" ht="12.75">
      <c r="A295" t="s">
        <v>53</v>
      </c>
      <c r="E295" s="36" t="s">
        <v>405</v>
      </c>
    </row>
    <row r="296" spans="1:16" ht="12.75">
      <c r="A296" s="25" t="s">
        <v>45</v>
      </c>
      <c s="29" t="s">
        <v>609</v>
      </c>
      <c s="29" t="s">
        <v>610</v>
      </c>
      <c s="25" t="s">
        <v>47</v>
      </c>
      <c s="30" t="s">
        <v>611</v>
      </c>
      <c s="31" t="s">
        <v>82</v>
      </c>
      <c s="32">
        <v>32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612</v>
      </c>
    </row>
    <row r="298" spans="1:5" ht="12.75">
      <c r="A298" s="37" t="s">
        <v>51</v>
      </c>
      <c r="E298" s="38" t="s">
        <v>573</v>
      </c>
    </row>
    <row r="299" spans="1:5" ht="12.75">
      <c r="A299" t="s">
        <v>53</v>
      </c>
      <c r="E299" s="36" t="s">
        <v>405</v>
      </c>
    </row>
    <row r="300" spans="1:16" ht="12.75">
      <c r="A300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82</v>
      </c>
      <c s="32">
        <v>201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25.5">
      <c r="A301" s="35" t="s">
        <v>50</v>
      </c>
      <c r="E301" s="36" t="s">
        <v>616</v>
      </c>
    </row>
    <row r="302" spans="1:5" ht="12.75">
      <c r="A302" s="37" t="s">
        <v>51</v>
      </c>
      <c r="E302" s="38" t="s">
        <v>573</v>
      </c>
    </row>
    <row r="303" spans="1:5" ht="12.75">
      <c r="A303" t="s">
        <v>53</v>
      </c>
      <c r="E303" s="36" t="s">
        <v>405</v>
      </c>
    </row>
    <row r="304" spans="1:16" ht="12.75">
      <c r="A304" s="25" t="s">
        <v>45</v>
      </c>
      <c s="29" t="s">
        <v>617</v>
      </c>
      <c s="29" t="s">
        <v>327</v>
      </c>
      <c s="25" t="s">
        <v>47</v>
      </c>
      <c s="30" t="s">
        <v>328</v>
      </c>
      <c s="31" t="s">
        <v>68</v>
      </c>
      <c s="32">
        <v>38</v>
      </c>
      <c s="33">
        <v>0</v>
      </c>
      <c s="34">
        <f>ROUND(ROUND(H304,2)*ROUND(G304,3),2)</f>
      </c>
      <c r="O304">
        <f>(I304*0)/100</f>
      </c>
      <c t="s">
        <v>28</v>
      </c>
    </row>
    <row r="305" spans="1:5" ht="12.75">
      <c r="A305" s="35" t="s">
        <v>50</v>
      </c>
      <c r="E305" s="36" t="s">
        <v>47</v>
      </c>
    </row>
    <row r="306" spans="1:5" ht="12.75">
      <c r="A306" s="37" t="s">
        <v>51</v>
      </c>
      <c r="E306" s="38" t="s">
        <v>618</v>
      </c>
    </row>
    <row r="307" spans="1:5" ht="51">
      <c r="A307" t="s">
        <v>53</v>
      </c>
      <c r="E307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0+O8+O13+O62+O71+O88+O133+O142+O147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619</v>
      </c>
      <c s="42">
        <f>0+I8+I13+I62+I71+I88+I133+I142+I147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619</v>
      </c>
      <c s="6"/>
      <c s="18" t="s">
        <v>620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621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622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623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422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624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153</v>
      </c>
      <c s="30" t="s">
        <v>413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421</v>
      </c>
    </row>
    <row r="36" spans="1:5" ht="12.75">
      <c r="A36" s="37" t="s">
        <v>51</v>
      </c>
      <c r="E36" s="38" t="s">
        <v>422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423</v>
      </c>
    </row>
    <row r="40" spans="1:5" ht="12.75">
      <c r="A40" s="37" t="s">
        <v>51</v>
      </c>
      <c r="E40" s="38" t="s">
        <v>627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427</v>
      </c>
    </row>
    <row r="44" spans="1:5" ht="12.75">
      <c r="A44" s="37" t="s">
        <v>51</v>
      </c>
      <c r="E44" s="38" t="s">
        <v>422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3042.38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93</v>
      </c>
      <c s="29" t="s">
        <v>432</v>
      </c>
      <c s="25" t="s">
        <v>47</v>
      </c>
      <c s="30" t="s">
        <v>433</v>
      </c>
      <c s="31" t="s">
        <v>170</v>
      </c>
      <c s="32">
        <v>3208.75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422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209</v>
      </c>
      <c s="29" t="s">
        <v>266</v>
      </c>
      <c s="25" t="s">
        <v>47</v>
      </c>
      <c s="30" t="s">
        <v>267</v>
      </c>
      <c s="31" t="s">
        <v>160</v>
      </c>
      <c s="32">
        <v>481.313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434</v>
      </c>
    </row>
    <row r="56" spans="1:5" ht="12.75">
      <c r="A56" s="37" t="s">
        <v>51</v>
      </c>
      <c r="E56" s="38" t="s">
        <v>628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384</v>
      </c>
      <c s="29" t="s">
        <v>257</v>
      </c>
      <c s="25" t="s">
        <v>47</v>
      </c>
      <c s="30" t="s">
        <v>258</v>
      </c>
      <c s="31" t="s">
        <v>160</v>
      </c>
      <c s="32">
        <v>104.89</v>
      </c>
      <c s="33">
        <v>0</v>
      </c>
      <c s="34">
        <f>ROUND(ROUND(H58,2)*ROUND(G58,3),2)</f>
      </c>
      <c r="O58">
        <f>(I58*0)/100</f>
      </c>
      <c t="s">
        <v>28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629</v>
      </c>
    </row>
    <row r="61" spans="1:5" ht="242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105</v>
      </c>
      <c s="29" t="s">
        <v>452</v>
      </c>
      <c s="25" t="s">
        <v>47</v>
      </c>
      <c s="30" t="s">
        <v>453</v>
      </c>
      <c s="31" t="s">
        <v>160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631</v>
      </c>
    </row>
    <row r="74" spans="1:5" ht="12.75">
      <c r="A74" s="37" t="s">
        <v>51</v>
      </c>
      <c r="E74" s="38" t="s">
        <v>447</v>
      </c>
    </row>
    <row r="75" spans="1:5" ht="12.75">
      <c r="A75" t="s">
        <v>53</v>
      </c>
      <c r="E75" s="36" t="s">
        <v>405</v>
      </c>
    </row>
    <row r="76" spans="1:16" ht="12.75">
      <c r="A76" s="25" t="s">
        <v>45</v>
      </c>
      <c s="29" t="s">
        <v>109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457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198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632</v>
      </c>
    </row>
    <row r="83" spans="1:5" ht="369.75">
      <c r="A83" t="s">
        <v>53</v>
      </c>
      <c r="E83" s="36" t="s">
        <v>275</v>
      </c>
    </row>
    <row r="84" spans="1:16" ht="12.75">
      <c r="A84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0+I89+I93+I97+I101+I105+I109+I113+I117+I121+I125+I129</f>
      </c>
      <c>
        <f>0+O89+O93+O97+O101+O105+O109+O113+O117+O121+O125+O129</f>
      </c>
    </row>
    <row r="89" spans="1:16" ht="12.75">
      <c r="A89" s="25" t="s">
        <v>45</v>
      </c>
      <c s="29" t="s">
        <v>113</v>
      </c>
      <c s="29" t="s">
        <v>460</v>
      </c>
      <c s="25" t="s">
        <v>47</v>
      </c>
      <c s="30" t="s">
        <v>461</v>
      </c>
      <c s="31" t="s">
        <v>170</v>
      </c>
      <c s="32">
        <v>2609.287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462</v>
      </c>
    </row>
    <row r="91" spans="1:5" ht="25.5">
      <c r="A91" s="37" t="s">
        <v>51</v>
      </c>
      <c r="E91" s="38" t="s">
        <v>463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117</v>
      </c>
      <c s="29" t="s">
        <v>634</v>
      </c>
      <c s="25" t="s">
        <v>47</v>
      </c>
      <c s="30" t="s">
        <v>635</v>
      </c>
      <c s="31" t="s">
        <v>170</v>
      </c>
      <c s="32">
        <v>48.51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637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121</v>
      </c>
      <c s="29" t="s">
        <v>468</v>
      </c>
      <c s="25" t="s">
        <v>47</v>
      </c>
      <c s="30" t="s">
        <v>469</v>
      </c>
      <c s="31" t="s">
        <v>170</v>
      </c>
      <c s="32">
        <v>2739.751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470</v>
      </c>
    </row>
    <row r="99" spans="1:5" ht="25.5">
      <c r="A99" s="37" t="s">
        <v>51</v>
      </c>
      <c r="E99" s="38" t="s">
        <v>638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46.2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641</v>
      </c>
    </row>
    <row r="103" spans="1:5" ht="25.5">
      <c r="A103" s="37" t="s">
        <v>51</v>
      </c>
      <c r="E103" s="38" t="s">
        <v>642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294</v>
      </c>
      <c s="29" t="s">
        <v>472</v>
      </c>
      <c s="25" t="s">
        <v>47</v>
      </c>
      <c s="30" t="s">
        <v>473</v>
      </c>
      <c s="31" t="s">
        <v>170</v>
      </c>
      <c s="32">
        <v>467.8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474</v>
      </c>
    </row>
    <row r="107" spans="1:5" ht="12.75">
      <c r="A107" s="37" t="s">
        <v>51</v>
      </c>
      <c r="E107" s="38" t="s">
        <v>422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2657.797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475</v>
      </c>
    </row>
    <row r="111" spans="1:5" ht="51">
      <c r="A111" s="37" t="s">
        <v>51</v>
      </c>
      <c r="E111" s="38" t="s">
        <v>643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4897.935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477</v>
      </c>
    </row>
    <row r="115" spans="1:5" ht="76.5">
      <c r="A115" s="37" t="s">
        <v>51</v>
      </c>
      <c r="E115" s="38" t="s">
        <v>644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396</v>
      </c>
      <c s="29" t="s">
        <v>304</v>
      </c>
      <c s="25" t="s">
        <v>47</v>
      </c>
      <c s="30" t="s">
        <v>305</v>
      </c>
      <c s="31" t="s">
        <v>170</v>
      </c>
      <c s="32">
        <v>2254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481</v>
      </c>
    </row>
    <row r="119" spans="1:5" ht="12.75">
      <c r="A119" s="37" t="s">
        <v>51</v>
      </c>
      <c r="E119" s="38" t="s">
        <v>482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308</v>
      </c>
      <c s="29" t="s">
        <v>372</v>
      </c>
      <c s="25" t="s">
        <v>47</v>
      </c>
      <c s="30" t="s">
        <v>373</v>
      </c>
      <c s="31" t="s">
        <v>170</v>
      </c>
      <c s="32">
        <v>44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645</v>
      </c>
    </row>
    <row r="123" spans="1:5" ht="25.5">
      <c r="A123" s="37" t="s">
        <v>51</v>
      </c>
      <c r="E123" s="38" t="s">
        <v>646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316</v>
      </c>
      <c s="29" t="s">
        <v>483</v>
      </c>
      <c s="25" t="s">
        <v>47</v>
      </c>
      <c s="30" t="s">
        <v>484</v>
      </c>
      <c s="31" t="s">
        <v>170</v>
      </c>
      <c s="32">
        <v>2366.7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647</v>
      </c>
    </row>
    <row r="127" spans="1:5" ht="25.5">
      <c r="A127" s="37" t="s">
        <v>51</v>
      </c>
      <c r="E127" s="38" t="s">
        <v>486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321</v>
      </c>
      <c s="29" t="s">
        <v>491</v>
      </c>
      <c s="25" t="s">
        <v>47</v>
      </c>
      <c s="30" t="s">
        <v>492</v>
      </c>
      <c s="31" t="s">
        <v>170</v>
      </c>
      <c s="32">
        <v>2485.035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493</v>
      </c>
    </row>
    <row r="131" spans="1:5" ht="25.5">
      <c r="A131" s="37" t="s">
        <v>51</v>
      </c>
      <c r="E131" s="38" t="s">
        <v>494</v>
      </c>
    </row>
    <row r="132" spans="1:5" ht="12.75">
      <c r="A132" t="s">
        <v>53</v>
      </c>
      <c r="E132" s="36" t="s">
        <v>405</v>
      </c>
    </row>
    <row r="133" spans="1:18" ht="12.75" customHeight="1">
      <c r="A133" s="6" t="s">
        <v>43</v>
      </c>
      <c s="6"/>
      <c s="40" t="s">
        <v>64</v>
      </c>
      <c s="6"/>
      <c s="27" t="s">
        <v>518</v>
      </c>
      <c s="6"/>
      <c s="6"/>
      <c s="6"/>
      <c s="41">
        <f>0+Q133</f>
      </c>
      <c r="O133">
        <f>0+R133</f>
      </c>
      <c r="Q133">
        <f>0+I134+I138</f>
      </c>
      <c>
        <f>0+O134+O138</f>
      </c>
    </row>
    <row r="134" spans="1:16" ht="25.5">
      <c r="A134" s="25" t="s">
        <v>45</v>
      </c>
      <c s="29" t="s">
        <v>331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648</v>
      </c>
    </row>
    <row r="136" spans="1:5" ht="12.75">
      <c r="A136" s="37" t="s">
        <v>51</v>
      </c>
      <c r="E136" s="38" t="s">
        <v>422</v>
      </c>
    </row>
    <row r="137" spans="1:5" ht="12.75">
      <c r="A137" t="s">
        <v>53</v>
      </c>
      <c r="E137" s="36" t="s">
        <v>405</v>
      </c>
    </row>
    <row r="138" spans="1:16" ht="12.75">
      <c r="A138" s="25" t="s">
        <v>45</v>
      </c>
      <c s="29" t="s">
        <v>335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649</v>
      </c>
    </row>
    <row r="140" spans="1:5" ht="12.75">
      <c r="A140" s="37" t="s">
        <v>51</v>
      </c>
      <c r="E140" s="38" t="s">
        <v>422</v>
      </c>
    </row>
    <row r="141" spans="1:5" ht="12.75">
      <c r="A141" t="s">
        <v>53</v>
      </c>
      <c r="E141" s="36" t="s">
        <v>405</v>
      </c>
    </row>
    <row r="142" spans="1:18" ht="12.75" customHeight="1">
      <c r="A142" s="6" t="s">
        <v>43</v>
      </c>
      <c s="6"/>
      <c s="40" t="s">
        <v>77</v>
      </c>
      <c s="6"/>
      <c s="27" t="s">
        <v>561</v>
      </c>
      <c s="6"/>
      <c s="6"/>
      <c s="6"/>
      <c s="41">
        <f>0+Q142</f>
      </c>
      <c r="O142">
        <f>0+R142</f>
      </c>
      <c r="Q142">
        <f>0+I143</f>
      </c>
      <c>
        <f>0+O143</f>
      </c>
    </row>
    <row r="143" spans="1:16" ht="12.75">
      <c r="A143" s="25" t="s">
        <v>45</v>
      </c>
      <c s="29" t="s">
        <v>339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25.5">
      <c r="A144" s="35" t="s">
        <v>50</v>
      </c>
      <c r="E144" s="36" t="s">
        <v>650</v>
      </c>
    </row>
    <row r="145" spans="1:5" ht="12.75">
      <c r="A145" s="37" t="s">
        <v>51</v>
      </c>
      <c r="E145" s="38" t="s">
        <v>447</v>
      </c>
    </row>
    <row r="146" spans="1:5" ht="12.75">
      <c r="A146" t="s">
        <v>53</v>
      </c>
      <c r="E146" s="36" t="s">
        <v>405</v>
      </c>
    </row>
    <row r="147" spans="1:18" ht="12.75" customHeight="1">
      <c r="A147" s="6" t="s">
        <v>43</v>
      </c>
      <c s="6"/>
      <c s="40" t="s">
        <v>40</v>
      </c>
      <c s="6"/>
      <c s="27" t="s">
        <v>570</v>
      </c>
      <c s="6"/>
      <c s="6"/>
      <c s="6"/>
      <c s="41">
        <f>0+Q147</f>
      </c>
      <c r="O147">
        <f>0+R147</f>
      </c>
      <c r="Q147">
        <f>0+I148+I152+I156+I160+I164</f>
      </c>
      <c>
        <f>0+O148+O152+O156+O160+O164</f>
      </c>
    </row>
    <row r="148" spans="1:16" ht="12.75">
      <c r="A148" s="25" t="s">
        <v>45</v>
      </c>
      <c s="29" t="s">
        <v>344</v>
      </c>
      <c s="29" t="s">
        <v>602</v>
      </c>
      <c s="25" t="s">
        <v>47</v>
      </c>
      <c s="30" t="s">
        <v>603</v>
      </c>
      <c s="31" t="s">
        <v>82</v>
      </c>
      <c s="32">
        <v>13.1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604</v>
      </c>
    </row>
    <row r="150" spans="1:5" ht="12.75">
      <c r="A150" s="37" t="s">
        <v>51</v>
      </c>
      <c r="E150" s="38" t="s">
        <v>573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487</v>
      </c>
      <c s="29" t="s">
        <v>606</v>
      </c>
      <c s="25" t="s">
        <v>47</v>
      </c>
      <c s="30" t="s">
        <v>607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608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490</v>
      </c>
      <c s="29" t="s">
        <v>610</v>
      </c>
      <c s="25" t="s">
        <v>47</v>
      </c>
      <c s="30" t="s">
        <v>611</v>
      </c>
      <c s="31" t="s">
        <v>82</v>
      </c>
      <c s="32">
        <v>16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612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495</v>
      </c>
      <c s="29" t="s">
        <v>614</v>
      </c>
      <c s="25" t="s">
        <v>47</v>
      </c>
      <c s="30" t="s">
        <v>615</v>
      </c>
      <c s="31" t="s">
        <v>82</v>
      </c>
      <c s="32">
        <v>264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616</v>
      </c>
    </row>
    <row r="162" spans="1:5" ht="12.75">
      <c r="A162" s="37" t="s">
        <v>51</v>
      </c>
      <c r="E162" s="38" t="s">
        <v>573</v>
      </c>
    </row>
    <row r="163" spans="1:5" ht="12.75">
      <c r="A163" t="s">
        <v>53</v>
      </c>
      <c r="E163" s="36" t="s">
        <v>405</v>
      </c>
    </row>
    <row r="164" spans="1:16" ht="12.75">
      <c r="A164" s="25" t="s">
        <v>45</v>
      </c>
      <c s="29" t="s">
        <v>388</v>
      </c>
      <c s="29" t="s">
        <v>327</v>
      </c>
      <c s="25" t="s">
        <v>47</v>
      </c>
      <c s="30" t="s">
        <v>328</v>
      </c>
      <c s="31" t="s">
        <v>68</v>
      </c>
      <c s="32">
        <v>44</v>
      </c>
      <c s="33">
        <v>0</v>
      </c>
      <c s="34">
        <f>ROUND(ROUND(H164,2)*ROUND(G164,3),2)</f>
      </c>
      <c r="O164">
        <f>(I164*0)/100</f>
      </c>
      <c t="s">
        <v>28</v>
      </c>
    </row>
    <row r="165" spans="1:5" ht="12.75">
      <c r="A165" s="35" t="s">
        <v>50</v>
      </c>
      <c r="E165" s="36" t="s">
        <v>47</v>
      </c>
    </row>
    <row r="166" spans="1:5" ht="38.25">
      <c r="A166" s="37" t="s">
        <v>51</v>
      </c>
      <c r="E166" s="38" t="s">
        <v>651</v>
      </c>
    </row>
    <row r="167" spans="1:5" ht="51">
      <c r="A167" t="s">
        <v>53</v>
      </c>
      <c r="E167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42">
        <f>0+I8+I13+I62+I71+I88+I129+I138+I143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652</v>
      </c>
      <c s="6"/>
      <c s="18" t="s">
        <v>653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654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655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656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422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657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47</v>
      </c>
      <c s="30" t="s">
        <v>413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421</v>
      </c>
    </row>
    <row r="36" spans="1:5" ht="12.75">
      <c r="A36" s="37" t="s">
        <v>51</v>
      </c>
      <c r="E36" s="38" t="s">
        <v>422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423</v>
      </c>
    </row>
    <row r="40" spans="1:5" ht="25.5">
      <c r="A40" s="37" t="s">
        <v>51</v>
      </c>
      <c r="E40" s="38" t="s">
        <v>658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427</v>
      </c>
    </row>
    <row r="44" spans="1:5" ht="12.75">
      <c r="A44" s="37" t="s">
        <v>51</v>
      </c>
      <c r="E44" s="38" t="s">
        <v>422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2078.22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93</v>
      </c>
      <c s="29" t="s">
        <v>432</v>
      </c>
      <c s="25" t="s">
        <v>47</v>
      </c>
      <c s="30" t="s">
        <v>433</v>
      </c>
      <c s="31" t="s">
        <v>170</v>
      </c>
      <c s="32">
        <v>2700.625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422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384</v>
      </c>
      <c s="29" t="s">
        <v>266</v>
      </c>
      <c s="25" t="s">
        <v>47</v>
      </c>
      <c s="30" t="s">
        <v>267</v>
      </c>
      <c s="31" t="s">
        <v>160</v>
      </c>
      <c s="32">
        <v>405.095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434</v>
      </c>
    </row>
    <row r="56" spans="1:5" ht="12.75">
      <c r="A56" s="37" t="s">
        <v>51</v>
      </c>
      <c r="E56" s="38" t="s">
        <v>659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388</v>
      </c>
      <c s="29" t="s">
        <v>257</v>
      </c>
      <c s="25" t="s">
        <v>47</v>
      </c>
      <c s="30" t="s">
        <v>258</v>
      </c>
      <c s="31" t="s">
        <v>160</v>
      </c>
      <c s="32">
        <v>34.331</v>
      </c>
      <c s="33">
        <v>0</v>
      </c>
      <c s="34">
        <f>ROUND(ROUND(H58,2)*ROUND(G58,3),2)</f>
      </c>
      <c r="O58">
        <f>(I58*0)/100</f>
      </c>
      <c t="s">
        <v>28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660</v>
      </c>
    </row>
    <row r="61" spans="1:5" ht="242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105</v>
      </c>
      <c s="29" t="s">
        <v>452</v>
      </c>
      <c s="25" t="s">
        <v>47</v>
      </c>
      <c s="30" t="s">
        <v>453</v>
      </c>
      <c s="31" t="s">
        <v>160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631</v>
      </c>
    </row>
    <row r="74" spans="1:5" ht="12.75">
      <c r="A74" s="37" t="s">
        <v>51</v>
      </c>
      <c r="E74" s="38" t="s">
        <v>447</v>
      </c>
    </row>
    <row r="75" spans="1:5" ht="12.75">
      <c r="A75" t="s">
        <v>53</v>
      </c>
      <c r="E75" s="36" t="s">
        <v>405</v>
      </c>
    </row>
    <row r="76" spans="1:16" ht="12.75">
      <c r="A76" s="25" t="s">
        <v>45</v>
      </c>
      <c s="29" t="s">
        <v>109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457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204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632</v>
      </c>
    </row>
    <row r="83" spans="1:5" ht="369.75">
      <c r="A83" t="s">
        <v>53</v>
      </c>
      <c r="E83" s="36" t="s">
        <v>275</v>
      </c>
    </row>
    <row r="84" spans="1:16" ht="12.75">
      <c r="A84" s="25" t="s">
        <v>45</v>
      </c>
      <c s="29" t="s">
        <v>209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</f>
      </c>
      <c>
        <f>0+O89+O93+O97+O101+O105+O109+O113+O117+O121+O125</f>
      </c>
    </row>
    <row r="89" spans="1:16" ht="12.75">
      <c r="A89" s="25" t="s">
        <v>45</v>
      </c>
      <c s="29" t="s">
        <v>117</v>
      </c>
      <c s="29" t="s">
        <v>634</v>
      </c>
      <c s="25" t="s">
        <v>24</v>
      </c>
      <c s="30" t="s">
        <v>635</v>
      </c>
      <c s="31" t="s">
        <v>170</v>
      </c>
      <c s="32">
        <v>1746.856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661</v>
      </c>
    </row>
    <row r="91" spans="1:5" ht="25.5">
      <c r="A91" s="37" t="s">
        <v>51</v>
      </c>
      <c r="E91" s="38" t="s">
        <v>662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121</v>
      </c>
      <c s="29" t="s">
        <v>634</v>
      </c>
      <c s="25" t="s">
        <v>23</v>
      </c>
      <c s="30" t="s">
        <v>635</v>
      </c>
      <c s="31" t="s">
        <v>170</v>
      </c>
      <c s="32">
        <v>50.042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663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47.66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641</v>
      </c>
    </row>
    <row r="99" spans="1:5" ht="25.5">
      <c r="A99" s="37" t="s">
        <v>51</v>
      </c>
      <c r="E99" s="38" t="s">
        <v>664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294</v>
      </c>
      <c s="29" t="s">
        <v>472</v>
      </c>
      <c s="25" t="s">
        <v>47</v>
      </c>
      <c s="30" t="s">
        <v>473</v>
      </c>
      <c s="31" t="s">
        <v>170</v>
      </c>
      <c s="32">
        <v>334.9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474</v>
      </c>
    </row>
    <row r="103" spans="1:5" ht="12.75">
      <c r="A103" s="37" t="s">
        <v>51</v>
      </c>
      <c r="E103" s="38" t="s">
        <v>422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1713.715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475</v>
      </c>
    </row>
    <row r="107" spans="1:5" ht="51">
      <c r="A107" s="37" t="s">
        <v>51</v>
      </c>
      <c r="E107" s="38" t="s">
        <v>665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1632.11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477</v>
      </c>
    </row>
    <row r="111" spans="1:5" ht="51">
      <c r="A111" s="37" t="s">
        <v>51</v>
      </c>
      <c r="E111" s="38" t="s">
        <v>666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396</v>
      </c>
      <c s="29" t="s">
        <v>667</v>
      </c>
      <c s="25" t="s">
        <v>47</v>
      </c>
      <c s="30" t="s">
        <v>668</v>
      </c>
      <c s="31" t="s">
        <v>170</v>
      </c>
      <c s="32">
        <v>1509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669</v>
      </c>
    </row>
    <row r="115" spans="1:5" ht="25.5">
      <c r="A115" s="37" t="s">
        <v>51</v>
      </c>
      <c r="E115" s="38" t="s">
        <v>670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308</v>
      </c>
      <c s="29" t="s">
        <v>372</v>
      </c>
      <c s="25" t="s">
        <v>47</v>
      </c>
      <c s="30" t="s">
        <v>373</v>
      </c>
      <c s="31" t="s">
        <v>170</v>
      </c>
      <c s="32">
        <v>45.39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645</v>
      </c>
    </row>
    <row r="119" spans="1:5" ht="25.5">
      <c r="A119" s="37" t="s">
        <v>51</v>
      </c>
      <c r="E119" s="38" t="s">
        <v>671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316</v>
      </c>
      <c s="29" t="s">
        <v>313</v>
      </c>
      <c s="25" t="s">
        <v>47</v>
      </c>
      <c s="30" t="s">
        <v>314</v>
      </c>
      <c s="31" t="s">
        <v>170</v>
      </c>
      <c s="32">
        <v>1584.45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672</v>
      </c>
    </row>
    <row r="123" spans="1:5" ht="25.5">
      <c r="A123" s="37" t="s">
        <v>51</v>
      </c>
      <c r="E123" s="38" t="s">
        <v>673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198</v>
      </c>
      <c s="29" t="s">
        <v>460</v>
      </c>
      <c s="25" t="s">
        <v>47</v>
      </c>
      <c s="30" t="s">
        <v>461</v>
      </c>
      <c s="31" t="s">
        <v>170</v>
      </c>
      <c s="32">
        <v>1663.673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462</v>
      </c>
    </row>
    <row r="127" spans="1:5" ht="25.5">
      <c r="A127" s="37" t="s">
        <v>51</v>
      </c>
      <c r="E127" s="38" t="s">
        <v>674</v>
      </c>
    </row>
    <row r="128" spans="1:5" ht="127.5">
      <c r="A128" t="s">
        <v>53</v>
      </c>
      <c r="E128" s="36" t="s">
        <v>284</v>
      </c>
    </row>
    <row r="129" spans="1:18" ht="12.75" customHeight="1">
      <c r="A129" s="6" t="s">
        <v>43</v>
      </c>
      <c s="6"/>
      <c s="40" t="s">
        <v>64</v>
      </c>
      <c s="6"/>
      <c s="27" t="s">
        <v>518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326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25.5">
      <c r="A131" s="35" t="s">
        <v>50</v>
      </c>
      <c r="E131" s="36" t="s">
        <v>532</v>
      </c>
    </row>
    <row r="132" spans="1:5" ht="12.75">
      <c r="A132" s="37" t="s">
        <v>51</v>
      </c>
      <c r="E132" s="38" t="s">
        <v>422</v>
      </c>
    </row>
    <row r="133" spans="1:5" ht="12.75">
      <c r="A133" t="s">
        <v>53</v>
      </c>
      <c r="E133" s="36" t="s">
        <v>405</v>
      </c>
    </row>
    <row r="134" spans="1:16" ht="12.75">
      <c r="A134" s="25" t="s">
        <v>45</v>
      </c>
      <c s="29" t="s">
        <v>331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649</v>
      </c>
    </row>
    <row r="136" spans="1:5" ht="12.75">
      <c r="A136" s="37" t="s">
        <v>51</v>
      </c>
      <c r="E136" s="38" t="s">
        <v>422</v>
      </c>
    </row>
    <row r="137" spans="1:5" ht="12.75">
      <c r="A137" t="s">
        <v>53</v>
      </c>
      <c r="E137" s="36" t="s">
        <v>405</v>
      </c>
    </row>
    <row r="138" spans="1:18" ht="12.75" customHeight="1">
      <c r="A138" s="6" t="s">
        <v>43</v>
      </c>
      <c s="6"/>
      <c s="40" t="s">
        <v>77</v>
      </c>
      <c s="6"/>
      <c s="27" t="s">
        <v>561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335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650</v>
      </c>
    </row>
    <row r="141" spans="1:5" ht="12.75">
      <c r="A141" s="37" t="s">
        <v>51</v>
      </c>
      <c r="E141" s="38" t="s">
        <v>447</v>
      </c>
    </row>
    <row r="142" spans="1:5" ht="12.75">
      <c r="A142" t="s">
        <v>53</v>
      </c>
      <c r="E142" s="36" t="s">
        <v>405</v>
      </c>
    </row>
    <row r="143" spans="1:18" ht="12.75" customHeight="1">
      <c r="A143" s="6" t="s">
        <v>43</v>
      </c>
      <c s="6"/>
      <c s="40" t="s">
        <v>40</v>
      </c>
      <c s="6"/>
      <c s="27" t="s">
        <v>570</v>
      </c>
      <c s="6"/>
      <c s="6"/>
      <c s="6"/>
      <c s="41">
        <f>0+Q143</f>
      </c>
      <c r="O143">
        <f>0+R143</f>
      </c>
      <c r="Q143">
        <f>0+I144+I148+I152+I156+I160</f>
      </c>
      <c>
        <f>0+O144+O148+O152+O156+O160</f>
      </c>
    </row>
    <row r="144" spans="1:16" ht="12.75">
      <c r="A144" s="25" t="s">
        <v>45</v>
      </c>
      <c s="29" t="s">
        <v>339</v>
      </c>
      <c s="29" t="s">
        <v>602</v>
      </c>
      <c s="25" t="s">
        <v>47</v>
      </c>
      <c s="30" t="s">
        <v>603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604</v>
      </c>
    </row>
    <row r="146" spans="1:5" ht="12.75">
      <c r="A146" s="37" t="s">
        <v>51</v>
      </c>
      <c r="E146" s="38" t="s">
        <v>573</v>
      </c>
    </row>
    <row r="147" spans="1:5" ht="12.75">
      <c r="A147" t="s">
        <v>53</v>
      </c>
      <c r="E147" s="36" t="s">
        <v>405</v>
      </c>
    </row>
    <row r="148" spans="1:16" ht="12.75">
      <c r="A148" s="25" t="s">
        <v>45</v>
      </c>
      <c s="29" t="s">
        <v>344</v>
      </c>
      <c s="29" t="s">
        <v>606</v>
      </c>
      <c s="25" t="s">
        <v>47</v>
      </c>
      <c s="30" t="s">
        <v>607</v>
      </c>
      <c s="31" t="s">
        <v>82</v>
      </c>
      <c s="32">
        <v>90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675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487</v>
      </c>
      <c s="29" t="s">
        <v>610</v>
      </c>
      <c s="25" t="s">
        <v>47</v>
      </c>
      <c s="30" t="s">
        <v>611</v>
      </c>
      <c s="31" t="s">
        <v>82</v>
      </c>
      <c s="32">
        <v>41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612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490</v>
      </c>
      <c s="29" t="s">
        <v>614</v>
      </c>
      <c s="25" t="s">
        <v>47</v>
      </c>
      <c s="30" t="s">
        <v>615</v>
      </c>
      <c s="31" t="s">
        <v>82</v>
      </c>
      <c s="32">
        <v>403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616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436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ROUND(ROUND(H160,2)*ROUND(G160,3),2)</f>
      </c>
      <c r="O160">
        <f>(I160*0)/100</f>
      </c>
      <c t="s">
        <v>28</v>
      </c>
    </row>
    <row r="161" spans="1:5" ht="12.75">
      <c r="A161" s="35" t="s">
        <v>50</v>
      </c>
      <c r="E161" s="36" t="s">
        <v>47</v>
      </c>
    </row>
    <row r="162" spans="1:5" ht="38.25">
      <c r="A162" s="37" t="s">
        <v>51</v>
      </c>
      <c r="E162" s="38" t="s">
        <v>676</v>
      </c>
    </row>
    <row r="163" spans="1:5" ht="51">
      <c r="A163" t="s">
        <v>53</v>
      </c>
      <c r="E163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677</v>
      </c>
      <c s="6"/>
      <c s="18" t="s">
        <v>678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679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680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681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682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683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684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685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686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687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688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689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253</v>
      </c>
      <c s="25" t="s">
        <v>153</v>
      </c>
      <c s="30" t="s">
        <v>254</v>
      </c>
      <c s="31" t="s">
        <v>160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690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691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428</v>
      </c>
      <c s="25" t="s">
        <v>47</v>
      </c>
      <c s="30" t="s">
        <v>429</v>
      </c>
      <c s="31" t="s">
        <v>160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692</v>
      </c>
    </row>
    <row r="65" spans="1:5" ht="229.5">
      <c r="A65" t="s">
        <v>53</v>
      </c>
      <c r="E65" s="36" t="s">
        <v>431</v>
      </c>
    </row>
    <row r="66" spans="1:16" ht="12.75">
      <c r="A66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695</v>
      </c>
    </row>
    <row r="69" spans="1:5" ht="229.5">
      <c r="A69" t="s">
        <v>53</v>
      </c>
      <c r="E69" s="36" t="s">
        <v>696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697</v>
      </c>
    </row>
    <row r="73" spans="1:5" ht="25.5">
      <c r="A73" t="s">
        <v>53</v>
      </c>
      <c r="E73" s="36" t="s">
        <v>265</v>
      </c>
    </row>
    <row r="74" spans="1:16" ht="12.75">
      <c r="A74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698</v>
      </c>
    </row>
    <row r="77" spans="1:5" ht="38.25">
      <c r="A77" t="s">
        <v>53</v>
      </c>
      <c r="E77" s="36" t="s">
        <v>269</v>
      </c>
    </row>
    <row r="78" spans="1:16" ht="12.75">
      <c r="A78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699</v>
      </c>
    </row>
    <row r="81" spans="1:5" ht="38.25">
      <c r="A81" t="s">
        <v>53</v>
      </c>
      <c r="E81" s="36" t="s">
        <v>208</v>
      </c>
    </row>
    <row r="82" spans="1:18" ht="12.75" customHeight="1">
      <c r="A82" s="6" t="s">
        <v>43</v>
      </c>
      <c s="6"/>
      <c s="40" t="s">
        <v>33</v>
      </c>
      <c s="6"/>
      <c s="27" t="s">
        <v>271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117</v>
      </c>
      <c s="29" t="s">
        <v>700</v>
      </c>
      <c s="25" t="s">
        <v>47</v>
      </c>
      <c s="30" t="s">
        <v>701</v>
      </c>
      <c s="31" t="s">
        <v>160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702</v>
      </c>
    </row>
    <row r="86" spans="1:5" ht="229.5">
      <c r="A86" t="s">
        <v>53</v>
      </c>
      <c r="E86" s="36" t="s">
        <v>703</v>
      </c>
    </row>
    <row r="87" spans="1:16" ht="12.75">
      <c r="A87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706</v>
      </c>
    </row>
    <row r="90" spans="1:5" ht="369.75">
      <c r="A90" t="s">
        <v>53</v>
      </c>
      <c r="E90" s="36" t="s">
        <v>275</v>
      </c>
    </row>
    <row r="91" spans="1:16" ht="12.75">
      <c r="A91" s="25" t="s">
        <v>45</v>
      </c>
      <c s="29" t="s">
        <v>289</v>
      </c>
      <c s="29" t="s">
        <v>707</v>
      </c>
      <c s="25" t="s">
        <v>47</v>
      </c>
      <c s="30" t="s">
        <v>708</v>
      </c>
      <c s="31" t="s">
        <v>160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709</v>
      </c>
    </row>
    <row r="94" spans="1:5" ht="369.75">
      <c r="A94" t="s">
        <v>53</v>
      </c>
      <c r="E94" s="36" t="s">
        <v>275</v>
      </c>
    </row>
    <row r="95" spans="1:16" ht="12.75">
      <c r="A95" s="25" t="s">
        <v>45</v>
      </c>
      <c s="29" t="s">
        <v>294</v>
      </c>
      <c s="29" t="s">
        <v>272</v>
      </c>
      <c s="25" t="s">
        <v>47</v>
      </c>
      <c s="30" t="s">
        <v>273</v>
      </c>
      <c s="31" t="s">
        <v>160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710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299</v>
      </c>
      <c s="29" t="s">
        <v>711</v>
      </c>
      <c s="25" t="s">
        <v>47</v>
      </c>
      <c s="30" t="s">
        <v>712</v>
      </c>
      <c s="31" t="s">
        <v>160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713</v>
      </c>
    </row>
    <row r="102" spans="1:5" ht="38.25">
      <c r="A102" t="s">
        <v>53</v>
      </c>
      <c r="E102" s="36" t="s">
        <v>714</v>
      </c>
    </row>
    <row r="103" spans="1:16" ht="12.75">
      <c r="A103" s="25" t="s">
        <v>45</v>
      </c>
      <c s="29" t="s">
        <v>303</v>
      </c>
      <c s="29" t="s">
        <v>276</v>
      </c>
      <c s="25" t="s">
        <v>47</v>
      </c>
      <c s="30" t="s">
        <v>277</v>
      </c>
      <c s="31" t="s">
        <v>160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715</v>
      </c>
    </row>
    <row r="106" spans="1:5" ht="102">
      <c r="A106" t="s">
        <v>53</v>
      </c>
      <c r="E106" s="36" t="s">
        <v>279</v>
      </c>
    </row>
    <row r="107" spans="1:16" ht="12.75">
      <c r="A107" s="25" t="s">
        <v>45</v>
      </c>
      <c s="29" t="s">
        <v>396</v>
      </c>
      <c s="29" t="s">
        <v>716</v>
      </c>
      <c s="25" t="s">
        <v>47</v>
      </c>
      <c s="30" t="s">
        <v>717</v>
      </c>
      <c s="31" t="s">
        <v>160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718</v>
      </c>
    </row>
    <row r="110" spans="1:5" ht="357">
      <c r="A110" t="s">
        <v>53</v>
      </c>
      <c r="E110" s="36" t="s">
        <v>719</v>
      </c>
    </row>
    <row r="111" spans="1:18" ht="12.75" customHeight="1">
      <c r="A111" s="6" t="s">
        <v>43</v>
      </c>
      <c s="6"/>
      <c s="40" t="s">
        <v>35</v>
      </c>
      <c s="6"/>
      <c s="27" t="s">
        <v>280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308</v>
      </c>
      <c s="29" t="s">
        <v>281</v>
      </c>
      <c s="25" t="s">
        <v>47</v>
      </c>
      <c s="30" t="s">
        <v>282</v>
      </c>
      <c s="31" t="s">
        <v>160</v>
      </c>
      <c s="32">
        <v>955.78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720</v>
      </c>
    </row>
    <row r="115" spans="1:5" ht="127.5">
      <c r="A115" t="s">
        <v>53</v>
      </c>
      <c r="E115" s="36" t="s">
        <v>284</v>
      </c>
    </row>
    <row r="116" spans="1:16" ht="12.75">
      <c r="A116" s="25" t="s">
        <v>45</v>
      </c>
      <c s="29" t="s">
        <v>316</v>
      </c>
      <c s="29" t="s">
        <v>285</v>
      </c>
      <c s="25" t="s">
        <v>47</v>
      </c>
      <c s="30" t="s">
        <v>286</v>
      </c>
      <c s="31" t="s">
        <v>160</v>
      </c>
      <c s="32">
        <v>1867.033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721</v>
      </c>
    </row>
    <row r="119" spans="1:5" ht="51">
      <c r="A119" t="s">
        <v>53</v>
      </c>
      <c r="E119" s="36" t="s">
        <v>288</v>
      </c>
    </row>
    <row r="120" spans="1:16" ht="12.75">
      <c r="A120" s="25" t="s">
        <v>45</v>
      </c>
      <c s="29" t="s">
        <v>321</v>
      </c>
      <c s="29" t="s">
        <v>367</v>
      </c>
      <c s="25" t="s">
        <v>47</v>
      </c>
      <c s="30" t="s">
        <v>368</v>
      </c>
      <c s="31" t="s">
        <v>160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722</v>
      </c>
    </row>
    <row r="123" spans="1:5" ht="102">
      <c r="A123" t="s">
        <v>53</v>
      </c>
      <c r="E123" s="36" t="s">
        <v>293</v>
      </c>
    </row>
    <row r="124" spans="1:16" ht="12.75">
      <c r="A124" s="25" t="s">
        <v>45</v>
      </c>
      <c s="29" t="s">
        <v>326</v>
      </c>
      <c s="29" t="s">
        <v>290</v>
      </c>
      <c s="25" t="s">
        <v>47</v>
      </c>
      <c s="30" t="s">
        <v>291</v>
      </c>
      <c s="31" t="s">
        <v>160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723</v>
      </c>
    </row>
    <row r="127" spans="1:5" ht="102">
      <c r="A127" t="s">
        <v>53</v>
      </c>
      <c r="E127" s="36" t="s">
        <v>293</v>
      </c>
    </row>
    <row r="128" spans="1:16" ht="12.75">
      <c r="A128" s="25" t="s">
        <v>45</v>
      </c>
      <c s="29" t="s">
        <v>331</v>
      </c>
      <c s="29" t="s">
        <v>295</v>
      </c>
      <c s="25" t="s">
        <v>47</v>
      </c>
      <c s="30" t="s">
        <v>296</v>
      </c>
      <c s="31" t="s">
        <v>170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724</v>
      </c>
    </row>
    <row r="131" spans="1:5" ht="51">
      <c r="A131" t="s">
        <v>53</v>
      </c>
      <c r="E131" s="36" t="s">
        <v>298</v>
      </c>
    </row>
    <row r="132" spans="1:16" ht="12.75">
      <c r="A132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3495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725</v>
      </c>
    </row>
    <row r="135" spans="1:5" ht="140.25">
      <c r="A135" t="s">
        <v>53</v>
      </c>
      <c r="E135" s="36" t="s">
        <v>307</v>
      </c>
    </row>
    <row r="136" spans="1:16" ht="12.75">
      <c r="A136" s="25" t="s">
        <v>45</v>
      </c>
      <c s="29" t="s">
        <v>344</v>
      </c>
      <c s="29" t="s">
        <v>372</v>
      </c>
      <c s="25" t="s">
        <v>47</v>
      </c>
      <c s="30" t="s">
        <v>373</v>
      </c>
      <c s="31" t="s">
        <v>170</v>
      </c>
      <c s="32">
        <v>51.5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25.5">
      <c r="A138" s="37" t="s">
        <v>51</v>
      </c>
      <c r="E138" s="38" t="s">
        <v>726</v>
      </c>
    </row>
    <row r="139" spans="1:5" ht="140.25">
      <c r="A139" t="s">
        <v>53</v>
      </c>
      <c r="E139" s="36" t="s">
        <v>307</v>
      </c>
    </row>
    <row r="140" spans="1:16" ht="12.75">
      <c r="A140" s="25" t="s">
        <v>45</v>
      </c>
      <c s="29" t="s">
        <v>495</v>
      </c>
      <c s="29" t="s">
        <v>491</v>
      </c>
      <c s="25" t="s">
        <v>47</v>
      </c>
      <c s="30" t="s">
        <v>492</v>
      </c>
      <c s="31" t="s">
        <v>170</v>
      </c>
      <c s="32">
        <v>3676.74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727</v>
      </c>
    </row>
    <row r="143" spans="1:5" ht="140.25">
      <c r="A143" t="s">
        <v>53</v>
      </c>
      <c r="E143" s="36" t="s">
        <v>307</v>
      </c>
    </row>
    <row r="144" spans="1:16" ht="12.75">
      <c r="A144" s="25" t="s">
        <v>45</v>
      </c>
      <c s="29" t="s">
        <v>501</v>
      </c>
      <c s="29" t="s">
        <v>378</v>
      </c>
      <c s="25" t="s">
        <v>47</v>
      </c>
      <c s="30" t="s">
        <v>379</v>
      </c>
      <c s="31" t="s">
        <v>170</v>
      </c>
      <c s="32">
        <v>2139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728</v>
      </c>
    </row>
    <row r="147" spans="1:5" ht="140.25">
      <c r="A147" t="s">
        <v>53</v>
      </c>
      <c r="E147" s="36" t="s">
        <v>307</v>
      </c>
    </row>
    <row r="148" spans="1:16" ht="12.75">
      <c r="A148" s="25" t="s">
        <v>45</v>
      </c>
      <c s="29" t="s">
        <v>504</v>
      </c>
      <c s="29" t="s">
        <v>729</v>
      </c>
      <c s="25" t="s">
        <v>47</v>
      </c>
      <c s="30" t="s">
        <v>730</v>
      </c>
      <c s="31" t="s">
        <v>170</v>
      </c>
      <c s="32">
        <v>2139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731</v>
      </c>
    </row>
    <row r="151" spans="1:5" ht="25.5">
      <c r="A151" t="s">
        <v>53</v>
      </c>
      <c r="E151" s="36" t="s">
        <v>392</v>
      </c>
    </row>
    <row r="152" spans="1:16" ht="12.75">
      <c r="A152" s="25" t="s">
        <v>45</v>
      </c>
      <c s="29" t="s">
        <v>509</v>
      </c>
      <c s="29" t="s">
        <v>505</v>
      </c>
      <c s="25" t="s">
        <v>47</v>
      </c>
      <c s="30" t="s">
        <v>506</v>
      </c>
      <c s="31" t="s">
        <v>170</v>
      </c>
      <c s="32">
        <v>147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12.75">
      <c r="A154" s="37" t="s">
        <v>51</v>
      </c>
      <c r="E154" s="38" t="s">
        <v>732</v>
      </c>
    </row>
    <row r="155" spans="1:5" ht="153">
      <c r="A155" t="s">
        <v>53</v>
      </c>
      <c r="E155" s="36" t="s">
        <v>733</v>
      </c>
    </row>
    <row r="156" spans="1:16" ht="12.75">
      <c r="A156" s="25" t="s">
        <v>45</v>
      </c>
      <c s="29" t="s">
        <v>734</v>
      </c>
      <c s="29" t="s">
        <v>735</v>
      </c>
      <c s="25" t="s">
        <v>47</v>
      </c>
      <c s="30" t="s">
        <v>736</v>
      </c>
      <c s="31" t="s">
        <v>170</v>
      </c>
      <c s="32">
        <v>150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51</v>
      </c>
      <c r="E158" s="38" t="s">
        <v>737</v>
      </c>
    </row>
    <row r="159" spans="1:5" ht="153">
      <c r="A159" t="s">
        <v>53</v>
      </c>
      <c r="E159" s="36" t="s">
        <v>733</v>
      </c>
    </row>
    <row r="160" spans="1:16" ht="12.75">
      <c r="A160" s="25" t="s">
        <v>45</v>
      </c>
      <c s="29" t="s">
        <v>519</v>
      </c>
      <c s="29" t="s">
        <v>738</v>
      </c>
      <c s="25" t="s">
        <v>47</v>
      </c>
      <c s="30" t="s">
        <v>739</v>
      </c>
      <c s="31" t="s">
        <v>82</v>
      </c>
      <c s="32">
        <v>408.69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740</v>
      </c>
    </row>
    <row r="163" spans="1:5" ht="38.25">
      <c r="A163" t="s">
        <v>53</v>
      </c>
      <c r="E163" s="36" t="s">
        <v>312</v>
      </c>
    </row>
    <row r="164" spans="1:16" ht="12.75">
      <c r="A164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11760.291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89.25">
      <c r="A166" s="37" t="s">
        <v>51</v>
      </c>
      <c r="E166" s="38" t="s">
        <v>741</v>
      </c>
    </row>
    <row r="167" spans="1:5" ht="51">
      <c r="A167" t="s">
        <v>53</v>
      </c>
      <c r="E167" s="36" t="s">
        <v>298</v>
      </c>
    </row>
    <row r="168" spans="1:16" ht="12.75">
      <c r="A168" s="25" t="s">
        <v>45</v>
      </c>
      <c s="29" t="s">
        <v>204</v>
      </c>
      <c s="29" t="s">
        <v>483</v>
      </c>
      <c s="25" t="s">
        <v>47</v>
      </c>
      <c s="30" t="s">
        <v>484</v>
      </c>
      <c s="31" t="s">
        <v>170</v>
      </c>
      <c s="32">
        <v>3585.87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25.5">
      <c r="A170" s="37" t="s">
        <v>51</v>
      </c>
      <c r="E170" s="38" t="s">
        <v>742</v>
      </c>
    </row>
    <row r="171" spans="1:5" ht="140.25">
      <c r="A171" t="s">
        <v>53</v>
      </c>
      <c r="E171" s="36" t="s">
        <v>307</v>
      </c>
    </row>
    <row r="172" spans="1:16" ht="12.75">
      <c r="A172" s="25" t="s">
        <v>45</v>
      </c>
      <c s="29" t="s">
        <v>209</v>
      </c>
      <c s="29" t="s">
        <v>381</v>
      </c>
      <c s="25" t="s">
        <v>47</v>
      </c>
      <c s="30" t="s">
        <v>382</v>
      </c>
      <c s="31" t="s">
        <v>170</v>
      </c>
      <c s="32">
        <v>2194.614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25.5">
      <c r="A174" s="37" t="s">
        <v>51</v>
      </c>
      <c r="E174" s="38" t="s">
        <v>743</v>
      </c>
    </row>
    <row r="175" spans="1:5" ht="140.25">
      <c r="A175" t="s">
        <v>53</v>
      </c>
      <c r="E175" s="36" t="s">
        <v>307</v>
      </c>
    </row>
    <row r="176" spans="1:16" ht="12.75">
      <c r="A176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170</v>
      </c>
      <c s="32">
        <v>2250.228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744</v>
      </c>
    </row>
    <row r="179" spans="1:5" ht="140.25">
      <c r="A179" t="s">
        <v>53</v>
      </c>
      <c r="E179" s="36" t="s">
        <v>307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524</v>
      </c>
      <c s="29" t="s">
        <v>745</v>
      </c>
      <c s="25" t="s">
        <v>47</v>
      </c>
      <c s="30" t="s">
        <v>746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747</v>
      </c>
    </row>
    <row r="184" spans="1:5" ht="114.75">
      <c r="A184" t="s">
        <v>53</v>
      </c>
      <c r="E184" s="36" t="s">
        <v>748</v>
      </c>
    </row>
    <row r="185" spans="1:16" ht="12.75">
      <c r="A185" s="25" t="s">
        <v>45</v>
      </c>
      <c s="29" t="s">
        <v>529</v>
      </c>
      <c s="29" t="s">
        <v>749</v>
      </c>
      <c s="25" t="s">
        <v>47</v>
      </c>
      <c s="30" t="s">
        <v>750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751</v>
      </c>
    </row>
    <row r="188" spans="1:5" ht="153">
      <c r="A188" t="s">
        <v>53</v>
      </c>
      <c r="E188" s="36" t="s">
        <v>752</v>
      </c>
    </row>
    <row r="189" spans="1:18" ht="12.75" customHeight="1">
      <c r="A189" s="6" t="s">
        <v>43</v>
      </c>
      <c s="6"/>
      <c s="40" t="s">
        <v>77</v>
      </c>
      <c s="6"/>
      <c s="27" t="s">
        <v>753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533</v>
      </c>
      <c s="29" t="s">
        <v>754</v>
      </c>
      <c s="25" t="s">
        <v>47</v>
      </c>
      <c s="30" t="s">
        <v>755</v>
      </c>
      <c s="31" t="s">
        <v>160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756</v>
      </c>
    </row>
    <row r="193" spans="1:5" ht="369.75">
      <c r="A193" t="s">
        <v>53</v>
      </c>
      <c r="E193" s="36" t="s">
        <v>275</v>
      </c>
    </row>
    <row r="194" spans="1:18" ht="12.75" customHeight="1">
      <c r="A194" s="6" t="s">
        <v>43</v>
      </c>
      <c s="6"/>
      <c s="40" t="s">
        <v>40</v>
      </c>
      <c s="6"/>
      <c s="27" t="s">
        <v>214</v>
      </c>
      <c s="6"/>
      <c s="6"/>
      <c s="6"/>
      <c s="41">
        <f>0+Q194</f>
      </c>
      <c r="O194">
        <f>0+R194</f>
      </c>
      <c r="Q194">
        <f>0+I195+I199+I203+I207+I211+I215+I219+I223+I227+I231+I235</f>
      </c>
      <c>
        <f>0+O195+O199+O203+O207+O211+O215+O219+O223+O227+O231+O235</f>
      </c>
    </row>
    <row r="195" spans="1:16" ht="25.5">
      <c r="A195" s="25" t="s">
        <v>45</v>
      </c>
      <c s="29" t="s">
        <v>537</v>
      </c>
      <c s="29" t="s">
        <v>317</v>
      </c>
      <c s="25" t="s">
        <v>47</v>
      </c>
      <c s="30" t="s">
        <v>318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757</v>
      </c>
    </row>
    <row r="198" spans="1:5" ht="127.5">
      <c r="A198" t="s">
        <v>53</v>
      </c>
      <c r="E198" s="36" t="s">
        <v>320</v>
      </c>
    </row>
    <row r="199" spans="1:16" ht="12.75">
      <c r="A199" s="25" t="s">
        <v>45</v>
      </c>
      <c s="29" t="s">
        <v>542</v>
      </c>
      <c s="29" t="s">
        <v>322</v>
      </c>
      <c s="25" t="s">
        <v>47</v>
      </c>
      <c s="30" t="s">
        <v>323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758</v>
      </c>
    </row>
    <row r="202" spans="1:5" ht="76.5">
      <c r="A202" t="s">
        <v>53</v>
      </c>
      <c r="E202" s="36" t="s">
        <v>325</v>
      </c>
    </row>
    <row r="203" spans="1:16" ht="12.75">
      <c r="A203" s="25" t="s">
        <v>45</v>
      </c>
      <c s="29" t="s">
        <v>544</v>
      </c>
      <c s="29" t="s">
        <v>327</v>
      </c>
      <c s="25" t="s">
        <v>47</v>
      </c>
      <c s="30" t="s">
        <v>328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759</v>
      </c>
    </row>
    <row r="206" spans="1:5" ht="51">
      <c r="A206" t="s">
        <v>53</v>
      </c>
      <c r="E206" s="36" t="s">
        <v>330</v>
      </c>
    </row>
    <row r="207" spans="1:16" ht="25.5">
      <c r="A207" s="25" t="s">
        <v>45</v>
      </c>
      <c s="29" t="s">
        <v>549</v>
      </c>
      <c s="29" t="s">
        <v>332</v>
      </c>
      <c s="25" t="s">
        <v>47</v>
      </c>
      <c s="30" t="s">
        <v>333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760</v>
      </c>
    </row>
    <row r="210" spans="1:5" ht="51">
      <c r="A210" t="s">
        <v>53</v>
      </c>
      <c r="E210" s="36" t="s">
        <v>330</v>
      </c>
    </row>
    <row r="211" spans="1:16" ht="12.75">
      <c r="A211" s="25" t="s">
        <v>45</v>
      </c>
      <c s="29" t="s">
        <v>554</v>
      </c>
      <c s="29" t="s">
        <v>336</v>
      </c>
      <c s="25" t="s">
        <v>47</v>
      </c>
      <c s="30" t="s">
        <v>337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761</v>
      </c>
    </row>
    <row r="214" spans="1:5" ht="12.75">
      <c r="A214" t="s">
        <v>53</v>
      </c>
      <c r="E214" s="36" t="s">
        <v>338</v>
      </c>
    </row>
    <row r="215" spans="1:16" ht="12.75">
      <c r="A215" s="25" t="s">
        <v>45</v>
      </c>
      <c s="29" t="s">
        <v>558</v>
      </c>
      <c s="29" t="s">
        <v>762</v>
      </c>
      <c s="25" t="s">
        <v>47</v>
      </c>
      <c s="30" t="s">
        <v>763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764</v>
      </c>
    </row>
    <row r="218" spans="1:5" ht="25.5">
      <c r="A218" t="s">
        <v>53</v>
      </c>
      <c r="E218" s="36" t="s">
        <v>765</v>
      </c>
    </row>
    <row r="219" spans="1:16" ht="12.75">
      <c r="A219" s="25" t="s">
        <v>45</v>
      </c>
      <c s="29" t="s">
        <v>562</v>
      </c>
      <c s="29" t="s">
        <v>766</v>
      </c>
      <c s="25" t="s">
        <v>47</v>
      </c>
      <c s="30" t="s">
        <v>767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768</v>
      </c>
    </row>
    <row r="222" spans="1:5" ht="25.5">
      <c r="A222" t="s">
        <v>53</v>
      </c>
      <c r="E222" s="36" t="s">
        <v>765</v>
      </c>
    </row>
    <row r="223" spans="1:16" ht="12.75">
      <c r="A223" s="25" t="s">
        <v>45</v>
      </c>
      <c s="29" t="s">
        <v>571</v>
      </c>
      <c s="29" t="s">
        <v>769</v>
      </c>
      <c s="25" t="s">
        <v>47</v>
      </c>
      <c s="30" t="s">
        <v>770</v>
      </c>
      <c s="31" t="s">
        <v>82</v>
      </c>
      <c s="32">
        <v>15.51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12.75">
      <c r="A225" s="37" t="s">
        <v>51</v>
      </c>
      <c r="E225" s="38" t="s">
        <v>771</v>
      </c>
    </row>
    <row r="226" spans="1:5" ht="63.75">
      <c r="A226" t="s">
        <v>53</v>
      </c>
      <c r="E226" s="36" t="s">
        <v>772</v>
      </c>
    </row>
    <row r="227" spans="1:16" ht="12.75">
      <c r="A227" s="25" t="s">
        <v>45</v>
      </c>
      <c s="29" t="s">
        <v>574</v>
      </c>
      <c s="29" t="s">
        <v>606</v>
      </c>
      <c s="25" t="s">
        <v>47</v>
      </c>
      <c s="30" t="s">
        <v>607</v>
      </c>
      <c s="31" t="s">
        <v>82</v>
      </c>
      <c s="32">
        <v>11.1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25.5">
      <c r="A229" s="37" t="s">
        <v>51</v>
      </c>
      <c r="E229" s="38" t="s">
        <v>773</v>
      </c>
    </row>
    <row r="230" spans="1:5" ht="25.5">
      <c r="A230" t="s">
        <v>53</v>
      </c>
      <c r="E230" s="36" t="s">
        <v>348</v>
      </c>
    </row>
    <row r="231" spans="1:16" ht="12.75">
      <c r="A231" s="25" t="s">
        <v>45</v>
      </c>
      <c s="29" t="s">
        <v>388</v>
      </c>
      <c s="29" t="s">
        <v>584</v>
      </c>
      <c s="25" t="s">
        <v>47</v>
      </c>
      <c s="30" t="s">
        <v>585</v>
      </c>
      <c s="31" t="s">
        <v>82</v>
      </c>
      <c s="32">
        <v>329.9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774</v>
      </c>
    </row>
    <row r="234" spans="1:5" ht="51">
      <c r="A234" t="s">
        <v>53</v>
      </c>
      <c r="E234" s="36" t="s">
        <v>775</v>
      </c>
    </row>
    <row r="235" spans="1:16" ht="12.75">
      <c r="A235" s="25" t="s">
        <v>45</v>
      </c>
      <c s="29" t="s">
        <v>436</v>
      </c>
      <c s="29" t="s">
        <v>598</v>
      </c>
      <c s="25" t="s">
        <v>47</v>
      </c>
      <c s="30" t="s">
        <v>599</v>
      </c>
      <c s="31" t="s">
        <v>82</v>
      </c>
      <c s="32">
        <v>157.1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25.5">
      <c r="A237" s="37" t="s">
        <v>51</v>
      </c>
      <c r="E237" s="38" t="s">
        <v>776</v>
      </c>
    </row>
    <row r="238" spans="1:5" ht="51">
      <c r="A238" t="s">
        <v>53</v>
      </c>
      <c r="E238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777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777</v>
      </c>
      <c s="6"/>
      <c s="18" t="s">
        <v>778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779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780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781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782</v>
      </c>
    </row>
    <row r="24" spans="1:5" ht="191.25">
      <c r="A24" t="s">
        <v>53</v>
      </c>
      <c r="E24" s="36" t="s">
        <v>197</v>
      </c>
    </row>
    <row r="25" spans="1:16" ht="12.75">
      <c r="A25" s="25" t="s">
        <v>45</v>
      </c>
      <c s="29" t="s">
        <v>35</v>
      </c>
      <c s="29" t="s">
        <v>253</v>
      </c>
      <c s="25" t="s">
        <v>47</v>
      </c>
      <c s="30" t="s">
        <v>254</v>
      </c>
      <c s="31" t="s">
        <v>160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783</v>
      </c>
    </row>
    <row r="28" spans="1:5" ht="280.5">
      <c r="A28" t="s">
        <v>53</v>
      </c>
      <c r="E28" s="36" t="s">
        <v>256</v>
      </c>
    </row>
    <row r="29" spans="1:16" ht="12.75">
      <c r="A29" s="25" t="s">
        <v>45</v>
      </c>
      <c s="29" t="s">
        <v>37</v>
      </c>
      <c s="29" t="s">
        <v>257</v>
      </c>
      <c s="25" t="s">
        <v>47</v>
      </c>
      <c s="30" t="s">
        <v>258</v>
      </c>
      <c s="31" t="s">
        <v>160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784</v>
      </c>
    </row>
    <row r="32" spans="1:5" ht="242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785</v>
      </c>
    </row>
    <row r="36" spans="1:5" ht="229.5">
      <c r="A36" t="s">
        <v>53</v>
      </c>
      <c r="E36" s="36" t="s">
        <v>431</v>
      </c>
    </row>
    <row r="37" spans="1:16" ht="12.75">
      <c r="A37" s="25" t="s">
        <v>45</v>
      </c>
      <c s="29" t="s">
        <v>77</v>
      </c>
      <c s="29" t="s">
        <v>693</v>
      </c>
      <c s="25" t="s">
        <v>47</v>
      </c>
      <c s="30" t="s">
        <v>694</v>
      </c>
      <c s="31" t="s">
        <v>160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786</v>
      </c>
    </row>
    <row r="40" spans="1:5" ht="229.5">
      <c r="A40" t="s">
        <v>53</v>
      </c>
      <c r="E40" s="36" t="s">
        <v>696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787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788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789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23</v>
      </c>
      <c s="6"/>
      <c s="27" t="s">
        <v>790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793</v>
      </c>
    </row>
    <row r="57" spans="1:5" ht="369.75">
      <c r="A57" t="s">
        <v>53</v>
      </c>
      <c r="E57" s="36" t="s">
        <v>794</v>
      </c>
    </row>
    <row r="58" spans="1:16" ht="12.75">
      <c r="A58" s="25" t="s">
        <v>45</v>
      </c>
      <c s="29" t="s">
        <v>97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797</v>
      </c>
    </row>
    <row r="61" spans="1:5" ht="267.75">
      <c r="A61" t="s">
        <v>53</v>
      </c>
      <c r="E61" s="36" t="s">
        <v>798</v>
      </c>
    </row>
    <row r="62" spans="1:18" ht="12.75" customHeight="1">
      <c r="A62" s="6" t="s">
        <v>43</v>
      </c>
      <c s="6"/>
      <c s="40" t="s">
        <v>33</v>
      </c>
      <c s="6"/>
      <c s="27" t="s">
        <v>271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261</v>
      </c>
      <c s="29" t="s">
        <v>700</v>
      </c>
      <c s="25" t="s">
        <v>47</v>
      </c>
      <c s="30" t="s">
        <v>701</v>
      </c>
      <c s="31" t="s">
        <v>160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799</v>
      </c>
    </row>
    <row r="66" spans="1:5" ht="229.5">
      <c r="A66" t="s">
        <v>53</v>
      </c>
      <c r="E66" s="36" t="s">
        <v>703</v>
      </c>
    </row>
    <row r="67" spans="1:16" ht="12.75">
      <c r="A67" s="25" t="s">
        <v>45</v>
      </c>
      <c s="29" t="s">
        <v>101</v>
      </c>
      <c s="29" t="s">
        <v>704</v>
      </c>
      <c s="25" t="s">
        <v>47</v>
      </c>
      <c s="30" t="s">
        <v>705</v>
      </c>
      <c s="31" t="s">
        <v>160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800</v>
      </c>
    </row>
    <row r="70" spans="1:5" ht="369.75">
      <c r="A70" t="s">
        <v>53</v>
      </c>
      <c r="E70" s="36" t="s">
        <v>275</v>
      </c>
    </row>
    <row r="71" spans="1:16" ht="12.75">
      <c r="A71" s="25" t="s">
        <v>45</v>
      </c>
      <c s="29" t="s">
        <v>105</v>
      </c>
      <c s="29" t="s">
        <v>707</v>
      </c>
      <c s="25" t="s">
        <v>47</v>
      </c>
      <c s="30" t="s">
        <v>708</v>
      </c>
      <c s="31" t="s">
        <v>160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801</v>
      </c>
    </row>
    <row r="74" spans="1:5" ht="369.75">
      <c r="A74" t="s">
        <v>53</v>
      </c>
      <c r="E74" s="36" t="s">
        <v>275</v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802</v>
      </c>
    </row>
    <row r="78" spans="1:5" ht="369.75">
      <c r="A78" t="s">
        <v>53</v>
      </c>
      <c r="E78" s="36" t="s">
        <v>275</v>
      </c>
    </row>
    <row r="79" spans="1:16" ht="12.75">
      <c r="A79" s="25" t="s">
        <v>45</v>
      </c>
      <c s="29" t="s">
        <v>113</v>
      </c>
      <c s="29" t="s">
        <v>711</v>
      </c>
      <c s="25" t="s">
        <v>47</v>
      </c>
      <c s="30" t="s">
        <v>712</v>
      </c>
      <c s="31" t="s">
        <v>160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803</v>
      </c>
    </row>
    <row r="82" spans="1:5" ht="38.25">
      <c r="A82" t="s">
        <v>53</v>
      </c>
      <c r="E82" s="36" t="s">
        <v>714</v>
      </c>
    </row>
    <row r="83" spans="1:16" ht="12.75">
      <c r="A83" s="25" t="s">
        <v>45</v>
      </c>
      <c s="29" t="s">
        <v>117</v>
      </c>
      <c s="29" t="s">
        <v>276</v>
      </c>
      <c s="25" t="s">
        <v>47</v>
      </c>
      <c s="30" t="s">
        <v>277</v>
      </c>
      <c s="31" t="s">
        <v>160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804</v>
      </c>
    </row>
    <row r="86" spans="1:5" ht="102">
      <c r="A86" t="s">
        <v>53</v>
      </c>
      <c r="E86" s="36" t="s">
        <v>279</v>
      </c>
    </row>
    <row r="87" spans="1:16" ht="12.75">
      <c r="A87" s="25" t="s">
        <v>45</v>
      </c>
      <c s="29" t="s">
        <v>121</v>
      </c>
      <c s="29" t="s">
        <v>716</v>
      </c>
      <c s="25" t="s">
        <v>47</v>
      </c>
      <c s="30" t="s">
        <v>717</v>
      </c>
      <c s="31" t="s">
        <v>160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805</v>
      </c>
    </row>
    <row r="90" spans="1:5" ht="357">
      <c r="A90" t="s">
        <v>53</v>
      </c>
      <c r="E90" s="36" t="s">
        <v>719</v>
      </c>
    </row>
    <row r="91" spans="1:18" ht="12.75" customHeight="1">
      <c r="A91" s="6" t="s">
        <v>43</v>
      </c>
      <c s="6"/>
      <c s="40" t="s">
        <v>35</v>
      </c>
      <c s="6"/>
      <c s="27" t="s">
        <v>280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160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806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294</v>
      </c>
      <c s="29" t="s">
        <v>367</v>
      </c>
      <c s="25" t="s">
        <v>47</v>
      </c>
      <c s="30" t="s">
        <v>368</v>
      </c>
      <c s="31" t="s">
        <v>160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807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299</v>
      </c>
      <c s="29" t="s">
        <v>290</v>
      </c>
      <c s="25" t="s">
        <v>47</v>
      </c>
      <c s="30" t="s">
        <v>291</v>
      </c>
      <c s="31" t="s">
        <v>160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808</v>
      </c>
    </row>
    <row r="103" spans="1:5" ht="102">
      <c r="A103" t="s">
        <v>53</v>
      </c>
      <c r="E103" s="36" t="s">
        <v>293</v>
      </c>
    </row>
    <row r="104" spans="1:16" ht="12.75">
      <c r="A104" s="25" t="s">
        <v>45</v>
      </c>
      <c s="29" t="s">
        <v>303</v>
      </c>
      <c s="29" t="s">
        <v>295</v>
      </c>
      <c s="25" t="s">
        <v>47</v>
      </c>
      <c s="30" t="s">
        <v>296</v>
      </c>
      <c s="31" t="s">
        <v>170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809</v>
      </c>
    </row>
    <row r="107" spans="1:5" ht="51">
      <c r="A107" t="s">
        <v>53</v>
      </c>
      <c r="E107" s="36" t="s">
        <v>298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396</v>
      </c>
      <c s="29" t="s">
        <v>769</v>
      </c>
      <c s="25" t="s">
        <v>47</v>
      </c>
      <c s="30" t="s">
        <v>770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810</v>
      </c>
    </row>
    <row r="112" spans="1:5" ht="63.75">
      <c r="A112" t="s">
        <v>53</v>
      </c>
      <c r="E112" s="36" t="s">
        <v>772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811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811</v>
      </c>
      <c s="6"/>
      <c s="18" t="s">
        <v>812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813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139.465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814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139.465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815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816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817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818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819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820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821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822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823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824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428</v>
      </c>
      <c s="25" t="s">
        <v>47</v>
      </c>
      <c s="30" t="s">
        <v>429</v>
      </c>
      <c s="31" t="s">
        <v>160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825</v>
      </c>
    </row>
    <row r="61" spans="1:5" ht="229.5">
      <c r="A61" t="s">
        <v>53</v>
      </c>
      <c r="E61" s="36" t="s">
        <v>431</v>
      </c>
    </row>
    <row r="62" spans="1:16" ht="12.75">
      <c r="A62" s="25" t="s">
        <v>45</v>
      </c>
      <c s="29" t="s">
        <v>261</v>
      </c>
      <c s="29" t="s">
        <v>693</v>
      </c>
      <c s="25" t="s">
        <v>47</v>
      </c>
      <c s="30" t="s">
        <v>694</v>
      </c>
      <c s="31" t="s">
        <v>160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826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827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105</v>
      </c>
      <c s="29" t="s">
        <v>266</v>
      </c>
      <c s="25" t="s">
        <v>47</v>
      </c>
      <c s="30" t="s">
        <v>267</v>
      </c>
      <c s="31" t="s">
        <v>160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828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109</v>
      </c>
      <c s="29" t="s">
        <v>205</v>
      </c>
      <c s="25" t="s">
        <v>47</v>
      </c>
      <c s="30" t="s">
        <v>206</v>
      </c>
      <c s="31" t="s">
        <v>160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829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117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797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830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272</v>
      </c>
      <c s="25" t="s">
        <v>47</v>
      </c>
      <c s="30" t="s">
        <v>273</v>
      </c>
      <c s="31" t="s">
        <v>160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831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294</v>
      </c>
      <c s="29" t="s">
        <v>711</v>
      </c>
      <c s="25" t="s">
        <v>47</v>
      </c>
      <c s="30" t="s">
        <v>712</v>
      </c>
      <c s="31" t="s">
        <v>160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832</v>
      </c>
    </row>
    <row r="99" spans="1:5" ht="38.25">
      <c r="A99" t="s">
        <v>53</v>
      </c>
      <c r="E99" s="36" t="s">
        <v>714</v>
      </c>
    </row>
    <row r="100" spans="1:16" ht="12.75">
      <c r="A100" s="25" t="s">
        <v>45</v>
      </c>
      <c s="29" t="s">
        <v>299</v>
      </c>
      <c s="29" t="s">
        <v>276</v>
      </c>
      <c s="25" t="s">
        <v>47</v>
      </c>
      <c s="30" t="s">
        <v>277</v>
      </c>
      <c s="31" t="s">
        <v>160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833</v>
      </c>
    </row>
    <row r="103" spans="1:5" ht="102">
      <c r="A103" t="s">
        <v>53</v>
      </c>
      <c r="E103" s="36" t="s">
        <v>279</v>
      </c>
    </row>
    <row r="104" spans="1:16" ht="12.75">
      <c r="A104" s="25" t="s">
        <v>45</v>
      </c>
      <c s="29" t="s">
        <v>303</v>
      </c>
      <c s="29" t="s">
        <v>716</v>
      </c>
      <c s="25" t="s">
        <v>47</v>
      </c>
      <c s="30" t="s">
        <v>717</v>
      </c>
      <c s="31" t="s">
        <v>160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834</v>
      </c>
    </row>
    <row r="107" spans="1:5" ht="357">
      <c r="A107" t="s">
        <v>53</v>
      </c>
      <c r="E107" s="36" t="s">
        <v>719</v>
      </c>
    </row>
    <row r="108" spans="1:18" ht="12.75" customHeight="1">
      <c r="A108" s="6" t="s">
        <v>43</v>
      </c>
      <c s="6"/>
      <c s="40" t="s">
        <v>35</v>
      </c>
      <c s="6"/>
      <c s="27" t="s">
        <v>280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396</v>
      </c>
      <c s="29" t="s">
        <v>281</v>
      </c>
      <c s="25" t="s">
        <v>47</v>
      </c>
      <c s="30" t="s">
        <v>282</v>
      </c>
      <c s="31" t="s">
        <v>160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835</v>
      </c>
    </row>
    <row r="112" spans="1:5" ht="127.5">
      <c r="A112" t="s">
        <v>53</v>
      </c>
      <c r="E112" s="36" t="s">
        <v>284</v>
      </c>
    </row>
    <row r="113" spans="1:16" ht="12.75">
      <c r="A113" s="25" t="s">
        <v>45</v>
      </c>
      <c s="29" t="s">
        <v>308</v>
      </c>
      <c s="29" t="s">
        <v>285</v>
      </c>
      <c s="25" t="s">
        <v>47</v>
      </c>
      <c s="30" t="s">
        <v>286</v>
      </c>
      <c s="31" t="s">
        <v>160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836</v>
      </c>
    </row>
    <row r="116" spans="1:5" ht="51">
      <c r="A116" t="s">
        <v>53</v>
      </c>
      <c r="E116" s="36" t="s">
        <v>288</v>
      </c>
    </row>
    <row r="117" spans="1:16" ht="12.75">
      <c r="A117" s="25" t="s">
        <v>45</v>
      </c>
      <c s="29" t="s">
        <v>316</v>
      </c>
      <c s="29" t="s">
        <v>367</v>
      </c>
      <c s="25" t="s">
        <v>47</v>
      </c>
      <c s="30" t="s">
        <v>368</v>
      </c>
      <c s="31" t="s">
        <v>160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837</v>
      </c>
    </row>
    <row r="120" spans="1:5" ht="102">
      <c r="A120" t="s">
        <v>53</v>
      </c>
      <c r="E120" s="36" t="s">
        <v>293</v>
      </c>
    </row>
    <row r="121" spans="1:16" ht="12.75">
      <c r="A121" s="25" t="s">
        <v>45</v>
      </c>
      <c s="29" t="s">
        <v>321</v>
      </c>
      <c s="29" t="s">
        <v>290</v>
      </c>
      <c s="25" t="s">
        <v>47</v>
      </c>
      <c s="30" t="s">
        <v>291</v>
      </c>
      <c s="31" t="s">
        <v>160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838</v>
      </c>
    </row>
    <row r="124" spans="1:5" ht="102">
      <c r="A124" t="s">
        <v>53</v>
      </c>
      <c r="E124" s="36" t="s">
        <v>293</v>
      </c>
    </row>
    <row r="125" spans="1:16" ht="12.75">
      <c r="A125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839</v>
      </c>
    </row>
    <row r="128" spans="1:5" ht="51">
      <c r="A128" t="s">
        <v>53</v>
      </c>
      <c r="E128" s="36" t="s">
        <v>298</v>
      </c>
    </row>
    <row r="129" spans="1:16" ht="12.75">
      <c r="A129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840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335</v>
      </c>
      <c s="29" t="s">
        <v>667</v>
      </c>
      <c s="25" t="s">
        <v>47</v>
      </c>
      <c s="30" t="s">
        <v>668</v>
      </c>
      <c s="31" t="s">
        <v>170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841</v>
      </c>
    </row>
    <row r="136" spans="1:5" ht="140.25">
      <c r="A136" t="s">
        <v>53</v>
      </c>
      <c r="E136" s="36" t="s">
        <v>307</v>
      </c>
    </row>
    <row r="137" spans="1:16" ht="12.75">
      <c r="A137" s="25" t="s">
        <v>45</v>
      </c>
      <c s="29" t="s">
        <v>339</v>
      </c>
      <c s="29" t="s">
        <v>372</v>
      </c>
      <c s="25" t="s">
        <v>47</v>
      </c>
      <c s="30" t="s">
        <v>373</v>
      </c>
      <c s="31" t="s">
        <v>170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842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198</v>
      </c>
      <c s="29" t="s">
        <v>313</v>
      </c>
      <c s="25" t="s">
        <v>47</v>
      </c>
      <c s="30" t="s">
        <v>314</v>
      </c>
      <c s="31" t="s">
        <v>170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843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487</v>
      </c>
      <c s="29" t="s">
        <v>754</v>
      </c>
      <c s="25" t="s">
        <v>47</v>
      </c>
      <c s="30" t="s">
        <v>755</v>
      </c>
      <c s="31" t="s">
        <v>160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844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490</v>
      </c>
      <c s="29" t="s">
        <v>317</v>
      </c>
      <c s="25" t="s">
        <v>47</v>
      </c>
      <c s="30" t="s">
        <v>318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845</v>
      </c>
    </row>
    <row r="154" spans="1:5" ht="127.5">
      <c r="A154" t="s">
        <v>53</v>
      </c>
      <c r="E154" s="36" t="s">
        <v>320</v>
      </c>
    </row>
    <row r="155" spans="1:16" ht="12.75">
      <c r="A155" s="25" t="s">
        <v>45</v>
      </c>
      <c s="29" t="s">
        <v>495</v>
      </c>
      <c s="29" t="s">
        <v>327</v>
      </c>
      <c s="25" t="s">
        <v>47</v>
      </c>
      <c s="30" t="s">
        <v>328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846</v>
      </c>
    </row>
    <row r="158" spans="1:5" ht="51">
      <c r="A158" t="s">
        <v>53</v>
      </c>
      <c r="E158" s="36" t="s">
        <v>330</v>
      </c>
    </row>
    <row r="159" spans="1:16" ht="25.5">
      <c r="A159" s="25" t="s">
        <v>45</v>
      </c>
      <c s="29" t="s">
        <v>498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847</v>
      </c>
    </row>
    <row r="162" spans="1:5" ht="51">
      <c r="A162" t="s">
        <v>53</v>
      </c>
      <c r="E162" s="36" t="s">
        <v>330</v>
      </c>
    </row>
    <row r="163" spans="1:16" ht="12.75">
      <c r="A163" s="25" t="s">
        <v>45</v>
      </c>
      <c s="29" t="s">
        <v>501</v>
      </c>
      <c s="29" t="s">
        <v>769</v>
      </c>
      <c s="25" t="s">
        <v>47</v>
      </c>
      <c s="30" t="s">
        <v>770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848</v>
      </c>
    </row>
    <row r="166" spans="1:5" ht="63.75">
      <c r="A166" t="s">
        <v>53</v>
      </c>
      <c r="E166" s="36" t="s">
        <v>772</v>
      </c>
    </row>
    <row r="167" spans="1:16" ht="12.75">
      <c r="A167" s="25" t="s">
        <v>45</v>
      </c>
      <c s="29" t="s">
        <v>504</v>
      </c>
      <c s="29" t="s">
        <v>345</v>
      </c>
      <c s="25" t="s">
        <v>47</v>
      </c>
      <c s="30" t="s">
        <v>346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849</v>
      </c>
    </row>
    <row r="170" spans="1:5" ht="25.5">
      <c r="A170" t="s">
        <v>53</v>
      </c>
      <c r="E170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850</v>
      </c>
      <c s="42">
        <f>0+I8+I17+I74+I79+I128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850</v>
      </c>
      <c s="6"/>
      <c s="18" t="s">
        <v>851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852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853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854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855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856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857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149</v>
      </c>
      <c s="30" t="s">
        <v>353</v>
      </c>
      <c s="31" t="s">
        <v>160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858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859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860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861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862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863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864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865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866</v>
      </c>
    </row>
    <row r="69" spans="1:5" ht="38.25">
      <c r="A69" t="s">
        <v>53</v>
      </c>
      <c r="E69" s="36" t="s">
        <v>269</v>
      </c>
    </row>
    <row r="70" spans="1:16" ht="12.75">
      <c r="A70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867</v>
      </c>
    </row>
    <row r="73" spans="1:5" ht="38.25">
      <c r="A73" t="s">
        <v>53</v>
      </c>
      <c r="E73" s="36" t="s">
        <v>208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868</v>
      </c>
    </row>
    <row r="78" spans="1:5" ht="369.75">
      <c r="A78" t="s">
        <v>53</v>
      </c>
      <c r="E78" s="36" t="s">
        <v>275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0+I80+I84+I88+I92+I96+I100+I104+I108+I112+I116+I120+I124</f>
      </c>
      <c>
        <f>0+O80+O84+O88+O92+O96+O100+O104+O108+O112+O116+O120+O124</f>
      </c>
    </row>
    <row r="80" spans="1:16" ht="12.75">
      <c r="A80" s="25" t="s">
        <v>45</v>
      </c>
      <c s="29" t="s">
        <v>113</v>
      </c>
      <c s="29" t="s">
        <v>281</v>
      </c>
      <c s="25" t="s">
        <v>47</v>
      </c>
      <c s="30" t="s">
        <v>282</v>
      </c>
      <c s="31" t="s">
        <v>160</v>
      </c>
      <c s="32">
        <v>313.799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869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870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121</v>
      </c>
      <c s="29" t="s">
        <v>290</v>
      </c>
      <c s="25" t="s">
        <v>47</v>
      </c>
      <c s="30" t="s">
        <v>291</v>
      </c>
      <c s="31" t="s">
        <v>160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871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872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396</v>
      </c>
      <c s="29" t="s">
        <v>505</v>
      </c>
      <c s="25" t="s">
        <v>47</v>
      </c>
      <c s="30" t="s">
        <v>506</v>
      </c>
      <c s="31" t="s">
        <v>170</v>
      </c>
      <c s="32">
        <v>75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873</v>
      </c>
    </row>
    <row r="99" spans="1:5" ht="153">
      <c r="A99" t="s">
        <v>53</v>
      </c>
      <c r="E99" s="36" t="s">
        <v>733</v>
      </c>
    </row>
    <row r="100" spans="1:16" ht="12.75">
      <c r="A100" s="25" t="s">
        <v>45</v>
      </c>
      <c s="29" t="s">
        <v>308</v>
      </c>
      <c s="29" t="s">
        <v>735</v>
      </c>
      <c s="25" t="s">
        <v>47</v>
      </c>
      <c s="30" t="s">
        <v>736</v>
      </c>
      <c s="31" t="s">
        <v>170</v>
      </c>
      <c s="32">
        <v>64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874</v>
      </c>
    </row>
    <row r="103" spans="1:5" ht="153">
      <c r="A103" t="s">
        <v>53</v>
      </c>
      <c r="E103" s="36" t="s">
        <v>733</v>
      </c>
    </row>
    <row r="104" spans="1:16" ht="12.75">
      <c r="A104" s="25" t="s">
        <v>45</v>
      </c>
      <c s="29" t="s">
        <v>316</v>
      </c>
      <c s="29" t="s">
        <v>738</v>
      </c>
      <c s="25" t="s">
        <v>47</v>
      </c>
      <c s="30" t="s">
        <v>739</v>
      </c>
      <c s="31" t="s">
        <v>82</v>
      </c>
      <c s="32">
        <v>170.5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875</v>
      </c>
    </row>
    <row r="107" spans="1:5" ht="38.25">
      <c r="A107" t="s">
        <v>53</v>
      </c>
      <c r="E107" s="36" t="s">
        <v>312</v>
      </c>
    </row>
    <row r="108" spans="1:16" ht="12.75">
      <c r="A108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3222.978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876</v>
      </c>
    </row>
    <row r="111" spans="1:5" ht="51">
      <c r="A111" t="s">
        <v>53</v>
      </c>
      <c r="E111" s="36" t="s">
        <v>298</v>
      </c>
    </row>
    <row r="112" spans="1:16" ht="12.75">
      <c r="A112" s="25" t="s">
        <v>45</v>
      </c>
      <c s="29" t="s">
        <v>204</v>
      </c>
      <c s="29" t="s">
        <v>378</v>
      </c>
      <c s="25" t="s">
        <v>47</v>
      </c>
      <c s="30" t="s">
        <v>379</v>
      </c>
      <c s="31" t="s">
        <v>170</v>
      </c>
      <c s="32">
        <v>1551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877</v>
      </c>
    </row>
    <row r="115" spans="1:5" ht="140.25">
      <c r="A115" t="s">
        <v>53</v>
      </c>
      <c r="E115" s="36" t="s">
        <v>307</v>
      </c>
    </row>
    <row r="116" spans="1:16" ht="12.75">
      <c r="A116" s="25" t="s">
        <v>45</v>
      </c>
      <c s="29" t="s">
        <v>209</v>
      </c>
      <c s="29" t="s">
        <v>385</v>
      </c>
      <c s="25" t="s">
        <v>47</v>
      </c>
      <c s="30" t="s">
        <v>386</v>
      </c>
      <c s="31" t="s">
        <v>170</v>
      </c>
      <c s="32">
        <v>1631.652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878</v>
      </c>
    </row>
    <row r="119" spans="1:5" ht="140.25">
      <c r="A119" t="s">
        <v>53</v>
      </c>
      <c r="E119" s="36" t="s">
        <v>307</v>
      </c>
    </row>
    <row r="120" spans="1:16" ht="12.75">
      <c r="A120" s="25" t="s">
        <v>45</v>
      </c>
      <c s="29" t="s">
        <v>384</v>
      </c>
      <c s="29" t="s">
        <v>381</v>
      </c>
      <c s="25" t="s">
        <v>47</v>
      </c>
      <c s="30" t="s">
        <v>382</v>
      </c>
      <c s="31" t="s">
        <v>170</v>
      </c>
      <c s="32">
        <v>1591.326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25.5">
      <c r="A122" s="37" t="s">
        <v>51</v>
      </c>
      <c r="E122" s="38" t="s">
        <v>879</v>
      </c>
    </row>
    <row r="123" spans="1:5" ht="140.25">
      <c r="A123" t="s">
        <v>53</v>
      </c>
      <c r="E123" s="36" t="s">
        <v>307</v>
      </c>
    </row>
    <row r="124" spans="1:16" ht="12.75">
      <c r="A124" s="25" t="s">
        <v>45</v>
      </c>
      <c s="29" t="s">
        <v>436</v>
      </c>
      <c s="29" t="s">
        <v>389</v>
      </c>
      <c s="25" t="s">
        <v>47</v>
      </c>
      <c s="30" t="s">
        <v>390</v>
      </c>
      <c s="31" t="s">
        <v>170</v>
      </c>
      <c s="32">
        <v>1551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880</v>
      </c>
    </row>
    <row r="127" spans="1:5" ht="25.5">
      <c r="A127" t="s">
        <v>53</v>
      </c>
      <c r="E127" s="36" t="s">
        <v>392</v>
      </c>
    </row>
    <row r="128" spans="1:18" ht="12.75" customHeight="1">
      <c r="A128" s="6" t="s">
        <v>43</v>
      </c>
      <c s="6"/>
      <c s="40" t="s">
        <v>40</v>
      </c>
      <c s="6"/>
      <c s="27" t="s">
        <v>214</v>
      </c>
      <c s="6"/>
      <c s="6"/>
      <c s="6"/>
      <c s="41">
        <f>0+Q128</f>
      </c>
      <c r="O128">
        <f>0+R128</f>
      </c>
      <c r="Q128">
        <f>0+I129+I133+I137+I141+I145+I149+I153+I157+I161+I165+I169+I173+I177</f>
      </c>
      <c>
        <f>0+O129+O133+O137+O141+O145+O149+O153+O157+O161+O165+O169+O173+O177</f>
      </c>
    </row>
    <row r="129" spans="1:16" ht="25.5">
      <c r="A129" s="25" t="s">
        <v>45</v>
      </c>
      <c s="29" t="s">
        <v>321</v>
      </c>
      <c s="29" t="s">
        <v>317</v>
      </c>
      <c s="25" t="s">
        <v>47</v>
      </c>
      <c s="30" t="s">
        <v>318</v>
      </c>
      <c s="31" t="s">
        <v>82</v>
      </c>
      <c s="32">
        <v>54.2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881</v>
      </c>
    </row>
    <row r="132" spans="1:5" ht="127.5">
      <c r="A132" t="s">
        <v>53</v>
      </c>
      <c r="E132" s="36" t="s">
        <v>320</v>
      </c>
    </row>
    <row r="133" spans="1:16" ht="25.5">
      <c r="A133" s="25" t="s">
        <v>45</v>
      </c>
      <c s="29" t="s">
        <v>326</v>
      </c>
      <c s="29" t="s">
        <v>882</v>
      </c>
      <c s="25" t="s">
        <v>47</v>
      </c>
      <c s="30" t="s">
        <v>883</v>
      </c>
      <c s="31" t="s">
        <v>82</v>
      </c>
      <c s="32">
        <v>9.2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884</v>
      </c>
    </row>
    <row r="136" spans="1:5" ht="76.5">
      <c r="A136" t="s">
        <v>53</v>
      </c>
      <c r="E136" s="36" t="s">
        <v>885</v>
      </c>
    </row>
    <row r="137" spans="1:16" ht="25.5">
      <c r="A137" s="25" t="s">
        <v>45</v>
      </c>
      <c s="29" t="s">
        <v>331</v>
      </c>
      <c s="29" t="s">
        <v>886</v>
      </c>
      <c s="25" t="s">
        <v>47</v>
      </c>
      <c s="30" t="s">
        <v>887</v>
      </c>
      <c s="31" t="s">
        <v>82</v>
      </c>
      <c s="32">
        <v>9.2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888</v>
      </c>
    </row>
    <row r="140" spans="1:5" ht="38.25">
      <c r="A140" t="s">
        <v>53</v>
      </c>
      <c r="E140" s="36" t="s">
        <v>889</v>
      </c>
    </row>
    <row r="141" spans="1:16" ht="12.75">
      <c r="A141" s="25" t="s">
        <v>45</v>
      </c>
      <c s="29" t="s">
        <v>335</v>
      </c>
      <c s="29" t="s">
        <v>322</v>
      </c>
      <c s="25" t="s">
        <v>47</v>
      </c>
      <c s="30" t="s">
        <v>323</v>
      </c>
      <c s="31" t="s">
        <v>82</v>
      </c>
      <c s="32">
        <v>15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890</v>
      </c>
    </row>
    <row r="144" spans="1:5" ht="76.5">
      <c r="A144" t="s">
        <v>53</v>
      </c>
      <c r="E144" s="36" t="s">
        <v>325</v>
      </c>
    </row>
    <row r="145" spans="1:16" ht="12.75">
      <c r="A145" s="25" t="s">
        <v>45</v>
      </c>
      <c s="29" t="s">
        <v>339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891</v>
      </c>
    </row>
    <row r="148" spans="1:5" ht="51">
      <c r="A148" t="s">
        <v>53</v>
      </c>
      <c r="E148" s="36" t="s">
        <v>330</v>
      </c>
    </row>
    <row r="149" spans="1:16" ht="12.75">
      <c r="A149" s="25" t="s">
        <v>45</v>
      </c>
      <c s="29" t="s">
        <v>344</v>
      </c>
      <c s="29" t="s">
        <v>892</v>
      </c>
      <c s="25" t="s">
        <v>47</v>
      </c>
      <c s="30" t="s">
        <v>893</v>
      </c>
      <c s="31" t="s">
        <v>68</v>
      </c>
      <c s="32">
        <v>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894</v>
      </c>
    </row>
    <row r="152" spans="1:5" ht="25.5">
      <c r="A152" t="s">
        <v>53</v>
      </c>
      <c r="E152" s="36" t="s">
        <v>895</v>
      </c>
    </row>
    <row r="153" spans="1:16" ht="25.5">
      <c r="A153" s="25" t="s">
        <v>45</v>
      </c>
      <c s="29" t="s">
        <v>487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896</v>
      </c>
    </row>
    <row r="156" spans="1:5" ht="51">
      <c r="A156" t="s">
        <v>53</v>
      </c>
      <c r="E156" s="36" t="s">
        <v>330</v>
      </c>
    </row>
    <row r="157" spans="1:16" ht="12.75">
      <c r="A157" s="25" t="s">
        <v>45</v>
      </c>
      <c s="29" t="s">
        <v>490</v>
      </c>
      <c s="29" t="s">
        <v>336</v>
      </c>
      <c s="25" t="s">
        <v>47</v>
      </c>
      <c s="30" t="s">
        <v>337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896</v>
      </c>
    </row>
    <row r="160" spans="1:5" ht="12.75">
      <c r="A160" t="s">
        <v>53</v>
      </c>
      <c r="E160" s="36" t="s">
        <v>338</v>
      </c>
    </row>
    <row r="161" spans="1:16" ht="25.5">
      <c r="A161" s="25" t="s">
        <v>45</v>
      </c>
      <c s="29" t="s">
        <v>495</v>
      </c>
      <c s="29" t="s">
        <v>897</v>
      </c>
      <c s="25" t="s">
        <v>47</v>
      </c>
      <c s="30" t="s">
        <v>898</v>
      </c>
      <c s="31" t="s">
        <v>68</v>
      </c>
      <c s="32">
        <v>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899</v>
      </c>
    </row>
    <row r="164" spans="1:5" ht="25.5">
      <c r="A164" t="s">
        <v>53</v>
      </c>
      <c r="E164" s="36" t="s">
        <v>765</v>
      </c>
    </row>
    <row r="165" spans="1:16" ht="12.75">
      <c r="A165" s="25" t="s">
        <v>45</v>
      </c>
      <c s="29" t="s">
        <v>498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12.75">
      <c r="A167" s="37" t="s">
        <v>51</v>
      </c>
      <c r="E167" s="38" t="s">
        <v>899</v>
      </c>
    </row>
    <row r="168" spans="1:5" ht="25.5">
      <c r="A168" t="s">
        <v>53</v>
      </c>
      <c r="E168" s="36" t="s">
        <v>765</v>
      </c>
    </row>
    <row r="169" spans="1:16" ht="12.75">
      <c r="A169" s="25" t="s">
        <v>45</v>
      </c>
      <c s="29" t="s">
        <v>501</v>
      </c>
      <c s="29" t="s">
        <v>584</v>
      </c>
      <c s="25" t="s">
        <v>47</v>
      </c>
      <c s="30" t="s">
        <v>585</v>
      </c>
      <c s="31" t="s">
        <v>82</v>
      </c>
      <c s="32">
        <v>170.5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25.5">
      <c r="A171" s="37" t="s">
        <v>51</v>
      </c>
      <c r="E171" s="38" t="s">
        <v>900</v>
      </c>
    </row>
    <row r="172" spans="1:5" ht="51">
      <c r="A172" t="s">
        <v>53</v>
      </c>
      <c r="E172" s="36" t="s">
        <v>775</v>
      </c>
    </row>
    <row r="173" spans="1:16" ht="12.75">
      <c r="A173" s="25" t="s">
        <v>45</v>
      </c>
      <c s="29" t="s">
        <v>504</v>
      </c>
      <c s="29" t="s">
        <v>345</v>
      </c>
      <c s="25" t="s">
        <v>47</v>
      </c>
      <c s="30" t="s">
        <v>346</v>
      </c>
      <c s="31" t="s">
        <v>82</v>
      </c>
      <c s="32">
        <v>14.5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25.5">
      <c r="A175" s="37" t="s">
        <v>51</v>
      </c>
      <c r="E175" s="38" t="s">
        <v>901</v>
      </c>
    </row>
    <row r="176" spans="1:5" ht="25.5">
      <c r="A176" t="s">
        <v>53</v>
      </c>
      <c r="E176" s="36" t="s">
        <v>348</v>
      </c>
    </row>
    <row r="177" spans="1:16" ht="12.75">
      <c r="A177" s="25" t="s">
        <v>45</v>
      </c>
      <c s="29" t="s">
        <v>388</v>
      </c>
      <c s="29" t="s">
        <v>598</v>
      </c>
      <c s="25" t="s">
        <v>47</v>
      </c>
      <c s="30" t="s">
        <v>599</v>
      </c>
      <c s="31" t="s">
        <v>82</v>
      </c>
      <c s="32">
        <v>80.25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51</v>
      </c>
      <c r="E179" s="38" t="s">
        <v>902</v>
      </c>
    </row>
    <row r="180" spans="1:5" ht="51">
      <c r="A180" t="s">
        <v>53</v>
      </c>
      <c r="E180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903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903</v>
      </c>
      <c s="6"/>
      <c s="18" t="s">
        <v>904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905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906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907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908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909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910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47</v>
      </c>
      <c s="30" t="s">
        <v>353</v>
      </c>
      <c s="31" t="s">
        <v>160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911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912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913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914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915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916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917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918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919</v>
      </c>
    </row>
    <row r="69" spans="1:5" ht="38.25">
      <c r="A69" t="s">
        <v>53</v>
      </c>
      <c r="E69" s="36" t="s">
        <v>269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920</v>
      </c>
    </row>
    <row r="74" spans="1:5" ht="127.5">
      <c r="A74" t="s">
        <v>53</v>
      </c>
      <c r="E74" s="36" t="s">
        <v>284</v>
      </c>
    </row>
    <row r="75" spans="1:16" ht="12.75">
      <c r="A75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921</v>
      </c>
    </row>
    <row r="78" spans="1:5" ht="51">
      <c r="A78" t="s">
        <v>53</v>
      </c>
      <c r="E78" s="36" t="s">
        <v>288</v>
      </c>
    </row>
    <row r="79" spans="1:16" ht="12.75">
      <c r="A79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922</v>
      </c>
    </row>
    <row r="82" spans="1:5" ht="102">
      <c r="A82" t="s">
        <v>53</v>
      </c>
      <c r="E82" s="36" t="s">
        <v>293</v>
      </c>
    </row>
    <row r="83" spans="1:16" ht="12.75">
      <c r="A83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923</v>
      </c>
    </row>
    <row r="86" spans="1:5" ht="51">
      <c r="A86" t="s">
        <v>53</v>
      </c>
      <c r="E86" s="36" t="s">
        <v>298</v>
      </c>
    </row>
    <row r="87" spans="1:16" ht="12.75">
      <c r="A87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924</v>
      </c>
    </row>
    <row r="90" spans="1:5" ht="51">
      <c r="A90" t="s">
        <v>53</v>
      </c>
      <c r="E90" s="36" t="s">
        <v>298</v>
      </c>
    </row>
    <row r="91" spans="1:16" ht="12.75">
      <c r="A91" s="25" t="s">
        <v>45</v>
      </c>
      <c s="29" t="s">
        <v>299</v>
      </c>
      <c s="29" t="s">
        <v>309</v>
      </c>
      <c s="25" t="s">
        <v>47</v>
      </c>
      <c s="30" t="s">
        <v>310</v>
      </c>
      <c s="31" t="s">
        <v>82</v>
      </c>
      <c s="32">
        <v>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124</v>
      </c>
    </row>
    <row r="94" spans="1:5" ht="38.25">
      <c r="A94" t="s">
        <v>53</v>
      </c>
      <c r="E94" s="36" t="s">
        <v>312</v>
      </c>
    </row>
    <row r="95" spans="1:16" ht="12.75">
      <c r="A95" s="25" t="s">
        <v>45</v>
      </c>
      <c s="29" t="s">
        <v>198</v>
      </c>
      <c s="29" t="s">
        <v>304</v>
      </c>
      <c s="25" t="s">
        <v>47</v>
      </c>
      <c s="30" t="s">
        <v>305</v>
      </c>
      <c s="31" t="s">
        <v>170</v>
      </c>
      <c s="32">
        <v>912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25.5">
      <c r="A97" s="37" t="s">
        <v>51</v>
      </c>
      <c r="E97" s="38" t="s">
        <v>925</v>
      </c>
    </row>
    <row r="98" spans="1:5" ht="140.25">
      <c r="A98" t="s">
        <v>53</v>
      </c>
      <c r="E98" s="36" t="s">
        <v>307</v>
      </c>
    </row>
    <row r="99" spans="1:16" ht="12.75">
      <c r="A99" s="25" t="s">
        <v>45</v>
      </c>
      <c s="29" t="s">
        <v>209</v>
      </c>
      <c s="29" t="s">
        <v>313</v>
      </c>
      <c s="25" t="s">
        <v>47</v>
      </c>
      <c s="30" t="s">
        <v>314</v>
      </c>
      <c s="31" t="s">
        <v>170</v>
      </c>
      <c s="32">
        <v>936.624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926</v>
      </c>
    </row>
    <row r="102" spans="1:5" ht="140.25">
      <c r="A102" t="s">
        <v>53</v>
      </c>
      <c r="E102" s="36" t="s">
        <v>307</v>
      </c>
    </row>
    <row r="103" spans="1:18" ht="12.75" customHeight="1">
      <c r="A103" s="6" t="s">
        <v>43</v>
      </c>
      <c s="6"/>
      <c s="40" t="s">
        <v>40</v>
      </c>
      <c s="6"/>
      <c s="27" t="s">
        <v>214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303</v>
      </c>
      <c s="29" t="s">
        <v>317</v>
      </c>
      <c s="25" t="s">
        <v>47</v>
      </c>
      <c s="30" t="s">
        <v>318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927</v>
      </c>
    </row>
    <row r="107" spans="1:5" ht="127.5">
      <c r="A107" t="s">
        <v>53</v>
      </c>
      <c r="E107" s="36" t="s">
        <v>320</v>
      </c>
    </row>
    <row r="108" spans="1:16" ht="12.75">
      <c r="A108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928</v>
      </c>
    </row>
    <row r="111" spans="1:5" ht="51">
      <c r="A111" t="s">
        <v>53</v>
      </c>
      <c r="E111" s="36" t="s">
        <v>330</v>
      </c>
    </row>
    <row r="112" spans="1:16" ht="12.75">
      <c r="A112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25.5">
      <c r="A115" t="s">
        <v>53</v>
      </c>
      <c r="E115" s="36" t="s">
        <v>895</v>
      </c>
    </row>
    <row r="116" spans="1:16" ht="25.5">
      <c r="A116" s="25" t="s">
        <v>45</v>
      </c>
      <c s="29" t="s">
        <v>316</v>
      </c>
      <c s="29" t="s">
        <v>332</v>
      </c>
      <c s="25" t="s">
        <v>47</v>
      </c>
      <c s="30" t="s">
        <v>333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928</v>
      </c>
    </row>
    <row r="119" spans="1:5" ht="51">
      <c r="A119" t="s">
        <v>53</v>
      </c>
      <c r="E119" s="36" t="s">
        <v>330</v>
      </c>
    </row>
    <row r="120" spans="1:16" ht="12.75">
      <c r="A120" s="25" t="s">
        <v>45</v>
      </c>
      <c s="29" t="s">
        <v>321</v>
      </c>
      <c s="29" t="s">
        <v>336</v>
      </c>
      <c s="25" t="s">
        <v>47</v>
      </c>
      <c s="30" t="s">
        <v>337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928</v>
      </c>
    </row>
    <row r="123" spans="1:5" ht="12.75">
      <c r="A123" t="s">
        <v>53</v>
      </c>
      <c r="E123" s="36" t="s">
        <v>338</v>
      </c>
    </row>
    <row r="124" spans="1:16" ht="25.5">
      <c r="A124" s="25" t="s">
        <v>45</v>
      </c>
      <c s="29" t="s">
        <v>326</v>
      </c>
      <c s="29" t="s">
        <v>897</v>
      </c>
      <c s="25" t="s">
        <v>47</v>
      </c>
      <c s="30" t="s">
        <v>898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765</v>
      </c>
    </row>
    <row r="128" spans="1:16" ht="12.75">
      <c r="A128" s="25" t="s">
        <v>45</v>
      </c>
      <c s="29" t="s">
        <v>331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765</v>
      </c>
    </row>
    <row r="132" spans="1:16" ht="12.75">
      <c r="A132" s="25" t="s">
        <v>45</v>
      </c>
      <c s="29" t="s">
        <v>335</v>
      </c>
      <c s="29" t="s">
        <v>345</v>
      </c>
      <c s="25" t="s">
        <v>47</v>
      </c>
      <c s="30" t="s">
        <v>346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930</v>
      </c>
    </row>
    <row r="135" spans="1:5" ht="25.5">
      <c r="A135" t="s">
        <v>53</v>
      </c>
      <c r="E135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931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931</v>
      </c>
      <c s="6"/>
      <c s="18" t="s">
        <v>932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1187.459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933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3102.367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934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454.767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935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3102.367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936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937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938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1187.459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40.25">
      <c r="A36" s="37" t="s">
        <v>51</v>
      </c>
      <c r="E36" s="38" t="s">
        <v>939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940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941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942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943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944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945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261</v>
      </c>
      <c s="29" t="s">
        <v>946</v>
      </c>
      <c s="25" t="s">
        <v>47</v>
      </c>
      <c s="30" t="s">
        <v>947</v>
      </c>
      <c s="31" t="s">
        <v>160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948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950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198</v>
      </c>
      <c s="29" t="s">
        <v>951</v>
      </c>
      <c s="25" t="s">
        <v>47</v>
      </c>
      <c s="30" t="s">
        <v>952</v>
      </c>
      <c s="31" t="s">
        <v>160</v>
      </c>
      <c s="32">
        <v>451.827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953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1.112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954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451.827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955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879.504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956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103.578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957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3765.226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958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3593.578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959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3528.92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960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3593.578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963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71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964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396</v>
      </c>
      <c s="29" t="s">
        <v>892</v>
      </c>
      <c s="25" t="s">
        <v>47</v>
      </c>
      <c s="30" t="s">
        <v>893</v>
      </c>
      <c s="31" t="s">
        <v>68</v>
      </c>
      <c s="32">
        <v>129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965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308</v>
      </c>
      <c s="29" t="s">
        <v>762</v>
      </c>
      <c s="25" t="s">
        <v>47</v>
      </c>
      <c s="30" t="s">
        <v>763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966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316</v>
      </c>
      <c s="29" t="s">
        <v>766</v>
      </c>
      <c s="25" t="s">
        <v>47</v>
      </c>
      <c s="30" t="s">
        <v>767</v>
      </c>
      <c s="31" t="s">
        <v>68</v>
      </c>
      <c s="32">
        <v>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966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321</v>
      </c>
      <c s="29" t="s">
        <v>967</v>
      </c>
      <c s="25" t="s">
        <v>47</v>
      </c>
      <c s="30" t="s">
        <v>968</v>
      </c>
      <c s="31" t="s">
        <v>82</v>
      </c>
      <c s="32">
        <v>12.36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969</v>
      </c>
    </row>
    <row r="128" spans="1:5" ht="63.75">
      <c r="A128" t="s">
        <v>53</v>
      </c>
      <c r="E128" s="36" t="s">
        <v>772</v>
      </c>
    </row>
    <row r="129" spans="1:16" ht="12.75">
      <c r="A129" s="25" t="s">
        <v>45</v>
      </c>
      <c s="29" t="s">
        <v>326</v>
      </c>
      <c s="29" t="s">
        <v>345</v>
      </c>
      <c s="25" t="s">
        <v>47</v>
      </c>
      <c s="30" t="s">
        <v>346</v>
      </c>
      <c s="31" t="s">
        <v>82</v>
      </c>
      <c s="32">
        <v>104.15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970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331</v>
      </c>
      <c s="29" t="s">
        <v>971</v>
      </c>
      <c s="25" t="s">
        <v>47</v>
      </c>
      <c s="30" t="s">
        <v>972</v>
      </c>
      <c s="31" t="s">
        <v>82</v>
      </c>
      <c s="32">
        <v>12.36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973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975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975</v>
      </c>
      <c s="6"/>
      <c s="18" t="s">
        <v>976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221.517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798.456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978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160.64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979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798.456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980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435.178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981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1155.6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982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221.517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983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58.99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984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36.23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985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1354.357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986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1009.62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987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22.76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988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0.491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989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2.691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990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2136.22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991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331</v>
      </c>
      <c s="29" t="s">
        <v>951</v>
      </c>
      <c s="25" t="s">
        <v>47</v>
      </c>
      <c s="30" t="s">
        <v>952</v>
      </c>
      <c s="31" t="s">
        <v>160</v>
      </c>
      <c s="32">
        <v>160.64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992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1.053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993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160.64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994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314.997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995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41.559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996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1338.671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997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998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667</v>
      </c>
      <c s="25" t="s">
        <v>47</v>
      </c>
      <c s="30" t="s">
        <v>668</v>
      </c>
      <c s="31" t="s">
        <v>170</v>
      </c>
      <c s="32">
        <v>1265.96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999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294</v>
      </c>
      <c s="29" t="s">
        <v>961</v>
      </c>
      <c s="25" t="s">
        <v>47</v>
      </c>
      <c s="30" t="s">
        <v>962</v>
      </c>
      <c s="31" t="s">
        <v>170</v>
      </c>
      <c s="32">
        <v>1282.053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1000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299</v>
      </c>
      <c s="29" t="s">
        <v>327</v>
      </c>
      <c s="25" t="s">
        <v>47</v>
      </c>
      <c s="30" t="s">
        <v>328</v>
      </c>
      <c s="31" t="s">
        <v>68</v>
      </c>
      <c s="32">
        <v>20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1001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303</v>
      </c>
      <c s="29" t="s">
        <v>892</v>
      </c>
      <c s="25" t="s">
        <v>47</v>
      </c>
      <c s="30" t="s">
        <v>893</v>
      </c>
      <c s="31" t="s">
        <v>68</v>
      </c>
      <c s="32">
        <v>20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1002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396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896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308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896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316</v>
      </c>
      <c s="29" t="s">
        <v>967</v>
      </c>
      <c s="25" t="s">
        <v>47</v>
      </c>
      <c s="30" t="s">
        <v>968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1003</v>
      </c>
    </row>
    <row r="128" spans="1:5" ht="63.75">
      <c r="A128" t="s">
        <v>53</v>
      </c>
      <c r="E128" s="36" t="s">
        <v>772</v>
      </c>
    </row>
    <row r="129" spans="1:16" ht="12.75">
      <c r="A129" s="25" t="s">
        <v>45</v>
      </c>
      <c s="29" t="s">
        <v>321</v>
      </c>
      <c s="29" t="s">
        <v>606</v>
      </c>
      <c s="25" t="s">
        <v>47</v>
      </c>
      <c s="30" t="s">
        <v>607</v>
      </c>
      <c s="31" t="s">
        <v>82</v>
      </c>
      <c s="32">
        <v>67.26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1004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326</v>
      </c>
      <c s="29" t="s">
        <v>971</v>
      </c>
      <c s="25" t="s">
        <v>47</v>
      </c>
      <c s="30" t="s">
        <v>972</v>
      </c>
      <c s="31" t="s">
        <v>82</v>
      </c>
      <c s="32">
        <v>11.7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1005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1006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1006</v>
      </c>
      <c s="6"/>
      <c s="18" t="s">
        <v>1007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97.514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638.867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1009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162.272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1010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638.867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1011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207.632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1012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1884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1013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97.514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02">
      <c r="A36" s="37" t="s">
        <v>51</v>
      </c>
      <c r="E36" s="38" t="s">
        <v>1014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1015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28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1016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1951.514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1017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1057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1018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30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1019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3.075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1020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5.612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1021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2714.1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1022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204</v>
      </c>
      <c s="29" t="s">
        <v>951</v>
      </c>
      <c s="25" t="s">
        <v>47</v>
      </c>
      <c s="30" t="s">
        <v>952</v>
      </c>
      <c s="31" t="s">
        <v>160</v>
      </c>
      <c s="32">
        <v>162.272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1023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2.196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1024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162.272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1025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324.141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1026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2.27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1027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42.906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1028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1408.908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1029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1345.301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1030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1291.19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1031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372</v>
      </c>
      <c s="25" t="s">
        <v>47</v>
      </c>
      <c s="30" t="s">
        <v>373</v>
      </c>
      <c s="31" t="s">
        <v>170</v>
      </c>
      <c s="32">
        <v>44.25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1032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1299.9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1033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32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1034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38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1035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57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57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1036</v>
      </c>
    </row>
    <row r="136" spans="1:5" ht="63.75">
      <c r="A136" t="s">
        <v>53</v>
      </c>
      <c r="E136" s="36" t="s">
        <v>772</v>
      </c>
    </row>
    <row r="137" spans="1:16" ht="12.75">
      <c r="A137" s="25" t="s">
        <v>45</v>
      </c>
      <c s="29" t="s">
        <v>331</v>
      </c>
      <c s="29" t="s">
        <v>606</v>
      </c>
      <c s="25" t="s">
        <v>47</v>
      </c>
      <c s="30" t="s">
        <v>607</v>
      </c>
      <c s="31" t="s">
        <v>82</v>
      </c>
      <c s="32">
        <v>96.97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1037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24.4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1038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1039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1039</v>
      </c>
      <c s="6"/>
      <c s="18" t="s">
        <v>1040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53.445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1041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348.024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52.247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1043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348.024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1044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213.997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1045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965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1046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53.445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02">
      <c r="A36" s="37" t="s">
        <v>51</v>
      </c>
      <c r="E36" s="38" t="s">
        <v>1047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19.82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1048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7.65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1049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1006.275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1050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403.58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1051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12.17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1052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4.284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1053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2.19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1054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557.645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1055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204</v>
      </c>
      <c s="29" t="s">
        <v>951</v>
      </c>
      <c s="25" t="s">
        <v>47</v>
      </c>
      <c s="30" t="s">
        <v>952</v>
      </c>
      <c s="31" t="s">
        <v>160</v>
      </c>
      <c s="32">
        <v>52.247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1056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0.857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1057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52.247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1058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104.983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1059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1.853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1060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11.456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1061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480.447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1062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470.161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1063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455.51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1064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372</v>
      </c>
      <c s="25" t="s">
        <v>47</v>
      </c>
      <c s="30" t="s">
        <v>373</v>
      </c>
      <c s="31" t="s">
        <v>170</v>
      </c>
      <c s="32">
        <v>35.2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1065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434.046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1066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1067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18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1068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896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896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1069</v>
      </c>
    </row>
    <row r="136" spans="1:5" ht="63.75">
      <c r="A136" t="s">
        <v>53</v>
      </c>
      <c r="E136" s="36" t="s">
        <v>772</v>
      </c>
    </row>
    <row r="137" spans="1:16" ht="12.75">
      <c r="A137" s="25" t="s">
        <v>45</v>
      </c>
      <c s="29" t="s">
        <v>331</v>
      </c>
      <c s="29" t="s">
        <v>606</v>
      </c>
      <c s="25" t="s">
        <v>47</v>
      </c>
      <c s="30" t="s">
        <v>607</v>
      </c>
      <c s="31" t="s">
        <v>82</v>
      </c>
      <c s="32">
        <v>130.17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1070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9.52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1071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0+O8+O21+O78+O87+O116+O145+O150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1072</v>
      </c>
      <c s="42">
        <f>0+I8+I21+I78+I87+I116+I145+I150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1072</v>
      </c>
      <c s="6"/>
      <c s="18" t="s">
        <v>1073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153</v>
      </c>
      <c s="30" t="s">
        <v>159</v>
      </c>
      <c s="31" t="s">
        <v>160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1074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1075</v>
      </c>
      <c s="30" t="s">
        <v>159</v>
      </c>
      <c s="31" t="s">
        <v>160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1076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1077</v>
      </c>
      <c s="30" t="s">
        <v>159</v>
      </c>
      <c s="31" t="s">
        <v>160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1078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12.75">
      <c r="A22" s="25" t="s">
        <v>45</v>
      </c>
      <c s="29" t="s">
        <v>33</v>
      </c>
      <c s="29" t="s">
        <v>1079</v>
      </c>
      <c s="25" t="s">
        <v>47</v>
      </c>
      <c s="30" t="s">
        <v>1080</v>
      </c>
      <c s="31" t="s">
        <v>160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1081</v>
      </c>
    </row>
    <row r="25" spans="1:5" ht="63.75">
      <c r="A25" t="s">
        <v>53</v>
      </c>
      <c r="E25" s="36" t="s">
        <v>232</v>
      </c>
    </row>
    <row r="26" spans="1:16" ht="25.5">
      <c r="A26" s="25" t="s">
        <v>45</v>
      </c>
      <c s="29" t="s">
        <v>35</v>
      </c>
      <c s="29" t="s">
        <v>229</v>
      </c>
      <c s="25" t="s">
        <v>47</v>
      </c>
      <c s="30" t="s">
        <v>230</v>
      </c>
      <c s="31" t="s">
        <v>160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1082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236</v>
      </c>
      <c s="25" t="s">
        <v>47</v>
      </c>
      <c s="30" t="s">
        <v>237</v>
      </c>
      <c s="31" t="s">
        <v>160</v>
      </c>
      <c s="32">
        <v>4.015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1083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1084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1085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1086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89</v>
      </c>
      <c s="29" t="s">
        <v>248</v>
      </c>
      <c s="25" t="s">
        <v>47</v>
      </c>
      <c s="30" t="s">
        <v>249</v>
      </c>
      <c s="31" t="s">
        <v>160</v>
      </c>
      <c s="32">
        <v>5.25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1087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93</v>
      </c>
      <c s="29" t="s">
        <v>194</v>
      </c>
      <c s="25" t="s">
        <v>47</v>
      </c>
      <c s="30" t="s">
        <v>195</v>
      </c>
      <c s="31" t="s">
        <v>160</v>
      </c>
      <c s="32">
        <v>1087.9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1088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97</v>
      </c>
      <c s="29" t="s">
        <v>253</v>
      </c>
      <c s="25" t="s">
        <v>47</v>
      </c>
      <c s="30" t="s">
        <v>254</v>
      </c>
      <c s="31" t="s">
        <v>160</v>
      </c>
      <c s="32">
        <v>580.1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1089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261</v>
      </c>
      <c s="29" t="s">
        <v>257</v>
      </c>
      <c s="25" t="s">
        <v>47</v>
      </c>
      <c s="30" t="s">
        <v>258</v>
      </c>
      <c s="31" t="s">
        <v>160</v>
      </c>
      <c s="32">
        <v>9.85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1090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23.261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02">
      <c r="A64" s="37" t="s">
        <v>51</v>
      </c>
      <c r="E64" s="38" t="s">
        <v>1091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1219.9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1092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122.061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1093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95.313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1094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121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1095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0+I88+I92+I96+I100+I104+I108+I112</f>
      </c>
      <c>
        <f>0+O88+O92+O96+O100+O104+O108+O112</f>
      </c>
    </row>
    <row r="88" spans="1:16" ht="12.75">
      <c r="A88" s="25" t="s">
        <v>45</v>
      </c>
      <c s="29" t="s">
        <v>289</v>
      </c>
      <c s="29" t="s">
        <v>700</v>
      </c>
      <c s="25" t="s">
        <v>47</v>
      </c>
      <c s="30" t="s">
        <v>701</v>
      </c>
      <c s="31" t="s">
        <v>160</v>
      </c>
      <c s="32">
        <v>0.234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1096</v>
      </c>
    </row>
    <row r="91" spans="1:5" ht="229.5">
      <c r="A91" t="s">
        <v>53</v>
      </c>
      <c r="E91" s="36" t="s">
        <v>703</v>
      </c>
    </row>
    <row r="92" spans="1:16" ht="12.75">
      <c r="A92" s="25" t="s">
        <v>45</v>
      </c>
      <c s="29" t="s">
        <v>294</v>
      </c>
      <c s="29" t="s">
        <v>704</v>
      </c>
      <c s="25" t="s">
        <v>47</v>
      </c>
      <c s="30" t="s">
        <v>705</v>
      </c>
      <c s="31" t="s">
        <v>160</v>
      </c>
      <c s="32">
        <v>1.816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1097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299</v>
      </c>
      <c s="29" t="s">
        <v>707</v>
      </c>
      <c s="25" t="s">
        <v>47</v>
      </c>
      <c s="30" t="s">
        <v>708</v>
      </c>
      <c s="31" t="s">
        <v>160</v>
      </c>
      <c s="32">
        <v>6.182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1098</v>
      </c>
    </row>
    <row r="99" spans="1:5" ht="369.75">
      <c r="A99" t="s">
        <v>53</v>
      </c>
      <c r="E99" s="36" t="s">
        <v>275</v>
      </c>
    </row>
    <row r="100" spans="1:16" ht="12.75">
      <c r="A100" s="25" t="s">
        <v>45</v>
      </c>
      <c s="29" t="s">
        <v>303</v>
      </c>
      <c s="29" t="s">
        <v>272</v>
      </c>
      <c s="25" t="s">
        <v>47</v>
      </c>
      <c s="30" t="s">
        <v>273</v>
      </c>
      <c s="31" t="s">
        <v>160</v>
      </c>
      <c s="32">
        <v>3.321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1099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396</v>
      </c>
      <c s="29" t="s">
        <v>711</v>
      </c>
      <c s="25" t="s">
        <v>47</v>
      </c>
      <c s="30" t="s">
        <v>712</v>
      </c>
      <c s="31" t="s">
        <v>160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1100</v>
      </c>
    </row>
    <row r="107" spans="1:5" ht="38.25">
      <c r="A107" t="s">
        <v>53</v>
      </c>
      <c r="E107" s="36" t="s">
        <v>714</v>
      </c>
    </row>
    <row r="108" spans="1:16" ht="12.75">
      <c r="A108" s="25" t="s">
        <v>45</v>
      </c>
      <c s="29" t="s">
        <v>308</v>
      </c>
      <c s="29" t="s">
        <v>276</v>
      </c>
      <c s="25" t="s">
        <v>47</v>
      </c>
      <c s="30" t="s">
        <v>277</v>
      </c>
      <c s="31" t="s">
        <v>160</v>
      </c>
      <c s="32">
        <v>6.642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1101</v>
      </c>
    </row>
    <row r="111" spans="1:5" ht="102">
      <c r="A111" t="s">
        <v>53</v>
      </c>
      <c r="E111" s="36" t="s">
        <v>279</v>
      </c>
    </row>
    <row r="112" spans="1:16" ht="12.75">
      <c r="A112" s="25" t="s">
        <v>45</v>
      </c>
      <c s="29" t="s">
        <v>316</v>
      </c>
      <c s="29" t="s">
        <v>716</v>
      </c>
      <c s="25" t="s">
        <v>47</v>
      </c>
      <c s="30" t="s">
        <v>717</v>
      </c>
      <c s="31" t="s">
        <v>160</v>
      </c>
      <c s="32">
        <v>4.284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14.75">
      <c r="A114" s="37" t="s">
        <v>51</v>
      </c>
      <c r="E114" s="38" t="s">
        <v>1102</v>
      </c>
    </row>
    <row r="115" spans="1:5" ht="357">
      <c r="A115" t="s">
        <v>53</v>
      </c>
      <c r="E115" s="36" t="s">
        <v>719</v>
      </c>
    </row>
    <row r="116" spans="1:18" ht="12.75" customHeight="1">
      <c r="A116" s="6" t="s">
        <v>43</v>
      </c>
      <c s="6"/>
      <c s="40" t="s">
        <v>35</v>
      </c>
      <c s="6"/>
      <c s="27" t="s">
        <v>280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321</v>
      </c>
      <c s="29" t="s">
        <v>281</v>
      </c>
      <c s="25" t="s">
        <v>47</v>
      </c>
      <c s="30" t="s">
        <v>282</v>
      </c>
      <c s="31" t="s">
        <v>160</v>
      </c>
      <c s="32">
        <v>130.952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1103</v>
      </c>
    </row>
    <row r="120" spans="1:5" ht="127.5">
      <c r="A120" t="s">
        <v>53</v>
      </c>
      <c r="E120" s="36" t="s">
        <v>284</v>
      </c>
    </row>
    <row r="121" spans="1:16" ht="12.75">
      <c r="A121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160</v>
      </c>
      <c s="32">
        <v>252.122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76.5">
      <c r="A123" s="37" t="s">
        <v>51</v>
      </c>
      <c r="E123" s="38" t="s">
        <v>1104</v>
      </c>
    </row>
    <row r="124" spans="1:5" ht="51">
      <c r="A124" t="s">
        <v>53</v>
      </c>
      <c r="E124" s="36" t="s">
        <v>288</v>
      </c>
    </row>
    <row r="125" spans="1:16" ht="12.75">
      <c r="A125" s="25" t="s">
        <v>45</v>
      </c>
      <c s="29" t="s">
        <v>331</v>
      </c>
      <c s="29" t="s">
        <v>290</v>
      </c>
      <c s="25" t="s">
        <v>47</v>
      </c>
      <c s="30" t="s">
        <v>291</v>
      </c>
      <c s="31" t="s">
        <v>160</v>
      </c>
      <c s="32">
        <v>28.43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1105</v>
      </c>
    </row>
    <row r="128" spans="1:5" ht="102">
      <c r="A128" t="s">
        <v>53</v>
      </c>
      <c r="E128" s="36" t="s">
        <v>293</v>
      </c>
    </row>
    <row r="129" spans="1:16" ht="12.75">
      <c r="A129" s="25" t="s">
        <v>45</v>
      </c>
      <c s="29" t="s">
        <v>335</v>
      </c>
      <c s="29" t="s">
        <v>295</v>
      </c>
      <c s="25" t="s">
        <v>47</v>
      </c>
      <c s="30" t="s">
        <v>296</v>
      </c>
      <c s="31" t="s">
        <v>170</v>
      </c>
      <c s="32">
        <v>1091.264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1106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339</v>
      </c>
      <c s="29" t="s">
        <v>300</v>
      </c>
      <c s="25" t="s">
        <v>47</v>
      </c>
      <c s="30" t="s">
        <v>301</v>
      </c>
      <c s="31" t="s">
        <v>170</v>
      </c>
      <c s="32">
        <v>1036.701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1107</v>
      </c>
    </row>
    <row r="136" spans="1:5" ht="51">
      <c r="A136" t="s">
        <v>53</v>
      </c>
      <c r="E136" s="36" t="s">
        <v>298</v>
      </c>
    </row>
    <row r="137" spans="1:16" ht="12.75">
      <c r="A137" s="25" t="s">
        <v>45</v>
      </c>
      <c s="29" t="s">
        <v>344</v>
      </c>
      <c s="29" t="s">
        <v>667</v>
      </c>
      <c s="25" t="s">
        <v>47</v>
      </c>
      <c s="30" t="s">
        <v>668</v>
      </c>
      <c s="31" t="s">
        <v>170</v>
      </c>
      <c s="32">
        <v>1010.43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1108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487</v>
      </c>
      <c s="29" t="s">
        <v>961</v>
      </c>
      <c s="25" t="s">
        <v>47</v>
      </c>
      <c s="30" t="s">
        <v>962</v>
      </c>
      <c s="31" t="s">
        <v>170</v>
      </c>
      <c s="32">
        <v>1036.701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1109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490</v>
      </c>
      <c s="29" t="s">
        <v>754</v>
      </c>
      <c s="25" t="s">
        <v>47</v>
      </c>
      <c s="30" t="s">
        <v>755</v>
      </c>
      <c s="31" t="s">
        <v>160</v>
      </c>
      <c s="32">
        <v>7.654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1110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</f>
      </c>
      <c>
        <f>0+O151+O155</f>
      </c>
    </row>
    <row r="151" spans="1:16" ht="12.75">
      <c r="A151" s="25" t="s">
        <v>45</v>
      </c>
      <c s="29" t="s">
        <v>495</v>
      </c>
      <c s="29" t="s">
        <v>327</v>
      </c>
      <c s="25" t="s">
        <v>47</v>
      </c>
      <c s="30" t="s">
        <v>328</v>
      </c>
      <c s="31" t="s">
        <v>68</v>
      </c>
      <c s="32">
        <v>22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25.5">
      <c r="A153" s="37" t="s">
        <v>51</v>
      </c>
      <c r="E153" s="38" t="s">
        <v>1111</v>
      </c>
    </row>
    <row r="154" spans="1:5" ht="51">
      <c r="A154" t="s">
        <v>53</v>
      </c>
      <c r="E154" s="36" t="s">
        <v>330</v>
      </c>
    </row>
    <row r="155" spans="1:16" ht="12.75">
      <c r="A155" s="25" t="s">
        <v>45</v>
      </c>
      <c s="29" t="s">
        <v>498</v>
      </c>
      <c s="29" t="s">
        <v>769</v>
      </c>
      <c s="25" t="s">
        <v>47</v>
      </c>
      <c s="30" t="s">
        <v>770</v>
      </c>
      <c s="31" t="s">
        <v>82</v>
      </c>
      <c s="32">
        <v>14.72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1112</v>
      </c>
    </row>
    <row r="158" spans="1:5" ht="63.75">
      <c r="A158" t="s">
        <v>53</v>
      </c>
      <c r="E158" s="36" t="s">
        <v>772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1113</v>
      </c>
      <c s="6"/>
      <c s="18" t="s">
        <v>1114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214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1115</v>
      </c>
      <c s="25" t="s">
        <v>47</v>
      </c>
      <c s="30" t="s">
        <v>1116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1117</v>
      </c>
    </row>
    <row r="12" spans="1:5" ht="25.5">
      <c r="A12" t="s">
        <v>53</v>
      </c>
      <c r="E12" s="36" t="s">
        <v>1118</v>
      </c>
    </row>
    <row r="13" spans="1:16" ht="25.5">
      <c r="A13" s="25" t="s">
        <v>45</v>
      </c>
      <c s="29" t="s">
        <v>23</v>
      </c>
      <c s="29" t="s">
        <v>1119</v>
      </c>
      <c s="25" t="s">
        <v>47</v>
      </c>
      <c s="30" t="s">
        <v>1120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1121</v>
      </c>
    </row>
    <row r="16" spans="1:5" ht="25.5">
      <c r="A16" t="s">
        <v>53</v>
      </c>
      <c r="E16" s="36" t="s">
        <v>1118</v>
      </c>
    </row>
    <row r="17" spans="1:16" ht="12.75">
      <c r="A17" s="25" t="s">
        <v>45</v>
      </c>
      <c s="29" t="s">
        <v>22</v>
      </c>
      <c s="29" t="s">
        <v>1122</v>
      </c>
      <c s="25" t="s">
        <v>47</v>
      </c>
      <c s="30" t="s">
        <v>1123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1124</v>
      </c>
    </row>
    <row r="20" spans="1:5" ht="25.5">
      <c r="A20" t="s">
        <v>53</v>
      </c>
      <c r="E20" s="36" t="s">
        <v>765</v>
      </c>
    </row>
    <row r="21" spans="1:16" ht="12.75">
      <c r="A21" s="25" t="s">
        <v>45</v>
      </c>
      <c s="29" t="s">
        <v>33</v>
      </c>
      <c s="29" t="s">
        <v>1125</v>
      </c>
      <c s="25" t="s">
        <v>47</v>
      </c>
      <c s="30" t="s">
        <v>1126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1127</v>
      </c>
    </row>
    <row r="24" spans="1:5" ht="25.5">
      <c r="A24" t="s">
        <v>53</v>
      </c>
      <c r="E24" s="36" t="s">
        <v>1118</v>
      </c>
    </row>
    <row r="25" spans="1:16" ht="25.5">
      <c r="A25" s="25" t="s">
        <v>45</v>
      </c>
      <c s="29" t="s">
        <v>35</v>
      </c>
      <c s="29" t="s">
        <v>1128</v>
      </c>
      <c s="25" t="s">
        <v>47</v>
      </c>
      <c s="30" t="s">
        <v>1129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1130</v>
      </c>
    </row>
    <row r="28" spans="1:5" ht="25.5">
      <c r="A28" t="s">
        <v>53</v>
      </c>
      <c r="E28" s="36" t="s">
        <v>1131</v>
      </c>
    </row>
    <row r="29" spans="1:16" ht="12.75">
      <c r="A29" s="25" t="s">
        <v>45</v>
      </c>
      <c s="29" t="s">
        <v>37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1132</v>
      </c>
    </row>
    <row r="32" spans="1:5" ht="25.5">
      <c r="A32" t="s">
        <v>53</v>
      </c>
      <c r="E32" s="36" t="s">
        <v>765</v>
      </c>
    </row>
    <row r="33" spans="1:16" ht="25.5">
      <c r="A33" s="25" t="s">
        <v>45</v>
      </c>
      <c s="29" t="s">
        <v>64</v>
      </c>
      <c s="29" t="s">
        <v>1133</v>
      </c>
      <c s="25" t="s">
        <v>47</v>
      </c>
      <c s="30" t="s">
        <v>1134</v>
      </c>
      <c s="31" t="s">
        <v>170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1135</v>
      </c>
    </row>
    <row r="36" spans="1:5" ht="38.25">
      <c r="A36" t="s">
        <v>53</v>
      </c>
      <c r="E36" s="36" t="s">
        <v>1136</v>
      </c>
    </row>
    <row r="37" spans="1:16" ht="25.5">
      <c r="A37" s="25" t="s">
        <v>45</v>
      </c>
      <c s="29" t="s">
        <v>77</v>
      </c>
      <c s="29" t="s">
        <v>1137</v>
      </c>
      <c s="25" t="s">
        <v>47</v>
      </c>
      <c s="30" t="s">
        <v>1138</v>
      </c>
      <c s="31" t="s">
        <v>170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1139</v>
      </c>
    </row>
    <row r="40" spans="1:5" ht="38.25">
      <c r="A40" t="s">
        <v>53</v>
      </c>
      <c r="E40" s="36" t="s">
        <v>1136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0+O8+O29+O78+O111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1140</v>
      </c>
      <c s="42">
        <f>0+I8+I29+I78+I111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1140</v>
      </c>
      <c s="6"/>
      <c s="18" t="s">
        <v>1141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1144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1145</v>
      </c>
      <c s="25" t="s">
        <v>47</v>
      </c>
      <c s="30" t="s">
        <v>1146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1147</v>
      </c>
    </row>
    <row r="24" spans="1:5" ht="12.75">
      <c r="A24" t="s">
        <v>53</v>
      </c>
      <c r="E24" s="36" t="s">
        <v>1148</v>
      </c>
    </row>
    <row r="25" spans="1:16" ht="12.75">
      <c r="A25" s="25" t="s">
        <v>45</v>
      </c>
      <c s="29" t="s">
        <v>198</v>
      </c>
      <c s="29" t="s">
        <v>157</v>
      </c>
      <c s="25" t="s">
        <v>1149</v>
      </c>
      <c s="30" t="s">
        <v>159</v>
      </c>
      <c s="31" t="s">
        <v>160</v>
      </c>
      <c s="32">
        <v>15.806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1150</v>
      </c>
    </row>
    <row r="28" spans="1:5" ht="25.5">
      <c r="A28" t="s">
        <v>53</v>
      </c>
      <c r="E28" s="36" t="s">
        <v>162</v>
      </c>
    </row>
    <row r="29" spans="1:18" ht="12.75" customHeight="1">
      <c r="A29" s="6" t="s">
        <v>43</v>
      </c>
      <c s="6"/>
      <c s="40" t="s">
        <v>24</v>
      </c>
      <c s="6"/>
      <c s="27" t="s">
        <v>167</v>
      </c>
      <c s="6"/>
      <c s="6"/>
      <c s="6"/>
      <c s="41">
        <f>0+Q29</f>
      </c>
      <c r="O29">
        <f>0+R29</f>
      </c>
      <c r="Q29">
        <f>0+I30+I34+I38+I42+I46+I50+I54+I58+I62+I66+I70+I74</f>
      </c>
      <c>
        <f>0+O30+O34+O38+O42+O46+O50+O54+O58+O62+O66+O70+O74</f>
      </c>
    </row>
    <row r="30" spans="1:16" ht="12.75">
      <c r="A30" s="25" t="s">
        <v>45</v>
      </c>
      <c s="29" t="s">
        <v>35</v>
      </c>
      <c s="29" t="s">
        <v>1151</v>
      </c>
      <c s="25" t="s">
        <v>47</v>
      </c>
      <c s="30" t="s">
        <v>1152</v>
      </c>
      <c s="31" t="s">
        <v>160</v>
      </c>
      <c s="32">
        <v>15.806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1153</v>
      </c>
    </row>
    <row r="33" spans="1:5" ht="63.75">
      <c r="A33" t="s">
        <v>53</v>
      </c>
      <c r="E33" s="36" t="s">
        <v>232</v>
      </c>
    </row>
    <row r="34" spans="1:16" ht="25.5">
      <c r="A34" s="25" t="s">
        <v>45</v>
      </c>
      <c s="29" t="s">
        <v>37</v>
      </c>
      <c s="29" t="s">
        <v>229</v>
      </c>
      <c s="25" t="s">
        <v>47</v>
      </c>
      <c s="30" t="s">
        <v>230</v>
      </c>
      <c s="31" t="s">
        <v>160</v>
      </c>
      <c s="32">
        <v>140.84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1154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64</v>
      </c>
      <c s="29" t="s">
        <v>951</v>
      </c>
      <c s="25" t="s">
        <v>47</v>
      </c>
      <c s="30" t="s">
        <v>952</v>
      </c>
      <c s="31" t="s">
        <v>160</v>
      </c>
      <c s="32">
        <v>71.22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1155</v>
      </c>
    </row>
    <row r="41" spans="1:5" ht="63.75">
      <c r="A41" t="s">
        <v>53</v>
      </c>
      <c r="E41" s="36" t="s">
        <v>232</v>
      </c>
    </row>
    <row r="42" spans="1:16" ht="12.75">
      <c r="A42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160</v>
      </c>
      <c s="32">
        <v>57.024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1156</v>
      </c>
    </row>
    <row r="45" spans="1:5" ht="63.75">
      <c r="A45" t="s">
        <v>53</v>
      </c>
      <c r="E45" s="36" t="s">
        <v>232</v>
      </c>
    </row>
    <row r="46" spans="1:16" ht="12.75">
      <c r="A46" s="25" t="s">
        <v>45</v>
      </c>
      <c s="29" t="s">
        <v>40</v>
      </c>
      <c s="29" t="s">
        <v>239</v>
      </c>
      <c s="25" t="s">
        <v>149</v>
      </c>
      <c s="30" t="s">
        <v>240</v>
      </c>
      <c s="31" t="s">
        <v>160</v>
      </c>
      <c s="32">
        <v>1449.7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1157</v>
      </c>
    </row>
    <row r="49" spans="1:5" ht="369.75">
      <c r="A49" t="s">
        <v>53</v>
      </c>
      <c r="E49" s="36" t="s">
        <v>242</v>
      </c>
    </row>
    <row r="50" spans="1:16" ht="12.75">
      <c r="A50" s="25" t="s">
        <v>45</v>
      </c>
      <c s="29" t="s">
        <v>42</v>
      </c>
      <c s="29" t="s">
        <v>239</v>
      </c>
      <c s="25" t="s">
        <v>153</v>
      </c>
      <c s="30" t="s">
        <v>240</v>
      </c>
      <c s="31" t="s">
        <v>160</v>
      </c>
      <c s="32">
        <v>76.3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1158</v>
      </c>
    </row>
    <row r="53" spans="1:5" ht="369.75">
      <c r="A53" t="s">
        <v>53</v>
      </c>
      <c r="E53" s="36" t="s">
        <v>242</v>
      </c>
    </row>
    <row r="54" spans="1:16" ht="12.75">
      <c r="A54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1159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93</v>
      </c>
      <c s="29" t="s">
        <v>248</v>
      </c>
      <c s="25" t="s">
        <v>47</v>
      </c>
      <c s="30" t="s">
        <v>249</v>
      </c>
      <c s="31" t="s">
        <v>160</v>
      </c>
      <c s="32">
        <v>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1160</v>
      </c>
    </row>
    <row r="61" spans="1:5" ht="267.75">
      <c r="A61" t="s">
        <v>53</v>
      </c>
      <c r="E61" s="36" t="s">
        <v>251</v>
      </c>
    </row>
    <row r="62" spans="1:16" ht="12.75">
      <c r="A62" s="25" t="s">
        <v>45</v>
      </c>
      <c s="29" t="s">
        <v>97</v>
      </c>
      <c s="29" t="s">
        <v>194</v>
      </c>
      <c s="25" t="s">
        <v>47</v>
      </c>
      <c s="30" t="s">
        <v>195</v>
      </c>
      <c s="31" t="s">
        <v>160</v>
      </c>
      <c s="32">
        <v>1526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1161</v>
      </c>
    </row>
    <row r="65" spans="1:5" ht="191.25">
      <c r="A65" t="s">
        <v>53</v>
      </c>
      <c r="E65" s="36" t="s">
        <v>197</v>
      </c>
    </row>
    <row r="66" spans="1:16" ht="12.75">
      <c r="A66" s="25" t="s">
        <v>45</v>
      </c>
      <c s="29" t="s">
        <v>261</v>
      </c>
      <c s="29" t="s">
        <v>253</v>
      </c>
      <c s="25" t="s">
        <v>47</v>
      </c>
      <c s="30" t="s">
        <v>254</v>
      </c>
      <c s="31" t="s">
        <v>160</v>
      </c>
      <c s="32">
        <v>340.26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1162</v>
      </c>
    </row>
    <row r="69" spans="1:5" ht="280.5">
      <c r="A69" t="s">
        <v>53</v>
      </c>
      <c r="E69" s="36" t="s">
        <v>256</v>
      </c>
    </row>
    <row r="70" spans="1:16" ht="12.75">
      <c r="A70" s="25" t="s">
        <v>45</v>
      </c>
      <c s="29" t="s">
        <v>101</v>
      </c>
      <c s="29" t="s">
        <v>257</v>
      </c>
      <c s="25" t="s">
        <v>47</v>
      </c>
      <c s="30" t="s">
        <v>258</v>
      </c>
      <c s="31" t="s">
        <v>160</v>
      </c>
      <c s="32">
        <v>6.45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1163</v>
      </c>
    </row>
    <row r="73" spans="1:5" ht="242.25">
      <c r="A73" t="s">
        <v>53</v>
      </c>
      <c r="E73" s="36" t="s">
        <v>260</v>
      </c>
    </row>
    <row r="74" spans="1:16" ht="12.75">
      <c r="A74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821.328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38.25">
      <c r="A76" s="37" t="s">
        <v>51</v>
      </c>
      <c r="E76" s="38" t="s">
        <v>1164</v>
      </c>
    </row>
    <row r="77" spans="1:5" ht="25.5">
      <c r="A77" t="s">
        <v>53</v>
      </c>
      <c r="E77" s="36" t="s">
        <v>265</v>
      </c>
    </row>
    <row r="78" spans="1:18" ht="12.75" customHeight="1">
      <c r="A78" s="6" t="s">
        <v>43</v>
      </c>
      <c s="6"/>
      <c s="40" t="s">
        <v>35</v>
      </c>
      <c s="6"/>
      <c s="27" t="s">
        <v>280</v>
      </c>
      <c s="6"/>
      <c s="6"/>
      <c s="6"/>
      <c s="41">
        <f>0+Q78</f>
      </c>
      <c r="O78">
        <f>0+R78</f>
      </c>
      <c r="Q78">
        <f>0+I79+I83+I87+I91+I95+I99+I103+I107</f>
      </c>
      <c>
        <f>0+O79+O83+O87+O91+O95+O99+O103+O107</f>
      </c>
    </row>
    <row r="79" spans="1:16" ht="12.75">
      <c r="A79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71.218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1165</v>
      </c>
    </row>
    <row r="82" spans="1:5" ht="127.5">
      <c r="A82" t="s">
        <v>53</v>
      </c>
      <c r="E82" s="36" t="s">
        <v>284</v>
      </c>
    </row>
    <row r="83" spans="1:16" ht="12.75">
      <c r="A83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140.84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1166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15.806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1167</v>
      </c>
    </row>
    <row r="90" spans="1:5" ht="102">
      <c r="A90" t="s">
        <v>53</v>
      </c>
      <c r="E90" s="36" t="s">
        <v>293</v>
      </c>
    </row>
    <row r="91" spans="1:16" ht="12.75">
      <c r="A91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593.482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1168</v>
      </c>
    </row>
    <row r="94" spans="1:5" ht="51">
      <c r="A94" t="s">
        <v>53</v>
      </c>
      <c r="E94" s="36" t="s">
        <v>298</v>
      </c>
    </row>
    <row r="95" spans="1:16" ht="12.75">
      <c r="A95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571.28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1169</v>
      </c>
    </row>
    <row r="98" spans="1:5" ht="51">
      <c r="A98" t="s">
        <v>53</v>
      </c>
      <c r="E98" s="36" t="s">
        <v>298</v>
      </c>
    </row>
    <row r="99" spans="1:16" ht="12.75">
      <c r="A99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568.68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1170</v>
      </c>
    </row>
    <row r="102" spans="1:5" ht="140.25">
      <c r="A102" t="s">
        <v>53</v>
      </c>
      <c r="E102" s="36" t="s">
        <v>307</v>
      </c>
    </row>
    <row r="103" spans="1:16" ht="12.75">
      <c r="A103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571.28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51">
      <c r="A105" s="37" t="s">
        <v>51</v>
      </c>
      <c r="E105" s="38" t="s">
        <v>1171</v>
      </c>
    </row>
    <row r="106" spans="1:5" ht="140.25">
      <c r="A106" t="s">
        <v>53</v>
      </c>
      <c r="E106" s="36" t="s">
        <v>307</v>
      </c>
    </row>
    <row r="107" spans="1:16" ht="12.75">
      <c r="A107" s="25" t="s">
        <v>45</v>
      </c>
      <c s="29" t="s">
        <v>303</v>
      </c>
      <c s="29" t="s">
        <v>738</v>
      </c>
      <c s="25" t="s">
        <v>47</v>
      </c>
      <c s="30" t="s">
        <v>739</v>
      </c>
      <c s="31" t="s">
        <v>82</v>
      </c>
      <c s="32">
        <v>48.57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1172</v>
      </c>
    </row>
    <row r="110" spans="1:5" ht="38.25">
      <c r="A110" t="s">
        <v>53</v>
      </c>
      <c r="E110" s="36" t="s">
        <v>312</v>
      </c>
    </row>
    <row r="111" spans="1:18" ht="12.75" customHeight="1">
      <c r="A111" s="6" t="s">
        <v>43</v>
      </c>
      <c s="6"/>
      <c s="40" t="s">
        <v>40</v>
      </c>
      <c s="6"/>
      <c s="27" t="s">
        <v>214</v>
      </c>
      <c s="6"/>
      <c s="6"/>
      <c s="6"/>
      <c s="41">
        <f>0+Q111</f>
      </c>
      <c r="O111">
        <f>0+R111</f>
      </c>
      <c r="Q111">
        <f>0+I112+I116+I120</f>
      </c>
      <c>
        <f>0+O112+O116+O120</f>
      </c>
    </row>
    <row r="112" spans="1:16" ht="12.75">
      <c r="A112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146</v>
      </c>
    </row>
    <row r="115" spans="1:5" ht="51">
      <c r="A115" t="s">
        <v>53</v>
      </c>
      <c r="E115" s="36" t="s">
        <v>330</v>
      </c>
    </row>
    <row r="116" spans="1:16" ht="12.75">
      <c r="A116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146</v>
      </c>
    </row>
    <row r="119" spans="1:5" ht="25.5">
      <c r="A119" t="s">
        <v>53</v>
      </c>
      <c r="E119" s="36" t="s">
        <v>895</v>
      </c>
    </row>
    <row r="120" spans="1:16" ht="12.75">
      <c r="A120" s="25" t="s">
        <v>45</v>
      </c>
      <c s="29" t="s">
        <v>316</v>
      </c>
      <c s="29" t="s">
        <v>606</v>
      </c>
      <c s="25" t="s">
        <v>47</v>
      </c>
      <c s="30" t="s">
        <v>607</v>
      </c>
      <c s="31" t="s">
        <v>82</v>
      </c>
      <c s="32">
        <v>48.57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1173</v>
      </c>
    </row>
    <row r="123" spans="1:5" ht="25.5">
      <c r="A123" t="s">
        <v>53</v>
      </c>
      <c r="E123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1174</v>
      </c>
      <c s="42">
        <f>0+I8+I17+I30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1174</v>
      </c>
      <c s="6"/>
      <c s="18" t="s">
        <v>1175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1176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1177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</f>
      </c>
      <c>
        <f>0+O18+O22+O26</f>
      </c>
    </row>
    <row r="18" spans="1:16" ht="12.75">
      <c r="A18" s="25" t="s">
        <v>45</v>
      </c>
      <c s="29" t="s">
        <v>35</v>
      </c>
      <c s="29" t="s">
        <v>236</v>
      </c>
      <c s="25" t="s">
        <v>140</v>
      </c>
      <c s="30" t="s">
        <v>237</v>
      </c>
      <c s="31" t="s">
        <v>160</v>
      </c>
      <c s="32">
        <v>430.5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04">
      <c r="A20" s="37" t="s">
        <v>51</v>
      </c>
      <c r="E20" s="38" t="s">
        <v>1178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37</v>
      </c>
      <c s="29" t="s">
        <v>1179</v>
      </c>
      <c s="25" t="s">
        <v>47</v>
      </c>
      <c s="30" t="s">
        <v>1180</v>
      </c>
      <c s="31" t="s">
        <v>160</v>
      </c>
      <c s="32">
        <v>759.6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1181</v>
      </c>
    </row>
    <row r="25" spans="1:5" ht="12.75">
      <c r="A25" t="s">
        <v>53</v>
      </c>
      <c r="E25" s="36" t="s">
        <v>47</v>
      </c>
    </row>
    <row r="26" spans="1:16" ht="12.75">
      <c r="A26" s="25" t="s">
        <v>45</v>
      </c>
      <c s="29" t="s">
        <v>64</v>
      </c>
      <c s="29" t="s">
        <v>1182</v>
      </c>
      <c s="25" t="s">
        <v>47</v>
      </c>
      <c s="30" t="s">
        <v>1183</v>
      </c>
      <c s="31" t="s">
        <v>160</v>
      </c>
      <c s="32">
        <v>759.6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53">
      <c r="A28" s="37" t="s">
        <v>51</v>
      </c>
      <c r="E28" s="38" t="s">
        <v>1184</v>
      </c>
    </row>
    <row r="29" spans="1:5" ht="63.75">
      <c r="A29" t="s">
        <v>53</v>
      </c>
      <c r="E29" s="36" t="s">
        <v>1185</v>
      </c>
    </row>
    <row r="30" spans="1:18" ht="12.75" customHeight="1">
      <c r="A30" s="6" t="s">
        <v>43</v>
      </c>
      <c s="6"/>
      <c s="40" t="s">
        <v>35</v>
      </c>
      <c s="6"/>
      <c s="27" t="s">
        <v>280</v>
      </c>
      <c s="6"/>
      <c s="6"/>
      <c s="6"/>
      <c s="41">
        <f>0+Q30</f>
      </c>
      <c r="O30">
        <f>0+R30</f>
      </c>
      <c r="Q30">
        <f>0+I31+I35+I39</f>
      </c>
      <c>
        <f>0+O31+O35+O39</f>
      </c>
    </row>
    <row r="31" spans="1:16" ht="12.75">
      <c r="A31" s="25" t="s">
        <v>45</v>
      </c>
      <c s="29" t="s">
        <v>40</v>
      </c>
      <c s="29" t="s">
        <v>290</v>
      </c>
      <c s="25" t="s">
        <v>47</v>
      </c>
      <c s="30" t="s">
        <v>291</v>
      </c>
      <c s="31" t="s">
        <v>160</v>
      </c>
      <c s="32">
        <v>759.6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47</v>
      </c>
    </row>
    <row r="33" spans="1:5" ht="229.5">
      <c r="A33" s="37" t="s">
        <v>51</v>
      </c>
      <c r="E33" s="38" t="s">
        <v>1186</v>
      </c>
    </row>
    <row r="34" spans="1:5" ht="102">
      <c r="A34" t="s">
        <v>53</v>
      </c>
      <c r="E34" s="36" t="s">
        <v>293</v>
      </c>
    </row>
    <row r="35" spans="1:16" ht="12.75">
      <c r="A35" s="25" t="s">
        <v>45</v>
      </c>
      <c s="29" t="s">
        <v>89</v>
      </c>
      <c s="29" t="s">
        <v>1187</v>
      </c>
      <c s="25" t="s">
        <v>140</v>
      </c>
      <c s="30" t="s">
        <v>1188</v>
      </c>
      <c s="31" t="s">
        <v>160</v>
      </c>
      <c s="32">
        <v>430.5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229.5">
      <c r="A37" s="37" t="s">
        <v>51</v>
      </c>
      <c r="E37" s="38" t="s">
        <v>1189</v>
      </c>
    </row>
    <row r="38" spans="1:5" ht="204">
      <c r="A38" t="s">
        <v>53</v>
      </c>
      <c r="E38" s="36" t="s">
        <v>1190</v>
      </c>
    </row>
    <row r="39" spans="1:16" ht="12.75">
      <c r="A39" s="25" t="s">
        <v>45</v>
      </c>
      <c s="29" t="s">
        <v>93</v>
      </c>
      <c s="29" t="s">
        <v>1191</v>
      </c>
      <c s="25" t="s">
        <v>47</v>
      </c>
      <c s="30" t="s">
        <v>1192</v>
      </c>
      <c s="31" t="s">
        <v>160</v>
      </c>
      <c s="32">
        <v>31.163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7.5">
      <c r="A41" s="37" t="s">
        <v>51</v>
      </c>
      <c r="E41" s="38" t="s">
        <v>1193</v>
      </c>
    </row>
    <row r="42" spans="1:5" ht="76.5">
      <c r="A42" t="s">
        <v>53</v>
      </c>
      <c r="E42" s="36" t="s">
        <v>1194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0+O8+O13+O62+O75+O96+O153+O174+O207+O224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1195</v>
      </c>
      <c s="42">
        <f>0+I8+I13+I62+I75+I96+I153+I174+I207+I224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1195</v>
      </c>
      <c s="6"/>
      <c s="18" t="s">
        <v>1196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1198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1199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158</v>
      </c>
      <c s="30" t="s">
        <v>245</v>
      </c>
      <c s="31" t="s">
        <v>160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1200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412</v>
      </c>
      <c s="25" t="s">
        <v>47</v>
      </c>
      <c s="30" t="s">
        <v>413</v>
      </c>
      <c s="31" t="s">
        <v>160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1201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1202</v>
      </c>
      <c s="25" t="s">
        <v>47</v>
      </c>
      <c s="30" t="s">
        <v>1203</v>
      </c>
      <c s="31" t="s">
        <v>160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1204</v>
      </c>
    </row>
    <row r="33" spans="1:5" ht="318.75">
      <c r="A33" t="s">
        <v>53</v>
      </c>
      <c r="E33" s="36" t="s">
        <v>1205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1206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253</v>
      </c>
      <c s="25" t="s">
        <v>47</v>
      </c>
      <c s="30" t="s">
        <v>254</v>
      </c>
      <c s="31" t="s">
        <v>160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1207</v>
      </c>
    </row>
    <row r="41" spans="1:5" ht="280.5">
      <c r="A41" t="s">
        <v>53</v>
      </c>
      <c r="E41" s="36" t="s">
        <v>256</v>
      </c>
    </row>
    <row r="42" spans="1:16" ht="12.75">
      <c r="A42" s="25" t="s">
        <v>45</v>
      </c>
      <c s="29" t="s">
        <v>40</v>
      </c>
      <c s="29" t="s">
        <v>1208</v>
      </c>
      <c s="25" t="s">
        <v>47</v>
      </c>
      <c s="30" t="s">
        <v>1209</v>
      </c>
      <c s="31" t="s">
        <v>160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1210</v>
      </c>
    </row>
    <row r="45" spans="1:5" ht="280.5">
      <c r="A45" t="s">
        <v>53</v>
      </c>
      <c r="E45" s="36" t="s">
        <v>1211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1212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1213</v>
      </c>
      <c s="25" t="s">
        <v>47</v>
      </c>
      <c s="30" t="s">
        <v>1214</v>
      </c>
      <c s="31" t="s">
        <v>160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1215</v>
      </c>
    </row>
    <row r="53" spans="1:5" ht="229.5">
      <c r="A53" t="s">
        <v>53</v>
      </c>
      <c r="E53" s="36" t="s">
        <v>431</v>
      </c>
    </row>
    <row r="54" spans="1:16" ht="12.75">
      <c r="A54" s="25" t="s">
        <v>45</v>
      </c>
      <c s="29" t="s">
        <v>93</v>
      </c>
      <c s="29" t="s">
        <v>266</v>
      </c>
      <c s="25" t="s">
        <v>47</v>
      </c>
      <c s="30" t="s">
        <v>267</v>
      </c>
      <c s="31" t="s">
        <v>160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1216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97</v>
      </c>
      <c s="29" t="s">
        <v>205</v>
      </c>
      <c s="25" t="s">
        <v>47</v>
      </c>
      <c s="30" t="s">
        <v>206</v>
      </c>
      <c s="31" t="s">
        <v>160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1217</v>
      </c>
    </row>
    <row r="61" spans="1:5" ht="38.25">
      <c r="A61" t="s">
        <v>53</v>
      </c>
      <c r="E61" s="36" t="s">
        <v>208</v>
      </c>
    </row>
    <row r="62" spans="1:18" ht="12.75" customHeight="1">
      <c r="A62" s="6" t="s">
        <v>43</v>
      </c>
      <c s="6"/>
      <c s="40" t="s">
        <v>23</v>
      </c>
      <c s="6"/>
      <c s="27" t="s">
        <v>790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261</v>
      </c>
      <c s="29" t="s">
        <v>1218</v>
      </c>
      <c s="25" t="s">
        <v>47</v>
      </c>
      <c s="30" t="s">
        <v>1219</v>
      </c>
      <c s="31" t="s">
        <v>160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1220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105</v>
      </c>
      <c s="29" t="s">
        <v>1222</v>
      </c>
      <c s="25" t="s">
        <v>47</v>
      </c>
      <c s="30" t="s">
        <v>1223</v>
      </c>
      <c s="31" t="s">
        <v>49</v>
      </c>
      <c s="32">
        <v>17.627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1224</v>
      </c>
    </row>
    <row r="70" spans="1:5" ht="267.75">
      <c r="A70" t="s">
        <v>53</v>
      </c>
      <c r="E70" s="36" t="s">
        <v>798</v>
      </c>
    </row>
    <row r="71" spans="1:16" ht="12.75">
      <c r="A71" s="25" t="s">
        <v>45</v>
      </c>
      <c s="29" t="s">
        <v>198</v>
      </c>
      <c s="29" t="s">
        <v>1225</v>
      </c>
      <c s="25" t="s">
        <v>47</v>
      </c>
      <c s="30" t="s">
        <v>1226</v>
      </c>
      <c s="31" t="s">
        <v>160</v>
      </c>
      <c s="32">
        <v>110.17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76.5">
      <c r="A73" s="37" t="s">
        <v>51</v>
      </c>
      <c r="E73" s="38" t="s">
        <v>1227</v>
      </c>
    </row>
    <row r="74" spans="1:5" ht="369.75">
      <c r="A74" t="s">
        <v>53</v>
      </c>
      <c r="E74" s="36" t="s">
        <v>794</v>
      </c>
    </row>
    <row r="75" spans="1:18" ht="12.75" customHeight="1">
      <c r="A75" s="6" t="s">
        <v>43</v>
      </c>
      <c s="6"/>
      <c s="40" t="s">
        <v>22</v>
      </c>
      <c s="6"/>
      <c s="27" t="s">
        <v>1228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109</v>
      </c>
      <c s="29" t="s">
        <v>1229</v>
      </c>
      <c s="25" t="s">
        <v>47</v>
      </c>
      <c s="30" t="s">
        <v>1230</v>
      </c>
      <c s="31" t="s">
        <v>1231</v>
      </c>
      <c s="32">
        <v>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1232</v>
      </c>
    </row>
    <row r="79" spans="1:5" ht="25.5">
      <c r="A79" t="s">
        <v>53</v>
      </c>
      <c r="E79" s="36" t="s">
        <v>1233</v>
      </c>
    </row>
    <row r="80" spans="1:16" ht="12.75">
      <c r="A80" s="25" t="s">
        <v>45</v>
      </c>
      <c s="29" t="s">
        <v>113</v>
      </c>
      <c s="29" t="s">
        <v>1234</v>
      </c>
      <c s="25" t="s">
        <v>47</v>
      </c>
      <c s="30" t="s">
        <v>1235</v>
      </c>
      <c s="31" t="s">
        <v>160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1236</v>
      </c>
    </row>
    <row r="83" spans="1:5" ht="382.5">
      <c r="A83" t="s">
        <v>53</v>
      </c>
      <c r="E83" s="36" t="s">
        <v>1237</v>
      </c>
    </row>
    <row r="84" spans="1:16" ht="12.75">
      <c r="A84" s="25" t="s">
        <v>45</v>
      </c>
      <c s="29" t="s">
        <v>117</v>
      </c>
      <c s="29" t="s">
        <v>1238</v>
      </c>
      <c s="25" t="s">
        <v>47</v>
      </c>
      <c s="30" t="s">
        <v>1239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1240</v>
      </c>
    </row>
    <row r="87" spans="1:5" ht="242.25">
      <c r="A87" t="s">
        <v>53</v>
      </c>
      <c r="E87" s="36" t="s">
        <v>1241</v>
      </c>
    </row>
    <row r="88" spans="1:16" ht="12.75">
      <c r="A88" s="25" t="s">
        <v>45</v>
      </c>
      <c s="29" t="s">
        <v>121</v>
      </c>
      <c s="29" t="s">
        <v>1242</v>
      </c>
      <c s="25" t="s">
        <v>47</v>
      </c>
      <c s="30" t="s">
        <v>1243</v>
      </c>
      <c s="31" t="s">
        <v>160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1244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1245</v>
      </c>
      <c s="25" t="s">
        <v>47</v>
      </c>
      <c s="30" t="s">
        <v>1246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1247</v>
      </c>
    </row>
    <row r="95" spans="1:5" ht="267.75">
      <c r="A95" t="s">
        <v>53</v>
      </c>
      <c r="E95" s="36" t="s">
        <v>798</v>
      </c>
    </row>
    <row r="96" spans="1:18" ht="12.75" customHeight="1">
      <c r="A96" s="6" t="s">
        <v>43</v>
      </c>
      <c s="6"/>
      <c s="40" t="s">
        <v>33</v>
      </c>
      <c s="6"/>
      <c s="27" t="s">
        <v>271</v>
      </c>
      <c s="6"/>
      <c s="6"/>
      <c s="6"/>
      <c s="41">
        <f>0+Q96</f>
      </c>
      <c r="O96">
        <f>0+R96</f>
      </c>
      <c r="Q96">
        <f>0+I97+I101+I105+I109+I113+I117+I121+I125+I129+I133+I137+I141+I145+I149</f>
      </c>
      <c>
        <f>0+O97+O101+O105+O109+O113+O117+O121+O125+O129+O133+O137+O141+O145+O149</f>
      </c>
    </row>
    <row r="97" spans="1:16" ht="12.75">
      <c r="A97" s="25" t="s">
        <v>45</v>
      </c>
      <c s="29" t="s">
        <v>299</v>
      </c>
      <c s="29" t="s">
        <v>1248</v>
      </c>
      <c s="25" t="s">
        <v>47</v>
      </c>
      <c s="30" t="s">
        <v>1249</v>
      </c>
      <c s="31" t="s">
        <v>160</v>
      </c>
      <c s="32">
        <v>224.09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25.5">
      <c r="A99" s="37" t="s">
        <v>51</v>
      </c>
      <c r="E99" s="38" t="s">
        <v>1250</v>
      </c>
    </row>
    <row r="100" spans="1:5" ht="369.75">
      <c r="A100" t="s">
        <v>53</v>
      </c>
      <c r="E100" s="36" t="s">
        <v>275</v>
      </c>
    </row>
    <row r="101" spans="1:16" ht="12.75">
      <c r="A101" s="25" t="s">
        <v>45</v>
      </c>
      <c s="29" t="s">
        <v>303</v>
      </c>
      <c s="29" t="s">
        <v>1251</v>
      </c>
      <c s="25" t="s">
        <v>47</v>
      </c>
      <c s="30" t="s">
        <v>1252</v>
      </c>
      <c s="31" t="s">
        <v>49</v>
      </c>
      <c s="32">
        <v>38.095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1253</v>
      </c>
    </row>
    <row r="104" spans="1:5" ht="267.75">
      <c r="A104" t="s">
        <v>53</v>
      </c>
      <c r="E104" s="36" t="s">
        <v>1254</v>
      </c>
    </row>
    <row r="105" spans="1:16" ht="12.75">
      <c r="A105" s="25" t="s">
        <v>45</v>
      </c>
      <c s="29" t="s">
        <v>396</v>
      </c>
      <c s="29" t="s">
        <v>704</v>
      </c>
      <c s="25" t="s">
        <v>47</v>
      </c>
      <c s="30" t="s">
        <v>705</v>
      </c>
      <c s="31" t="s">
        <v>160</v>
      </c>
      <c s="32">
        <v>52.85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65.75">
      <c r="A107" s="37" t="s">
        <v>51</v>
      </c>
      <c r="E107" s="38" t="s">
        <v>1255</v>
      </c>
    </row>
    <row r="108" spans="1:5" ht="369.75">
      <c r="A108" t="s">
        <v>53</v>
      </c>
      <c r="E108" s="36" t="s">
        <v>275</v>
      </c>
    </row>
    <row r="109" spans="1:16" ht="12.75">
      <c r="A109" s="25" t="s">
        <v>45</v>
      </c>
      <c s="29" t="s">
        <v>308</v>
      </c>
      <c s="29" t="s">
        <v>707</v>
      </c>
      <c s="25" t="s">
        <v>47</v>
      </c>
      <c s="30" t="s">
        <v>708</v>
      </c>
      <c s="31" t="s">
        <v>160</v>
      </c>
      <c s="32">
        <v>9.228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63.75">
      <c r="A111" s="37" t="s">
        <v>51</v>
      </c>
      <c r="E111" s="38" t="s">
        <v>1256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316</v>
      </c>
      <c s="29" t="s">
        <v>272</v>
      </c>
      <c s="25" t="s">
        <v>47</v>
      </c>
      <c s="30" t="s">
        <v>273</v>
      </c>
      <c s="31" t="s">
        <v>160</v>
      </c>
      <c s="32">
        <v>6.59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1257</v>
      </c>
    </row>
    <row r="116" spans="1:5" ht="369.75">
      <c r="A116" t="s">
        <v>53</v>
      </c>
      <c r="E116" s="36" t="s">
        <v>275</v>
      </c>
    </row>
    <row r="117" spans="1:16" ht="12.75">
      <c r="A117" s="25" t="s">
        <v>45</v>
      </c>
      <c s="29" t="s">
        <v>321</v>
      </c>
      <c s="29" t="s">
        <v>1258</v>
      </c>
      <c s="25" t="s">
        <v>47</v>
      </c>
      <c s="30" t="s">
        <v>1259</v>
      </c>
      <c s="31" t="s">
        <v>160</v>
      </c>
      <c s="32">
        <v>72.6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1260</v>
      </c>
    </row>
    <row r="120" spans="1:5" ht="38.25">
      <c r="A120" t="s">
        <v>53</v>
      </c>
      <c r="E120" s="36" t="s">
        <v>714</v>
      </c>
    </row>
    <row r="121" spans="1:16" ht="12.75">
      <c r="A121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1.037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1261</v>
      </c>
    </row>
    <row r="124" spans="1:5" ht="38.25">
      <c r="A124" t="s">
        <v>53</v>
      </c>
      <c r="E124" s="36" t="s">
        <v>714</v>
      </c>
    </row>
    <row r="125" spans="1:16" ht="12.75">
      <c r="A125" s="25" t="s">
        <v>45</v>
      </c>
      <c s="29" t="s">
        <v>331</v>
      </c>
      <c s="29" t="s">
        <v>1262</v>
      </c>
      <c s="25" t="s">
        <v>47</v>
      </c>
      <c s="30" t="s">
        <v>1263</v>
      </c>
      <c s="31" t="s">
        <v>160</v>
      </c>
      <c s="32">
        <v>0.91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63.75">
      <c r="A127" s="37" t="s">
        <v>51</v>
      </c>
      <c r="E127" s="38" t="s">
        <v>1264</v>
      </c>
    </row>
    <row r="128" spans="1:5" ht="38.25">
      <c r="A128" t="s">
        <v>53</v>
      </c>
      <c r="E128" s="36" t="s">
        <v>1265</v>
      </c>
    </row>
    <row r="129" spans="1:16" ht="12.75">
      <c r="A129" s="25" t="s">
        <v>45</v>
      </c>
      <c s="29" t="s">
        <v>335</v>
      </c>
      <c s="29" t="s">
        <v>1266</v>
      </c>
      <c s="25" t="s">
        <v>47</v>
      </c>
      <c s="30" t="s">
        <v>1267</v>
      </c>
      <c s="31" t="s">
        <v>160</v>
      </c>
      <c s="32">
        <v>204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1268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339</v>
      </c>
      <c s="29" t="s">
        <v>1269</v>
      </c>
      <c s="25" t="s">
        <v>47</v>
      </c>
      <c s="30" t="s">
        <v>1270</v>
      </c>
      <c s="31" t="s">
        <v>160</v>
      </c>
      <c s="32">
        <v>82.5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1271</v>
      </c>
    </row>
    <row r="136" spans="1:5" ht="38.25">
      <c r="A136" t="s">
        <v>53</v>
      </c>
      <c r="E136" s="36" t="s">
        <v>1272</v>
      </c>
    </row>
    <row r="137" spans="1:16" ht="12.75">
      <c r="A137" s="25" t="s">
        <v>45</v>
      </c>
      <c s="29" t="s">
        <v>344</v>
      </c>
      <c s="29" t="s">
        <v>276</v>
      </c>
      <c s="25" t="s">
        <v>47</v>
      </c>
      <c s="30" t="s">
        <v>277</v>
      </c>
      <c s="31" t="s">
        <v>160</v>
      </c>
      <c s="32">
        <v>6.984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1273</v>
      </c>
    </row>
    <row r="140" spans="1:5" ht="102">
      <c r="A140" t="s">
        <v>53</v>
      </c>
      <c r="E140" s="36" t="s">
        <v>279</v>
      </c>
    </row>
    <row r="141" spans="1:16" ht="12.75">
      <c r="A141" s="25" t="s">
        <v>45</v>
      </c>
      <c s="29" t="s">
        <v>204</v>
      </c>
      <c s="29" t="s">
        <v>1274</v>
      </c>
      <c s="25" t="s">
        <v>47</v>
      </c>
      <c s="30" t="s">
        <v>1275</v>
      </c>
      <c s="31" t="s">
        <v>49</v>
      </c>
      <c s="32">
        <v>4.771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1276</v>
      </c>
    </row>
    <row r="144" spans="1:5" ht="267.75">
      <c r="A144" t="s">
        <v>53</v>
      </c>
      <c r="E144" s="36" t="s">
        <v>798</v>
      </c>
    </row>
    <row r="145" spans="1:16" ht="12.75">
      <c r="A145" s="25" t="s">
        <v>45</v>
      </c>
      <c s="29" t="s">
        <v>209</v>
      </c>
      <c s="29" t="s">
        <v>1277</v>
      </c>
      <c s="25" t="s">
        <v>47</v>
      </c>
      <c s="30" t="s">
        <v>1278</v>
      </c>
      <c s="31" t="s">
        <v>160</v>
      </c>
      <c s="32">
        <v>2.16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1279</v>
      </c>
    </row>
    <row r="148" spans="1:5" ht="229.5">
      <c r="A148" t="s">
        <v>53</v>
      </c>
      <c r="E148" s="36" t="s">
        <v>703</v>
      </c>
    </row>
    <row r="149" spans="1:16" ht="12.75">
      <c r="A149" s="25" t="s">
        <v>45</v>
      </c>
      <c s="29" t="s">
        <v>384</v>
      </c>
      <c s="29" t="s">
        <v>1280</v>
      </c>
      <c s="25" t="s">
        <v>47</v>
      </c>
      <c s="30" t="s">
        <v>1281</v>
      </c>
      <c s="31" t="s">
        <v>160</v>
      </c>
      <c s="32">
        <v>34.08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1282</v>
      </c>
    </row>
    <row r="152" spans="1:5" ht="369.75">
      <c r="A152" t="s">
        <v>53</v>
      </c>
      <c r="E152" s="36" t="s">
        <v>275</v>
      </c>
    </row>
    <row r="153" spans="1:18" ht="12.75" customHeight="1">
      <c r="A153" s="6" t="s">
        <v>43</v>
      </c>
      <c s="6"/>
      <c s="40" t="s">
        <v>35</v>
      </c>
      <c s="6"/>
      <c s="27" t="s">
        <v>280</v>
      </c>
      <c s="6"/>
      <c s="6"/>
      <c s="6"/>
      <c s="41">
        <f>0+Q153</f>
      </c>
      <c r="O153">
        <f>0+R153</f>
      </c>
      <c r="Q153">
        <f>0+I154+I158+I162+I166+I170</f>
      </c>
      <c>
        <f>0+O154+O158+O162+O166+O170</f>
      </c>
    </row>
    <row r="154" spans="1:16" ht="12.75">
      <c r="A154" s="25" t="s">
        <v>45</v>
      </c>
      <c s="29" t="s">
        <v>487</v>
      </c>
      <c s="29" t="s">
        <v>375</v>
      </c>
      <c s="25" t="s">
        <v>47</v>
      </c>
      <c s="30" t="s">
        <v>376</v>
      </c>
      <c s="31" t="s">
        <v>170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1283</v>
      </c>
    </row>
    <row r="157" spans="1:5" ht="51">
      <c r="A157" t="s">
        <v>53</v>
      </c>
      <c r="E157" s="36" t="s">
        <v>298</v>
      </c>
    </row>
    <row r="158" spans="1:16" ht="12.75">
      <c r="A158" s="25" t="s">
        <v>45</v>
      </c>
      <c s="29" t="s">
        <v>490</v>
      </c>
      <c s="29" t="s">
        <v>1284</v>
      </c>
      <c s="25" t="s">
        <v>47</v>
      </c>
      <c s="30" t="s">
        <v>1285</v>
      </c>
      <c s="31" t="s">
        <v>170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1286</v>
      </c>
    </row>
    <row r="161" spans="1:5" ht="140.25">
      <c r="A161" t="s">
        <v>53</v>
      </c>
      <c r="E161" s="36" t="s">
        <v>307</v>
      </c>
    </row>
    <row r="162" spans="1:16" ht="12.75">
      <c r="A162" s="25" t="s">
        <v>45</v>
      </c>
      <c s="29" t="s">
        <v>495</v>
      </c>
      <c s="29" t="s">
        <v>1287</v>
      </c>
      <c s="25" t="s">
        <v>47</v>
      </c>
      <c s="30" t="s">
        <v>1288</v>
      </c>
      <c s="31" t="s">
        <v>170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1289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498</v>
      </c>
      <c s="29" t="s">
        <v>729</v>
      </c>
      <c s="25" t="s">
        <v>47</v>
      </c>
      <c s="30" t="s">
        <v>730</v>
      </c>
      <c s="31" t="s">
        <v>170</v>
      </c>
      <c s="32">
        <v>186.39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1290</v>
      </c>
    </row>
    <row r="169" spans="1:5" ht="25.5">
      <c r="A169" t="s">
        <v>53</v>
      </c>
      <c r="E169" s="36" t="s">
        <v>392</v>
      </c>
    </row>
    <row r="170" spans="1:16" ht="12.75">
      <c r="A170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186.39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25.5">
      <c r="A172" s="37" t="s">
        <v>51</v>
      </c>
      <c r="E172" s="38" t="s">
        <v>1291</v>
      </c>
    </row>
    <row r="173" spans="1:5" ht="25.5">
      <c r="A173" t="s">
        <v>53</v>
      </c>
      <c r="E173" s="36" t="s">
        <v>392</v>
      </c>
    </row>
    <row r="174" spans="1:18" ht="12.75" customHeight="1">
      <c r="A174" s="6" t="s">
        <v>43</v>
      </c>
      <c s="6"/>
      <c s="40" t="s">
        <v>64</v>
      </c>
      <c s="6"/>
      <c s="27" t="s">
        <v>65</v>
      </c>
      <c s="6"/>
      <c s="6"/>
      <c s="6"/>
      <c s="41">
        <f>0+Q174</f>
      </c>
      <c r="O174">
        <f>0+R174</f>
      </c>
      <c r="Q174">
        <f>0+I175+I179+I183+I187+I191+I195+I199+I203</f>
      </c>
      <c>
        <f>0+O175+O179+O183+O187+O191+O195+O199+O203</f>
      </c>
    </row>
    <row r="175" spans="1:16" ht="25.5">
      <c r="A175" s="25" t="s">
        <v>45</v>
      </c>
      <c s="29" t="s">
        <v>501</v>
      </c>
      <c s="29" t="s">
        <v>1292</v>
      </c>
      <c s="25" t="s">
        <v>47</v>
      </c>
      <c s="30" t="s">
        <v>1293</v>
      </c>
      <c s="31" t="s">
        <v>170</v>
      </c>
      <c s="32">
        <v>528.07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25.5">
      <c r="A177" s="37" t="s">
        <v>51</v>
      </c>
      <c r="E177" s="38" t="s">
        <v>1294</v>
      </c>
    </row>
    <row r="178" spans="1:5" ht="191.25">
      <c r="A178" t="s">
        <v>53</v>
      </c>
      <c r="E178" s="36" t="s">
        <v>1295</v>
      </c>
    </row>
    <row r="179" spans="1:16" ht="12.75">
      <c r="A179" s="25" t="s">
        <v>45</v>
      </c>
      <c s="29" t="s">
        <v>504</v>
      </c>
      <c s="29" t="s">
        <v>1296</v>
      </c>
      <c s="25" t="s">
        <v>47</v>
      </c>
      <c s="30" t="s">
        <v>1297</v>
      </c>
      <c s="31" t="s">
        <v>170</v>
      </c>
      <c s="32">
        <v>183.192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38.25">
      <c r="A181" s="37" t="s">
        <v>51</v>
      </c>
      <c r="E181" s="38" t="s">
        <v>1298</v>
      </c>
    </row>
    <row r="182" spans="1:5" ht="191.25">
      <c r="A182" t="s">
        <v>53</v>
      </c>
      <c r="E182" s="36" t="s">
        <v>1295</v>
      </c>
    </row>
    <row r="183" spans="1:16" ht="12.75">
      <c r="A183" s="25" t="s">
        <v>45</v>
      </c>
      <c s="29" t="s">
        <v>509</v>
      </c>
      <c s="29" t="s">
        <v>1299</v>
      </c>
      <c s="25" t="s">
        <v>47</v>
      </c>
      <c s="30" t="s">
        <v>1300</v>
      </c>
      <c s="31" t="s">
        <v>170</v>
      </c>
      <c s="32">
        <v>101.28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12.75">
      <c r="A185" s="37" t="s">
        <v>51</v>
      </c>
      <c r="E185" s="38" t="s">
        <v>1301</v>
      </c>
    </row>
    <row r="186" spans="1:5" ht="191.25">
      <c r="A186" t="s">
        <v>53</v>
      </c>
      <c r="E186" s="36" t="s">
        <v>1295</v>
      </c>
    </row>
    <row r="187" spans="1:16" ht="25.5">
      <c r="A187" s="25" t="s">
        <v>45</v>
      </c>
      <c s="29" t="s">
        <v>734</v>
      </c>
      <c s="29" t="s">
        <v>1302</v>
      </c>
      <c s="25" t="s">
        <v>47</v>
      </c>
      <c s="30" t="s">
        <v>1303</v>
      </c>
      <c s="31" t="s">
        <v>170</v>
      </c>
      <c s="32">
        <v>354.258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51">
      <c r="A189" s="37" t="s">
        <v>51</v>
      </c>
      <c r="E189" s="38" t="s">
        <v>1304</v>
      </c>
    </row>
    <row r="190" spans="1:5" ht="204">
      <c r="A190" t="s">
        <v>53</v>
      </c>
      <c r="E190" s="36" t="s">
        <v>1305</v>
      </c>
    </row>
    <row r="191" spans="1:16" ht="12.75">
      <c r="A191" s="25" t="s">
        <v>45</v>
      </c>
      <c s="29" t="s">
        <v>519</v>
      </c>
      <c s="29" t="s">
        <v>1306</v>
      </c>
      <c s="25" t="s">
        <v>47</v>
      </c>
      <c s="30" t="s">
        <v>1307</v>
      </c>
      <c s="31" t="s">
        <v>170</v>
      </c>
      <c s="32">
        <v>2.7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1308</v>
      </c>
    </row>
    <row r="194" spans="1:5" ht="38.25">
      <c r="A194" t="s">
        <v>53</v>
      </c>
      <c r="E194" s="36" t="s">
        <v>1309</v>
      </c>
    </row>
    <row r="195" spans="1:16" ht="12.75">
      <c r="A195" s="25" t="s">
        <v>45</v>
      </c>
      <c s="29" t="s">
        <v>524</v>
      </c>
      <c s="29" t="s">
        <v>534</v>
      </c>
      <c s="25" t="s">
        <v>47</v>
      </c>
      <c s="30" t="s">
        <v>535</v>
      </c>
      <c s="31" t="s">
        <v>170</v>
      </c>
      <c s="32">
        <v>528.07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1310</v>
      </c>
    </row>
    <row r="198" spans="1:5" ht="38.25">
      <c r="A198" t="s">
        <v>53</v>
      </c>
      <c r="E198" s="36" t="s">
        <v>1309</v>
      </c>
    </row>
    <row r="199" spans="1:16" ht="12.75">
      <c r="A199" s="25" t="s">
        <v>45</v>
      </c>
      <c s="29" t="s">
        <v>529</v>
      </c>
      <c s="29" t="s">
        <v>1311</v>
      </c>
      <c s="25" t="s">
        <v>47</v>
      </c>
      <c s="30" t="s">
        <v>1312</v>
      </c>
      <c s="31" t="s">
        <v>170</v>
      </c>
      <c s="32">
        <v>21.757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1313</v>
      </c>
    </row>
    <row r="202" spans="1:5" ht="51">
      <c r="A202" t="s">
        <v>53</v>
      </c>
      <c r="E202" s="36" t="s">
        <v>1314</v>
      </c>
    </row>
    <row r="203" spans="1:16" ht="12.75">
      <c r="A203" s="25" t="s">
        <v>45</v>
      </c>
      <c s="29" t="s">
        <v>533</v>
      </c>
      <c s="29" t="s">
        <v>1315</v>
      </c>
      <c s="25" t="s">
        <v>47</v>
      </c>
      <c s="30" t="s">
        <v>1316</v>
      </c>
      <c s="31" t="s">
        <v>170</v>
      </c>
      <c s="32">
        <v>31.559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1317</v>
      </c>
    </row>
    <row r="206" spans="1:5" ht="51">
      <c r="A206" t="s">
        <v>53</v>
      </c>
      <c r="E206" s="36" t="s">
        <v>1314</v>
      </c>
    </row>
    <row r="207" spans="1:18" ht="12.75" customHeight="1">
      <c r="A207" s="6" t="s">
        <v>43</v>
      </c>
      <c s="6"/>
      <c s="40" t="s">
        <v>77</v>
      </c>
      <c s="6"/>
      <c s="27" t="s">
        <v>753</v>
      </c>
      <c s="6"/>
      <c s="6"/>
      <c s="6"/>
      <c s="41">
        <f>0+Q207</f>
      </c>
      <c r="O207">
        <f>0+R207</f>
      </c>
      <c r="Q207">
        <f>0+I208+I212+I216+I220</f>
      </c>
      <c>
        <f>0+O208+O212+O216+O220</f>
      </c>
    </row>
    <row r="208" spans="1:16" ht="12.75">
      <c r="A208" s="25" t="s">
        <v>45</v>
      </c>
      <c s="29" t="s">
        <v>537</v>
      </c>
      <c s="29" t="s">
        <v>1318</v>
      </c>
      <c s="25" t="s">
        <v>47</v>
      </c>
      <c s="30" t="s">
        <v>1319</v>
      </c>
      <c s="31" t="s">
        <v>82</v>
      </c>
      <c s="32">
        <v>23.4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63.75">
      <c r="A210" s="37" t="s">
        <v>51</v>
      </c>
      <c r="E210" s="38" t="s">
        <v>1320</v>
      </c>
    </row>
    <row r="211" spans="1:5" ht="242.25">
      <c r="A211" t="s">
        <v>53</v>
      </c>
      <c r="E211" s="36" t="s">
        <v>1321</v>
      </c>
    </row>
    <row r="212" spans="1:16" ht="12.75">
      <c r="A212" s="25" t="s">
        <v>45</v>
      </c>
      <c s="29" t="s">
        <v>542</v>
      </c>
      <c s="29" t="s">
        <v>1322</v>
      </c>
      <c s="25" t="s">
        <v>47</v>
      </c>
      <c s="30" t="s">
        <v>1323</v>
      </c>
      <c s="31" t="s">
        <v>82</v>
      </c>
      <c s="32">
        <v>3.2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12.75">
      <c r="A214" s="37" t="s">
        <v>51</v>
      </c>
      <c r="E214" s="38" t="s">
        <v>1324</v>
      </c>
    </row>
    <row r="215" spans="1:5" ht="242.25">
      <c r="A215" t="s">
        <v>53</v>
      </c>
      <c r="E215" s="36" t="s">
        <v>1325</v>
      </c>
    </row>
    <row r="216" spans="1:16" ht="12.75">
      <c r="A216" s="25" t="s">
        <v>45</v>
      </c>
      <c s="29" t="s">
        <v>544</v>
      </c>
      <c s="29" t="s">
        <v>1326</v>
      </c>
      <c s="25" t="s">
        <v>47</v>
      </c>
      <c s="30" t="s">
        <v>1327</v>
      </c>
      <c s="31" t="s">
        <v>82</v>
      </c>
      <c s="32">
        <v>75.14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1328</v>
      </c>
    </row>
    <row r="219" spans="1:5" ht="242.25">
      <c r="A219" t="s">
        <v>53</v>
      </c>
      <c r="E219" s="36" t="s">
        <v>1325</v>
      </c>
    </row>
    <row r="220" spans="1:16" ht="12.75">
      <c r="A220" s="25" t="s">
        <v>45</v>
      </c>
      <c s="29" t="s">
        <v>549</v>
      </c>
      <c s="29" t="s">
        <v>1329</v>
      </c>
      <c s="25" t="s">
        <v>47</v>
      </c>
      <c s="30" t="s">
        <v>1330</v>
      </c>
      <c s="31" t="s">
        <v>82</v>
      </c>
      <c s="32">
        <v>1.3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12.75">
      <c r="A222" s="37" t="s">
        <v>51</v>
      </c>
      <c r="E222" s="38" t="s">
        <v>1331</v>
      </c>
    </row>
    <row r="223" spans="1:5" ht="242.25">
      <c r="A223" t="s">
        <v>53</v>
      </c>
      <c r="E223" s="36" t="s">
        <v>1325</v>
      </c>
    </row>
    <row r="224" spans="1:18" ht="12.75" customHeight="1">
      <c r="A224" s="6" t="s">
        <v>43</v>
      </c>
      <c s="6"/>
      <c s="40" t="s">
        <v>40</v>
      </c>
      <c s="6"/>
      <c s="27" t="s">
        <v>214</v>
      </c>
      <c s="6"/>
      <c s="6"/>
      <c s="6"/>
      <c s="41">
        <f>0+Q224</f>
      </c>
      <c r="O224">
        <f>0+R224</f>
      </c>
      <c r="Q224">
        <f>0+I225+I229+I233+I237+I241+I245+I249+I253+I257+I261+I265+I269+I273</f>
      </c>
      <c>
        <f>0+O225+O229+O233+O237+O241+O245+O249+O253+O257+O261+O265+O269+O273</f>
      </c>
    </row>
    <row r="225" spans="1:16" ht="12.75">
      <c r="A225" s="25" t="s">
        <v>45</v>
      </c>
      <c s="29" t="s">
        <v>554</v>
      </c>
      <c s="29" t="s">
        <v>1332</v>
      </c>
      <c s="25" t="s">
        <v>47</v>
      </c>
      <c s="30" t="s">
        <v>1333</v>
      </c>
      <c s="31" t="s">
        <v>82</v>
      </c>
      <c s="32">
        <v>38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1334</v>
      </c>
    </row>
    <row r="228" spans="1:5" ht="63.75">
      <c r="A228" t="s">
        <v>53</v>
      </c>
      <c r="E228" s="36" t="s">
        <v>1335</v>
      </c>
    </row>
    <row r="229" spans="1:16" ht="25.5">
      <c r="A229" s="25" t="s">
        <v>45</v>
      </c>
      <c s="29" t="s">
        <v>558</v>
      </c>
      <c s="29" t="s">
        <v>1336</v>
      </c>
      <c s="25" t="s">
        <v>47</v>
      </c>
      <c s="30" t="s">
        <v>1337</v>
      </c>
      <c s="31" t="s">
        <v>82</v>
      </c>
      <c s="32">
        <v>38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1338</v>
      </c>
    </row>
    <row r="232" spans="1:5" ht="114.75">
      <c r="A232" t="s">
        <v>53</v>
      </c>
      <c r="E232" s="36" t="s">
        <v>1339</v>
      </c>
    </row>
    <row r="233" spans="1:16" ht="12.75">
      <c r="A233" s="25" t="s">
        <v>45</v>
      </c>
      <c s="29" t="s">
        <v>562</v>
      </c>
      <c s="29" t="s">
        <v>1340</v>
      </c>
      <c s="25" t="s">
        <v>47</v>
      </c>
      <c s="30" t="s">
        <v>1341</v>
      </c>
      <c s="31" t="s">
        <v>82</v>
      </c>
      <c s="32">
        <v>41.5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25.5">
      <c r="A235" s="37" t="s">
        <v>51</v>
      </c>
      <c r="E235" s="38" t="s">
        <v>1342</v>
      </c>
    </row>
    <row r="236" spans="1:5" ht="114.75">
      <c r="A236" t="s">
        <v>53</v>
      </c>
      <c r="E236" s="36" t="s">
        <v>1339</v>
      </c>
    </row>
    <row r="237" spans="1:16" ht="12.75">
      <c r="A237" s="25" t="s">
        <v>45</v>
      </c>
      <c s="29" t="s">
        <v>566</v>
      </c>
      <c s="29" t="s">
        <v>1343</v>
      </c>
      <c s="25" t="s">
        <v>47</v>
      </c>
      <c s="30" t="s">
        <v>1344</v>
      </c>
      <c s="31" t="s">
        <v>68</v>
      </c>
      <c s="32">
        <v>10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25.5">
      <c r="A239" s="37" t="s">
        <v>51</v>
      </c>
      <c r="E239" s="38" t="s">
        <v>1345</v>
      </c>
    </row>
    <row r="240" spans="1:5" ht="38.25">
      <c r="A240" t="s">
        <v>53</v>
      </c>
      <c r="E240" s="36" t="s">
        <v>1346</v>
      </c>
    </row>
    <row r="241" spans="1:16" ht="12.75">
      <c r="A241" s="25" t="s">
        <v>45</v>
      </c>
      <c s="29" t="s">
        <v>571</v>
      </c>
      <c s="29" t="s">
        <v>1347</v>
      </c>
      <c s="25" t="s">
        <v>47</v>
      </c>
      <c s="30" t="s">
        <v>1348</v>
      </c>
      <c s="31" t="s">
        <v>68</v>
      </c>
      <c s="32">
        <v>2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12.75">
      <c r="A243" s="37" t="s">
        <v>51</v>
      </c>
      <c r="E243" s="38" t="s">
        <v>146</v>
      </c>
    </row>
    <row r="244" spans="1:5" ht="25.5">
      <c r="A244" t="s">
        <v>53</v>
      </c>
      <c r="E244" s="36" t="s">
        <v>1349</v>
      </c>
    </row>
    <row r="245" spans="1:16" ht="12.75">
      <c r="A245" s="25" t="s">
        <v>45</v>
      </c>
      <c s="29" t="s">
        <v>574</v>
      </c>
      <c s="29" t="s">
        <v>1350</v>
      </c>
      <c s="25" t="s">
        <v>47</v>
      </c>
      <c s="30" t="s">
        <v>1351</v>
      </c>
      <c s="31" t="s">
        <v>82</v>
      </c>
      <c s="32">
        <v>63.24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38.25">
      <c r="A247" s="37" t="s">
        <v>51</v>
      </c>
      <c r="E247" s="38" t="s">
        <v>1352</v>
      </c>
    </row>
    <row r="248" spans="1:5" ht="51">
      <c r="A248" t="s">
        <v>53</v>
      </c>
      <c r="E248" s="36" t="s">
        <v>343</v>
      </c>
    </row>
    <row r="249" spans="1:16" ht="12.75">
      <c r="A249" s="25" t="s">
        <v>45</v>
      </c>
      <c s="29" t="s">
        <v>578</v>
      </c>
      <c s="29" t="s">
        <v>340</v>
      </c>
      <c s="25" t="s">
        <v>47</v>
      </c>
      <c s="30" t="s">
        <v>341</v>
      </c>
      <c s="31" t="s">
        <v>82</v>
      </c>
      <c s="32">
        <v>20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25.5">
      <c r="A251" s="37" t="s">
        <v>51</v>
      </c>
      <c r="E251" s="38" t="s">
        <v>1353</v>
      </c>
    </row>
    <row r="252" spans="1:5" ht="51">
      <c r="A252" t="s">
        <v>53</v>
      </c>
      <c r="E252" s="36" t="s">
        <v>343</v>
      </c>
    </row>
    <row r="253" spans="1:16" ht="12.75">
      <c r="A253" s="25" t="s">
        <v>45</v>
      </c>
      <c s="29" t="s">
        <v>581</v>
      </c>
      <c s="29" t="s">
        <v>1354</v>
      </c>
      <c s="25" t="s">
        <v>47</v>
      </c>
      <c s="30" t="s">
        <v>1355</v>
      </c>
      <c s="31" t="s">
        <v>170</v>
      </c>
      <c s="32">
        <v>2.958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25.5">
      <c r="A255" s="37" t="s">
        <v>51</v>
      </c>
      <c r="E255" s="38" t="s">
        <v>1356</v>
      </c>
    </row>
    <row r="256" spans="1:5" ht="25.5">
      <c r="A256" t="s">
        <v>53</v>
      </c>
      <c r="E256" s="36" t="s">
        <v>1357</v>
      </c>
    </row>
    <row r="257" spans="1:16" ht="12.75">
      <c r="A257" s="25" t="s">
        <v>45</v>
      </c>
      <c s="29" t="s">
        <v>583</v>
      </c>
      <c s="29" t="s">
        <v>1358</v>
      </c>
      <c s="25" t="s">
        <v>47</v>
      </c>
      <c s="30" t="s">
        <v>1359</v>
      </c>
      <c s="31" t="s">
        <v>170</v>
      </c>
      <c s="32">
        <v>14.544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89.25">
      <c r="A259" s="37" t="s">
        <v>51</v>
      </c>
      <c r="E259" s="38" t="s">
        <v>1360</v>
      </c>
    </row>
    <row r="260" spans="1:5" ht="25.5">
      <c r="A260" t="s">
        <v>53</v>
      </c>
      <c r="E260" s="36" t="s">
        <v>1357</v>
      </c>
    </row>
    <row r="261" spans="1:16" ht="12.75">
      <c r="A261" s="25" t="s">
        <v>45</v>
      </c>
      <c s="29" t="s">
        <v>587</v>
      </c>
      <c s="29" t="s">
        <v>1361</v>
      </c>
      <c s="25" t="s">
        <v>47</v>
      </c>
      <c s="30" t="s">
        <v>1362</v>
      </c>
      <c s="31" t="s">
        <v>160</v>
      </c>
      <c s="32">
        <v>0.18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14.75">
      <c r="A263" s="37" t="s">
        <v>51</v>
      </c>
      <c r="E263" s="38" t="s">
        <v>1363</v>
      </c>
    </row>
    <row r="264" spans="1:5" ht="38.25">
      <c r="A264" t="s">
        <v>53</v>
      </c>
      <c r="E264" s="36" t="s">
        <v>1364</v>
      </c>
    </row>
    <row r="265" spans="1:16" ht="12.75">
      <c r="A265" s="25" t="s">
        <v>45</v>
      </c>
      <c s="29" t="s">
        <v>589</v>
      </c>
      <c s="29" t="s">
        <v>614</v>
      </c>
      <c s="25" t="s">
        <v>47</v>
      </c>
      <c s="30" t="s">
        <v>615</v>
      </c>
      <c s="31" t="s">
        <v>82</v>
      </c>
      <c s="32">
        <v>22.32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25.5">
      <c r="A267" s="37" t="s">
        <v>51</v>
      </c>
      <c r="E267" s="38" t="s">
        <v>1365</v>
      </c>
    </row>
    <row r="268" spans="1:5" ht="89.25">
      <c r="A268" t="s">
        <v>53</v>
      </c>
      <c r="E268" s="36" t="s">
        <v>1366</v>
      </c>
    </row>
    <row r="269" spans="1:16" ht="12.75">
      <c r="A269" s="25" t="s">
        <v>45</v>
      </c>
      <c s="29" t="s">
        <v>591</v>
      </c>
      <c s="29" t="s">
        <v>1367</v>
      </c>
      <c s="25" t="s">
        <v>47</v>
      </c>
      <c s="30" t="s">
        <v>1368</v>
      </c>
      <c s="31" t="s">
        <v>68</v>
      </c>
      <c s="32">
        <v>2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146</v>
      </c>
    </row>
    <row r="272" spans="1:5" ht="38.25">
      <c r="A272" t="s">
        <v>53</v>
      </c>
      <c r="E272" s="36" t="s">
        <v>1369</v>
      </c>
    </row>
    <row r="273" spans="1:16" ht="12.75">
      <c r="A273" s="25" t="s">
        <v>45</v>
      </c>
      <c s="29" t="s">
        <v>593</v>
      </c>
      <c s="29" t="s">
        <v>1370</v>
      </c>
      <c s="25" t="s">
        <v>47</v>
      </c>
      <c s="30" t="s">
        <v>1371</v>
      </c>
      <c s="31" t="s">
        <v>68</v>
      </c>
      <c s="32">
        <v>4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12.75">
      <c r="A274" s="35" t="s">
        <v>50</v>
      </c>
      <c r="E274" s="36" t="s">
        <v>47</v>
      </c>
    </row>
    <row r="275" spans="1:5" ht="12.75">
      <c r="A275" s="37" t="s">
        <v>51</v>
      </c>
      <c r="E275" s="38" t="s">
        <v>896</v>
      </c>
    </row>
    <row r="276" spans="1:5" ht="267.75">
      <c r="A276" t="s">
        <v>53</v>
      </c>
      <c r="E276" s="36" t="s">
        <v>1372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0+O8+O13+O58+O87+O108+O157+O178+O211+O224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1373</v>
      </c>
      <c s="42">
        <f>0+I8+I13+I58+I87+I108+I157+I178+I211+I224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1373</v>
      </c>
      <c s="6"/>
      <c s="18" t="s">
        <v>1374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1375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244</v>
      </c>
      <c s="25" t="s">
        <v>153</v>
      </c>
      <c s="30" t="s">
        <v>245</v>
      </c>
      <c s="31" t="s">
        <v>160</v>
      </c>
      <c s="32">
        <v>100.096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1376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1377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412</v>
      </c>
      <c s="25" t="s">
        <v>47</v>
      </c>
      <c s="30" t="s">
        <v>413</v>
      </c>
      <c s="31" t="s">
        <v>160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1378</v>
      </c>
    </row>
    <row r="25" spans="1:5" ht="318.75">
      <c r="A25" t="s">
        <v>53</v>
      </c>
      <c r="E25" s="36" t="s">
        <v>416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1379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253</v>
      </c>
      <c s="25" t="s">
        <v>47</v>
      </c>
      <c s="30" t="s">
        <v>254</v>
      </c>
      <c s="31" t="s">
        <v>160</v>
      </c>
      <c s="32">
        <v>1086.02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1380</v>
      </c>
    </row>
    <row r="33" spans="1:5" ht="280.5">
      <c r="A33" t="s">
        <v>53</v>
      </c>
      <c r="E33" s="36" t="s">
        <v>256</v>
      </c>
    </row>
    <row r="34" spans="1:16" ht="12.75">
      <c r="A34" s="25" t="s">
        <v>45</v>
      </c>
      <c s="29" t="s">
        <v>64</v>
      </c>
      <c s="29" t="s">
        <v>253</v>
      </c>
      <c s="25" t="s">
        <v>24</v>
      </c>
      <c s="30" t="s">
        <v>254</v>
      </c>
      <c s="31" t="s">
        <v>160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1381</v>
      </c>
    </row>
    <row r="37" spans="1:5" ht="280.5">
      <c r="A37" t="s">
        <v>53</v>
      </c>
      <c r="E37" s="36" t="s">
        <v>256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1382</v>
      </c>
    </row>
    <row r="41" spans="1:5" ht="293.25">
      <c r="A41" t="s">
        <v>53</v>
      </c>
      <c r="E41" s="36" t="s">
        <v>949</v>
      </c>
    </row>
    <row r="42" spans="1:16" ht="12.75">
      <c r="A42" s="25" t="s">
        <v>45</v>
      </c>
      <c s="29" t="s">
        <v>40</v>
      </c>
      <c s="29" t="s">
        <v>266</v>
      </c>
      <c s="25" t="s">
        <v>47</v>
      </c>
      <c s="30" t="s">
        <v>267</v>
      </c>
      <c s="31" t="s">
        <v>160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1383</v>
      </c>
    </row>
    <row r="45" spans="1:5" ht="38.25">
      <c r="A45" t="s">
        <v>53</v>
      </c>
      <c r="E45" s="36" t="s">
        <v>269</v>
      </c>
    </row>
    <row r="46" spans="1:16" ht="12.75">
      <c r="A46" s="25" t="s">
        <v>45</v>
      </c>
      <c s="29" t="s">
        <v>42</v>
      </c>
      <c s="29" t="s">
        <v>205</v>
      </c>
      <c s="25" t="s">
        <v>47</v>
      </c>
      <c s="30" t="s">
        <v>206</v>
      </c>
      <c s="31" t="s">
        <v>160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1384</v>
      </c>
    </row>
    <row r="49" spans="1:5" ht="38.25">
      <c r="A49" t="s">
        <v>53</v>
      </c>
      <c r="E49" s="36" t="s">
        <v>208</v>
      </c>
    </row>
    <row r="50" spans="1:16" ht="12.75">
      <c r="A50" s="25" t="s">
        <v>45</v>
      </c>
      <c s="29" t="s">
        <v>388</v>
      </c>
      <c s="29" t="s">
        <v>1208</v>
      </c>
      <c s="25" t="s">
        <v>47</v>
      </c>
      <c s="30" t="s">
        <v>1209</v>
      </c>
      <c s="31" t="s">
        <v>160</v>
      </c>
      <c s="32">
        <v>31.464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1385</v>
      </c>
    </row>
    <row r="53" spans="1:5" ht="280.5">
      <c r="A53" t="s">
        <v>53</v>
      </c>
      <c r="E53" s="36" t="s">
        <v>1211</v>
      </c>
    </row>
    <row r="54" spans="1:16" ht="12.75">
      <c r="A54" s="25" t="s">
        <v>45</v>
      </c>
      <c s="29" t="s">
        <v>436</v>
      </c>
      <c s="29" t="s">
        <v>1213</v>
      </c>
      <c s="25" t="s">
        <v>47</v>
      </c>
      <c s="30" t="s">
        <v>1214</v>
      </c>
      <c s="31" t="s">
        <v>160</v>
      </c>
      <c s="32">
        <v>46.44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1386</v>
      </c>
    </row>
    <row r="57" spans="1:5" ht="229.5">
      <c r="A57" t="s">
        <v>53</v>
      </c>
      <c r="E57" s="36" t="s">
        <v>431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0+I59+I63+I67+I71+I75+I79+I83</f>
      </c>
      <c>
        <f>0+O59+O63+O67+O71+O75+O79+O83</f>
      </c>
    </row>
    <row r="59" spans="1:16" ht="12.75">
      <c r="A59" s="25" t="s">
        <v>45</v>
      </c>
      <c s="29" t="s">
        <v>89</v>
      </c>
      <c s="29" t="s">
        <v>1218</v>
      </c>
      <c s="25" t="s">
        <v>47</v>
      </c>
      <c s="30" t="s">
        <v>1219</v>
      </c>
      <c s="31" t="s">
        <v>160</v>
      </c>
      <c s="32">
        <v>1.152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1387</v>
      </c>
    </row>
    <row r="62" spans="1:5" ht="51">
      <c r="A62" t="s">
        <v>53</v>
      </c>
      <c r="E62" s="36" t="s">
        <v>1221</v>
      </c>
    </row>
    <row r="63" spans="1:16" ht="12.75">
      <c r="A63" s="25" t="s">
        <v>45</v>
      </c>
      <c s="29" t="s">
        <v>93</v>
      </c>
      <c s="29" t="s">
        <v>1388</v>
      </c>
      <c s="25" t="s">
        <v>47</v>
      </c>
      <c s="30" t="s">
        <v>1389</v>
      </c>
      <c s="31" t="s">
        <v>160</v>
      </c>
      <c s="32">
        <v>0.918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38.25">
      <c r="A65" s="37" t="s">
        <v>51</v>
      </c>
      <c r="E65" s="38" t="s">
        <v>1390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97</v>
      </c>
      <c s="29" t="s">
        <v>1391</v>
      </c>
      <c s="25" t="s">
        <v>47</v>
      </c>
      <c s="30" t="s">
        <v>1392</v>
      </c>
      <c s="31" t="s">
        <v>160</v>
      </c>
      <c s="32">
        <v>153.6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51</v>
      </c>
      <c r="E69" s="38" t="s">
        <v>1393</v>
      </c>
    </row>
    <row r="70" spans="1:5" ht="409.5">
      <c r="A70" t="s">
        <v>53</v>
      </c>
      <c r="E70" s="36" t="s">
        <v>1394</v>
      </c>
    </row>
    <row r="71" spans="1:16" ht="12.75">
      <c r="A71" s="25" t="s">
        <v>45</v>
      </c>
      <c s="29" t="s">
        <v>261</v>
      </c>
      <c s="29" t="s">
        <v>1395</v>
      </c>
      <c s="25" t="s">
        <v>47</v>
      </c>
      <c s="30" t="s">
        <v>1396</v>
      </c>
      <c s="31" t="s">
        <v>49</v>
      </c>
      <c s="32">
        <v>24.429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1397</v>
      </c>
    </row>
    <row r="74" spans="1:5" ht="255">
      <c r="A74" t="s">
        <v>53</v>
      </c>
      <c r="E74" s="36" t="s">
        <v>1398</v>
      </c>
    </row>
    <row r="75" spans="1:16" ht="12.75">
      <c r="A75" s="25" t="s">
        <v>45</v>
      </c>
      <c s="29" t="s">
        <v>101</v>
      </c>
      <c s="29" t="s">
        <v>1399</v>
      </c>
      <c s="25" t="s">
        <v>47</v>
      </c>
      <c s="30" t="s">
        <v>1400</v>
      </c>
      <c s="31" t="s">
        <v>82</v>
      </c>
      <c s="32">
        <v>240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1401</v>
      </c>
    </row>
    <row r="78" spans="1:5" ht="191.25">
      <c r="A78" t="s">
        <v>53</v>
      </c>
      <c r="E78" s="36" t="s">
        <v>1402</v>
      </c>
    </row>
    <row r="79" spans="1:16" ht="12.75">
      <c r="A79" s="25" t="s">
        <v>45</v>
      </c>
      <c s="29" t="s">
        <v>109</v>
      </c>
      <c s="29" t="s">
        <v>1222</v>
      </c>
      <c s="25" t="s">
        <v>47</v>
      </c>
      <c s="30" t="s">
        <v>1223</v>
      </c>
      <c s="31" t="s">
        <v>49</v>
      </c>
      <c s="32">
        <v>13.029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1403</v>
      </c>
    </row>
    <row r="82" spans="1:5" ht="267.75">
      <c r="A82" t="s">
        <v>53</v>
      </c>
      <c r="E82" s="36" t="s">
        <v>798</v>
      </c>
    </row>
    <row r="83" spans="1:16" ht="12.75">
      <c r="A83" s="25" t="s">
        <v>45</v>
      </c>
      <c s="29" t="s">
        <v>198</v>
      </c>
      <c s="29" t="s">
        <v>1225</v>
      </c>
      <c s="25" t="s">
        <v>47</v>
      </c>
      <c s="30" t="s">
        <v>1226</v>
      </c>
      <c s="31" t="s">
        <v>160</v>
      </c>
      <c s="32">
        <v>81.43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1404</v>
      </c>
    </row>
    <row r="86" spans="1:5" ht="369.75">
      <c r="A86" t="s">
        <v>53</v>
      </c>
      <c r="E86" s="36" t="s">
        <v>794</v>
      </c>
    </row>
    <row r="87" spans="1:18" ht="12.75" customHeight="1">
      <c r="A87" s="6" t="s">
        <v>43</v>
      </c>
      <c s="6"/>
      <c s="40" t="s">
        <v>22</v>
      </c>
      <c s="6"/>
      <c s="27" t="s">
        <v>1228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113</v>
      </c>
      <c s="29" t="s">
        <v>1229</v>
      </c>
      <c s="25" t="s">
        <v>47</v>
      </c>
      <c s="30" t="s">
        <v>1230</v>
      </c>
      <c s="31" t="s">
        <v>1231</v>
      </c>
      <c s="32">
        <v>608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1405</v>
      </c>
    </row>
    <row r="91" spans="1:5" ht="25.5">
      <c r="A91" t="s">
        <v>53</v>
      </c>
      <c r="E91" s="36" t="s">
        <v>1233</v>
      </c>
    </row>
    <row r="92" spans="1:16" ht="12.75">
      <c r="A92" s="25" t="s">
        <v>45</v>
      </c>
      <c s="29" t="s">
        <v>117</v>
      </c>
      <c s="29" t="s">
        <v>1234</v>
      </c>
      <c s="25" t="s">
        <v>47</v>
      </c>
      <c s="30" t="s">
        <v>1235</v>
      </c>
      <c s="31" t="s">
        <v>160</v>
      </c>
      <c s="32">
        <v>21.224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63.75">
      <c r="A94" s="37" t="s">
        <v>51</v>
      </c>
      <c r="E94" s="38" t="s">
        <v>1406</v>
      </c>
    </row>
    <row r="95" spans="1:5" ht="382.5">
      <c r="A95" t="s">
        <v>53</v>
      </c>
      <c r="E95" s="36" t="s">
        <v>1237</v>
      </c>
    </row>
    <row r="96" spans="1:16" ht="12.75">
      <c r="A96" s="25" t="s">
        <v>45</v>
      </c>
      <c s="29" t="s">
        <v>121</v>
      </c>
      <c s="29" t="s">
        <v>1238</v>
      </c>
      <c s="25" t="s">
        <v>47</v>
      </c>
      <c s="30" t="s">
        <v>1239</v>
      </c>
      <c s="31" t="s">
        <v>49</v>
      </c>
      <c s="32">
        <v>3.395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1407</v>
      </c>
    </row>
    <row r="99" spans="1:5" ht="242.25">
      <c r="A99" t="s">
        <v>53</v>
      </c>
      <c r="E99" s="36" t="s">
        <v>1241</v>
      </c>
    </row>
    <row r="100" spans="1:16" ht="12.75">
      <c r="A100" s="25" t="s">
        <v>45</v>
      </c>
      <c s="29" t="s">
        <v>289</v>
      </c>
      <c s="29" t="s">
        <v>1242</v>
      </c>
      <c s="25" t="s">
        <v>47</v>
      </c>
      <c s="30" t="s">
        <v>1243</v>
      </c>
      <c s="31" t="s">
        <v>160</v>
      </c>
      <c s="32">
        <v>161.137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40.25">
      <c r="A102" s="37" t="s">
        <v>51</v>
      </c>
      <c r="E102" s="38" t="s">
        <v>1408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294</v>
      </c>
      <c s="29" t="s">
        <v>1245</v>
      </c>
      <c s="25" t="s">
        <v>47</v>
      </c>
      <c s="30" t="s">
        <v>1246</v>
      </c>
      <c s="31" t="s">
        <v>49</v>
      </c>
      <c s="32">
        <v>44.872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1409</v>
      </c>
    </row>
    <row r="107" spans="1:5" ht="267.75">
      <c r="A107" t="s">
        <v>53</v>
      </c>
      <c r="E107" s="36" t="s">
        <v>798</v>
      </c>
    </row>
    <row r="108" spans="1:18" ht="12.75" customHeight="1">
      <c r="A108" s="6" t="s">
        <v>43</v>
      </c>
      <c s="6"/>
      <c s="40" t="s">
        <v>33</v>
      </c>
      <c s="6"/>
      <c s="27" t="s">
        <v>271</v>
      </c>
      <c s="6"/>
      <c s="6"/>
      <c s="6"/>
      <c s="41">
        <f>0+Q108</f>
      </c>
      <c r="O108">
        <f>0+R108</f>
      </c>
      <c r="Q108">
        <f>0+I109+I113+I117+I121+I125+I129+I133+I137+I141+I145+I149+I153</f>
      </c>
      <c>
        <f>0+O109+O113+O117+O121+O125+O129+O133+O137+O141+O145+O149+O153</f>
      </c>
    </row>
    <row r="109" spans="1:16" ht="12.75">
      <c r="A109" s="25" t="s">
        <v>45</v>
      </c>
      <c s="29" t="s">
        <v>303</v>
      </c>
      <c s="29" t="s">
        <v>1248</v>
      </c>
      <c s="25" t="s">
        <v>47</v>
      </c>
      <c s="30" t="s">
        <v>1249</v>
      </c>
      <c s="31" t="s">
        <v>160</v>
      </c>
      <c s="32">
        <v>161.86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1410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396</v>
      </c>
      <c s="29" t="s">
        <v>1251</v>
      </c>
      <c s="25" t="s">
        <v>47</v>
      </c>
      <c s="30" t="s">
        <v>1252</v>
      </c>
      <c s="31" t="s">
        <v>49</v>
      </c>
      <c s="32">
        <v>27.516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1411</v>
      </c>
    </row>
    <row r="116" spans="1:5" ht="267.75">
      <c r="A116" t="s">
        <v>53</v>
      </c>
      <c r="E116" s="36" t="s">
        <v>1254</v>
      </c>
    </row>
    <row r="117" spans="1:16" ht="12.75">
      <c r="A117" s="25" t="s">
        <v>45</v>
      </c>
      <c s="29" t="s">
        <v>308</v>
      </c>
      <c s="29" t="s">
        <v>704</v>
      </c>
      <c s="25" t="s">
        <v>47</v>
      </c>
      <c s="30" t="s">
        <v>705</v>
      </c>
      <c s="31" t="s">
        <v>160</v>
      </c>
      <c s="32">
        <v>30.621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40.25">
      <c r="A119" s="37" t="s">
        <v>51</v>
      </c>
      <c r="E119" s="38" t="s">
        <v>1412</v>
      </c>
    </row>
    <row r="120" spans="1:5" ht="369.75">
      <c r="A120" t="s">
        <v>53</v>
      </c>
      <c r="E120" s="36" t="s">
        <v>275</v>
      </c>
    </row>
    <row r="121" spans="1:16" ht="12.75">
      <c r="A121" s="25" t="s">
        <v>45</v>
      </c>
      <c s="29" t="s">
        <v>316</v>
      </c>
      <c s="29" t="s">
        <v>707</v>
      </c>
      <c s="25" t="s">
        <v>47</v>
      </c>
      <c s="30" t="s">
        <v>708</v>
      </c>
      <c s="31" t="s">
        <v>160</v>
      </c>
      <c s="32">
        <v>10.167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63.75">
      <c r="A123" s="37" t="s">
        <v>51</v>
      </c>
      <c r="E123" s="38" t="s">
        <v>1413</v>
      </c>
    </row>
    <row r="124" spans="1:5" ht="369.75">
      <c r="A124" t="s">
        <v>53</v>
      </c>
      <c r="E124" s="36" t="s">
        <v>275</v>
      </c>
    </row>
    <row r="125" spans="1:16" ht="12.75">
      <c r="A125" s="25" t="s">
        <v>45</v>
      </c>
      <c s="29" t="s">
        <v>321</v>
      </c>
      <c s="29" t="s">
        <v>272</v>
      </c>
      <c s="25" t="s">
        <v>47</v>
      </c>
      <c s="30" t="s">
        <v>273</v>
      </c>
      <c s="31" t="s">
        <v>160</v>
      </c>
      <c s="32">
        <v>8.322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1414</v>
      </c>
    </row>
    <row r="128" spans="1:5" ht="369.75">
      <c r="A128" t="s">
        <v>53</v>
      </c>
      <c r="E128" s="36" t="s">
        <v>275</v>
      </c>
    </row>
    <row r="129" spans="1:16" ht="12.75">
      <c r="A129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1.768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1415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331</v>
      </c>
      <c s="29" t="s">
        <v>1416</v>
      </c>
      <c s="25" t="s">
        <v>47</v>
      </c>
      <c s="30" t="s">
        <v>1417</v>
      </c>
      <c s="31" t="s">
        <v>160</v>
      </c>
      <c s="32">
        <v>57.512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1418</v>
      </c>
    </row>
    <row r="136" spans="1:5" ht="38.25">
      <c r="A136" t="s">
        <v>53</v>
      </c>
      <c r="E136" s="36" t="s">
        <v>714</v>
      </c>
    </row>
    <row r="137" spans="1:16" ht="12.75">
      <c r="A137" s="25" t="s">
        <v>45</v>
      </c>
      <c s="29" t="s">
        <v>335</v>
      </c>
      <c s="29" t="s">
        <v>276</v>
      </c>
      <c s="25" t="s">
        <v>47</v>
      </c>
      <c s="30" t="s">
        <v>277</v>
      </c>
      <c s="31" t="s">
        <v>160</v>
      </c>
      <c s="32">
        <v>4.436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1419</v>
      </c>
    </row>
    <row r="140" spans="1:5" ht="102">
      <c r="A140" t="s">
        <v>53</v>
      </c>
      <c r="E140" s="36" t="s">
        <v>279</v>
      </c>
    </row>
    <row r="141" spans="1:16" ht="12.75">
      <c r="A141" s="25" t="s">
        <v>45</v>
      </c>
      <c s="29" t="s">
        <v>204</v>
      </c>
      <c s="29" t="s">
        <v>1274</v>
      </c>
      <c s="25" t="s">
        <v>47</v>
      </c>
      <c s="30" t="s">
        <v>1275</v>
      </c>
      <c s="31" t="s">
        <v>49</v>
      </c>
      <c s="32">
        <v>3.92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1420</v>
      </c>
    </row>
    <row r="144" spans="1:5" ht="267.75">
      <c r="A144" t="s">
        <v>53</v>
      </c>
      <c r="E144" s="36" t="s">
        <v>798</v>
      </c>
    </row>
    <row r="145" spans="1:16" ht="12.75">
      <c r="A145" s="25" t="s">
        <v>45</v>
      </c>
      <c s="29" t="s">
        <v>209</v>
      </c>
      <c s="29" t="s">
        <v>1277</v>
      </c>
      <c s="25" t="s">
        <v>47</v>
      </c>
      <c s="30" t="s">
        <v>1278</v>
      </c>
      <c s="31" t="s">
        <v>160</v>
      </c>
      <c s="32">
        <v>3.038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1421</v>
      </c>
    </row>
    <row r="148" spans="1:5" ht="229.5">
      <c r="A148" t="s">
        <v>53</v>
      </c>
      <c r="E148" s="36" t="s">
        <v>703</v>
      </c>
    </row>
    <row r="149" spans="1:16" ht="12.75">
      <c r="A149" s="25" t="s">
        <v>45</v>
      </c>
      <c s="29" t="s">
        <v>384</v>
      </c>
      <c s="29" t="s">
        <v>1280</v>
      </c>
      <c s="25" t="s">
        <v>47</v>
      </c>
      <c s="30" t="s">
        <v>1281</v>
      </c>
      <c s="31" t="s">
        <v>160</v>
      </c>
      <c s="32">
        <v>28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1422</v>
      </c>
    </row>
    <row r="152" spans="1:5" ht="369.75">
      <c r="A152" t="s">
        <v>53</v>
      </c>
      <c r="E152" s="36" t="s">
        <v>275</v>
      </c>
    </row>
    <row r="153" spans="1:16" ht="12.75">
      <c r="A153" s="25" t="s">
        <v>45</v>
      </c>
      <c s="29" t="s">
        <v>441</v>
      </c>
      <c s="29" t="s">
        <v>1266</v>
      </c>
      <c s="25" t="s">
        <v>47</v>
      </c>
      <c s="30" t="s">
        <v>1267</v>
      </c>
      <c s="31" t="s">
        <v>160</v>
      </c>
      <c s="32">
        <v>278.28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25.5">
      <c r="A155" s="37" t="s">
        <v>51</v>
      </c>
      <c r="E155" s="38" t="s">
        <v>1423</v>
      </c>
    </row>
    <row r="156" spans="1:5" ht="38.25">
      <c r="A156" t="s">
        <v>53</v>
      </c>
      <c r="E156" s="36" t="s">
        <v>714</v>
      </c>
    </row>
    <row r="157" spans="1:18" ht="12.75" customHeight="1">
      <c r="A157" s="6" t="s">
        <v>43</v>
      </c>
      <c s="6"/>
      <c s="40" t="s">
        <v>35</v>
      </c>
      <c s="6"/>
      <c s="27" t="s">
        <v>280</v>
      </c>
      <c s="6"/>
      <c s="6"/>
      <c s="6"/>
      <c s="41">
        <f>0+Q157</f>
      </c>
      <c r="O157">
        <f>0+R157</f>
      </c>
      <c r="Q157">
        <f>0+I158+I162+I166+I170+I174</f>
      </c>
      <c>
        <f>0+O158+O162+O166+O170+O174</f>
      </c>
    </row>
    <row r="158" spans="1:16" ht="12.75">
      <c r="A158" s="25" t="s">
        <v>45</v>
      </c>
      <c s="29" t="s">
        <v>339</v>
      </c>
      <c s="29" t="s">
        <v>375</v>
      </c>
      <c s="25" t="s">
        <v>47</v>
      </c>
      <c s="30" t="s">
        <v>376</v>
      </c>
      <c s="31" t="s">
        <v>170</v>
      </c>
      <c s="32">
        <v>155.55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1424</v>
      </c>
    </row>
    <row r="161" spans="1:5" ht="51">
      <c r="A161" t="s">
        <v>53</v>
      </c>
      <c r="E161" s="36" t="s">
        <v>298</v>
      </c>
    </row>
    <row r="162" spans="1:16" ht="12.75">
      <c r="A162" s="25" t="s">
        <v>45</v>
      </c>
      <c s="29" t="s">
        <v>344</v>
      </c>
      <c s="29" t="s">
        <v>1284</v>
      </c>
      <c s="25" t="s">
        <v>47</v>
      </c>
      <c s="30" t="s">
        <v>1285</v>
      </c>
      <c s="31" t="s">
        <v>170</v>
      </c>
      <c s="32">
        <v>155.55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1425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487</v>
      </c>
      <c s="29" t="s">
        <v>1287</v>
      </c>
      <c s="25" t="s">
        <v>47</v>
      </c>
      <c s="30" t="s">
        <v>1288</v>
      </c>
      <c s="31" t="s">
        <v>170</v>
      </c>
      <c s="32">
        <v>155.55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1426</v>
      </c>
    </row>
    <row r="169" spans="1:5" ht="140.25">
      <c r="A169" t="s">
        <v>53</v>
      </c>
      <c r="E169" s="36" t="s">
        <v>307</v>
      </c>
    </row>
    <row r="170" spans="1:16" ht="12.75">
      <c r="A170" s="25" t="s">
        <v>45</v>
      </c>
      <c s="29" t="s">
        <v>490</v>
      </c>
      <c s="29" t="s">
        <v>729</v>
      </c>
      <c s="25" t="s">
        <v>47</v>
      </c>
      <c s="30" t="s">
        <v>730</v>
      </c>
      <c s="31" t="s">
        <v>170</v>
      </c>
      <c s="32">
        <v>155.55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38.25">
      <c r="A172" s="37" t="s">
        <v>51</v>
      </c>
      <c r="E172" s="38" t="s">
        <v>1427</v>
      </c>
    </row>
    <row r="173" spans="1:5" ht="25.5">
      <c r="A173" t="s">
        <v>53</v>
      </c>
      <c r="E173" s="36" t="s">
        <v>392</v>
      </c>
    </row>
    <row r="174" spans="1:16" ht="12.75">
      <c r="A174" s="25" t="s">
        <v>45</v>
      </c>
      <c s="29" t="s">
        <v>617</v>
      </c>
      <c s="29" t="s">
        <v>389</v>
      </c>
      <c s="25" t="s">
        <v>47</v>
      </c>
      <c s="30" t="s">
        <v>390</v>
      </c>
      <c s="31" t="s">
        <v>170</v>
      </c>
      <c s="32">
        <v>155.55</v>
      </c>
      <c s="33">
        <v>0</v>
      </c>
      <c s="34">
        <f>ROUND(ROUND(H174,2)*ROUND(G174,3),2)</f>
      </c>
      <c r="O174">
        <f>(I174*21)/100</f>
      </c>
      <c t="s">
        <v>23</v>
      </c>
    </row>
    <row r="175" spans="1:5" ht="12.75">
      <c r="A175" s="35" t="s">
        <v>50</v>
      </c>
      <c r="E175" s="36" t="s">
        <v>47</v>
      </c>
    </row>
    <row r="176" spans="1:5" ht="25.5">
      <c r="A176" s="37" t="s">
        <v>51</v>
      </c>
      <c r="E176" s="38" t="s">
        <v>1428</v>
      </c>
    </row>
    <row r="177" spans="1:5" ht="25.5">
      <c r="A177" t="s">
        <v>53</v>
      </c>
      <c r="E177" s="36" t="s">
        <v>392</v>
      </c>
    </row>
    <row r="178" spans="1:18" ht="12.75" customHeight="1">
      <c r="A178" s="6" t="s">
        <v>43</v>
      </c>
      <c s="6"/>
      <c s="40" t="s">
        <v>64</v>
      </c>
      <c s="6"/>
      <c s="27" t="s">
        <v>65</v>
      </c>
      <c s="6"/>
      <c s="6"/>
      <c s="6"/>
      <c s="41">
        <f>0+Q178</f>
      </c>
      <c r="O178">
        <f>0+R178</f>
      </c>
      <c r="Q178">
        <f>0+I179+I183+I187+I191+I195+I199+I203+I207</f>
      </c>
      <c>
        <f>0+O179+O183+O187+O191+O195+O199+O203+O207</f>
      </c>
    </row>
    <row r="179" spans="1:16" ht="25.5">
      <c r="A179" s="25" t="s">
        <v>45</v>
      </c>
      <c s="29" t="s">
        <v>495</v>
      </c>
      <c s="29" t="s">
        <v>1292</v>
      </c>
      <c s="25" t="s">
        <v>47</v>
      </c>
      <c s="30" t="s">
        <v>1293</v>
      </c>
      <c s="31" t="s">
        <v>170</v>
      </c>
      <c s="32">
        <v>417.4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25.5">
      <c r="A181" s="37" t="s">
        <v>51</v>
      </c>
      <c r="E181" s="38" t="s">
        <v>1429</v>
      </c>
    </row>
    <row r="182" spans="1:5" ht="191.25">
      <c r="A182" t="s">
        <v>53</v>
      </c>
      <c r="E182" s="36" t="s">
        <v>1295</v>
      </c>
    </row>
    <row r="183" spans="1:16" ht="12.75">
      <c r="A183" s="25" t="s">
        <v>45</v>
      </c>
      <c s="29" t="s">
        <v>498</v>
      </c>
      <c s="29" t="s">
        <v>1296</v>
      </c>
      <c s="25" t="s">
        <v>47</v>
      </c>
      <c s="30" t="s">
        <v>1297</v>
      </c>
      <c s="31" t="s">
        <v>170</v>
      </c>
      <c s="32">
        <v>108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38.25">
      <c r="A185" s="37" t="s">
        <v>51</v>
      </c>
      <c r="E185" s="38" t="s">
        <v>1430</v>
      </c>
    </row>
    <row r="186" spans="1:5" ht="191.25">
      <c r="A186" t="s">
        <v>53</v>
      </c>
      <c r="E186" s="36" t="s">
        <v>1295</v>
      </c>
    </row>
    <row r="187" spans="1:16" ht="12.75">
      <c r="A187" s="25" t="s">
        <v>45</v>
      </c>
      <c s="29" t="s">
        <v>501</v>
      </c>
      <c s="29" t="s">
        <v>1299</v>
      </c>
      <c s="25" t="s">
        <v>47</v>
      </c>
      <c s="30" t="s">
        <v>1300</v>
      </c>
      <c s="31" t="s">
        <v>170</v>
      </c>
      <c s="32">
        <v>107.08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12.75">
      <c r="A189" s="37" t="s">
        <v>51</v>
      </c>
      <c r="E189" s="38" t="s">
        <v>1431</v>
      </c>
    </row>
    <row r="190" spans="1:5" ht="191.25">
      <c r="A190" t="s">
        <v>53</v>
      </c>
      <c r="E190" s="36" t="s">
        <v>1295</v>
      </c>
    </row>
    <row r="191" spans="1:16" ht="25.5">
      <c r="A191" s="25" t="s">
        <v>45</v>
      </c>
      <c s="29" t="s">
        <v>504</v>
      </c>
      <c s="29" t="s">
        <v>1302</v>
      </c>
      <c s="25" t="s">
        <v>47</v>
      </c>
      <c s="30" t="s">
        <v>1303</v>
      </c>
      <c s="31" t="s">
        <v>170</v>
      </c>
      <c s="32">
        <v>136.676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1432</v>
      </c>
    </row>
    <row r="194" spans="1:5" ht="204">
      <c r="A194" t="s">
        <v>53</v>
      </c>
      <c r="E194" s="36" t="s">
        <v>1305</v>
      </c>
    </row>
    <row r="195" spans="1:16" ht="12.75">
      <c r="A195" s="25" t="s">
        <v>45</v>
      </c>
      <c s="29" t="s">
        <v>509</v>
      </c>
      <c s="29" t="s">
        <v>1306</v>
      </c>
      <c s="25" t="s">
        <v>47</v>
      </c>
      <c s="30" t="s">
        <v>1307</v>
      </c>
      <c s="31" t="s">
        <v>170</v>
      </c>
      <c s="32">
        <v>3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12.75">
      <c r="A197" s="37" t="s">
        <v>51</v>
      </c>
      <c r="E197" s="38" t="s">
        <v>1433</v>
      </c>
    </row>
    <row r="198" spans="1:5" ht="38.25">
      <c r="A198" t="s">
        <v>53</v>
      </c>
      <c r="E198" s="36" t="s">
        <v>1309</v>
      </c>
    </row>
    <row r="199" spans="1:16" ht="12.75">
      <c r="A199" s="25" t="s">
        <v>45</v>
      </c>
      <c s="29" t="s">
        <v>734</v>
      </c>
      <c s="29" t="s">
        <v>534</v>
      </c>
      <c s="25" t="s">
        <v>47</v>
      </c>
      <c s="30" t="s">
        <v>535</v>
      </c>
      <c s="31" t="s">
        <v>170</v>
      </c>
      <c s="32">
        <v>417.4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1434</v>
      </c>
    </row>
    <row r="202" spans="1:5" ht="38.25">
      <c r="A202" t="s">
        <v>53</v>
      </c>
      <c r="E202" s="36" t="s">
        <v>1309</v>
      </c>
    </row>
    <row r="203" spans="1:16" ht="12.75">
      <c r="A203" s="25" t="s">
        <v>45</v>
      </c>
      <c s="29" t="s">
        <v>519</v>
      </c>
      <c s="29" t="s">
        <v>1311</v>
      </c>
      <c s="25" t="s">
        <v>47</v>
      </c>
      <c s="30" t="s">
        <v>1312</v>
      </c>
      <c s="31" t="s">
        <v>170</v>
      </c>
      <c s="32">
        <v>20.336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1435</v>
      </c>
    </row>
    <row r="206" spans="1:5" ht="51">
      <c r="A206" t="s">
        <v>53</v>
      </c>
      <c r="E206" s="36" t="s">
        <v>1314</v>
      </c>
    </row>
    <row r="207" spans="1:16" ht="12.75">
      <c r="A207" s="25" t="s">
        <v>45</v>
      </c>
      <c s="29" t="s">
        <v>524</v>
      </c>
      <c s="29" t="s">
        <v>1315</v>
      </c>
      <c s="25" t="s">
        <v>47</v>
      </c>
      <c s="30" t="s">
        <v>1316</v>
      </c>
      <c s="31" t="s">
        <v>170</v>
      </c>
      <c s="32">
        <v>31.828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25.5">
      <c r="A209" s="37" t="s">
        <v>51</v>
      </c>
      <c r="E209" s="38" t="s">
        <v>1436</v>
      </c>
    </row>
    <row r="210" spans="1:5" ht="51">
      <c r="A210" t="s">
        <v>53</v>
      </c>
      <c r="E210" s="36" t="s">
        <v>1314</v>
      </c>
    </row>
    <row r="211" spans="1:18" ht="12.75" customHeight="1">
      <c r="A211" s="6" t="s">
        <v>43</v>
      </c>
      <c s="6"/>
      <c s="40" t="s">
        <v>77</v>
      </c>
      <c s="6"/>
      <c s="27" t="s">
        <v>753</v>
      </c>
      <c s="6"/>
      <c s="6"/>
      <c s="6"/>
      <c s="41">
        <f>0+Q211</f>
      </c>
      <c r="O211">
        <f>0+R211</f>
      </c>
      <c r="Q211">
        <f>0+I212+I216+I220</f>
      </c>
      <c>
        <f>0+O212+O216+O220</f>
      </c>
    </row>
    <row r="212" spans="1:16" ht="12.75">
      <c r="A212" s="25" t="s">
        <v>45</v>
      </c>
      <c s="29" t="s">
        <v>529</v>
      </c>
      <c s="29" t="s">
        <v>1318</v>
      </c>
      <c s="25" t="s">
        <v>47</v>
      </c>
      <c s="30" t="s">
        <v>1319</v>
      </c>
      <c s="31" t="s">
        <v>82</v>
      </c>
      <c s="32">
        <v>16.32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63.75">
      <c r="A214" s="37" t="s">
        <v>51</v>
      </c>
      <c r="E214" s="38" t="s">
        <v>1437</v>
      </c>
    </row>
    <row r="215" spans="1:5" ht="242.25">
      <c r="A215" t="s">
        <v>53</v>
      </c>
      <c r="E215" s="36" t="s">
        <v>1321</v>
      </c>
    </row>
    <row r="216" spans="1:16" ht="12.75">
      <c r="A216" s="25" t="s">
        <v>45</v>
      </c>
      <c s="29" t="s">
        <v>533</v>
      </c>
      <c s="29" t="s">
        <v>1322</v>
      </c>
      <c s="25" t="s">
        <v>47</v>
      </c>
      <c s="30" t="s">
        <v>1323</v>
      </c>
      <c s="31" t="s">
        <v>82</v>
      </c>
      <c s="32">
        <v>1.72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1438</v>
      </c>
    </row>
    <row r="219" spans="1:5" ht="242.25">
      <c r="A219" t="s">
        <v>53</v>
      </c>
      <c r="E219" s="36" t="s">
        <v>1325</v>
      </c>
    </row>
    <row r="220" spans="1:16" ht="12.75">
      <c r="A220" s="25" t="s">
        <v>45</v>
      </c>
      <c s="29" t="s">
        <v>537</v>
      </c>
      <c s="29" t="s">
        <v>1326</v>
      </c>
      <c s="25" t="s">
        <v>47</v>
      </c>
      <c s="30" t="s">
        <v>1327</v>
      </c>
      <c s="31" t="s">
        <v>82</v>
      </c>
      <c s="32">
        <v>75.8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25.5">
      <c r="A222" s="37" t="s">
        <v>51</v>
      </c>
      <c r="E222" s="38" t="s">
        <v>1439</v>
      </c>
    </row>
    <row r="223" spans="1:5" ht="242.25">
      <c r="A223" t="s">
        <v>53</v>
      </c>
      <c r="E223" s="36" t="s">
        <v>1325</v>
      </c>
    </row>
    <row r="224" spans="1:18" ht="12.75" customHeight="1">
      <c r="A224" s="6" t="s">
        <v>43</v>
      </c>
      <c s="6"/>
      <c s="40" t="s">
        <v>40</v>
      </c>
      <c s="6"/>
      <c s="27" t="s">
        <v>214</v>
      </c>
      <c s="6"/>
      <c s="6"/>
      <c s="6"/>
      <c s="41">
        <f>0+Q224</f>
      </c>
      <c r="O224">
        <f>0+R224</f>
      </c>
      <c r="Q224">
        <f>0+I225+I229+I233+I237+I241+I245+I249+I253+I257+I261+I265+I269</f>
      </c>
      <c>
        <f>0+O225+O229+O233+O237+O241+O245+O249+O253+O257+O261+O265+O269</f>
      </c>
    </row>
    <row r="225" spans="1:16" ht="12.75">
      <c r="A225" s="25" t="s">
        <v>45</v>
      </c>
      <c s="29" t="s">
        <v>542</v>
      </c>
      <c s="29" t="s">
        <v>1340</v>
      </c>
      <c s="25" t="s">
        <v>47</v>
      </c>
      <c s="30" t="s">
        <v>1341</v>
      </c>
      <c s="31" t="s">
        <v>82</v>
      </c>
      <c s="32">
        <v>75.8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2.75">
      <c r="A227" s="37" t="s">
        <v>51</v>
      </c>
      <c r="E227" s="38" t="s">
        <v>1440</v>
      </c>
    </row>
    <row r="228" spans="1:5" ht="114.75">
      <c r="A228" t="s">
        <v>53</v>
      </c>
      <c r="E228" s="36" t="s">
        <v>1339</v>
      </c>
    </row>
    <row r="229" spans="1:16" ht="12.75">
      <c r="A229" s="25" t="s">
        <v>45</v>
      </c>
      <c s="29" t="s">
        <v>544</v>
      </c>
      <c s="29" t="s">
        <v>1343</v>
      </c>
      <c s="25" t="s">
        <v>47</v>
      </c>
      <c s="30" t="s">
        <v>1344</v>
      </c>
      <c s="31" t="s">
        <v>68</v>
      </c>
      <c s="32">
        <v>10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51</v>
      </c>
      <c r="E231" s="38" t="s">
        <v>83</v>
      </c>
    </row>
    <row r="232" spans="1:5" ht="38.25">
      <c r="A232" t="s">
        <v>53</v>
      </c>
      <c r="E232" s="36" t="s">
        <v>1346</v>
      </c>
    </row>
    <row r="233" spans="1:16" ht="12.75">
      <c r="A233" s="25" t="s">
        <v>45</v>
      </c>
      <c s="29" t="s">
        <v>549</v>
      </c>
      <c s="29" t="s">
        <v>1441</v>
      </c>
      <c s="25" t="s">
        <v>47</v>
      </c>
      <c s="30" t="s">
        <v>1442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146</v>
      </c>
    </row>
    <row r="236" spans="1:5" ht="25.5">
      <c r="A236" t="s">
        <v>53</v>
      </c>
      <c r="E236" s="36" t="s">
        <v>1118</v>
      </c>
    </row>
    <row r="237" spans="1:16" ht="12.75">
      <c r="A237" s="25" t="s">
        <v>45</v>
      </c>
      <c s="29" t="s">
        <v>554</v>
      </c>
      <c s="29" t="s">
        <v>340</v>
      </c>
      <c s="25" t="s">
        <v>47</v>
      </c>
      <c s="30" t="s">
        <v>341</v>
      </c>
      <c s="31" t="s">
        <v>82</v>
      </c>
      <c s="32">
        <v>92.66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89.25">
      <c r="A239" s="37" t="s">
        <v>51</v>
      </c>
      <c r="E239" s="38" t="s">
        <v>1443</v>
      </c>
    </row>
    <row r="240" spans="1:5" ht="51">
      <c r="A240" t="s">
        <v>53</v>
      </c>
      <c r="E240" s="36" t="s">
        <v>343</v>
      </c>
    </row>
    <row r="241" spans="1:16" ht="12.75">
      <c r="A241" s="25" t="s">
        <v>45</v>
      </c>
      <c s="29" t="s">
        <v>558</v>
      </c>
      <c s="29" t="s">
        <v>1354</v>
      </c>
      <c s="25" t="s">
        <v>47</v>
      </c>
      <c s="30" t="s">
        <v>1355</v>
      </c>
      <c s="31" t="s">
        <v>170</v>
      </c>
      <c s="32">
        <v>2.088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1444</v>
      </c>
    </row>
    <row r="244" spans="1:5" ht="25.5">
      <c r="A244" t="s">
        <v>53</v>
      </c>
      <c r="E244" s="36" t="s">
        <v>1357</v>
      </c>
    </row>
    <row r="245" spans="1:16" ht="12.75">
      <c r="A245" s="25" t="s">
        <v>45</v>
      </c>
      <c s="29" t="s">
        <v>562</v>
      </c>
      <c s="29" t="s">
        <v>1358</v>
      </c>
      <c s="25" t="s">
        <v>47</v>
      </c>
      <c s="30" t="s">
        <v>1359</v>
      </c>
      <c s="31" t="s">
        <v>170</v>
      </c>
      <c s="32">
        <v>12.384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89.25">
      <c r="A247" s="37" t="s">
        <v>51</v>
      </c>
      <c r="E247" s="38" t="s">
        <v>1445</v>
      </c>
    </row>
    <row r="248" spans="1:5" ht="25.5">
      <c r="A248" t="s">
        <v>53</v>
      </c>
      <c r="E248" s="36" t="s">
        <v>1357</v>
      </c>
    </row>
    <row r="249" spans="1:16" ht="12.75">
      <c r="A249" s="25" t="s">
        <v>45</v>
      </c>
      <c s="29" t="s">
        <v>566</v>
      </c>
      <c s="29" t="s">
        <v>1361</v>
      </c>
      <c s="25" t="s">
        <v>47</v>
      </c>
      <c s="30" t="s">
        <v>1362</v>
      </c>
      <c s="31" t="s">
        <v>160</v>
      </c>
      <c s="32">
        <v>0.188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14.75">
      <c r="A251" s="37" t="s">
        <v>51</v>
      </c>
      <c r="E251" s="38" t="s">
        <v>1446</v>
      </c>
    </row>
    <row r="252" spans="1:5" ht="38.25">
      <c r="A252" t="s">
        <v>53</v>
      </c>
      <c r="E252" s="36" t="s">
        <v>1364</v>
      </c>
    </row>
    <row r="253" spans="1:16" ht="12.75">
      <c r="A253" s="25" t="s">
        <v>45</v>
      </c>
      <c s="29" t="s">
        <v>571</v>
      </c>
      <c s="29" t="s">
        <v>1447</v>
      </c>
      <c s="25" t="s">
        <v>47</v>
      </c>
      <c s="30" t="s">
        <v>1448</v>
      </c>
      <c s="31" t="s">
        <v>68</v>
      </c>
      <c s="32">
        <v>2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2.75">
      <c r="A255" s="37" t="s">
        <v>51</v>
      </c>
      <c r="E255" s="38" t="s">
        <v>1449</v>
      </c>
    </row>
    <row r="256" spans="1:5" ht="127.5">
      <c r="A256" t="s">
        <v>53</v>
      </c>
      <c r="E256" s="36" t="s">
        <v>1450</v>
      </c>
    </row>
    <row r="257" spans="1:16" ht="25.5">
      <c r="A257" s="25" t="s">
        <v>45</v>
      </c>
      <c s="29" t="s">
        <v>574</v>
      </c>
      <c s="29" t="s">
        <v>1451</v>
      </c>
      <c s="25" t="s">
        <v>47</v>
      </c>
      <c s="30" t="s">
        <v>1452</v>
      </c>
      <c s="31" t="s">
        <v>68</v>
      </c>
      <c s="32">
        <v>8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2.75">
      <c r="A259" s="37" t="s">
        <v>51</v>
      </c>
      <c r="E259" s="38" t="s">
        <v>1453</v>
      </c>
    </row>
    <row r="260" spans="1:5" ht="63.75">
      <c r="A260" t="s">
        <v>53</v>
      </c>
      <c r="E260" s="36" t="s">
        <v>1454</v>
      </c>
    </row>
    <row r="261" spans="1:16" ht="12.75">
      <c r="A261" s="25" t="s">
        <v>45</v>
      </c>
      <c s="29" t="s">
        <v>578</v>
      </c>
      <c s="29" t="s">
        <v>614</v>
      </c>
      <c s="25" t="s">
        <v>47</v>
      </c>
      <c s="30" t="s">
        <v>615</v>
      </c>
      <c s="31" t="s">
        <v>82</v>
      </c>
      <c s="32">
        <v>39.07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37" t="s">
        <v>51</v>
      </c>
      <c r="E263" s="38" t="s">
        <v>1455</v>
      </c>
    </row>
    <row r="264" spans="1:5" ht="89.25">
      <c r="A264" t="s">
        <v>53</v>
      </c>
      <c r="E264" s="36" t="s">
        <v>1366</v>
      </c>
    </row>
    <row r="265" spans="1:16" ht="12.75">
      <c r="A265" s="25" t="s">
        <v>45</v>
      </c>
      <c s="29" t="s">
        <v>581</v>
      </c>
      <c s="29" t="s">
        <v>1367</v>
      </c>
      <c s="25" t="s">
        <v>47</v>
      </c>
      <c s="30" t="s">
        <v>1368</v>
      </c>
      <c s="31" t="s">
        <v>68</v>
      </c>
      <c s="32">
        <v>4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896</v>
      </c>
    </row>
    <row r="268" spans="1:5" ht="38.25">
      <c r="A268" t="s">
        <v>53</v>
      </c>
      <c r="E268" s="36" t="s">
        <v>1369</v>
      </c>
    </row>
    <row r="269" spans="1:16" ht="12.75">
      <c r="A269" s="25" t="s">
        <v>45</v>
      </c>
      <c s="29" t="s">
        <v>583</v>
      </c>
      <c s="29" t="s">
        <v>1370</v>
      </c>
      <c s="25" t="s">
        <v>47</v>
      </c>
      <c s="30" t="s">
        <v>1371</v>
      </c>
      <c s="31" t="s">
        <v>68</v>
      </c>
      <c s="32">
        <v>4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1456</v>
      </c>
    </row>
    <row r="272" spans="1:5" ht="267.75">
      <c r="A272" t="s">
        <v>53</v>
      </c>
      <c r="E272" s="36" t="s">
        <v>1372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0+O8+O13+O54+O59+O68+O73+O138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1457</v>
      </c>
      <c s="42">
        <f>0+I8+I13+I54+I59+I68+I73+I138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1457</v>
      </c>
      <c s="6"/>
      <c s="18" t="s">
        <v>1458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262.947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1459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254.68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38.25">
      <c r="A16" s="37" t="s">
        <v>51</v>
      </c>
      <c r="E16" s="38" t="s">
        <v>1460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1339.85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1461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254.68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1462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412</v>
      </c>
      <c s="25" t="s">
        <v>47</v>
      </c>
      <c s="30" t="s">
        <v>413</v>
      </c>
      <c s="31" t="s">
        <v>160</v>
      </c>
      <c s="32">
        <v>195.033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1463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1464</v>
      </c>
      <c s="25" t="s">
        <v>47</v>
      </c>
      <c s="30" t="s">
        <v>1465</v>
      </c>
      <c s="31" t="s">
        <v>160</v>
      </c>
      <c s="32">
        <v>864.827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1466</v>
      </c>
    </row>
    <row r="33" spans="1:5" ht="318.75">
      <c r="A33" t="s">
        <v>53</v>
      </c>
      <c r="E33" s="36" t="s">
        <v>1205</v>
      </c>
    </row>
    <row r="34" spans="1:16" ht="12.75">
      <c r="A34" s="25" t="s">
        <v>45</v>
      </c>
      <c s="29" t="s">
        <v>64</v>
      </c>
      <c s="29" t="s">
        <v>1467</v>
      </c>
      <c s="25" t="s">
        <v>47</v>
      </c>
      <c s="30" t="s">
        <v>1468</v>
      </c>
      <c s="31" t="s">
        <v>160</v>
      </c>
      <c s="32">
        <v>542.937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1469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1857.477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1470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1339.85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76.5">
      <c r="A44" s="37" t="s">
        <v>51</v>
      </c>
      <c r="E44" s="38" t="s">
        <v>1471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62.12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1472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254.68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1460</v>
      </c>
    </row>
    <row r="53" spans="1:5" ht="38.25">
      <c r="A53" t="s">
        <v>53</v>
      </c>
      <c r="E53" s="36" t="s">
        <v>208</v>
      </c>
    </row>
    <row r="54" spans="1:18" ht="12.75" customHeight="1">
      <c r="A54" s="6" t="s">
        <v>43</v>
      </c>
      <c s="6"/>
      <c s="40" t="s">
        <v>23</v>
      </c>
      <c s="6"/>
      <c s="27" t="s">
        <v>790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1473</v>
      </c>
      <c s="25" t="s">
        <v>47</v>
      </c>
      <c s="30" t="s">
        <v>1474</v>
      </c>
      <c s="31" t="s">
        <v>170</v>
      </c>
      <c s="32">
        <v>484.98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1475</v>
      </c>
    </row>
    <row r="58" spans="1:5" ht="331.5">
      <c r="A58" t="s">
        <v>53</v>
      </c>
      <c r="E58" s="36" t="s">
        <v>1476</v>
      </c>
    </row>
    <row r="59" spans="1:18" ht="12.75" customHeight="1">
      <c r="A59" s="6" t="s">
        <v>43</v>
      </c>
      <c s="6"/>
      <c s="40" t="s">
        <v>33</v>
      </c>
      <c s="6"/>
      <c s="27" t="s">
        <v>271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45</v>
      </c>
      <c s="29" t="s">
        <v>97</v>
      </c>
      <c s="29" t="s">
        <v>704</v>
      </c>
      <c s="25" t="s">
        <v>47</v>
      </c>
      <c s="30" t="s">
        <v>705</v>
      </c>
      <c s="31" t="s">
        <v>160</v>
      </c>
      <c s="32">
        <v>3.465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38.25">
      <c r="A62" s="37" t="s">
        <v>51</v>
      </c>
      <c r="E62" s="38" t="s">
        <v>1477</v>
      </c>
    </row>
    <row r="63" spans="1:5" ht="369.75">
      <c r="A63" t="s">
        <v>53</v>
      </c>
      <c r="E63" s="36" t="s">
        <v>275</v>
      </c>
    </row>
    <row r="64" spans="1:16" ht="12.75">
      <c r="A64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43.893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63.75">
      <c r="A66" s="37" t="s">
        <v>51</v>
      </c>
      <c r="E66" s="38" t="s">
        <v>1478</v>
      </c>
    </row>
    <row r="67" spans="1:5" ht="38.25">
      <c r="A67" t="s">
        <v>53</v>
      </c>
      <c r="E67" s="36" t="s">
        <v>714</v>
      </c>
    </row>
    <row r="68" spans="1:18" ht="12.75" customHeight="1">
      <c r="A68" s="6" t="s">
        <v>43</v>
      </c>
      <c s="6"/>
      <c s="40" t="s">
        <v>64</v>
      </c>
      <c s="6"/>
      <c s="27" t="s">
        <v>65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101</v>
      </c>
      <c s="29" t="s">
        <v>1479</v>
      </c>
      <c s="25" t="s">
        <v>140</v>
      </c>
      <c s="30" t="s">
        <v>1480</v>
      </c>
      <c s="31" t="s">
        <v>130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1481</v>
      </c>
    </row>
    <row r="72" spans="1:5" ht="12.75">
      <c r="A72" t="s">
        <v>53</v>
      </c>
      <c r="E72" s="36" t="s">
        <v>47</v>
      </c>
    </row>
    <row r="73" spans="1:18" ht="12.75" customHeight="1">
      <c r="A73" s="6" t="s">
        <v>43</v>
      </c>
      <c s="6"/>
      <c s="40" t="s">
        <v>77</v>
      </c>
      <c s="6"/>
      <c s="27" t="s">
        <v>753</v>
      </c>
      <c s="6"/>
      <c s="6"/>
      <c s="6"/>
      <c s="41">
        <f>0+Q73</f>
      </c>
      <c r="O73">
        <f>0+R73</f>
      </c>
      <c r="Q73">
        <f>0+I74+I78+I82+I86+I90+I94+I98+I102+I106+I110+I114+I118+I122+I126+I130+I134</f>
      </c>
      <c>
        <f>0+O74+O78+O82+O86+O90+O94+O98+O102+O106+O110+O114+O118+O122+O126+O130+O134</f>
      </c>
    </row>
    <row r="74" spans="1:16" ht="12.75">
      <c r="A74" s="25" t="s">
        <v>45</v>
      </c>
      <c s="29" t="s">
        <v>105</v>
      </c>
      <c s="29" t="s">
        <v>1482</v>
      </c>
      <c s="25" t="s">
        <v>47</v>
      </c>
      <c s="30" t="s">
        <v>1483</v>
      </c>
      <c s="31" t="s">
        <v>82</v>
      </c>
      <c s="32">
        <v>71.91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1484</v>
      </c>
    </row>
    <row r="77" spans="1:5" ht="267.75">
      <c r="A77" t="s">
        <v>53</v>
      </c>
      <c r="E77" s="36" t="s">
        <v>1485</v>
      </c>
    </row>
    <row r="78" spans="1:16" ht="12.75">
      <c r="A78" s="25" t="s">
        <v>45</v>
      </c>
      <c s="29" t="s">
        <v>109</v>
      </c>
      <c s="29" t="s">
        <v>1486</v>
      </c>
      <c s="25" t="s">
        <v>47</v>
      </c>
      <c s="30" t="s">
        <v>1487</v>
      </c>
      <c s="31" t="s">
        <v>82</v>
      </c>
      <c s="32">
        <v>21.3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1488</v>
      </c>
    </row>
    <row r="81" spans="1:5" ht="255">
      <c r="A81" t="s">
        <v>53</v>
      </c>
      <c r="E81" s="36" t="s">
        <v>1489</v>
      </c>
    </row>
    <row r="82" spans="1:16" ht="25.5">
      <c r="A82" s="25" t="s">
        <v>45</v>
      </c>
      <c s="29" t="s">
        <v>113</v>
      </c>
      <c s="29" t="s">
        <v>1490</v>
      </c>
      <c s="25" t="s">
        <v>47</v>
      </c>
      <c s="30" t="s">
        <v>1491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1492</v>
      </c>
    </row>
    <row r="85" spans="1:5" ht="51">
      <c r="A85" t="s">
        <v>53</v>
      </c>
      <c r="E85" s="36" t="s">
        <v>1493</v>
      </c>
    </row>
    <row r="86" spans="1:16" ht="12.75">
      <c r="A86" s="25" t="s">
        <v>45</v>
      </c>
      <c s="29" t="s">
        <v>117</v>
      </c>
      <c s="29" t="s">
        <v>1494</v>
      </c>
      <c s="25" t="s">
        <v>47</v>
      </c>
      <c s="30" t="s">
        <v>1495</v>
      </c>
      <c s="31" t="s">
        <v>68</v>
      </c>
      <c s="32">
        <v>1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1496</v>
      </c>
    </row>
    <row r="89" spans="1:5" ht="25.5">
      <c r="A89" t="s">
        <v>53</v>
      </c>
      <c r="E89" s="36" t="s">
        <v>1497</v>
      </c>
    </row>
    <row r="90" spans="1:16" ht="12.75">
      <c r="A90" s="25" t="s">
        <v>45</v>
      </c>
      <c s="29" t="s">
        <v>121</v>
      </c>
      <c s="29" t="s">
        <v>1498</v>
      </c>
      <c s="25" t="s">
        <v>47</v>
      </c>
      <c s="30" t="s">
        <v>1499</v>
      </c>
      <c s="31" t="s">
        <v>68</v>
      </c>
      <c s="32">
        <v>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1500</v>
      </c>
    </row>
    <row r="93" spans="1:5" ht="25.5">
      <c r="A93" t="s">
        <v>53</v>
      </c>
      <c r="E93" s="36" t="s">
        <v>1497</v>
      </c>
    </row>
    <row r="94" spans="1:16" ht="12.75">
      <c r="A94" s="25" t="s">
        <v>45</v>
      </c>
      <c s="29" t="s">
        <v>289</v>
      </c>
      <c s="29" t="s">
        <v>1501</v>
      </c>
      <c s="25" t="s">
        <v>47</v>
      </c>
      <c s="30" t="s">
        <v>1502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1503</v>
      </c>
    </row>
    <row r="97" spans="1:5" ht="25.5">
      <c r="A97" t="s">
        <v>53</v>
      </c>
      <c r="E97" s="36" t="s">
        <v>1497</v>
      </c>
    </row>
    <row r="98" spans="1:16" ht="12.75">
      <c r="A98" s="25" t="s">
        <v>45</v>
      </c>
      <c s="29" t="s">
        <v>294</v>
      </c>
      <c s="29" t="s">
        <v>1504</v>
      </c>
      <c s="25" t="s">
        <v>47</v>
      </c>
      <c s="30" t="s">
        <v>1505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1506</v>
      </c>
    </row>
    <row r="101" spans="1:5" ht="25.5">
      <c r="A101" t="s">
        <v>53</v>
      </c>
      <c r="E101" s="36" t="s">
        <v>1497</v>
      </c>
    </row>
    <row r="102" spans="1:16" ht="12.75">
      <c r="A102" s="25" t="s">
        <v>45</v>
      </c>
      <c s="29" t="s">
        <v>299</v>
      </c>
      <c s="29" t="s">
        <v>1507</v>
      </c>
      <c s="25" t="s">
        <v>140</v>
      </c>
      <c s="30" t="s">
        <v>1508</v>
      </c>
      <c s="31" t="s">
        <v>130</v>
      </c>
      <c s="32">
        <v>1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76.5">
      <c r="A104" s="37" t="s">
        <v>51</v>
      </c>
      <c r="E104" s="38" t="s">
        <v>1509</v>
      </c>
    </row>
    <row r="105" spans="1:5" ht="25.5">
      <c r="A105" t="s">
        <v>53</v>
      </c>
      <c r="E105" s="36" t="s">
        <v>1497</v>
      </c>
    </row>
    <row r="106" spans="1:16" ht="12.75">
      <c r="A106" s="25" t="s">
        <v>45</v>
      </c>
      <c s="29" t="s">
        <v>303</v>
      </c>
      <c s="29" t="s">
        <v>1510</v>
      </c>
      <c s="25" t="s">
        <v>47</v>
      </c>
      <c s="30" t="s">
        <v>1511</v>
      </c>
      <c s="31" t="s">
        <v>68</v>
      </c>
      <c s="32">
        <v>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1512</v>
      </c>
    </row>
    <row r="109" spans="1:5" ht="25.5">
      <c r="A109" t="s">
        <v>53</v>
      </c>
      <c r="E109" s="36" t="s">
        <v>1497</v>
      </c>
    </row>
    <row r="110" spans="1:16" ht="12.75">
      <c r="A110" s="25" t="s">
        <v>45</v>
      </c>
      <c s="29" t="s">
        <v>396</v>
      </c>
      <c s="29" t="s">
        <v>1513</v>
      </c>
      <c s="25" t="s">
        <v>47</v>
      </c>
      <c s="30" t="s">
        <v>1514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1515</v>
      </c>
    </row>
    <row r="113" spans="1:5" ht="25.5">
      <c r="A113" t="s">
        <v>53</v>
      </c>
      <c r="E113" s="36" t="s">
        <v>1497</v>
      </c>
    </row>
    <row r="114" spans="1:16" ht="12.75">
      <c r="A114" s="25" t="s">
        <v>45</v>
      </c>
      <c s="29" t="s">
        <v>308</v>
      </c>
      <c s="29" t="s">
        <v>1516</v>
      </c>
      <c s="25" t="s">
        <v>47</v>
      </c>
      <c s="30" t="s">
        <v>1517</v>
      </c>
      <c s="31" t="s">
        <v>68</v>
      </c>
      <c s="32">
        <v>1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25.5">
      <c r="A116" s="37" t="s">
        <v>51</v>
      </c>
      <c r="E116" s="38" t="s">
        <v>1518</v>
      </c>
    </row>
    <row r="117" spans="1:5" ht="409.5">
      <c r="A117" t="s">
        <v>53</v>
      </c>
      <c r="E117" s="36" t="s">
        <v>1519</v>
      </c>
    </row>
    <row r="118" spans="1:16" ht="12.75">
      <c r="A118" s="25" t="s">
        <v>45</v>
      </c>
      <c s="29" t="s">
        <v>316</v>
      </c>
      <c s="29" t="s">
        <v>1520</v>
      </c>
      <c s="25" t="s">
        <v>47</v>
      </c>
      <c s="30" t="s">
        <v>1521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1522</v>
      </c>
    </row>
    <row r="121" spans="1:5" ht="409.5">
      <c r="A121" t="s">
        <v>53</v>
      </c>
      <c r="E121" s="36" t="s">
        <v>1519</v>
      </c>
    </row>
    <row r="122" spans="1:16" ht="12.75">
      <c r="A122" s="25" t="s">
        <v>45</v>
      </c>
      <c s="29" t="s">
        <v>321</v>
      </c>
      <c s="29" t="s">
        <v>1523</v>
      </c>
      <c s="25" t="s">
        <v>47</v>
      </c>
      <c s="30" t="s">
        <v>1524</v>
      </c>
      <c s="31" t="s">
        <v>68</v>
      </c>
      <c s="32">
        <v>3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51</v>
      </c>
      <c r="E124" s="38" t="s">
        <v>1525</v>
      </c>
    </row>
    <row r="125" spans="1:5" ht="38.25">
      <c r="A125" t="s">
        <v>53</v>
      </c>
      <c r="E125" s="36" t="s">
        <v>1526</v>
      </c>
    </row>
    <row r="126" spans="1:16" ht="12.75">
      <c r="A126" s="25" t="s">
        <v>45</v>
      </c>
      <c s="29" t="s">
        <v>326</v>
      </c>
      <c s="29" t="s">
        <v>1527</v>
      </c>
      <c s="25" t="s">
        <v>47</v>
      </c>
      <c s="30" t="s">
        <v>1528</v>
      </c>
      <c s="31" t="s">
        <v>68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1529</v>
      </c>
    </row>
    <row r="129" spans="1:5" ht="51">
      <c r="A129" t="s">
        <v>53</v>
      </c>
      <c r="E129" s="36" t="s">
        <v>1530</v>
      </c>
    </row>
    <row r="130" spans="1:16" ht="12.75">
      <c r="A130" s="25" t="s">
        <v>45</v>
      </c>
      <c s="29" t="s">
        <v>331</v>
      </c>
      <c s="29" t="s">
        <v>1531</v>
      </c>
      <c s="25" t="s">
        <v>47</v>
      </c>
      <c s="30" t="s">
        <v>1532</v>
      </c>
      <c s="31" t="s">
        <v>82</v>
      </c>
      <c s="32">
        <v>71.91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1533</v>
      </c>
    </row>
    <row r="133" spans="1:5" ht="51">
      <c r="A133" t="s">
        <v>53</v>
      </c>
      <c r="E133" s="36" t="s">
        <v>1534</v>
      </c>
    </row>
    <row r="134" spans="1:16" ht="12.75">
      <c r="A134" s="25" t="s">
        <v>45</v>
      </c>
      <c s="29" t="s">
        <v>335</v>
      </c>
      <c s="29" t="s">
        <v>1535</v>
      </c>
      <c s="25" t="s">
        <v>47</v>
      </c>
      <c s="30" t="s">
        <v>1536</v>
      </c>
      <c s="31" t="s">
        <v>82</v>
      </c>
      <c s="32">
        <v>359.55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1537</v>
      </c>
    </row>
    <row r="137" spans="1:5" ht="25.5">
      <c r="A137" t="s">
        <v>53</v>
      </c>
      <c r="E137" s="36" t="s">
        <v>1538</v>
      </c>
    </row>
    <row r="138" spans="1:18" ht="12.75" customHeight="1">
      <c r="A138" s="6" t="s">
        <v>43</v>
      </c>
      <c s="6"/>
      <c s="40" t="s">
        <v>40</v>
      </c>
      <c s="6"/>
      <c s="27" t="s">
        <v>214</v>
      </c>
      <c s="6"/>
      <c s="6"/>
      <c s="6"/>
      <c s="41">
        <f>0+Q138</f>
      </c>
      <c r="O138">
        <f>0+R138</f>
      </c>
      <c r="Q138">
        <f>0+I139+I143</f>
      </c>
      <c>
        <f>0+O139+O143</f>
      </c>
    </row>
    <row r="139" spans="1:16" ht="12.75">
      <c r="A139" s="25" t="s">
        <v>45</v>
      </c>
      <c s="29" t="s">
        <v>339</v>
      </c>
      <c s="29" t="s">
        <v>1539</v>
      </c>
      <c s="25" t="s">
        <v>47</v>
      </c>
      <c s="30" t="s">
        <v>1540</v>
      </c>
      <c s="31" t="s">
        <v>68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1541</v>
      </c>
    </row>
    <row r="142" spans="1:5" ht="38.25">
      <c r="A142" t="s">
        <v>53</v>
      </c>
      <c r="E142" s="36" t="s">
        <v>1526</v>
      </c>
    </row>
    <row r="143" spans="1:16" ht="12.75">
      <c r="A143" s="25" t="s">
        <v>45</v>
      </c>
      <c s="29" t="s">
        <v>344</v>
      </c>
      <c s="29" t="s">
        <v>1542</v>
      </c>
      <c s="25" t="s">
        <v>47</v>
      </c>
      <c s="30" t="s">
        <v>1543</v>
      </c>
      <c s="31" t="s">
        <v>82</v>
      </c>
      <c s="32">
        <v>53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1544</v>
      </c>
    </row>
    <row r="146" spans="1:5" ht="76.5">
      <c r="A146" t="s">
        <v>53</v>
      </c>
      <c r="E146" s="36" t="s">
        <v>1545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1546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1546</v>
      </c>
      <c s="6"/>
      <c s="18" t="s">
        <v>1547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1548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1549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1550</v>
      </c>
    </row>
    <row r="21" spans="1:5" ht="318.75">
      <c r="A21" t="s">
        <v>53</v>
      </c>
      <c r="E21" s="36" t="s">
        <v>416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1551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428</v>
      </c>
      <c s="25" t="s">
        <v>47</v>
      </c>
      <c s="30" t="s">
        <v>429</v>
      </c>
      <c s="31" t="s">
        <v>160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1552</v>
      </c>
    </row>
    <row r="29" spans="1:5" ht="229.5">
      <c r="A29" t="s">
        <v>53</v>
      </c>
      <c r="E29" s="36" t="s">
        <v>431</v>
      </c>
    </row>
    <row r="30" spans="1:16" ht="12.75">
      <c r="A30" s="25" t="s">
        <v>45</v>
      </c>
      <c s="29" t="s">
        <v>37</v>
      </c>
      <c s="29" t="s">
        <v>946</v>
      </c>
      <c s="25" t="s">
        <v>47</v>
      </c>
      <c s="30" t="s">
        <v>947</v>
      </c>
      <c s="31" t="s">
        <v>160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1553</v>
      </c>
    </row>
    <row r="33" spans="1:5" ht="293.25">
      <c r="A33" t="s">
        <v>53</v>
      </c>
      <c r="E33" s="36" t="s">
        <v>949</v>
      </c>
    </row>
    <row r="34" spans="1:18" ht="12.75" customHeight="1">
      <c r="A34" s="6" t="s">
        <v>43</v>
      </c>
      <c s="6"/>
      <c s="40" t="s">
        <v>33</v>
      </c>
      <c s="6"/>
      <c s="27" t="s">
        <v>271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1554</v>
      </c>
      <c s="25" t="s">
        <v>47</v>
      </c>
      <c s="30" t="s">
        <v>1555</v>
      </c>
      <c s="31" t="s">
        <v>160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1556</v>
      </c>
    </row>
    <row r="38" spans="1:5" ht="369.75">
      <c r="A38" t="s">
        <v>53</v>
      </c>
      <c r="E38" s="36" t="s">
        <v>275</v>
      </c>
    </row>
    <row r="39" spans="1:16" ht="12.75">
      <c r="A39" s="25" t="s">
        <v>45</v>
      </c>
      <c s="29" t="s">
        <v>77</v>
      </c>
      <c s="29" t="s">
        <v>711</v>
      </c>
      <c s="25" t="s">
        <v>47</v>
      </c>
      <c s="30" t="s">
        <v>712</v>
      </c>
      <c s="31" t="s">
        <v>160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1557</v>
      </c>
    </row>
    <row r="42" spans="1:5" ht="38.25">
      <c r="A42" t="s">
        <v>53</v>
      </c>
      <c r="E42" s="36" t="s">
        <v>714</v>
      </c>
    </row>
    <row r="43" spans="1:18" ht="12.75" customHeight="1">
      <c r="A43" s="6" t="s">
        <v>43</v>
      </c>
      <c s="6"/>
      <c s="40" t="s">
        <v>77</v>
      </c>
      <c s="6"/>
      <c s="27" t="s">
        <v>753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1558</v>
      </c>
      <c s="25" t="s">
        <v>47</v>
      </c>
      <c s="30" t="s">
        <v>1559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1560</v>
      </c>
    </row>
    <row r="47" spans="1:5" ht="255">
      <c r="A47" t="s">
        <v>53</v>
      </c>
      <c r="E47" s="36" t="s">
        <v>1489</v>
      </c>
    </row>
    <row r="48" spans="1:16" ht="12.75">
      <c r="A48" s="25" t="s">
        <v>45</v>
      </c>
      <c s="29" t="s">
        <v>42</v>
      </c>
      <c s="29" t="s">
        <v>1561</v>
      </c>
      <c s="25" t="s">
        <v>47</v>
      </c>
      <c s="30" t="s">
        <v>1562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1563</v>
      </c>
    </row>
    <row r="51" spans="1:5" ht="255">
      <c r="A51" t="s">
        <v>53</v>
      </c>
      <c r="E51" s="36" t="s">
        <v>1564</v>
      </c>
    </row>
    <row r="52" spans="1:16" ht="12.75">
      <c r="A52" s="25" t="s">
        <v>45</v>
      </c>
      <c s="29" t="s">
        <v>89</v>
      </c>
      <c s="29" t="s">
        <v>1565</v>
      </c>
      <c s="25" t="s">
        <v>140</v>
      </c>
      <c s="30" t="s">
        <v>1566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329</v>
      </c>
    </row>
    <row r="55" spans="1:5" ht="51">
      <c r="A55" t="s">
        <v>53</v>
      </c>
      <c r="E55" s="36" t="s">
        <v>1493</v>
      </c>
    </row>
    <row r="56" spans="1:16" ht="12.75">
      <c r="A56" s="25" t="s">
        <v>45</v>
      </c>
      <c s="29" t="s">
        <v>93</v>
      </c>
      <c s="29" t="s">
        <v>1567</v>
      </c>
      <c s="25" t="s">
        <v>47</v>
      </c>
      <c s="30" t="s">
        <v>1568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1497</v>
      </c>
    </row>
    <row r="60" spans="1:16" ht="12.75">
      <c r="A60" s="25" t="s">
        <v>45</v>
      </c>
      <c s="29" t="s">
        <v>97</v>
      </c>
      <c s="29" t="s">
        <v>1569</v>
      </c>
      <c s="25" t="s">
        <v>47</v>
      </c>
      <c s="30" t="s">
        <v>1570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1497</v>
      </c>
    </row>
    <row r="64" spans="1:16" ht="12.75">
      <c r="A64" s="25" t="s">
        <v>45</v>
      </c>
      <c s="29" t="s">
        <v>261</v>
      </c>
      <c s="29" t="s">
        <v>1571</v>
      </c>
      <c s="25" t="s">
        <v>47</v>
      </c>
      <c s="30" t="s">
        <v>1572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1573</v>
      </c>
    </row>
    <row r="67" spans="1:5" ht="51">
      <c r="A67" t="s">
        <v>53</v>
      </c>
      <c r="E67" s="36" t="s">
        <v>1574</v>
      </c>
    </row>
    <row r="68" spans="1:16" ht="12.75">
      <c r="A68" s="25" t="s">
        <v>45</v>
      </c>
      <c s="29" t="s">
        <v>101</v>
      </c>
      <c s="29" t="s">
        <v>1575</v>
      </c>
      <c s="25" t="s">
        <v>47</v>
      </c>
      <c s="30" t="s">
        <v>1576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1577</v>
      </c>
    </row>
    <row r="71" spans="1:5" ht="38.25">
      <c r="A71" t="s">
        <v>53</v>
      </c>
      <c r="E71" s="36" t="s">
        <v>1526</v>
      </c>
    </row>
    <row r="72" spans="1:16" ht="12.75">
      <c r="A72" s="25" t="s">
        <v>45</v>
      </c>
      <c s="29" t="s">
        <v>105</v>
      </c>
      <c s="29" t="s">
        <v>1578</v>
      </c>
      <c s="25" t="s">
        <v>47</v>
      </c>
      <c s="30" t="s">
        <v>1579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1580</v>
      </c>
    </row>
    <row r="75" spans="1:5" ht="51">
      <c r="A75" t="s">
        <v>53</v>
      </c>
      <c r="E75" s="36" t="s">
        <v>1530</v>
      </c>
    </row>
    <row r="76" spans="1:16" ht="12.75">
      <c r="A76" s="25" t="s">
        <v>45</v>
      </c>
      <c s="29" t="s">
        <v>109</v>
      </c>
      <c s="29" t="s">
        <v>1581</v>
      </c>
      <c s="25" t="s">
        <v>47</v>
      </c>
      <c s="30" t="s">
        <v>1582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1577</v>
      </c>
    </row>
    <row r="79" spans="1:5" ht="51">
      <c r="A79" t="s">
        <v>53</v>
      </c>
      <c r="E79" s="36" t="s">
        <v>1534</v>
      </c>
    </row>
    <row r="80" spans="1:16" ht="12.75">
      <c r="A80" s="25" t="s">
        <v>45</v>
      </c>
      <c s="29" t="s">
        <v>113</v>
      </c>
      <c s="29" t="s">
        <v>1583</v>
      </c>
      <c s="25" t="s">
        <v>47</v>
      </c>
      <c s="30" t="s">
        <v>1584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1577</v>
      </c>
    </row>
    <row r="83" spans="1:5" ht="25.5">
      <c r="A83" t="s">
        <v>53</v>
      </c>
      <c r="E83" s="36" t="s">
        <v>1538</v>
      </c>
    </row>
    <row r="84" spans="1:18" ht="12.75" customHeight="1">
      <c r="A84" s="6" t="s">
        <v>43</v>
      </c>
      <c s="6"/>
      <c s="40" t="s">
        <v>40</v>
      </c>
      <c s="6"/>
      <c s="27" t="s">
        <v>214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117</v>
      </c>
      <c s="29" t="s">
        <v>1539</v>
      </c>
      <c s="25" t="s">
        <v>47</v>
      </c>
      <c s="30" t="s">
        <v>1540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146</v>
      </c>
    </row>
    <row r="88" spans="1:5" ht="38.25">
      <c r="A88" t="s">
        <v>53</v>
      </c>
      <c r="E88" s="36" t="s">
        <v>1526</v>
      </c>
    </row>
    <row r="89" spans="1:16" ht="12.75">
      <c r="A89" s="25" t="s">
        <v>45</v>
      </c>
      <c s="29" t="s">
        <v>121</v>
      </c>
      <c s="29" t="s">
        <v>1585</v>
      </c>
      <c s="25" t="s">
        <v>47</v>
      </c>
      <c s="30" t="s">
        <v>1586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1587</v>
      </c>
    </row>
    <row r="92" spans="1:5" ht="89.25">
      <c r="A92" t="s">
        <v>53</v>
      </c>
      <c r="E92" s="36" t="s">
        <v>1588</v>
      </c>
    </row>
    <row r="93" spans="1:16" ht="12.75">
      <c r="A93" s="25" t="s">
        <v>45</v>
      </c>
      <c s="29" t="s">
        <v>289</v>
      </c>
      <c s="29" t="s">
        <v>1589</v>
      </c>
      <c s="25" t="s">
        <v>47</v>
      </c>
      <c s="30" t="s">
        <v>1590</v>
      </c>
      <c s="31" t="s">
        <v>160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1591</v>
      </c>
    </row>
    <row r="96" spans="1:5" ht="76.5">
      <c r="A96" t="s">
        <v>53</v>
      </c>
      <c r="E96" s="36" t="s">
        <v>1592</v>
      </c>
    </row>
    <row r="97" spans="1:16" ht="12.75">
      <c r="A97" s="25" t="s">
        <v>45</v>
      </c>
      <c s="29" t="s">
        <v>294</v>
      </c>
      <c s="29" t="s">
        <v>1593</v>
      </c>
      <c s="25" t="s">
        <v>47</v>
      </c>
      <c s="30" t="s">
        <v>1594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1595</v>
      </c>
    </row>
    <row r="100" spans="1:5" ht="76.5">
      <c r="A100" t="s">
        <v>53</v>
      </c>
      <c r="E100" s="36" t="s">
        <v>1545</v>
      </c>
    </row>
    <row r="101" spans="1:16" ht="12.75">
      <c r="A101" s="25" t="s">
        <v>45</v>
      </c>
      <c s="29" t="s">
        <v>299</v>
      </c>
      <c s="29" t="s">
        <v>1542</v>
      </c>
      <c s="25" t="s">
        <v>47</v>
      </c>
      <c s="30" t="s">
        <v>1543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1596</v>
      </c>
    </row>
    <row r="104" spans="1:5" ht="76.5">
      <c r="A104" t="s">
        <v>53</v>
      </c>
      <c r="E104" s="36" t="s">
        <v>1545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1597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1597</v>
      </c>
      <c s="6"/>
      <c s="18" t="s">
        <v>1598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1599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1600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1601</v>
      </c>
    </row>
    <row r="21" spans="1:5" ht="318.75">
      <c r="A21" t="s">
        <v>53</v>
      </c>
      <c r="E21" s="36" t="s">
        <v>416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1602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428</v>
      </c>
      <c s="25" t="s">
        <v>47</v>
      </c>
      <c s="30" t="s">
        <v>429</v>
      </c>
      <c s="31" t="s">
        <v>160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1603</v>
      </c>
    </row>
    <row r="29" spans="1:5" ht="229.5">
      <c r="A29" t="s">
        <v>53</v>
      </c>
      <c r="E29" s="36" t="s">
        <v>431</v>
      </c>
    </row>
    <row r="30" spans="1:16" ht="12.75">
      <c r="A30" s="25" t="s">
        <v>45</v>
      </c>
      <c s="29" t="s">
        <v>37</v>
      </c>
      <c s="29" t="s">
        <v>693</v>
      </c>
      <c s="25" t="s">
        <v>47</v>
      </c>
      <c s="30" t="s">
        <v>694</v>
      </c>
      <c s="31" t="s">
        <v>160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1604</v>
      </c>
    </row>
    <row r="33" spans="1:5" ht="229.5">
      <c r="A33" t="s">
        <v>53</v>
      </c>
      <c r="E33" s="36" t="s">
        <v>696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1605</v>
      </c>
    </row>
    <row r="37" spans="1:5" ht="293.25">
      <c r="A37" t="s">
        <v>53</v>
      </c>
      <c r="E37" s="36" t="s">
        <v>949</v>
      </c>
    </row>
    <row r="38" spans="1:18" ht="12.75" customHeight="1">
      <c r="A38" s="6" t="s">
        <v>43</v>
      </c>
      <c s="6"/>
      <c s="40" t="s">
        <v>33</v>
      </c>
      <c s="6"/>
      <c s="27" t="s">
        <v>271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704</v>
      </c>
      <c s="25" t="s">
        <v>47</v>
      </c>
      <c s="30" t="s">
        <v>705</v>
      </c>
      <c s="31" t="s">
        <v>160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1606</v>
      </c>
    </row>
    <row r="42" spans="1:5" ht="369.75">
      <c r="A42" t="s">
        <v>53</v>
      </c>
      <c r="E42" s="36" t="s">
        <v>275</v>
      </c>
    </row>
    <row r="43" spans="1:16" ht="12.75">
      <c r="A43" s="25" t="s">
        <v>45</v>
      </c>
      <c s="29" t="s">
        <v>40</v>
      </c>
      <c s="29" t="s">
        <v>1554</v>
      </c>
      <c s="25" t="s">
        <v>47</v>
      </c>
      <c s="30" t="s">
        <v>1555</v>
      </c>
      <c s="31" t="s">
        <v>160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1607</v>
      </c>
    </row>
    <row r="46" spans="1:5" ht="369.75">
      <c r="A46" t="s">
        <v>53</v>
      </c>
      <c r="E46" s="36" t="s">
        <v>275</v>
      </c>
    </row>
    <row r="47" spans="1:16" ht="12.75">
      <c r="A47" s="25" t="s">
        <v>45</v>
      </c>
      <c s="29" t="s">
        <v>42</v>
      </c>
      <c s="29" t="s">
        <v>711</v>
      </c>
      <c s="25" t="s">
        <v>47</v>
      </c>
      <c s="30" t="s">
        <v>712</v>
      </c>
      <c s="31" t="s">
        <v>160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1608</v>
      </c>
    </row>
    <row r="50" spans="1:5" ht="38.25">
      <c r="A50" t="s">
        <v>53</v>
      </c>
      <c r="E50" s="36" t="s">
        <v>714</v>
      </c>
    </row>
    <row r="51" spans="1:18" ht="12.75" customHeight="1">
      <c r="A51" s="6" t="s">
        <v>43</v>
      </c>
      <c s="6"/>
      <c s="40" t="s">
        <v>77</v>
      </c>
      <c s="6"/>
      <c s="27" t="s">
        <v>753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1609</v>
      </c>
      <c s="25" t="s">
        <v>47</v>
      </c>
      <c s="30" t="s">
        <v>1610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928</v>
      </c>
    </row>
    <row r="55" spans="1:5" ht="255">
      <c r="A55" t="s">
        <v>53</v>
      </c>
      <c r="E55" s="36" t="s">
        <v>1489</v>
      </c>
    </row>
    <row r="56" spans="1:16" ht="12.75">
      <c r="A56" s="25" t="s">
        <v>45</v>
      </c>
      <c s="29" t="s">
        <v>93</v>
      </c>
      <c s="29" t="s">
        <v>1611</v>
      </c>
      <c s="25" t="s">
        <v>47</v>
      </c>
      <c s="30" t="s">
        <v>1612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1613</v>
      </c>
    </row>
    <row r="59" spans="1:5" ht="255">
      <c r="A59" t="s">
        <v>53</v>
      </c>
      <c r="E59" s="36" t="s">
        <v>1489</v>
      </c>
    </row>
    <row r="60" spans="1:16" ht="12.75">
      <c r="A60" s="25" t="s">
        <v>45</v>
      </c>
      <c s="29" t="s">
        <v>97</v>
      </c>
      <c s="29" t="s">
        <v>1614</v>
      </c>
      <c s="25" t="s">
        <v>47</v>
      </c>
      <c s="30" t="s">
        <v>1615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1616</v>
      </c>
    </row>
    <row r="63" spans="1:5" ht="255">
      <c r="A63" t="s">
        <v>53</v>
      </c>
      <c r="E63" s="36" t="s">
        <v>1564</v>
      </c>
    </row>
    <row r="64" spans="1:16" ht="12.75">
      <c r="A64" s="25" t="s">
        <v>45</v>
      </c>
      <c s="29" t="s">
        <v>261</v>
      </c>
      <c s="29" t="s">
        <v>1617</v>
      </c>
      <c s="25" t="s">
        <v>47</v>
      </c>
      <c s="30" t="s">
        <v>1618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928</v>
      </c>
    </row>
    <row r="67" spans="1:5" ht="51">
      <c r="A67" t="s">
        <v>53</v>
      </c>
      <c r="E67" s="36" t="s">
        <v>1493</v>
      </c>
    </row>
    <row r="68" spans="1:16" ht="12.75">
      <c r="A68" s="25" t="s">
        <v>45</v>
      </c>
      <c s="29" t="s">
        <v>101</v>
      </c>
      <c s="29" t="s">
        <v>1619</v>
      </c>
      <c s="25" t="s">
        <v>47</v>
      </c>
      <c s="30" t="s">
        <v>1620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896</v>
      </c>
    </row>
    <row r="71" spans="1:5" ht="25.5">
      <c r="A71" t="s">
        <v>53</v>
      </c>
      <c r="E71" s="36" t="s">
        <v>1497</v>
      </c>
    </row>
    <row r="72" spans="1:16" ht="12.75">
      <c r="A72" s="25" t="s">
        <v>45</v>
      </c>
      <c s="29" t="s">
        <v>105</v>
      </c>
      <c s="29" t="s">
        <v>1621</v>
      </c>
      <c s="25" t="s">
        <v>47</v>
      </c>
      <c s="30" t="s">
        <v>1622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896</v>
      </c>
    </row>
    <row r="75" spans="1:5" ht="25.5">
      <c r="A75" t="s">
        <v>53</v>
      </c>
      <c r="E75" s="36" t="s">
        <v>1497</v>
      </c>
    </row>
    <row r="76" spans="1:16" ht="12.75">
      <c r="A76" s="25" t="s">
        <v>45</v>
      </c>
      <c s="29" t="s">
        <v>109</v>
      </c>
      <c s="29" t="s">
        <v>1623</v>
      </c>
      <c s="25" t="s">
        <v>47</v>
      </c>
      <c s="30" t="s">
        <v>1624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1625</v>
      </c>
    </row>
    <row r="79" spans="1:5" ht="25.5">
      <c r="A79" t="s">
        <v>53</v>
      </c>
      <c r="E79" s="36" t="s">
        <v>1497</v>
      </c>
    </row>
    <row r="80" spans="1:16" ht="12.75">
      <c r="A80" s="25" t="s">
        <v>45</v>
      </c>
      <c s="29" t="s">
        <v>113</v>
      </c>
      <c s="29" t="s">
        <v>1571</v>
      </c>
      <c s="25" t="s">
        <v>47</v>
      </c>
      <c s="30" t="s">
        <v>1572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1626</v>
      </c>
    </row>
    <row r="83" spans="1:5" ht="51">
      <c r="A83" t="s">
        <v>53</v>
      </c>
      <c r="E83" s="36" t="s">
        <v>1574</v>
      </c>
    </row>
    <row r="84" spans="1:16" ht="12.75">
      <c r="A84" s="25" t="s">
        <v>45</v>
      </c>
      <c s="29" t="s">
        <v>117</v>
      </c>
      <c s="29" t="s">
        <v>1575</v>
      </c>
      <c s="25" t="s">
        <v>47</v>
      </c>
      <c s="30" t="s">
        <v>1576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1627</v>
      </c>
    </row>
    <row r="87" spans="1:5" ht="38.25">
      <c r="A87" t="s">
        <v>53</v>
      </c>
      <c r="E87" s="36" t="s">
        <v>1526</v>
      </c>
    </row>
    <row r="88" spans="1:16" ht="12.75">
      <c r="A88" s="25" t="s">
        <v>45</v>
      </c>
      <c s="29" t="s">
        <v>121</v>
      </c>
      <c s="29" t="s">
        <v>1628</v>
      </c>
      <c s="25" t="s">
        <v>47</v>
      </c>
      <c s="30" t="s">
        <v>1629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146</v>
      </c>
    </row>
    <row r="91" spans="1:5" ht="51">
      <c r="A91" t="s">
        <v>53</v>
      </c>
      <c r="E91" s="36" t="s">
        <v>1530</v>
      </c>
    </row>
    <row r="92" spans="1:16" ht="12.75">
      <c r="A92" s="25" t="s">
        <v>45</v>
      </c>
      <c s="29" t="s">
        <v>289</v>
      </c>
      <c s="29" t="s">
        <v>1630</v>
      </c>
      <c s="25" t="s">
        <v>47</v>
      </c>
      <c s="30" t="s">
        <v>1631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1627</v>
      </c>
    </row>
    <row r="95" spans="1:5" ht="51">
      <c r="A95" t="s">
        <v>53</v>
      </c>
      <c r="E95" s="36" t="s">
        <v>1534</v>
      </c>
    </row>
    <row r="96" spans="1:16" ht="12.75">
      <c r="A96" s="25" t="s">
        <v>45</v>
      </c>
      <c s="29" t="s">
        <v>294</v>
      </c>
      <c s="29" t="s">
        <v>1632</v>
      </c>
      <c s="25" t="s">
        <v>47</v>
      </c>
      <c s="30" t="s">
        <v>1633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1627</v>
      </c>
    </row>
    <row r="99" spans="1:5" ht="25.5">
      <c r="A99" t="s">
        <v>53</v>
      </c>
      <c r="E99" s="36" t="s">
        <v>1538</v>
      </c>
    </row>
    <row r="100" spans="1:18" ht="12.75" customHeight="1">
      <c r="A100" s="6" t="s">
        <v>43</v>
      </c>
      <c s="6"/>
      <c s="40" t="s">
        <v>40</v>
      </c>
      <c s="6"/>
      <c s="27" t="s">
        <v>214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299</v>
      </c>
      <c s="29" t="s">
        <v>1539</v>
      </c>
      <c s="25" t="s">
        <v>47</v>
      </c>
      <c s="30" t="s">
        <v>1540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124</v>
      </c>
    </row>
    <row r="104" spans="1:5" ht="38.25">
      <c r="A104" t="s">
        <v>53</v>
      </c>
      <c r="E104" s="36" t="s">
        <v>1526</v>
      </c>
    </row>
    <row r="105" spans="1:16" ht="12.75">
      <c r="A105" s="25" t="s">
        <v>45</v>
      </c>
      <c s="29" t="s">
        <v>303</v>
      </c>
      <c s="29" t="s">
        <v>1634</v>
      </c>
      <c s="25" t="s">
        <v>47</v>
      </c>
      <c s="30" t="s">
        <v>1635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1636</v>
      </c>
    </row>
    <row r="108" spans="1:5" ht="76.5">
      <c r="A108" t="s">
        <v>53</v>
      </c>
      <c r="E108" s="36" t="s">
        <v>1545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1637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1637</v>
      </c>
      <c s="6"/>
      <c s="18" t="s">
        <v>1638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1639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1640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173</v>
      </c>
      <c s="25" t="s">
        <v>47</v>
      </c>
      <c s="30" t="s">
        <v>174</v>
      </c>
      <c s="31" t="s">
        <v>170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1641</v>
      </c>
    </row>
    <row r="21" spans="1:5" ht="12.75">
      <c r="A21" t="s">
        <v>53</v>
      </c>
      <c r="E21" s="36" t="s">
        <v>176</v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1642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1643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244</v>
      </c>
      <c s="25" t="s">
        <v>153</v>
      </c>
      <c s="30" t="s">
        <v>245</v>
      </c>
      <c s="31" t="s">
        <v>160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1644</v>
      </c>
    </row>
    <row r="33" spans="1:5" ht="306">
      <c r="A33" t="s">
        <v>53</v>
      </c>
      <c r="E33" s="36" t="s">
        <v>203</v>
      </c>
    </row>
    <row r="34" spans="1:16" ht="12.75">
      <c r="A34" s="25" t="s">
        <v>45</v>
      </c>
      <c s="29" t="s">
        <v>64</v>
      </c>
      <c s="29" t="s">
        <v>417</v>
      </c>
      <c s="25" t="s">
        <v>47</v>
      </c>
      <c s="30" t="s">
        <v>418</v>
      </c>
      <c s="31" t="s">
        <v>160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1645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1646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1647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1648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946</v>
      </c>
      <c s="25" t="s">
        <v>47</v>
      </c>
      <c s="30" t="s">
        <v>947</v>
      </c>
      <c s="31" t="s">
        <v>160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1649</v>
      </c>
    </row>
    <row r="53" spans="1:5" ht="293.25">
      <c r="A53" t="s">
        <v>53</v>
      </c>
      <c r="E53" s="36" t="s">
        <v>949</v>
      </c>
    </row>
    <row r="54" spans="1:16" ht="12.75">
      <c r="A54" s="25" t="s">
        <v>45</v>
      </c>
      <c s="29" t="s">
        <v>93</v>
      </c>
      <c s="29" t="s">
        <v>205</v>
      </c>
      <c s="25" t="s">
        <v>47</v>
      </c>
      <c s="30" t="s">
        <v>206</v>
      </c>
      <c s="31" t="s">
        <v>160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1644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1650</v>
      </c>
      <c s="25" t="s">
        <v>47</v>
      </c>
      <c s="30" t="s">
        <v>1651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1652</v>
      </c>
    </row>
    <row r="62" spans="1:5" ht="38.25">
      <c r="A62" t="s">
        <v>53</v>
      </c>
      <c r="E62" s="36" t="s">
        <v>1653</v>
      </c>
    </row>
    <row r="63" spans="1:18" ht="12.75" customHeight="1">
      <c r="A63" s="6" t="s">
        <v>43</v>
      </c>
      <c s="6"/>
      <c s="40" t="s">
        <v>22</v>
      </c>
      <c s="6"/>
      <c s="27" t="s">
        <v>1228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261</v>
      </c>
      <c s="29" t="s">
        <v>1654</v>
      </c>
      <c s="25" t="s">
        <v>47</v>
      </c>
      <c s="30" t="s">
        <v>1655</v>
      </c>
      <c s="31" t="s">
        <v>160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1656</v>
      </c>
    </row>
    <row r="67" spans="1:5" ht="369.75">
      <c r="A67" t="s">
        <v>53</v>
      </c>
      <c r="E67" s="36" t="s">
        <v>275</v>
      </c>
    </row>
    <row r="68" spans="1:18" ht="12.75" customHeight="1">
      <c r="A68" s="6" t="s">
        <v>43</v>
      </c>
      <c s="6"/>
      <c s="40" t="s">
        <v>33</v>
      </c>
      <c s="6"/>
      <c s="27" t="s">
        <v>271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101</v>
      </c>
      <c s="29" t="s">
        <v>707</v>
      </c>
      <c s="25" t="s">
        <v>47</v>
      </c>
      <c s="30" t="s">
        <v>708</v>
      </c>
      <c s="31" t="s">
        <v>160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1657</v>
      </c>
    </row>
    <row r="72" spans="1:5" ht="369.75">
      <c r="A72" t="s">
        <v>53</v>
      </c>
      <c r="E72" s="36" t="s">
        <v>275</v>
      </c>
    </row>
    <row r="73" spans="1:16" ht="12.75">
      <c r="A73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1658</v>
      </c>
    </row>
    <row r="76" spans="1:5" ht="38.25">
      <c r="A76" t="s">
        <v>53</v>
      </c>
      <c r="E76" s="36" t="s">
        <v>714</v>
      </c>
    </row>
    <row r="77" spans="1:16" ht="12.75">
      <c r="A77" s="25" t="s">
        <v>45</v>
      </c>
      <c s="29" t="s">
        <v>109</v>
      </c>
      <c s="29" t="s">
        <v>1659</v>
      </c>
      <c s="25" t="s">
        <v>47</v>
      </c>
      <c s="30" t="s">
        <v>1660</v>
      </c>
      <c s="31" t="s">
        <v>160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1661</v>
      </c>
    </row>
    <row r="80" spans="1:5" ht="293.25">
      <c r="A80" t="s">
        <v>53</v>
      </c>
      <c r="E80" s="36" t="s">
        <v>1662</v>
      </c>
    </row>
    <row r="81" spans="1:16" ht="12.75">
      <c r="A81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1663</v>
      </c>
    </row>
    <row r="84" spans="1:5" ht="102">
      <c r="A84" t="s">
        <v>53</v>
      </c>
      <c r="E84" s="36" t="s">
        <v>279</v>
      </c>
    </row>
    <row r="85" spans="1:18" ht="12.75" customHeight="1">
      <c r="A85" s="6" t="s">
        <v>43</v>
      </c>
      <c s="6"/>
      <c s="40" t="s">
        <v>35</v>
      </c>
      <c s="6"/>
      <c s="27" t="s">
        <v>280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1664</v>
      </c>
    </row>
    <row r="89" spans="1:5" ht="51">
      <c r="A89" t="s">
        <v>53</v>
      </c>
      <c r="E89" s="36" t="s">
        <v>288</v>
      </c>
    </row>
    <row r="90" spans="1:18" ht="12.75" customHeight="1">
      <c r="A90" s="6" t="s">
        <v>43</v>
      </c>
      <c s="6"/>
      <c s="40" t="s">
        <v>77</v>
      </c>
      <c s="6"/>
      <c s="27" t="s">
        <v>753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121</v>
      </c>
      <c s="29" t="s">
        <v>1665</v>
      </c>
      <c s="25" t="s">
        <v>47</v>
      </c>
      <c s="30" t="s">
        <v>1666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1667</v>
      </c>
    </row>
    <row r="94" spans="1:5" ht="255">
      <c r="A94" t="s">
        <v>53</v>
      </c>
      <c r="E94" s="36" t="s">
        <v>1668</v>
      </c>
    </row>
    <row r="95" spans="1:16" ht="12.75">
      <c r="A95" s="25" t="s">
        <v>45</v>
      </c>
      <c s="29" t="s">
        <v>289</v>
      </c>
      <c s="29" t="s">
        <v>1669</v>
      </c>
      <c s="25" t="s">
        <v>47</v>
      </c>
      <c s="30" t="s">
        <v>1670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1671</v>
      </c>
    </row>
    <row r="98" spans="1:5" ht="25.5">
      <c r="A98" t="s">
        <v>53</v>
      </c>
      <c r="E98" s="36" t="s">
        <v>1497</v>
      </c>
    </row>
    <row r="99" spans="1:16" ht="12.75">
      <c r="A99" s="25" t="s">
        <v>45</v>
      </c>
      <c s="29" t="s">
        <v>294</v>
      </c>
      <c s="29" t="s">
        <v>1672</v>
      </c>
      <c s="25" t="s">
        <v>47</v>
      </c>
      <c s="30" t="s">
        <v>1673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124</v>
      </c>
    </row>
    <row r="102" spans="1:5" ht="242.25">
      <c r="A102" t="s">
        <v>53</v>
      </c>
      <c r="E102" s="36" t="s">
        <v>1674</v>
      </c>
    </row>
    <row r="103" spans="1:16" ht="12.75">
      <c r="A103" s="25" t="s">
        <v>45</v>
      </c>
      <c s="29" t="s">
        <v>299</v>
      </c>
      <c s="29" t="s">
        <v>1675</v>
      </c>
      <c s="25" t="s">
        <v>47</v>
      </c>
      <c s="30" t="s">
        <v>1676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1677</v>
      </c>
    </row>
    <row r="107" spans="1:16" ht="12.75">
      <c r="A107" s="25" t="s">
        <v>45</v>
      </c>
      <c s="29" t="s">
        <v>303</v>
      </c>
      <c s="29" t="s">
        <v>1575</v>
      </c>
      <c s="25" t="s">
        <v>47</v>
      </c>
      <c s="30" t="s">
        <v>1576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1678</v>
      </c>
    </row>
    <row r="110" spans="1:5" ht="38.25">
      <c r="A110" t="s">
        <v>53</v>
      </c>
      <c r="E110" s="36" t="s">
        <v>1526</v>
      </c>
    </row>
    <row r="111" spans="1:16" ht="12.75">
      <c r="A111" s="25" t="s">
        <v>45</v>
      </c>
      <c s="29" t="s">
        <v>396</v>
      </c>
      <c s="29" t="s">
        <v>1679</v>
      </c>
      <c s="25" t="s">
        <v>47</v>
      </c>
      <c s="30" t="s">
        <v>1680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1667</v>
      </c>
    </row>
    <row r="114" spans="1:5" ht="51">
      <c r="A114" t="s">
        <v>53</v>
      </c>
      <c r="E114" s="36" t="s">
        <v>1534</v>
      </c>
    </row>
    <row r="115" spans="1:18" ht="12.75" customHeight="1">
      <c r="A115" s="6" t="s">
        <v>43</v>
      </c>
      <c s="6"/>
      <c s="40" t="s">
        <v>40</v>
      </c>
      <c s="6"/>
      <c s="27" t="s">
        <v>214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308</v>
      </c>
      <c s="29" t="s">
        <v>1539</v>
      </c>
      <c s="25" t="s">
        <v>47</v>
      </c>
      <c s="30" t="s">
        <v>1540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1526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1681</v>
      </c>
      <c s="42">
        <f>0+I8+I25+I54+I99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1681</v>
      </c>
      <c s="6"/>
      <c s="18" t="s">
        <v>1682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87.4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1683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1684</v>
      </c>
      <c s="25" t="s">
        <v>47</v>
      </c>
      <c s="30" t="s">
        <v>1685</v>
      </c>
      <c s="31" t="s">
        <v>1686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1687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1688</v>
      </c>
      <c s="25" t="s">
        <v>47</v>
      </c>
      <c s="30" t="s">
        <v>1689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1692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1693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1694</v>
      </c>
    </row>
    <row r="28" spans="1:5" ht="38.25">
      <c r="A28" s="37" t="s">
        <v>51</v>
      </c>
      <c r="E28" s="38" t="s">
        <v>1695</v>
      </c>
    </row>
    <row r="29" spans="1:5" ht="318.75">
      <c r="A29" t="s">
        <v>53</v>
      </c>
      <c r="E29" s="36" t="s">
        <v>1696</v>
      </c>
    </row>
    <row r="30" spans="1:16" ht="12.75">
      <c r="A30" s="25" t="s">
        <v>45</v>
      </c>
      <c s="29" t="s">
        <v>37</v>
      </c>
      <c s="29" t="s">
        <v>1697</v>
      </c>
      <c s="25" t="s">
        <v>47</v>
      </c>
      <c s="30" t="s">
        <v>1698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1699</v>
      </c>
    </row>
    <row r="32" spans="1:5" ht="12.75">
      <c r="A32" s="37" t="s">
        <v>51</v>
      </c>
      <c r="E32" s="38" t="s">
        <v>1700</v>
      </c>
    </row>
    <row r="33" spans="1:5" ht="25.5">
      <c r="A33" t="s">
        <v>53</v>
      </c>
      <c r="E33" s="36" t="s">
        <v>1701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1702</v>
      </c>
    </row>
    <row r="36" spans="1:5" ht="38.25">
      <c r="A36" s="37" t="s">
        <v>51</v>
      </c>
      <c r="E36" s="38" t="s">
        <v>1703</v>
      </c>
    </row>
    <row r="37" spans="1:5" ht="229.5">
      <c r="A37" t="s">
        <v>53</v>
      </c>
      <c r="E37" s="36" t="s">
        <v>1704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1705</v>
      </c>
    </row>
    <row r="40" spans="1:5" ht="12.75">
      <c r="A40" s="37" t="s">
        <v>51</v>
      </c>
      <c r="E40" s="38" t="s">
        <v>1706</v>
      </c>
    </row>
    <row r="41" spans="1:5" ht="293.25">
      <c r="A41" t="s">
        <v>53</v>
      </c>
      <c r="E41" s="36" t="s">
        <v>1707</v>
      </c>
    </row>
    <row r="42" spans="1:16" ht="12.75">
      <c r="A42" s="25" t="s">
        <v>45</v>
      </c>
      <c s="29" t="s">
        <v>40</v>
      </c>
      <c s="29" t="s">
        <v>1708</v>
      </c>
      <c s="25" t="s">
        <v>47</v>
      </c>
      <c s="30" t="s">
        <v>1709</v>
      </c>
      <c s="31" t="s">
        <v>170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1710</v>
      </c>
    </row>
    <row r="44" spans="1:5" ht="12.75">
      <c r="A44" s="37" t="s">
        <v>51</v>
      </c>
      <c r="E44" s="38" t="s">
        <v>1711</v>
      </c>
    </row>
    <row r="45" spans="1:5" ht="12.75">
      <c r="A45" t="s">
        <v>53</v>
      </c>
      <c r="E45" s="36" t="s">
        <v>1712</v>
      </c>
    </row>
    <row r="46" spans="1:16" ht="12.75">
      <c r="A46" s="25" t="s">
        <v>45</v>
      </c>
      <c s="29" t="s">
        <v>42</v>
      </c>
      <c s="29" t="s">
        <v>1713</v>
      </c>
      <c s="25" t="s">
        <v>47</v>
      </c>
      <c s="30" t="s">
        <v>1714</v>
      </c>
      <c s="31" t="s">
        <v>170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1710</v>
      </c>
    </row>
    <row r="48" spans="1:5" ht="12.75">
      <c r="A48" s="37" t="s">
        <v>51</v>
      </c>
      <c r="E48" s="38" t="s">
        <v>1711</v>
      </c>
    </row>
    <row r="49" spans="1:5" ht="25.5">
      <c r="A49" t="s">
        <v>53</v>
      </c>
      <c r="E49" s="36" t="s">
        <v>1715</v>
      </c>
    </row>
    <row r="50" spans="1:16" ht="12.75">
      <c r="A50" s="25" t="s">
        <v>45</v>
      </c>
      <c s="29" t="s">
        <v>198</v>
      </c>
      <c s="29" t="s">
        <v>244</v>
      </c>
      <c s="25" t="s">
        <v>47</v>
      </c>
      <c s="30" t="s">
        <v>245</v>
      </c>
      <c s="31" t="s">
        <v>160</v>
      </c>
      <c s="32">
        <v>174.8</v>
      </c>
      <c s="33">
        <v>0</v>
      </c>
      <c s="34">
        <f>ROUND(ROUND(H50,2)*ROUND(G50,3),2)</f>
      </c>
      <c r="O50">
        <f>(I50*0)/100</f>
      </c>
      <c t="s">
        <v>28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1716</v>
      </c>
    </row>
    <row r="53" spans="1:5" ht="306">
      <c r="A53" t="s">
        <v>53</v>
      </c>
      <c r="E53" s="36" t="s">
        <v>203</v>
      </c>
    </row>
    <row r="54" spans="1:18" ht="12.75" customHeight="1">
      <c r="A54" s="6" t="s">
        <v>43</v>
      </c>
      <c s="6"/>
      <c s="40" t="s">
        <v>64</v>
      </c>
      <c s="6"/>
      <c s="27" t="s">
        <v>65</v>
      </c>
      <c s="6"/>
      <c s="6"/>
      <c s="6"/>
      <c s="41">
        <f>0+Q54</f>
      </c>
      <c r="O54">
        <f>0+R54</f>
      </c>
      <c r="Q54">
        <f>0+I55+I59+I63+I67+I71+I75+I79+I83+I87+I91+I95</f>
      </c>
      <c>
        <f>0+O55+O59+O63+O67+O71+O75+O79+O83+O87+O91+O95</f>
      </c>
    </row>
    <row r="55" spans="1:16" ht="25.5">
      <c r="A55" s="25" t="s">
        <v>45</v>
      </c>
      <c s="29" t="s">
        <v>89</v>
      </c>
      <c s="29" t="s">
        <v>1717</v>
      </c>
      <c s="25" t="s">
        <v>47</v>
      </c>
      <c s="30" t="s">
        <v>1718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896</v>
      </c>
    </row>
    <row r="58" spans="1:5" ht="76.5">
      <c r="A58" t="s">
        <v>53</v>
      </c>
      <c r="E58" s="36" t="s">
        <v>1719</v>
      </c>
    </row>
    <row r="59" spans="1:16" ht="12.75">
      <c r="A59" s="25" t="s">
        <v>45</v>
      </c>
      <c s="29" t="s">
        <v>93</v>
      </c>
      <c s="29" t="s">
        <v>1720</v>
      </c>
      <c s="25" t="s">
        <v>47</v>
      </c>
      <c s="30" t="s">
        <v>1721</v>
      </c>
      <c s="31" t="s">
        <v>68</v>
      </c>
      <c s="32">
        <v>20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1722</v>
      </c>
    </row>
    <row r="61" spans="1:5" ht="12.75">
      <c r="A61" s="37" t="s">
        <v>51</v>
      </c>
      <c r="E61" s="38" t="s">
        <v>1723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97</v>
      </c>
      <c s="29" t="s">
        <v>1725</v>
      </c>
      <c s="25" t="s">
        <v>47</v>
      </c>
      <c s="30" t="s">
        <v>1726</v>
      </c>
      <c s="31" t="s">
        <v>82</v>
      </c>
      <c s="32">
        <v>45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1727</v>
      </c>
    </row>
    <row r="65" spans="1:5" ht="12.75">
      <c r="A65" s="37" t="s">
        <v>51</v>
      </c>
      <c r="E65" s="38" t="s">
        <v>1728</v>
      </c>
    </row>
    <row r="66" spans="1:5" ht="102">
      <c r="A66" t="s">
        <v>53</v>
      </c>
      <c r="E66" s="36" t="s">
        <v>1729</v>
      </c>
    </row>
    <row r="67" spans="1:16" ht="12.75">
      <c r="A67" s="25" t="s">
        <v>45</v>
      </c>
      <c s="29" t="s">
        <v>261</v>
      </c>
      <c s="29" t="s">
        <v>1730</v>
      </c>
      <c s="25" t="s">
        <v>47</v>
      </c>
      <c s="30" t="s">
        <v>1731</v>
      </c>
      <c s="31" t="s">
        <v>82</v>
      </c>
      <c s="32">
        <v>425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1732</v>
      </c>
    </row>
    <row r="69" spans="1:5" ht="38.25">
      <c r="A69" s="37" t="s">
        <v>51</v>
      </c>
      <c r="E69" s="38" t="s">
        <v>1733</v>
      </c>
    </row>
    <row r="70" spans="1:5" ht="140.25">
      <c r="A70" t="s">
        <v>53</v>
      </c>
      <c r="E70" s="36" t="s">
        <v>1734</v>
      </c>
    </row>
    <row r="71" spans="1:16" ht="12.75">
      <c r="A71" s="25" t="s">
        <v>45</v>
      </c>
      <c s="29" t="s">
        <v>101</v>
      </c>
      <c s="29" t="s">
        <v>1735</v>
      </c>
      <c s="25" t="s">
        <v>47</v>
      </c>
      <c s="30" t="s">
        <v>1736</v>
      </c>
      <c s="31" t="s">
        <v>82</v>
      </c>
      <c s="32">
        <v>820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1737</v>
      </c>
    </row>
    <row r="73" spans="1:5" ht="12.75">
      <c r="A73" s="37" t="s">
        <v>51</v>
      </c>
      <c r="E73" s="38" t="s">
        <v>1738</v>
      </c>
    </row>
    <row r="74" spans="1:5" ht="140.25">
      <c r="A74" t="s">
        <v>53</v>
      </c>
      <c r="E74" s="36" t="s">
        <v>1739</v>
      </c>
    </row>
    <row r="75" spans="1:16" ht="12.75">
      <c r="A75" s="25" t="s">
        <v>45</v>
      </c>
      <c s="29" t="s">
        <v>105</v>
      </c>
      <c s="29" t="s">
        <v>1740</v>
      </c>
      <c s="25" t="s">
        <v>47</v>
      </c>
      <c s="30" t="s">
        <v>1741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1742</v>
      </c>
    </row>
    <row r="77" spans="1:5" ht="12.75">
      <c r="A77" s="37" t="s">
        <v>51</v>
      </c>
      <c r="E77" s="38" t="s">
        <v>1743</v>
      </c>
    </row>
    <row r="78" spans="1:5" ht="114.75">
      <c r="A78" t="s">
        <v>53</v>
      </c>
      <c r="E78" s="36" t="s">
        <v>1744</v>
      </c>
    </row>
    <row r="79" spans="1:16" ht="12.75">
      <c r="A79" s="25" t="s">
        <v>45</v>
      </c>
      <c s="29" t="s">
        <v>109</v>
      </c>
      <c s="29" t="s">
        <v>1745</v>
      </c>
      <c s="25" t="s">
        <v>47</v>
      </c>
      <c s="30" t="s">
        <v>1746</v>
      </c>
      <c s="31" t="s">
        <v>82</v>
      </c>
      <c s="32">
        <v>2904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1747</v>
      </c>
    </row>
    <row r="81" spans="1:5" ht="12.75">
      <c r="A81" s="37" t="s">
        <v>51</v>
      </c>
      <c r="E81" s="38" t="s">
        <v>1748</v>
      </c>
    </row>
    <row r="82" spans="1:5" ht="89.25">
      <c r="A82" t="s">
        <v>53</v>
      </c>
      <c r="E82" s="36" t="s">
        <v>1749</v>
      </c>
    </row>
    <row r="83" spans="1:16" ht="25.5">
      <c r="A83" s="25" t="s">
        <v>45</v>
      </c>
      <c s="29" t="s">
        <v>113</v>
      </c>
      <c s="29" t="s">
        <v>1750</v>
      </c>
      <c s="25" t="s">
        <v>47</v>
      </c>
      <c s="30" t="s">
        <v>1751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1752</v>
      </c>
    </row>
    <row r="85" spans="1:5" ht="12.75">
      <c r="A85" s="37" t="s">
        <v>51</v>
      </c>
      <c r="E85" s="38" t="s">
        <v>896</v>
      </c>
    </row>
    <row r="86" spans="1:5" ht="102">
      <c r="A86" t="s">
        <v>53</v>
      </c>
      <c r="E86" s="36" t="s">
        <v>1753</v>
      </c>
    </row>
    <row r="87" spans="1:16" ht="12.75">
      <c r="A87" s="25" t="s">
        <v>45</v>
      </c>
      <c s="29" t="s">
        <v>117</v>
      </c>
      <c s="29" t="s">
        <v>1754</v>
      </c>
      <c s="25" t="s">
        <v>47</v>
      </c>
      <c s="30" t="s">
        <v>1755</v>
      </c>
      <c s="31" t="s">
        <v>82</v>
      </c>
      <c s="32">
        <v>60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1756</v>
      </c>
    </row>
    <row r="89" spans="1:5" ht="12.75">
      <c r="A89" s="37" t="s">
        <v>51</v>
      </c>
      <c r="E89" s="38" t="s">
        <v>1757</v>
      </c>
    </row>
    <row r="90" spans="1:5" ht="76.5">
      <c r="A90" t="s">
        <v>53</v>
      </c>
      <c r="E90" s="36" t="s">
        <v>1758</v>
      </c>
    </row>
    <row r="91" spans="1:16" ht="12.75">
      <c r="A91" s="25" t="s">
        <v>45</v>
      </c>
      <c s="29" t="s">
        <v>121</v>
      </c>
      <c s="29" t="s">
        <v>1759</v>
      </c>
      <c s="25" t="s">
        <v>47</v>
      </c>
      <c s="30" t="s">
        <v>1760</v>
      </c>
      <c s="31" t="s">
        <v>68</v>
      </c>
      <c s="32">
        <v>4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896</v>
      </c>
    </row>
    <row r="94" spans="1:5" ht="102">
      <c r="A94" t="s">
        <v>53</v>
      </c>
      <c r="E94" s="36" t="s">
        <v>1761</v>
      </c>
    </row>
    <row r="95" spans="1:16" ht="12.75">
      <c r="A95" s="25" t="s">
        <v>45</v>
      </c>
      <c s="29" t="s">
        <v>289</v>
      </c>
      <c s="29" t="s">
        <v>1762</v>
      </c>
      <c s="25" t="s">
        <v>47</v>
      </c>
      <c s="30" t="s">
        <v>1763</v>
      </c>
      <c s="31" t="s">
        <v>68</v>
      </c>
      <c s="32">
        <v>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1764</v>
      </c>
    </row>
    <row r="97" spans="1:5" ht="12.75">
      <c r="A97" s="37" t="s">
        <v>51</v>
      </c>
      <c r="E97" s="38" t="s">
        <v>929</v>
      </c>
    </row>
    <row r="98" spans="1:5" ht="76.5">
      <c r="A98" t="s">
        <v>53</v>
      </c>
      <c r="E98" s="36" t="s">
        <v>1765</v>
      </c>
    </row>
    <row r="99" spans="1:18" ht="12.75" customHeight="1">
      <c r="A99" s="6" t="s">
        <v>43</v>
      </c>
      <c s="6"/>
      <c s="40" t="s">
        <v>77</v>
      </c>
      <c s="6"/>
      <c s="27" t="s">
        <v>753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299</v>
      </c>
      <c s="29" t="s">
        <v>563</v>
      </c>
      <c s="25" t="s">
        <v>47</v>
      </c>
      <c s="30" t="s">
        <v>564</v>
      </c>
      <c s="31" t="s">
        <v>160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1766</v>
      </c>
    </row>
    <row r="102" spans="1:5" ht="12.75">
      <c r="A102" s="37" t="s">
        <v>51</v>
      </c>
      <c r="E102" s="38" t="s">
        <v>1767</v>
      </c>
    </row>
    <row r="103" spans="1:5" ht="369.75">
      <c r="A103" t="s">
        <v>53</v>
      </c>
      <c r="E103" s="36" t="s">
        <v>1768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1769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1769</v>
      </c>
      <c s="6"/>
      <c s="18" t="s">
        <v>1770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244</v>
      </c>
      <c s="25" t="s">
        <v>149</v>
      </c>
      <c s="30" t="s">
        <v>245</v>
      </c>
      <c s="31" t="s">
        <v>160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1771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244</v>
      </c>
      <c s="25" t="s">
        <v>158</v>
      </c>
      <c s="30" t="s">
        <v>245</v>
      </c>
      <c s="31" t="s">
        <v>160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1772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412</v>
      </c>
      <c s="25" t="s">
        <v>47</v>
      </c>
      <c s="30" t="s">
        <v>413</v>
      </c>
      <c s="31" t="s">
        <v>160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1773</v>
      </c>
    </row>
    <row r="20" spans="1:5" ht="318.75">
      <c r="A20" t="s">
        <v>53</v>
      </c>
      <c r="E20" s="36" t="s">
        <v>416</v>
      </c>
    </row>
    <row r="21" spans="1:16" ht="12.75">
      <c r="A21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1774</v>
      </c>
    </row>
    <row r="24" spans="1:5" ht="318.75">
      <c r="A24" t="s">
        <v>53</v>
      </c>
      <c r="E24" s="36" t="s">
        <v>416</v>
      </c>
    </row>
    <row r="25" spans="1:16" ht="12.75">
      <c r="A25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1775</v>
      </c>
    </row>
    <row r="28" spans="1:5" ht="191.25">
      <c r="A28" t="s">
        <v>53</v>
      </c>
      <c r="E28" s="36" t="s">
        <v>197</v>
      </c>
    </row>
    <row r="29" spans="1:16" ht="12.75">
      <c r="A29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1776</v>
      </c>
    </row>
    <row r="32" spans="1:5" ht="229.5">
      <c r="A32" t="s">
        <v>53</v>
      </c>
      <c r="E32" s="36" t="s">
        <v>431</v>
      </c>
    </row>
    <row r="33" spans="1:16" ht="12.75">
      <c r="A33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1777</v>
      </c>
    </row>
    <row r="36" spans="1:5" ht="293.25">
      <c r="A36" t="s">
        <v>53</v>
      </c>
      <c r="E36" s="36" t="s">
        <v>949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1720</v>
      </c>
      <c s="25" t="s">
        <v>47</v>
      </c>
      <c s="30" t="s">
        <v>1721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1778</v>
      </c>
    </row>
    <row r="41" spans="1:5" ht="102">
      <c r="A41" t="s">
        <v>53</v>
      </c>
      <c r="E41" s="36" t="s">
        <v>1779</v>
      </c>
    </row>
    <row r="42" spans="1:16" ht="12.75">
      <c r="A42" s="25" t="s">
        <v>45</v>
      </c>
      <c s="29" t="s">
        <v>40</v>
      </c>
      <c s="29" t="s">
        <v>520</v>
      </c>
      <c s="25" t="s">
        <v>47</v>
      </c>
      <c s="30" t="s">
        <v>521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1780</v>
      </c>
    </row>
    <row r="45" spans="1:5" ht="76.5">
      <c r="A45" t="s">
        <v>53</v>
      </c>
      <c r="E45" s="36" t="s">
        <v>523</v>
      </c>
    </row>
    <row r="46" spans="1:16" ht="12.75">
      <c r="A46" s="25" t="s">
        <v>45</v>
      </c>
      <c s="29" t="s">
        <v>42</v>
      </c>
      <c s="29" t="s">
        <v>1781</v>
      </c>
      <c s="25" t="s">
        <v>47</v>
      </c>
      <c s="30" t="s">
        <v>1782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1783</v>
      </c>
    </row>
    <row r="49" spans="1:5" ht="102">
      <c r="A49" t="s">
        <v>53</v>
      </c>
      <c r="E49" s="36" t="s">
        <v>1784</v>
      </c>
    </row>
    <row r="50" spans="1:16" ht="12.75">
      <c r="A50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1785</v>
      </c>
    </row>
    <row r="53" spans="1:5" ht="140.25">
      <c r="A53" t="s">
        <v>53</v>
      </c>
      <c r="E53" s="36" t="s">
        <v>528</v>
      </c>
    </row>
    <row r="54" spans="1:16" ht="12.75">
      <c r="A54" s="25" t="s">
        <v>45</v>
      </c>
      <c s="29" t="s">
        <v>93</v>
      </c>
      <c s="29" t="s">
        <v>1786</v>
      </c>
      <c s="25" t="s">
        <v>47</v>
      </c>
      <c s="30" t="s">
        <v>1787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1788</v>
      </c>
    </row>
    <row r="57" spans="1:5" ht="140.25">
      <c r="A57" t="s">
        <v>53</v>
      </c>
      <c r="E57" s="36" t="s">
        <v>528</v>
      </c>
    </row>
    <row r="58" spans="1:16" ht="12.75">
      <c r="A58" s="25" t="s">
        <v>45</v>
      </c>
      <c s="29" t="s">
        <v>97</v>
      </c>
      <c s="29" t="s">
        <v>1789</v>
      </c>
      <c s="25" t="s">
        <v>47</v>
      </c>
      <c s="30" t="s">
        <v>1790</v>
      </c>
      <c s="31" t="s">
        <v>1686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1453</v>
      </c>
    </row>
    <row r="61" spans="1:5" ht="89.25">
      <c r="A61" t="s">
        <v>53</v>
      </c>
      <c r="E61" s="36" t="s">
        <v>1791</v>
      </c>
    </row>
    <row r="62" spans="1:16" ht="12.75">
      <c r="A62" s="25" t="s">
        <v>45</v>
      </c>
      <c s="29" t="s">
        <v>261</v>
      </c>
      <c s="29" t="s">
        <v>1792</v>
      </c>
      <c s="25" t="s">
        <v>47</v>
      </c>
      <c s="30" t="s">
        <v>1793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1794</v>
      </c>
    </row>
    <row r="65" spans="1:5" ht="114.75">
      <c r="A65" t="s">
        <v>53</v>
      </c>
      <c r="E65" s="36" t="s">
        <v>1795</v>
      </c>
    </row>
    <row r="66" spans="1:16" ht="12.75">
      <c r="A66" s="25" t="s">
        <v>45</v>
      </c>
      <c s="29" t="s">
        <v>101</v>
      </c>
      <c s="29" t="s">
        <v>1796</v>
      </c>
      <c s="25" t="s">
        <v>47</v>
      </c>
      <c s="30" t="s">
        <v>1797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1794</v>
      </c>
    </row>
    <row r="69" spans="1:5" ht="153">
      <c r="A69" t="s">
        <v>53</v>
      </c>
      <c r="E69" s="36" t="s">
        <v>1798</v>
      </c>
    </row>
    <row r="70" spans="1:16" ht="12.75">
      <c r="A70" s="25" t="s">
        <v>45</v>
      </c>
      <c s="29" t="s">
        <v>105</v>
      </c>
      <c s="29" t="s">
        <v>1799</v>
      </c>
      <c s="25" t="s">
        <v>47</v>
      </c>
      <c s="30" t="s">
        <v>1800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1801</v>
      </c>
    </row>
    <row r="74" spans="1:16" ht="12.75">
      <c r="A74" s="25" t="s">
        <v>45</v>
      </c>
      <c s="29" t="s">
        <v>109</v>
      </c>
      <c s="29" t="s">
        <v>1802</v>
      </c>
      <c s="25" t="s">
        <v>47</v>
      </c>
      <c s="30" t="s">
        <v>1803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1804</v>
      </c>
    </row>
    <row r="78" spans="1:16" ht="12.75">
      <c r="A78" s="25" t="s">
        <v>45</v>
      </c>
      <c s="29" t="s">
        <v>113</v>
      </c>
      <c s="29" t="s">
        <v>1805</v>
      </c>
      <c s="25" t="s">
        <v>47</v>
      </c>
      <c s="30" t="s">
        <v>1806</v>
      </c>
      <c s="31" t="s">
        <v>1807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1808</v>
      </c>
    </row>
    <row r="81" spans="1:5" ht="165.75">
      <c r="A81" t="s">
        <v>53</v>
      </c>
      <c r="E81" s="36" t="s">
        <v>1809</v>
      </c>
    </row>
    <row r="82" spans="1:18" ht="12.75" customHeight="1">
      <c r="A82" s="6" t="s">
        <v>43</v>
      </c>
      <c s="6"/>
      <c s="40" t="s">
        <v>77</v>
      </c>
      <c s="6"/>
      <c s="27" t="s">
        <v>753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117</v>
      </c>
      <c s="29" t="s">
        <v>563</v>
      </c>
      <c s="25" t="s">
        <v>47</v>
      </c>
      <c s="30" t="s">
        <v>564</v>
      </c>
      <c s="31" t="s">
        <v>160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1810</v>
      </c>
    </row>
    <row r="86" spans="1:5" ht="369.75">
      <c r="A86" t="s">
        <v>53</v>
      </c>
      <c r="E86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1811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1811</v>
      </c>
      <c s="6"/>
      <c s="18" t="s">
        <v>1812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1813</v>
      </c>
      <c s="25" t="s">
        <v>47</v>
      </c>
      <c s="30" t="s">
        <v>1814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1815</v>
      </c>
    </row>
    <row r="12" spans="1:5" ht="12.75">
      <c r="A12" t="s">
        <v>53</v>
      </c>
      <c r="E12" s="36" t="s">
        <v>1816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1817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1818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1817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1819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1820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1818</v>
      </c>
    </row>
    <row r="37" spans="1:5" ht="229.5">
      <c r="A37" t="s">
        <v>53</v>
      </c>
      <c r="E37" s="36" t="s">
        <v>431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1821</v>
      </c>
    </row>
    <row r="41" spans="1:5" ht="293.25">
      <c r="A41" t="s">
        <v>53</v>
      </c>
      <c r="E41" s="36" t="s">
        <v>949</v>
      </c>
    </row>
    <row r="42" spans="1:16" ht="12.75">
      <c r="A42" s="25" t="s">
        <v>45</v>
      </c>
      <c s="29" t="s">
        <v>40</v>
      </c>
      <c s="29" t="s">
        <v>205</v>
      </c>
      <c s="25" t="s">
        <v>47</v>
      </c>
      <c s="30" t="s">
        <v>206</v>
      </c>
      <c s="31" t="s">
        <v>160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1817</v>
      </c>
    </row>
    <row r="45" spans="1:5" ht="38.25">
      <c r="A45" t="s">
        <v>53</v>
      </c>
      <c r="E45" s="36" t="s">
        <v>208</v>
      </c>
    </row>
    <row r="46" spans="1:18" ht="12.75" customHeight="1">
      <c r="A46" s="6" t="s">
        <v>43</v>
      </c>
      <c s="6"/>
      <c s="40" t="s">
        <v>77</v>
      </c>
      <c s="6"/>
      <c s="27" t="s">
        <v>753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1822</v>
      </c>
      <c s="25" t="s">
        <v>47</v>
      </c>
      <c s="30" t="s">
        <v>1823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1824</v>
      </c>
    </row>
    <row r="50" spans="1:5" ht="267.75">
      <c r="A50" t="s">
        <v>53</v>
      </c>
      <c r="E50" s="36" t="s">
        <v>1485</v>
      </c>
    </row>
    <row r="51" spans="1:16" ht="12.75">
      <c r="A51" s="25" t="s">
        <v>45</v>
      </c>
      <c s="29" t="s">
        <v>89</v>
      </c>
      <c s="29" t="s">
        <v>1825</v>
      </c>
      <c s="25" t="s">
        <v>47</v>
      </c>
      <c s="30" t="s">
        <v>1826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1827</v>
      </c>
    </row>
    <row r="54" spans="1:5" ht="267.75">
      <c r="A54" t="s">
        <v>53</v>
      </c>
      <c r="E54" s="36" t="s">
        <v>1485</v>
      </c>
    </row>
    <row r="55" spans="1:16" ht="12.75">
      <c r="A55" s="25" t="s">
        <v>45</v>
      </c>
      <c s="29" t="s">
        <v>93</v>
      </c>
      <c s="29" t="s">
        <v>1609</v>
      </c>
      <c s="25" t="s">
        <v>47</v>
      </c>
      <c s="30" t="s">
        <v>1610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1828</v>
      </c>
    </row>
    <row r="58" spans="1:5" ht="255">
      <c r="A58" t="s">
        <v>53</v>
      </c>
      <c r="E58" s="36" t="s">
        <v>1489</v>
      </c>
    </row>
    <row r="59" spans="1:16" ht="25.5">
      <c r="A59" s="25" t="s">
        <v>45</v>
      </c>
      <c s="29" t="s">
        <v>97</v>
      </c>
      <c s="29" t="s">
        <v>1829</v>
      </c>
      <c s="25" t="s">
        <v>47</v>
      </c>
      <c s="30" t="s">
        <v>1830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1831</v>
      </c>
    </row>
    <row r="62" spans="1:5" ht="51">
      <c r="A62" t="s">
        <v>53</v>
      </c>
      <c r="E62" s="36" t="s">
        <v>1493</v>
      </c>
    </row>
    <row r="63" spans="1:16" ht="12.75">
      <c r="A63" s="25" t="s">
        <v>45</v>
      </c>
      <c s="29" t="s">
        <v>261</v>
      </c>
      <c s="29" t="s">
        <v>1523</v>
      </c>
      <c s="25" t="s">
        <v>47</v>
      </c>
      <c s="30" t="s">
        <v>1524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1832</v>
      </c>
    </row>
    <row r="66" spans="1:5" ht="38.25">
      <c r="A66" t="s">
        <v>53</v>
      </c>
      <c r="E66" s="36" t="s">
        <v>1526</v>
      </c>
    </row>
    <row r="67" spans="1:16" ht="12.75">
      <c r="A67" s="25" t="s">
        <v>45</v>
      </c>
      <c s="29" t="s">
        <v>101</v>
      </c>
      <c s="29" t="s">
        <v>1833</v>
      </c>
      <c s="25" t="s">
        <v>47</v>
      </c>
      <c s="30" t="s">
        <v>1834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1835</v>
      </c>
    </row>
    <row r="71" spans="1:16" ht="12.75">
      <c r="A71" s="25" t="s">
        <v>45</v>
      </c>
      <c s="29" t="s">
        <v>105</v>
      </c>
      <c s="29" t="s">
        <v>1836</v>
      </c>
      <c s="25" t="s">
        <v>47</v>
      </c>
      <c s="30" t="s">
        <v>1837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1838</v>
      </c>
    </row>
    <row r="75" spans="1:16" ht="12.75">
      <c r="A75" s="25" t="s">
        <v>45</v>
      </c>
      <c s="29" t="s">
        <v>109</v>
      </c>
      <c s="29" t="s">
        <v>1575</v>
      </c>
      <c s="25" t="s">
        <v>47</v>
      </c>
      <c s="30" t="s">
        <v>1576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1839</v>
      </c>
    </row>
    <row r="78" spans="1:5" ht="38.25">
      <c r="A78" t="s">
        <v>53</v>
      </c>
      <c r="E78" s="36" t="s">
        <v>1526</v>
      </c>
    </row>
    <row r="79" spans="1:16" ht="12.75">
      <c r="A79" s="25" t="s">
        <v>45</v>
      </c>
      <c s="29" t="s">
        <v>113</v>
      </c>
      <c s="29" t="s">
        <v>1840</v>
      </c>
      <c s="25" t="s">
        <v>47</v>
      </c>
      <c s="30" t="s">
        <v>1841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1842</v>
      </c>
    </row>
    <row r="82" spans="1:5" ht="25.5">
      <c r="A82" t="s">
        <v>53</v>
      </c>
      <c r="E82" s="36" t="s">
        <v>1843</v>
      </c>
    </row>
    <row r="83" spans="1:16" ht="12.75">
      <c r="A83" s="25" t="s">
        <v>45</v>
      </c>
      <c s="29" t="s">
        <v>117</v>
      </c>
      <c s="29" t="s">
        <v>1844</v>
      </c>
      <c s="25" t="s">
        <v>47</v>
      </c>
      <c s="30" t="s">
        <v>1845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1846</v>
      </c>
    </row>
    <row r="86" spans="1:5" ht="51">
      <c r="A86" t="s">
        <v>53</v>
      </c>
      <c r="E86" s="36" t="s">
        <v>1534</v>
      </c>
    </row>
    <row r="87" spans="1:18" ht="12.75" customHeight="1">
      <c r="A87" s="6" t="s">
        <v>43</v>
      </c>
      <c s="6"/>
      <c s="40" t="s">
        <v>40</v>
      </c>
      <c s="6"/>
      <c s="27" t="s">
        <v>214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121</v>
      </c>
      <c s="29" t="s">
        <v>1539</v>
      </c>
      <c s="25" t="s">
        <v>47</v>
      </c>
      <c s="30" t="s">
        <v>1540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124</v>
      </c>
    </row>
    <row r="91" spans="1:5" ht="38.25">
      <c r="A91" t="s">
        <v>53</v>
      </c>
      <c r="E91" s="36" t="s">
        <v>1526</v>
      </c>
    </row>
    <row r="92" spans="1:16" ht="12.75">
      <c r="A92" s="25" t="s">
        <v>45</v>
      </c>
      <c s="29" t="s">
        <v>289</v>
      </c>
      <c s="29" t="s">
        <v>1847</v>
      </c>
      <c s="25" t="s">
        <v>47</v>
      </c>
      <c s="30" t="s">
        <v>1848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1849</v>
      </c>
    </row>
    <row r="95" spans="1:5" ht="76.5">
      <c r="A95" t="s">
        <v>53</v>
      </c>
      <c r="E95" s="36" t="s">
        <v>1545</v>
      </c>
    </row>
    <row r="96" spans="1:16" ht="12.75">
      <c r="A96" s="25" t="s">
        <v>45</v>
      </c>
      <c s="29" t="s">
        <v>294</v>
      </c>
      <c s="29" t="s">
        <v>1850</v>
      </c>
      <c s="25" t="s">
        <v>47</v>
      </c>
      <c s="30" t="s">
        <v>1851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1846</v>
      </c>
    </row>
    <row r="99" spans="1:5" ht="76.5">
      <c r="A99" t="s">
        <v>53</v>
      </c>
      <c r="E99" s="36" t="s">
        <v>1852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1853</v>
      </c>
      <c s="42">
        <f>0+I8+I13+I58+I107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1853</v>
      </c>
      <c s="6"/>
      <c s="18" t="s">
        <v>1854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1813</v>
      </c>
      <c s="25" t="s">
        <v>47</v>
      </c>
      <c s="30" t="s">
        <v>1814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1855</v>
      </c>
    </row>
    <row r="12" spans="1:5" ht="12.75">
      <c r="A12" t="s">
        <v>53</v>
      </c>
      <c r="E12" s="36" t="s">
        <v>1816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1856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1857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1856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378.146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1858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1859</v>
      </c>
      <c s="25" t="s">
        <v>47</v>
      </c>
      <c s="30" t="s">
        <v>1860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1861</v>
      </c>
    </row>
    <row r="33" spans="1:5" ht="25.5">
      <c r="A33" t="s">
        <v>53</v>
      </c>
      <c r="E33" s="36" t="s">
        <v>1701</v>
      </c>
    </row>
    <row r="34" spans="1:16" ht="12.75">
      <c r="A34" s="25" t="s">
        <v>45</v>
      </c>
      <c s="29" t="s">
        <v>64</v>
      </c>
      <c s="29" t="s">
        <v>1862</v>
      </c>
      <c s="25" t="s">
        <v>47</v>
      </c>
      <c s="30" t="s">
        <v>1863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1864</v>
      </c>
    </row>
    <row r="37" spans="1:5" ht="25.5">
      <c r="A37" t="s">
        <v>53</v>
      </c>
      <c r="E37" s="36" t="s">
        <v>1701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1865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1857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946</v>
      </c>
      <c s="25" t="s">
        <v>47</v>
      </c>
      <c s="30" t="s">
        <v>947</v>
      </c>
      <c s="31" t="s">
        <v>160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1866</v>
      </c>
    </row>
    <row r="49" spans="1:5" ht="293.25">
      <c r="A49" t="s">
        <v>53</v>
      </c>
      <c r="E49" s="36" t="s">
        <v>949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1856</v>
      </c>
    </row>
    <row r="53" spans="1:5" ht="38.25">
      <c r="A53" t="s">
        <v>53</v>
      </c>
      <c r="E53" s="36" t="s">
        <v>208</v>
      </c>
    </row>
    <row r="54" spans="1:16" ht="12.75">
      <c r="A54" s="25" t="s">
        <v>45</v>
      </c>
      <c s="29" t="s">
        <v>198</v>
      </c>
      <c s="29" t="s">
        <v>412</v>
      </c>
      <c s="25" t="s">
        <v>47</v>
      </c>
      <c s="30" t="s">
        <v>413</v>
      </c>
      <c s="31" t="s">
        <v>160</v>
      </c>
      <c s="32">
        <v>442.902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1867</v>
      </c>
    </row>
    <row r="57" spans="1:5" ht="318.75">
      <c r="A57" t="s">
        <v>53</v>
      </c>
      <c r="E57" s="36" t="s">
        <v>416</v>
      </c>
    </row>
    <row r="58" spans="1:18" ht="12.75" customHeight="1">
      <c r="A58" s="6" t="s">
        <v>43</v>
      </c>
      <c s="6"/>
      <c s="40" t="s">
        <v>77</v>
      </c>
      <c s="6"/>
      <c s="27" t="s">
        <v>753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12.75">
      <c r="A59" s="25" t="s">
        <v>45</v>
      </c>
      <c s="29" t="s">
        <v>93</v>
      </c>
      <c s="29" t="s">
        <v>1868</v>
      </c>
      <c s="25" t="s">
        <v>47</v>
      </c>
      <c s="30" t="s">
        <v>1869</v>
      </c>
      <c s="31" t="s">
        <v>82</v>
      </c>
      <c s="32">
        <v>290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29.5">
      <c r="A61" s="37" t="s">
        <v>51</v>
      </c>
      <c r="E61" s="38" t="s">
        <v>1870</v>
      </c>
    </row>
    <row r="62" spans="1:5" ht="267.75">
      <c r="A62" t="s">
        <v>53</v>
      </c>
      <c r="E62" s="36" t="s">
        <v>1485</v>
      </c>
    </row>
    <row r="63" spans="1:16" ht="12.75">
      <c r="A63" s="25" t="s">
        <v>45</v>
      </c>
      <c s="29" t="s">
        <v>97</v>
      </c>
      <c s="29" t="s">
        <v>1871</v>
      </c>
      <c s="25" t="s">
        <v>47</v>
      </c>
      <c s="30" t="s">
        <v>1872</v>
      </c>
      <c s="31" t="s">
        <v>82</v>
      </c>
      <c s="32">
        <v>26.6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1873</v>
      </c>
    </row>
    <row r="66" spans="1:5" ht="255">
      <c r="A66" t="s">
        <v>53</v>
      </c>
      <c r="E66" s="36" t="s">
        <v>1489</v>
      </c>
    </row>
    <row r="67" spans="1:16" ht="25.5">
      <c r="A67" s="25" t="s">
        <v>45</v>
      </c>
      <c s="29" t="s">
        <v>261</v>
      </c>
      <c s="29" t="s">
        <v>1874</v>
      </c>
      <c s="25" t="s">
        <v>47</v>
      </c>
      <c s="30" t="s">
        <v>1875</v>
      </c>
      <c s="31" t="s">
        <v>82</v>
      </c>
      <c s="32">
        <v>50.6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1876</v>
      </c>
    </row>
    <row r="70" spans="1:5" ht="51">
      <c r="A70" t="s">
        <v>53</v>
      </c>
      <c r="E70" s="36" t="s">
        <v>1493</v>
      </c>
    </row>
    <row r="71" spans="1:16" ht="12.75">
      <c r="A71" s="25" t="s">
        <v>45</v>
      </c>
      <c s="29" t="s">
        <v>101</v>
      </c>
      <c s="29" t="s">
        <v>1523</v>
      </c>
      <c s="25" t="s">
        <v>47</v>
      </c>
      <c s="30" t="s">
        <v>1524</v>
      </c>
      <c s="31" t="s">
        <v>68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</v>
      </c>
    </row>
    <row r="74" spans="1:5" ht="38.25">
      <c r="A74" t="s">
        <v>53</v>
      </c>
      <c r="E74" s="36" t="s">
        <v>1526</v>
      </c>
    </row>
    <row r="75" spans="1:16" ht="12.75">
      <c r="A75" s="25" t="s">
        <v>45</v>
      </c>
      <c s="29" t="s">
        <v>105</v>
      </c>
      <c s="29" t="s">
        <v>1833</v>
      </c>
      <c s="25" t="s">
        <v>47</v>
      </c>
      <c s="30" t="s">
        <v>1834</v>
      </c>
      <c s="31" t="s">
        <v>68</v>
      </c>
      <c s="32">
        <v>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896</v>
      </c>
    </row>
    <row r="78" spans="1:5" ht="51">
      <c r="A78" t="s">
        <v>53</v>
      </c>
      <c r="E78" s="36" t="s">
        <v>1835</v>
      </c>
    </row>
    <row r="79" spans="1:16" ht="12.75">
      <c r="A79" s="25" t="s">
        <v>45</v>
      </c>
      <c s="29" t="s">
        <v>109</v>
      </c>
      <c s="29" t="s">
        <v>1836</v>
      </c>
      <c s="25" t="s">
        <v>47</v>
      </c>
      <c s="30" t="s">
        <v>1837</v>
      </c>
      <c s="31" t="s">
        <v>68</v>
      </c>
      <c s="32">
        <v>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146</v>
      </c>
    </row>
    <row r="82" spans="1:5" ht="63.75">
      <c r="A82" t="s">
        <v>53</v>
      </c>
      <c r="E82" s="36" t="s">
        <v>1838</v>
      </c>
    </row>
    <row r="83" spans="1:16" ht="12.75">
      <c r="A83" s="25" t="s">
        <v>45</v>
      </c>
      <c s="29" t="s">
        <v>113</v>
      </c>
      <c s="29" t="s">
        <v>1575</v>
      </c>
      <c s="25" t="s">
        <v>47</v>
      </c>
      <c s="30" t="s">
        <v>1576</v>
      </c>
      <c s="31" t="s">
        <v>82</v>
      </c>
      <c s="32">
        <v>482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1877</v>
      </c>
    </row>
    <row r="86" spans="1:5" ht="38.25">
      <c r="A86" t="s">
        <v>53</v>
      </c>
      <c r="E86" s="36" t="s">
        <v>1526</v>
      </c>
    </row>
    <row r="87" spans="1:16" ht="12.75">
      <c r="A87" s="25" t="s">
        <v>45</v>
      </c>
      <c s="29" t="s">
        <v>117</v>
      </c>
      <c s="29" t="s">
        <v>1878</v>
      </c>
      <c s="25" t="s">
        <v>47</v>
      </c>
      <c s="30" t="s">
        <v>1879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1880</v>
      </c>
    </row>
    <row r="90" spans="1:5" ht="25.5">
      <c r="A90" t="s">
        <v>53</v>
      </c>
      <c r="E90" s="36" t="s">
        <v>1843</v>
      </c>
    </row>
    <row r="91" spans="1:16" ht="12.75">
      <c r="A91" s="25" t="s">
        <v>45</v>
      </c>
      <c s="29" t="s">
        <v>121</v>
      </c>
      <c s="29" t="s">
        <v>1878</v>
      </c>
      <c s="25" t="s">
        <v>149</v>
      </c>
      <c s="30" t="s">
        <v>1879</v>
      </c>
      <c s="31" t="s">
        <v>68</v>
      </c>
      <c s="32">
        <v>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1881</v>
      </c>
    </row>
    <row r="94" spans="1:5" ht="25.5">
      <c r="A94" t="s">
        <v>53</v>
      </c>
      <c r="E94" s="36" t="s">
        <v>1843</v>
      </c>
    </row>
    <row r="95" spans="1:16" ht="12.75">
      <c r="A95" s="25" t="s">
        <v>45</v>
      </c>
      <c s="29" t="s">
        <v>289</v>
      </c>
      <c s="29" t="s">
        <v>563</v>
      </c>
      <c s="25" t="s">
        <v>47</v>
      </c>
      <c s="30" t="s">
        <v>564</v>
      </c>
      <c s="31" t="s">
        <v>160</v>
      </c>
      <c s="32">
        <v>0.5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1882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294</v>
      </c>
      <c s="29" t="s">
        <v>1844</v>
      </c>
      <c s="25" t="s">
        <v>47</v>
      </c>
      <c s="30" t="s">
        <v>1845</v>
      </c>
      <c s="31" t="s">
        <v>82</v>
      </c>
      <c s="32">
        <v>30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1883</v>
      </c>
    </row>
    <row r="102" spans="1:5" ht="51">
      <c r="A102" t="s">
        <v>53</v>
      </c>
      <c r="E102" s="36" t="s">
        <v>1534</v>
      </c>
    </row>
    <row r="103" spans="1:16" ht="12.75">
      <c r="A103" s="25" t="s">
        <v>45</v>
      </c>
      <c s="29" t="s">
        <v>299</v>
      </c>
      <c s="29" t="s">
        <v>1884</v>
      </c>
      <c s="25" t="s">
        <v>47</v>
      </c>
      <c s="30" t="s">
        <v>1885</v>
      </c>
      <c s="31" t="s">
        <v>82</v>
      </c>
      <c s="32">
        <v>288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1886</v>
      </c>
    </row>
    <row r="106" spans="1:5" ht="51">
      <c r="A106" t="s">
        <v>53</v>
      </c>
      <c r="E106" s="36" t="s">
        <v>1534</v>
      </c>
    </row>
    <row r="107" spans="1:18" ht="12.75" customHeight="1">
      <c r="A107" s="6" t="s">
        <v>43</v>
      </c>
      <c s="6"/>
      <c s="40" t="s">
        <v>40</v>
      </c>
      <c s="6"/>
      <c s="27" t="s">
        <v>214</v>
      </c>
      <c s="6"/>
      <c s="6"/>
      <c s="6"/>
      <c s="41">
        <f>0+Q107</f>
      </c>
      <c r="O107">
        <f>0+R107</f>
      </c>
      <c r="Q107">
        <f>0+I108+I112+I116+I120</f>
      </c>
      <c>
        <f>0+O108+O112+O116+O120</f>
      </c>
    </row>
    <row r="108" spans="1:16" ht="12.75">
      <c r="A108" s="25" t="s">
        <v>45</v>
      </c>
      <c s="29" t="s">
        <v>303</v>
      </c>
      <c s="29" t="s">
        <v>1539</v>
      </c>
      <c s="25" t="s">
        <v>47</v>
      </c>
      <c s="30" t="s">
        <v>1540</v>
      </c>
      <c s="31" t="s">
        <v>68</v>
      </c>
      <c s="32">
        <v>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896</v>
      </c>
    </row>
    <row r="111" spans="1:5" ht="38.25">
      <c r="A111" t="s">
        <v>53</v>
      </c>
      <c r="E111" s="36" t="s">
        <v>1526</v>
      </c>
    </row>
    <row r="112" spans="1:16" ht="12.75">
      <c r="A112" s="25" t="s">
        <v>45</v>
      </c>
      <c s="29" t="s">
        <v>396</v>
      </c>
      <c s="29" t="s">
        <v>1847</v>
      </c>
      <c s="25" t="s">
        <v>47</v>
      </c>
      <c s="30" t="s">
        <v>1848</v>
      </c>
      <c s="31" t="s">
        <v>82</v>
      </c>
      <c s="32">
        <v>30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1887</v>
      </c>
    </row>
    <row r="115" spans="1:5" ht="76.5">
      <c r="A115" t="s">
        <v>53</v>
      </c>
      <c r="E115" s="36" t="s">
        <v>1545</v>
      </c>
    </row>
    <row r="116" spans="1:16" ht="12.75">
      <c r="A116" s="25" t="s">
        <v>45</v>
      </c>
      <c s="29" t="s">
        <v>308</v>
      </c>
      <c s="29" t="s">
        <v>1888</v>
      </c>
      <c s="25" t="s">
        <v>47</v>
      </c>
      <c s="30" t="s">
        <v>1889</v>
      </c>
      <c s="31" t="s">
        <v>82</v>
      </c>
      <c s="32">
        <v>80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1890</v>
      </c>
    </row>
    <row r="119" spans="1:5" ht="76.5">
      <c r="A119" t="s">
        <v>53</v>
      </c>
      <c r="E119" s="36" t="s">
        <v>1545</v>
      </c>
    </row>
    <row r="120" spans="1:16" ht="12.75">
      <c r="A120" s="25" t="s">
        <v>45</v>
      </c>
      <c s="29" t="s">
        <v>316</v>
      </c>
      <c s="29" t="s">
        <v>1891</v>
      </c>
      <c s="25" t="s">
        <v>47</v>
      </c>
      <c s="30" t="s">
        <v>1892</v>
      </c>
      <c s="31" t="s">
        <v>82</v>
      </c>
      <c s="32">
        <v>288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1886</v>
      </c>
    </row>
    <row r="123" spans="1:5" ht="76.5">
      <c r="A123" t="s">
        <v>53</v>
      </c>
      <c r="E123" s="36" t="s">
        <v>1852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1893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1893</v>
      </c>
      <c s="6"/>
      <c s="18" t="s">
        <v>1894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1895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1896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1897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412</v>
      </c>
      <c s="25" t="s">
        <v>47</v>
      </c>
      <c s="30" t="s">
        <v>413</v>
      </c>
      <c s="31" t="s">
        <v>160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1898</v>
      </c>
    </row>
    <row r="25" spans="1:5" ht="318.75">
      <c r="A25" t="s">
        <v>53</v>
      </c>
      <c r="E25" s="36" t="s">
        <v>416</v>
      </c>
    </row>
    <row r="26" spans="1:16" ht="12.75">
      <c r="A26" s="25" t="s">
        <v>45</v>
      </c>
      <c s="29" t="s">
        <v>35</v>
      </c>
      <c s="29" t="s">
        <v>1899</v>
      </c>
      <c s="25" t="s">
        <v>47</v>
      </c>
      <c s="30" t="s">
        <v>1900</v>
      </c>
      <c s="31" t="s">
        <v>160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1896</v>
      </c>
    </row>
    <row r="29" spans="1:5" ht="267.75">
      <c r="A29" t="s">
        <v>53</v>
      </c>
      <c r="E29" s="36" t="s">
        <v>251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1901</v>
      </c>
    </row>
    <row r="33" spans="1:5" ht="191.25">
      <c r="A33" t="s">
        <v>53</v>
      </c>
      <c r="E33" s="36" t="s">
        <v>197</v>
      </c>
    </row>
    <row r="34" spans="1:18" ht="12.75" customHeight="1">
      <c r="A34" s="6" t="s">
        <v>43</v>
      </c>
      <c s="6"/>
      <c s="40" t="s">
        <v>22</v>
      </c>
      <c s="6"/>
      <c s="27" t="s">
        <v>1228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1902</v>
      </c>
      <c s="25" t="s">
        <v>47</v>
      </c>
      <c s="30" t="s">
        <v>1903</v>
      </c>
      <c s="31" t="s">
        <v>160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1904</v>
      </c>
    </row>
    <row r="38" spans="1:5" ht="216.75">
      <c r="A38" t="s">
        <v>53</v>
      </c>
      <c r="E38" s="36" t="s">
        <v>1905</v>
      </c>
    </row>
    <row r="39" spans="1:16" ht="12.75">
      <c r="A39" s="25" t="s">
        <v>45</v>
      </c>
      <c s="29" t="s">
        <v>77</v>
      </c>
      <c s="29" t="s">
        <v>1906</v>
      </c>
      <c s="25" t="s">
        <v>140</v>
      </c>
      <c s="30" t="s">
        <v>1907</v>
      </c>
      <c s="31" t="s">
        <v>160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1908</v>
      </c>
    </row>
    <row r="42" spans="1:5" ht="229.5">
      <c r="A42" t="s">
        <v>53</v>
      </c>
      <c r="E42" s="36" t="s">
        <v>703</v>
      </c>
    </row>
    <row r="43" spans="1:18" ht="12.75" customHeight="1">
      <c r="A43" s="6" t="s">
        <v>43</v>
      </c>
      <c s="6"/>
      <c s="40" t="s">
        <v>33</v>
      </c>
      <c s="6"/>
      <c s="27" t="s">
        <v>271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1909</v>
      </c>
      <c s="25" t="s">
        <v>47</v>
      </c>
      <c s="30" t="s">
        <v>1910</v>
      </c>
      <c s="31" t="s">
        <v>160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1911</v>
      </c>
    </row>
    <row r="47" spans="1:5" ht="229.5">
      <c r="A47" t="s">
        <v>53</v>
      </c>
      <c r="E47" s="36" t="s">
        <v>703</v>
      </c>
    </row>
    <row r="48" spans="1:16" ht="12.75">
      <c r="A48" s="25" t="s">
        <v>45</v>
      </c>
      <c s="29" t="s">
        <v>42</v>
      </c>
      <c s="29" t="s">
        <v>1912</v>
      </c>
      <c s="25" t="s">
        <v>1913</v>
      </c>
      <c s="30" t="s">
        <v>1914</v>
      </c>
      <c s="31" t="s">
        <v>130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1915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1912</v>
      </c>
      <c s="25" t="s">
        <v>1916</v>
      </c>
      <c s="30" t="s">
        <v>1917</v>
      </c>
      <c s="31" t="s">
        <v>130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1918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1919</v>
      </c>
      <c s="25" t="s">
        <v>47</v>
      </c>
      <c s="30" t="s">
        <v>1920</v>
      </c>
      <c s="31" t="s">
        <v>160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1921</v>
      </c>
    </row>
    <row r="59" spans="1:5" ht="229.5">
      <c r="A59" t="s">
        <v>53</v>
      </c>
      <c r="E59" s="36" t="s">
        <v>703</v>
      </c>
    </row>
    <row r="60" spans="1:16" ht="12.75">
      <c r="A60" s="25" t="s">
        <v>45</v>
      </c>
      <c s="29" t="s">
        <v>97</v>
      </c>
      <c s="29" t="s">
        <v>1554</v>
      </c>
      <c s="25" t="s">
        <v>47</v>
      </c>
      <c s="30" t="s">
        <v>1555</v>
      </c>
      <c s="31" t="s">
        <v>160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1922</v>
      </c>
    </row>
    <row r="63" spans="1:5" ht="369.75">
      <c r="A63" t="s">
        <v>53</v>
      </c>
      <c r="E63" s="36" t="s">
        <v>275</v>
      </c>
    </row>
    <row r="64" spans="1:16" ht="12.75">
      <c r="A64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1923</v>
      </c>
    </row>
    <row r="67" spans="1:5" ht="38.25">
      <c r="A67" t="s">
        <v>53</v>
      </c>
      <c r="E67" s="36" t="s">
        <v>714</v>
      </c>
    </row>
    <row r="68" spans="1:16" ht="12.75">
      <c r="A68" s="25" t="s">
        <v>45</v>
      </c>
      <c s="29" t="s">
        <v>101</v>
      </c>
      <c s="29" t="s">
        <v>1924</v>
      </c>
      <c s="25" t="s">
        <v>47</v>
      </c>
      <c s="30" t="s">
        <v>1925</v>
      </c>
      <c s="31" t="s">
        <v>160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1926</v>
      </c>
    </row>
    <row r="71" spans="1:5" ht="25.5">
      <c r="A71" t="s">
        <v>53</v>
      </c>
      <c r="E71" s="36" t="s">
        <v>1927</v>
      </c>
    </row>
    <row r="72" spans="1:16" ht="12.75">
      <c r="A72" s="25" t="s">
        <v>45</v>
      </c>
      <c s="29" t="s">
        <v>105</v>
      </c>
      <c s="29" t="s">
        <v>1928</v>
      </c>
      <c s="25" t="s">
        <v>47</v>
      </c>
      <c s="30" t="s">
        <v>1929</v>
      </c>
      <c s="31" t="s">
        <v>160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1861</v>
      </c>
    </row>
    <row r="75" spans="1:5" ht="369.75">
      <c r="A75" t="s">
        <v>53</v>
      </c>
      <c r="E75" s="36" t="s">
        <v>275</v>
      </c>
    </row>
    <row r="76" spans="1:18" ht="12.75" customHeight="1">
      <c r="A76" s="6" t="s">
        <v>43</v>
      </c>
      <c s="6"/>
      <c s="40" t="s">
        <v>37</v>
      </c>
      <c s="6"/>
      <c s="27" t="s">
        <v>1930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109</v>
      </c>
      <c s="29" t="s">
        <v>1931</v>
      </c>
      <c s="25" t="s">
        <v>47</v>
      </c>
      <c s="30" t="s">
        <v>1932</v>
      </c>
      <c s="31" t="s">
        <v>160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1933</v>
      </c>
    </row>
    <row r="80" spans="1:5" ht="357">
      <c r="A80" t="s">
        <v>53</v>
      </c>
      <c r="E80" s="36" t="s">
        <v>1934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113</v>
      </c>
      <c s="29" t="s">
        <v>530</v>
      </c>
      <c s="25" t="s">
        <v>47</v>
      </c>
      <c s="30" t="s">
        <v>531</v>
      </c>
      <c s="31" t="s">
        <v>170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1935</v>
      </c>
    </row>
    <row r="85" spans="1:5" ht="191.25">
      <c r="A85" t="s">
        <v>53</v>
      </c>
      <c r="E85" s="36" t="s">
        <v>1295</v>
      </c>
    </row>
    <row r="86" spans="1:16" ht="12.75">
      <c r="A86" s="25" t="s">
        <v>45</v>
      </c>
      <c s="29" t="s">
        <v>117</v>
      </c>
      <c s="29" t="s">
        <v>534</v>
      </c>
      <c s="25" t="s">
        <v>47</v>
      </c>
      <c s="30" t="s">
        <v>535</v>
      </c>
      <c s="31" t="s">
        <v>170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1936</v>
      </c>
    </row>
    <row r="89" spans="1:5" ht="38.25">
      <c r="A89" t="s">
        <v>53</v>
      </c>
      <c r="E89" s="36" t="s">
        <v>1309</v>
      </c>
    </row>
    <row r="90" spans="1:16" ht="12.75">
      <c r="A90" s="25" t="s">
        <v>45</v>
      </c>
      <c s="29" t="s">
        <v>121</v>
      </c>
      <c s="29" t="s">
        <v>1937</v>
      </c>
      <c s="25" t="s">
        <v>1913</v>
      </c>
      <c s="30" t="s">
        <v>1938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1939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289</v>
      </c>
      <c s="29" t="s">
        <v>1940</v>
      </c>
      <c s="25" t="s">
        <v>140</v>
      </c>
      <c s="30" t="s">
        <v>1941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1942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294</v>
      </c>
      <c s="29" t="s">
        <v>1943</v>
      </c>
      <c s="25" t="s">
        <v>140</v>
      </c>
      <c s="30" t="s">
        <v>1944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1945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753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299</v>
      </c>
      <c s="29" t="s">
        <v>1946</v>
      </c>
      <c s="25" t="s">
        <v>140</v>
      </c>
      <c s="30" t="s">
        <v>1947</v>
      </c>
      <c s="31" t="s">
        <v>1948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1949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1946</v>
      </c>
      <c s="25" t="s">
        <v>1950</v>
      </c>
      <c s="30" t="s">
        <v>1951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1952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1953</v>
      </c>
      <c s="25" t="s">
        <v>140</v>
      </c>
      <c s="30" t="s">
        <v>1947</v>
      </c>
      <c s="31" t="s">
        <v>1948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1954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308</v>
      </c>
      <c s="29" t="s">
        <v>1955</v>
      </c>
      <c s="25" t="s">
        <v>140</v>
      </c>
      <c s="30" t="s">
        <v>1956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1957</v>
      </c>
    </row>
    <row r="118" spans="1:5" ht="267.75">
      <c r="A118" t="s">
        <v>53</v>
      </c>
      <c r="E118" s="36" t="s">
        <v>1485</v>
      </c>
    </row>
    <row r="119" spans="1:16" ht="12.75">
      <c r="A119" s="25" t="s">
        <v>45</v>
      </c>
      <c s="29" t="s">
        <v>316</v>
      </c>
      <c s="29" t="s">
        <v>1825</v>
      </c>
      <c s="25" t="s">
        <v>47</v>
      </c>
      <c s="30" t="s">
        <v>1826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1958</v>
      </c>
    </row>
    <row r="122" spans="1:5" ht="267.75">
      <c r="A122" t="s">
        <v>53</v>
      </c>
      <c r="E122" s="36" t="s">
        <v>1485</v>
      </c>
    </row>
    <row r="123" spans="1:16" ht="12.75">
      <c r="A123" s="25" t="s">
        <v>45</v>
      </c>
      <c s="29" t="s">
        <v>321</v>
      </c>
      <c s="29" t="s">
        <v>1959</v>
      </c>
      <c s="25" t="s">
        <v>47</v>
      </c>
      <c s="30" t="s">
        <v>1960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1961</v>
      </c>
    </row>
    <row r="126" spans="1:5" ht="267.75">
      <c r="A126" t="s">
        <v>53</v>
      </c>
      <c r="E126" s="36" t="s">
        <v>1485</v>
      </c>
    </row>
    <row r="127" spans="1:16" ht="12.75">
      <c r="A127" s="25" t="s">
        <v>45</v>
      </c>
      <c s="29" t="s">
        <v>326</v>
      </c>
      <c s="29" t="s">
        <v>1962</v>
      </c>
      <c s="25" t="s">
        <v>47</v>
      </c>
      <c s="30" t="s">
        <v>1963</v>
      </c>
      <c s="31" t="s">
        <v>1231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1964</v>
      </c>
    </row>
    <row r="130" spans="1:5" ht="409.5">
      <c r="A130" t="s">
        <v>53</v>
      </c>
      <c r="E130" s="36" t="s">
        <v>1965</v>
      </c>
    </row>
    <row r="131" spans="1:16" ht="12.75">
      <c r="A131" s="25" t="s">
        <v>45</v>
      </c>
      <c s="29" t="s">
        <v>331</v>
      </c>
      <c s="29" t="s">
        <v>1962</v>
      </c>
      <c s="25" t="s">
        <v>1950</v>
      </c>
      <c s="30" t="s">
        <v>1963</v>
      </c>
      <c s="31" t="s">
        <v>1948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1966</v>
      </c>
    </row>
    <row r="134" spans="1:5" ht="409.5">
      <c r="A134" t="s">
        <v>53</v>
      </c>
      <c r="E134" s="36" t="s">
        <v>1965</v>
      </c>
    </row>
    <row r="135" spans="1:16" ht="12.75">
      <c r="A135" s="25" t="s">
        <v>45</v>
      </c>
      <c s="29" t="s">
        <v>335</v>
      </c>
      <c s="29" t="s">
        <v>1962</v>
      </c>
      <c s="25" t="s">
        <v>1967</v>
      </c>
      <c s="30" t="s">
        <v>1963</v>
      </c>
      <c s="31" t="s">
        <v>1948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1968</v>
      </c>
    </row>
    <row r="138" spans="1:5" ht="409.5">
      <c r="A138" t="s">
        <v>53</v>
      </c>
      <c r="E138" s="36" t="s">
        <v>1965</v>
      </c>
    </row>
    <row r="139" spans="1:16" ht="12.75">
      <c r="A139" s="25" t="s">
        <v>45</v>
      </c>
      <c s="29" t="s">
        <v>339</v>
      </c>
      <c s="29" t="s">
        <v>1962</v>
      </c>
      <c s="25" t="s">
        <v>1969</v>
      </c>
      <c s="30" t="s">
        <v>1963</v>
      </c>
      <c s="31" t="s">
        <v>1948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1970</v>
      </c>
    </row>
    <row r="142" spans="1:5" ht="409.5">
      <c r="A142" t="s">
        <v>53</v>
      </c>
      <c r="E142" s="36" t="s">
        <v>1965</v>
      </c>
    </row>
    <row r="143" spans="1:16" ht="12.75">
      <c r="A143" s="25" t="s">
        <v>45</v>
      </c>
      <c s="29" t="s">
        <v>344</v>
      </c>
      <c s="29" t="s">
        <v>1962</v>
      </c>
      <c s="25" t="s">
        <v>1971</v>
      </c>
      <c s="30" t="s">
        <v>1963</v>
      </c>
      <c s="31" t="s">
        <v>1948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1972</v>
      </c>
    </row>
    <row r="146" spans="1:5" ht="409.5">
      <c r="A146" t="s">
        <v>53</v>
      </c>
      <c r="E146" s="36" t="s">
        <v>1965</v>
      </c>
    </row>
    <row r="147" spans="1:16" ht="12.75">
      <c r="A147" s="25" t="s">
        <v>45</v>
      </c>
      <c s="29" t="s">
        <v>487</v>
      </c>
      <c s="29" t="s">
        <v>1962</v>
      </c>
      <c s="25" t="s">
        <v>1973</v>
      </c>
      <c s="30" t="s">
        <v>1963</v>
      </c>
      <c s="31" t="s">
        <v>1948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1974</v>
      </c>
    </row>
    <row r="150" spans="1:5" ht="409.5">
      <c r="A150" t="s">
        <v>53</v>
      </c>
      <c r="E150" s="36" t="s">
        <v>1965</v>
      </c>
    </row>
    <row r="151" spans="1:16" ht="12.75">
      <c r="A151" s="25" t="s">
        <v>45</v>
      </c>
      <c s="29" t="s">
        <v>490</v>
      </c>
      <c s="29" t="s">
        <v>1840</v>
      </c>
      <c s="25" t="s">
        <v>140</v>
      </c>
      <c s="30" t="s">
        <v>1841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1975</v>
      </c>
    </row>
    <row r="154" spans="1:5" ht="25.5">
      <c r="A154" t="s">
        <v>53</v>
      </c>
      <c r="E154" s="36" t="s">
        <v>1843</v>
      </c>
    </row>
    <row r="155" spans="1:16" ht="12.75">
      <c r="A155" s="25" t="s">
        <v>45</v>
      </c>
      <c s="29" t="s">
        <v>495</v>
      </c>
      <c s="29" t="s">
        <v>1976</v>
      </c>
      <c s="25" t="s">
        <v>47</v>
      </c>
      <c s="30" t="s">
        <v>1977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1978</v>
      </c>
    </row>
    <row r="158" spans="1:5" ht="51">
      <c r="A158" t="s">
        <v>53</v>
      </c>
      <c r="E158" s="36" t="s">
        <v>1534</v>
      </c>
    </row>
    <row r="159" spans="1:16" ht="12.75">
      <c r="A159" s="25" t="s">
        <v>45</v>
      </c>
      <c s="29" t="s">
        <v>498</v>
      </c>
      <c s="29" t="s">
        <v>1844</v>
      </c>
      <c s="25" t="s">
        <v>47</v>
      </c>
      <c s="30" t="s">
        <v>1845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1979</v>
      </c>
    </row>
    <row r="162" spans="1:5" ht="51">
      <c r="A162" t="s">
        <v>53</v>
      </c>
      <c r="E162" s="36" t="s">
        <v>1534</v>
      </c>
    </row>
    <row r="163" spans="1:16" ht="12.75">
      <c r="A163" s="25" t="s">
        <v>45</v>
      </c>
      <c s="29" t="s">
        <v>501</v>
      </c>
      <c s="29" t="s">
        <v>1980</v>
      </c>
      <c s="25" t="s">
        <v>140</v>
      </c>
      <c s="30" t="s">
        <v>1981</v>
      </c>
      <c s="31" t="s">
        <v>130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1982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504</v>
      </c>
      <c s="29" t="s">
        <v>1630</v>
      </c>
      <c s="25" t="s">
        <v>47</v>
      </c>
      <c s="30" t="s">
        <v>1631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1534</v>
      </c>
    </row>
    <row r="171" spans="1:18" ht="12.75" customHeight="1">
      <c r="A171" s="6" t="s">
        <v>43</v>
      </c>
      <c s="6"/>
      <c s="40" t="s">
        <v>40</v>
      </c>
      <c s="6"/>
      <c s="27" t="s">
        <v>214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509</v>
      </c>
      <c s="29" t="s">
        <v>215</v>
      </c>
      <c s="25" t="s">
        <v>47</v>
      </c>
      <c s="30" t="s">
        <v>216</v>
      </c>
      <c s="31" t="s">
        <v>160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1983</v>
      </c>
    </row>
    <row r="175" spans="1:5" ht="102">
      <c r="A175" t="s">
        <v>53</v>
      </c>
      <c r="E175" s="36" t="s">
        <v>218</v>
      </c>
    </row>
    <row r="176" spans="1:16" ht="12.75">
      <c r="A176" s="25" t="s">
        <v>45</v>
      </c>
      <c s="29" t="s">
        <v>734</v>
      </c>
      <c s="29" t="s">
        <v>1984</v>
      </c>
      <c s="25" t="s">
        <v>47</v>
      </c>
      <c s="30" t="s">
        <v>1985</v>
      </c>
      <c s="31" t="s">
        <v>160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1986</v>
      </c>
    </row>
    <row r="179" spans="1:5" ht="102">
      <c r="A179" t="s">
        <v>53</v>
      </c>
      <c r="E179" s="36" t="s">
        <v>218</v>
      </c>
    </row>
    <row r="180" spans="1:16" ht="12.75">
      <c r="A180" s="25" t="s">
        <v>45</v>
      </c>
      <c s="29" t="s">
        <v>519</v>
      </c>
      <c s="29" t="s">
        <v>1634</v>
      </c>
      <c s="25" t="s">
        <v>47</v>
      </c>
      <c s="30" t="s">
        <v>1635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1987</v>
      </c>
    </row>
    <row r="183" spans="1:5" ht="76.5">
      <c r="A183" t="s">
        <v>53</v>
      </c>
      <c r="E183" s="36" t="s">
        <v>1545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1988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1988</v>
      </c>
      <c s="6"/>
      <c s="18" t="s">
        <v>1989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1990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1149</v>
      </c>
      <c s="30" t="s">
        <v>159</v>
      </c>
      <c s="31" t="s">
        <v>160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1991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1684</v>
      </c>
      <c s="25" t="s">
        <v>47</v>
      </c>
      <c s="30" t="s">
        <v>1685</v>
      </c>
      <c s="31" t="s">
        <v>1686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1687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1692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1693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1992</v>
      </c>
      <c s="25" t="s">
        <v>47</v>
      </c>
      <c s="30" t="s">
        <v>1993</v>
      </c>
      <c s="31" t="s">
        <v>170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1994</v>
      </c>
    </row>
    <row r="29" spans="1:5" ht="38.25">
      <c r="A29" t="s">
        <v>53</v>
      </c>
      <c r="E29" s="36" t="s">
        <v>1995</v>
      </c>
    </row>
    <row r="30" spans="1:16" ht="25.5">
      <c r="A30" s="25" t="s">
        <v>45</v>
      </c>
      <c s="29" t="s">
        <v>37</v>
      </c>
      <c s="29" t="s">
        <v>1996</v>
      </c>
      <c s="25" t="s">
        <v>47</v>
      </c>
      <c s="30" t="s">
        <v>1997</v>
      </c>
      <c s="31" t="s">
        <v>160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1998</v>
      </c>
    </row>
    <row r="32" spans="1:5" ht="12.75">
      <c r="A32" s="37" t="s">
        <v>51</v>
      </c>
      <c r="E32" s="38" t="s">
        <v>1999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2000</v>
      </c>
      <c s="25" t="s">
        <v>47</v>
      </c>
      <c s="30" t="s">
        <v>2001</v>
      </c>
      <c s="31" t="s">
        <v>160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2002</v>
      </c>
    </row>
    <row r="36" spans="1:5" ht="12.75">
      <c r="A36" s="37" t="s">
        <v>51</v>
      </c>
      <c r="E36" s="38" t="s">
        <v>2003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77</v>
      </c>
      <c s="29" t="s">
        <v>2004</v>
      </c>
      <c s="25" t="s">
        <v>47</v>
      </c>
      <c s="30" t="s">
        <v>2005</v>
      </c>
      <c s="31" t="s">
        <v>160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2006</v>
      </c>
    </row>
    <row r="41" spans="1:5" ht="38.25">
      <c r="A41" t="s">
        <v>53</v>
      </c>
      <c r="E41" s="36" t="s">
        <v>2007</v>
      </c>
    </row>
    <row r="42" spans="1:16" ht="12.75">
      <c r="A42" s="25" t="s">
        <v>45</v>
      </c>
      <c s="29" t="s">
        <v>40</v>
      </c>
      <c s="29" t="s">
        <v>244</v>
      </c>
      <c s="25" t="s">
        <v>149</v>
      </c>
      <c s="30" t="s">
        <v>245</v>
      </c>
      <c s="31" t="s">
        <v>160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2008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160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2009</v>
      </c>
    </row>
    <row r="49" spans="1:5" ht="318.75">
      <c r="A49" t="s">
        <v>53</v>
      </c>
      <c r="E49" s="36" t="s">
        <v>1696</v>
      </c>
    </row>
    <row r="50" spans="1:16" ht="12.75">
      <c r="A50" s="25" t="s">
        <v>45</v>
      </c>
      <c s="29" t="s">
        <v>89</v>
      </c>
      <c s="29" t="s">
        <v>1697</v>
      </c>
      <c s="25" t="s">
        <v>47</v>
      </c>
      <c s="30" t="s">
        <v>1698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2010</v>
      </c>
    </row>
    <row r="52" spans="1:5" ht="12.75">
      <c r="A52" s="37" t="s">
        <v>51</v>
      </c>
      <c r="E52" s="38" t="s">
        <v>2011</v>
      </c>
    </row>
    <row r="53" spans="1:5" ht="25.5">
      <c r="A53" t="s">
        <v>53</v>
      </c>
      <c r="E53" s="36" t="s">
        <v>1701</v>
      </c>
    </row>
    <row r="54" spans="1:16" ht="12.75">
      <c r="A54" s="25" t="s">
        <v>45</v>
      </c>
      <c s="29" t="s">
        <v>93</v>
      </c>
      <c s="29" t="s">
        <v>428</v>
      </c>
      <c s="25" t="s">
        <v>47</v>
      </c>
      <c s="30" t="s">
        <v>429</v>
      </c>
      <c s="31" t="s">
        <v>160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2008</v>
      </c>
    </row>
    <row r="57" spans="1:5" ht="229.5">
      <c r="A57" t="s">
        <v>53</v>
      </c>
      <c r="E57" s="36" t="s">
        <v>1704</v>
      </c>
    </row>
    <row r="58" spans="1:16" ht="12.75">
      <c r="A58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2012</v>
      </c>
    </row>
    <row r="60" spans="1:5" ht="38.25">
      <c r="A60" s="37" t="s">
        <v>51</v>
      </c>
      <c r="E60" s="38" t="s">
        <v>2013</v>
      </c>
    </row>
    <row r="61" spans="1:5" ht="293.25">
      <c r="A61" t="s">
        <v>53</v>
      </c>
      <c r="E61" s="36" t="s">
        <v>1707</v>
      </c>
    </row>
    <row r="62" spans="1:16" ht="12.75">
      <c r="A62" s="25" t="s">
        <v>45</v>
      </c>
      <c s="29" t="s">
        <v>261</v>
      </c>
      <c s="29" t="s">
        <v>1708</v>
      </c>
      <c s="25" t="s">
        <v>47</v>
      </c>
      <c s="30" t="s">
        <v>1709</v>
      </c>
      <c s="31" t="s">
        <v>170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1710</v>
      </c>
    </row>
    <row r="64" spans="1:5" ht="12.75">
      <c r="A64" s="37" t="s">
        <v>51</v>
      </c>
      <c r="E64" s="38" t="s">
        <v>2014</v>
      </c>
    </row>
    <row r="65" spans="1:5" ht="12.75">
      <c r="A65" t="s">
        <v>53</v>
      </c>
      <c r="E65" s="36" t="s">
        <v>1712</v>
      </c>
    </row>
    <row r="66" spans="1:16" ht="12.75">
      <c r="A66" s="25" t="s">
        <v>45</v>
      </c>
      <c s="29" t="s">
        <v>101</v>
      </c>
      <c s="29" t="s">
        <v>1713</v>
      </c>
      <c s="25" t="s">
        <v>47</v>
      </c>
      <c s="30" t="s">
        <v>1714</v>
      </c>
      <c s="31" t="s">
        <v>170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1710</v>
      </c>
    </row>
    <row r="68" spans="1:5" ht="12.75">
      <c r="A68" s="37" t="s">
        <v>51</v>
      </c>
      <c r="E68" s="38" t="s">
        <v>2014</v>
      </c>
    </row>
    <row r="69" spans="1:5" ht="25.5">
      <c r="A69" t="s">
        <v>53</v>
      </c>
      <c r="E69" s="36" t="s">
        <v>1715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105</v>
      </c>
      <c s="29" t="s">
        <v>285</v>
      </c>
      <c s="25" t="s">
        <v>47</v>
      </c>
      <c s="30" t="s">
        <v>286</v>
      </c>
      <c s="31" t="s">
        <v>160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2015</v>
      </c>
    </row>
    <row r="73" spans="1:5" ht="12.75">
      <c r="A73" s="37" t="s">
        <v>51</v>
      </c>
      <c r="E73" s="38" t="s">
        <v>1999</v>
      </c>
    </row>
    <row r="74" spans="1:5" ht="51">
      <c r="A74" t="s">
        <v>53</v>
      </c>
      <c r="E74" s="36" t="s">
        <v>2016</v>
      </c>
    </row>
    <row r="75" spans="1:16" ht="12.75">
      <c r="A75" s="25" t="s">
        <v>45</v>
      </c>
      <c s="29" t="s">
        <v>109</v>
      </c>
      <c s="29" t="s">
        <v>2017</v>
      </c>
      <c s="25" t="s">
        <v>47</v>
      </c>
      <c s="30" t="s">
        <v>2018</v>
      </c>
      <c s="31" t="s">
        <v>160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2015</v>
      </c>
    </row>
    <row r="77" spans="1:5" ht="12.75">
      <c r="A77" s="37" t="s">
        <v>51</v>
      </c>
      <c r="E77" s="38" t="s">
        <v>1999</v>
      </c>
    </row>
    <row r="78" spans="1:5" ht="140.25">
      <c r="A78" t="s">
        <v>53</v>
      </c>
      <c r="E78" s="36" t="s">
        <v>2019</v>
      </c>
    </row>
    <row r="79" spans="1:16" ht="12.75">
      <c r="A79" s="25" t="s">
        <v>45</v>
      </c>
      <c s="29" t="s">
        <v>113</v>
      </c>
      <c s="29" t="s">
        <v>2020</v>
      </c>
      <c s="25" t="s">
        <v>47</v>
      </c>
      <c s="30" t="s">
        <v>2021</v>
      </c>
      <c s="31" t="s">
        <v>170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2015</v>
      </c>
    </row>
    <row r="81" spans="1:5" ht="12.75">
      <c r="A81" s="37" t="s">
        <v>51</v>
      </c>
      <c r="E81" s="38" t="s">
        <v>2022</v>
      </c>
    </row>
    <row r="82" spans="1:5" ht="51">
      <c r="A82" t="s">
        <v>53</v>
      </c>
      <c r="E82" s="36" t="s">
        <v>2023</v>
      </c>
    </row>
    <row r="83" spans="1:16" ht="12.75">
      <c r="A83" s="25" t="s">
        <v>45</v>
      </c>
      <c s="29" t="s">
        <v>117</v>
      </c>
      <c s="29" t="s">
        <v>2024</v>
      </c>
      <c s="25" t="s">
        <v>47</v>
      </c>
      <c s="30" t="s">
        <v>2025</v>
      </c>
      <c s="31" t="s">
        <v>170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2026</v>
      </c>
    </row>
    <row r="85" spans="1:5" ht="12.75">
      <c r="A85" s="37" t="s">
        <v>51</v>
      </c>
      <c r="E85" s="38" t="s">
        <v>2027</v>
      </c>
    </row>
    <row r="86" spans="1:5" ht="153">
      <c r="A86" t="s">
        <v>53</v>
      </c>
      <c r="E86" s="36" t="s">
        <v>2028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121</v>
      </c>
      <c s="29" t="s">
        <v>1717</v>
      </c>
      <c s="25" t="s">
        <v>47</v>
      </c>
      <c s="30" t="s">
        <v>1718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1723</v>
      </c>
    </row>
    <row r="91" spans="1:5" ht="76.5">
      <c r="A91" t="s">
        <v>53</v>
      </c>
      <c r="E91" s="36" t="s">
        <v>1719</v>
      </c>
    </row>
    <row r="92" spans="1:16" ht="12.75">
      <c r="A92" s="25" t="s">
        <v>45</v>
      </c>
      <c s="29" t="s">
        <v>289</v>
      </c>
      <c s="29" t="s">
        <v>1720</v>
      </c>
      <c s="25" t="s">
        <v>47</v>
      </c>
      <c s="30" t="s">
        <v>1721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1722</v>
      </c>
    </row>
    <row r="94" spans="1:5" ht="12.75">
      <c r="A94" s="37" t="s">
        <v>51</v>
      </c>
      <c r="E94" s="38" t="s">
        <v>2029</v>
      </c>
    </row>
    <row r="95" spans="1:5" ht="102">
      <c r="A95" t="s">
        <v>53</v>
      </c>
      <c r="E95" s="36" t="s">
        <v>1724</v>
      </c>
    </row>
    <row r="96" spans="1:16" ht="12.75">
      <c r="A96" s="25" t="s">
        <v>45</v>
      </c>
      <c s="29" t="s">
        <v>294</v>
      </c>
      <c s="29" t="s">
        <v>2030</v>
      </c>
      <c s="25" t="s">
        <v>47</v>
      </c>
      <c s="30" t="s">
        <v>2031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2032</v>
      </c>
    </row>
    <row r="98" spans="1:5" ht="12.75">
      <c r="A98" s="37" t="s">
        <v>51</v>
      </c>
      <c r="E98" s="38" t="s">
        <v>2033</v>
      </c>
    </row>
    <row r="99" spans="1:5" ht="102">
      <c r="A99" t="s">
        <v>53</v>
      </c>
      <c r="E99" s="36" t="s">
        <v>2034</v>
      </c>
    </row>
    <row r="100" spans="1:16" ht="12.75">
      <c r="A100" s="25" t="s">
        <v>45</v>
      </c>
      <c s="29" t="s">
        <v>299</v>
      </c>
      <c s="29" t="s">
        <v>1725</v>
      </c>
      <c s="25" t="s">
        <v>47</v>
      </c>
      <c s="30" t="s">
        <v>1726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2035</v>
      </c>
    </row>
    <row r="102" spans="1:5" ht="12.75">
      <c r="A102" s="37" t="s">
        <v>51</v>
      </c>
      <c r="E102" s="38" t="s">
        <v>2036</v>
      </c>
    </row>
    <row r="103" spans="1:5" ht="102">
      <c r="A103" t="s">
        <v>53</v>
      </c>
      <c r="E103" s="36" t="s">
        <v>1729</v>
      </c>
    </row>
    <row r="104" spans="1:16" ht="12.75">
      <c r="A104" s="25" t="s">
        <v>45</v>
      </c>
      <c s="29" t="s">
        <v>303</v>
      </c>
      <c s="29" t="s">
        <v>525</v>
      </c>
      <c s="25" t="s">
        <v>47</v>
      </c>
      <c s="30" t="s">
        <v>526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2037</v>
      </c>
    </row>
    <row r="106" spans="1:5" ht="51">
      <c r="A106" s="37" t="s">
        <v>51</v>
      </c>
      <c r="E106" s="38" t="s">
        <v>2038</v>
      </c>
    </row>
    <row r="107" spans="1:5" ht="140.25">
      <c r="A107" t="s">
        <v>53</v>
      </c>
      <c r="E107" s="36" t="s">
        <v>1739</v>
      </c>
    </row>
    <row r="108" spans="1:16" ht="12.75">
      <c r="A108" s="25" t="s">
        <v>45</v>
      </c>
      <c s="29" t="s">
        <v>396</v>
      </c>
      <c s="29" t="s">
        <v>1786</v>
      </c>
      <c s="25" t="s">
        <v>47</v>
      </c>
      <c s="30" t="s">
        <v>1787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2038</v>
      </c>
    </row>
    <row r="111" spans="1:5" ht="140.25">
      <c r="A111" t="s">
        <v>53</v>
      </c>
      <c r="E111" s="36" t="s">
        <v>1739</v>
      </c>
    </row>
    <row r="112" spans="1:16" ht="25.5">
      <c r="A112" s="25" t="s">
        <v>45</v>
      </c>
      <c s="29" t="s">
        <v>308</v>
      </c>
      <c s="29" t="s">
        <v>2039</v>
      </c>
      <c s="25" t="s">
        <v>47</v>
      </c>
      <c s="30" t="s">
        <v>2040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2041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2042</v>
      </c>
    </row>
    <row r="116" spans="1:16" ht="25.5">
      <c r="A116" s="25" t="s">
        <v>45</v>
      </c>
      <c s="29" t="s">
        <v>316</v>
      </c>
      <c s="29" t="s">
        <v>2043</v>
      </c>
      <c s="25" t="s">
        <v>47</v>
      </c>
      <c s="30" t="s">
        <v>2044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2041</v>
      </c>
    </row>
    <row r="118" spans="1:5" ht="12.75">
      <c r="A118" s="37" t="s">
        <v>51</v>
      </c>
      <c r="E118" s="38" t="s">
        <v>124</v>
      </c>
    </row>
    <row r="119" spans="1:5" ht="38.25">
      <c r="A119" t="s">
        <v>53</v>
      </c>
      <c r="E119" s="36" t="s">
        <v>2045</v>
      </c>
    </row>
    <row r="120" spans="1:16" ht="25.5">
      <c r="A120" s="25" t="s">
        <v>45</v>
      </c>
      <c s="29" t="s">
        <v>321</v>
      </c>
      <c s="29" t="s">
        <v>2046</v>
      </c>
      <c s="25" t="s">
        <v>47</v>
      </c>
      <c s="30" t="s">
        <v>2047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2041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2048</v>
      </c>
    </row>
    <row r="124" spans="1:16" ht="12.75">
      <c r="A124" s="25" t="s">
        <v>45</v>
      </c>
      <c s="29" t="s">
        <v>326</v>
      </c>
      <c s="29" t="s">
        <v>1759</v>
      </c>
      <c s="25" t="s">
        <v>47</v>
      </c>
      <c s="30" t="s">
        <v>1760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146</v>
      </c>
    </row>
    <row r="127" spans="1:5" ht="102">
      <c r="A127" t="s">
        <v>53</v>
      </c>
      <c r="E127" s="36" t="s">
        <v>1761</v>
      </c>
    </row>
    <row r="128" spans="1:16" ht="25.5">
      <c r="A128" s="25" t="s">
        <v>45</v>
      </c>
      <c s="29" t="s">
        <v>331</v>
      </c>
      <c s="29" t="s">
        <v>2049</v>
      </c>
      <c s="25" t="s">
        <v>140</v>
      </c>
      <c s="30" t="s">
        <v>2050</v>
      </c>
      <c s="31" t="s">
        <v>2051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2052</v>
      </c>
    </row>
    <row r="130" spans="1:5" ht="89.25">
      <c r="A130" s="37" t="s">
        <v>51</v>
      </c>
      <c r="E130" s="38" t="s">
        <v>2053</v>
      </c>
    </row>
    <row r="131" spans="1:5" ht="127.5">
      <c r="A131" t="s">
        <v>53</v>
      </c>
      <c r="E131" s="36" t="s">
        <v>2054</v>
      </c>
    </row>
    <row r="132" spans="1:16" ht="12.75">
      <c r="A132" s="25" t="s">
        <v>45</v>
      </c>
      <c s="29" t="s">
        <v>335</v>
      </c>
      <c s="29" t="s">
        <v>2055</v>
      </c>
      <c s="25" t="s">
        <v>149</v>
      </c>
      <c s="30" t="s">
        <v>2056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2057</v>
      </c>
    </row>
    <row r="134" spans="1:5" ht="12.75">
      <c r="A134" s="37" t="s">
        <v>51</v>
      </c>
      <c r="E134" s="38" t="s">
        <v>2058</v>
      </c>
    </row>
    <row r="135" spans="1:5" ht="153">
      <c r="A135" t="s">
        <v>53</v>
      </c>
      <c r="E135" s="36" t="s">
        <v>2059</v>
      </c>
    </row>
    <row r="136" spans="1:16" ht="12.75">
      <c r="A136" s="25" t="s">
        <v>45</v>
      </c>
      <c s="29" t="s">
        <v>339</v>
      </c>
      <c s="29" t="s">
        <v>2060</v>
      </c>
      <c s="25" t="s">
        <v>47</v>
      </c>
      <c s="30" t="s">
        <v>2061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2062</v>
      </c>
    </row>
    <row r="138" spans="1:5" ht="12.75">
      <c r="A138" s="37" t="s">
        <v>51</v>
      </c>
      <c r="E138" s="38" t="s">
        <v>146</v>
      </c>
    </row>
    <row r="139" spans="1:5" ht="127.5">
      <c r="A139" t="s">
        <v>53</v>
      </c>
      <c r="E139" s="36" t="s">
        <v>2063</v>
      </c>
    </row>
    <row r="140" spans="1:16" ht="12.75">
      <c r="A140" s="25" t="s">
        <v>45</v>
      </c>
      <c s="29" t="s">
        <v>344</v>
      </c>
      <c s="29" t="s">
        <v>2064</v>
      </c>
      <c s="25" t="s">
        <v>47</v>
      </c>
      <c s="30" t="s">
        <v>2065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2066</v>
      </c>
    </row>
    <row r="142" spans="1:5" ht="12.75">
      <c r="A142" s="37" t="s">
        <v>51</v>
      </c>
      <c r="E142" s="38" t="s">
        <v>2067</v>
      </c>
    </row>
    <row r="143" spans="1:5" ht="165.75">
      <c r="A143" t="s">
        <v>53</v>
      </c>
      <c r="E143" s="36" t="s">
        <v>2068</v>
      </c>
    </row>
    <row r="144" spans="1:16" ht="25.5">
      <c r="A144" s="25" t="s">
        <v>45</v>
      </c>
      <c s="29" t="s">
        <v>487</v>
      </c>
      <c s="29" t="s">
        <v>2069</v>
      </c>
      <c s="25" t="s">
        <v>47</v>
      </c>
      <c s="30" t="s">
        <v>2070</v>
      </c>
      <c s="31" t="s">
        <v>2071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2072</v>
      </c>
    </row>
    <row r="147" spans="1:5" ht="127.5">
      <c r="A147" t="s">
        <v>53</v>
      </c>
      <c r="E147" s="36" t="s">
        <v>2073</v>
      </c>
    </row>
    <row r="148" spans="1:16" ht="25.5">
      <c r="A148" s="25" t="s">
        <v>45</v>
      </c>
      <c s="29" t="s">
        <v>490</v>
      </c>
      <c s="29" t="s">
        <v>2074</v>
      </c>
      <c s="25" t="s">
        <v>47</v>
      </c>
      <c s="30" t="s">
        <v>2075</v>
      </c>
      <c s="31" t="s">
        <v>2071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2072</v>
      </c>
    </row>
    <row r="151" spans="1:5" ht="127.5">
      <c r="A151" t="s">
        <v>53</v>
      </c>
      <c r="E151" s="36" t="s">
        <v>2073</v>
      </c>
    </row>
    <row r="152" spans="1:18" ht="12.75" customHeight="1">
      <c r="A152" s="6" t="s">
        <v>43</v>
      </c>
      <c s="6"/>
      <c s="40" t="s">
        <v>77</v>
      </c>
      <c s="6"/>
      <c s="27" t="s">
        <v>753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495</v>
      </c>
      <c s="29" t="s">
        <v>563</v>
      </c>
      <c s="25" t="s">
        <v>47</v>
      </c>
      <c s="30" t="s">
        <v>564</v>
      </c>
      <c s="31" t="s">
        <v>160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2076</v>
      </c>
    </row>
    <row r="155" spans="1:5" ht="38.25">
      <c r="A155" s="37" t="s">
        <v>51</v>
      </c>
      <c r="E155" s="38" t="s">
        <v>2077</v>
      </c>
    </row>
    <row r="156" spans="1:5" ht="369.75">
      <c r="A156" t="s">
        <v>53</v>
      </c>
      <c r="E156" s="36" t="s">
        <v>1768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0+O8+O45+O58+O127+O132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2078</v>
      </c>
      <c s="42">
        <f>0+I8+I45+I58+I127+I132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2078</v>
      </c>
      <c s="6"/>
      <c s="18" t="s">
        <v>2079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45</v>
      </c>
      <c s="29" t="s">
        <v>24</v>
      </c>
      <c s="29" t="s">
        <v>157</v>
      </c>
      <c s="25" t="s">
        <v>1149</v>
      </c>
      <c s="30" t="s">
        <v>159</v>
      </c>
      <c s="31" t="s">
        <v>160</v>
      </c>
      <c s="32">
        <v>424.068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2080</v>
      </c>
    </row>
    <row r="12" spans="1:5" ht="25.5">
      <c r="A12" t="s">
        <v>53</v>
      </c>
      <c r="E12" s="36" t="s">
        <v>162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2081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2082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2083</v>
      </c>
      <c s="25" t="s">
        <v>47</v>
      </c>
      <c s="30" t="s">
        <v>2084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2085</v>
      </c>
      <c s="25" t="s">
        <v>47</v>
      </c>
      <c s="30" t="s">
        <v>2086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2087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2088</v>
      </c>
      <c s="25" t="s">
        <v>47</v>
      </c>
      <c s="30" t="s">
        <v>2089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2090</v>
      </c>
      <c s="25" t="s">
        <v>47</v>
      </c>
      <c s="30" t="s">
        <v>2091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2092</v>
      </c>
      <c s="25" t="s">
        <v>47</v>
      </c>
      <c s="30" t="s">
        <v>2093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2094</v>
      </c>
      <c s="25" t="s">
        <v>47</v>
      </c>
      <c s="30" t="s">
        <v>2095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6" ht="12.75">
      <c r="A41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932.95</v>
      </c>
      <c s="33">
        <v>0</v>
      </c>
      <c s="34">
        <f>ROUND(ROUND(H41,2)*ROUND(G41,3),2)</f>
      </c>
      <c r="O41">
        <f>(I41*0)/100</f>
      </c>
      <c t="s">
        <v>28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2096</v>
      </c>
    </row>
    <row r="44" spans="1:5" ht="25.5">
      <c r="A44" t="s">
        <v>53</v>
      </c>
      <c r="E44" s="36" t="s">
        <v>162</v>
      </c>
    </row>
    <row r="45" spans="1:18" ht="12.75" customHeight="1">
      <c r="A45" s="6" t="s">
        <v>43</v>
      </c>
      <c s="6"/>
      <c s="40" t="s">
        <v>24</v>
      </c>
      <c s="6"/>
      <c s="27" t="s">
        <v>167</v>
      </c>
      <c s="6"/>
      <c s="6"/>
      <c s="6"/>
      <c s="41">
        <f>0+Q45</f>
      </c>
      <c r="O45">
        <f>0+R45</f>
      </c>
      <c r="Q45">
        <f>0+I46+I50+I54</f>
      </c>
      <c>
        <f>0+O46+O50+O54</f>
      </c>
    </row>
    <row r="46" spans="1:16" ht="12.75">
      <c r="A46" s="25" t="s">
        <v>45</v>
      </c>
      <c s="29" t="s">
        <v>40</v>
      </c>
      <c s="29" t="s">
        <v>1151</v>
      </c>
      <c s="25" t="s">
        <v>47</v>
      </c>
      <c s="30" t="s">
        <v>1152</v>
      </c>
      <c s="31" t="s">
        <v>160</v>
      </c>
      <c s="32">
        <v>424.068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2097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42</v>
      </c>
      <c s="29" t="s">
        <v>2098</v>
      </c>
      <c s="25" t="s">
        <v>47</v>
      </c>
      <c s="30" t="s">
        <v>2099</v>
      </c>
      <c s="31" t="s">
        <v>160</v>
      </c>
      <c s="32">
        <v>932.95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2100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2323.673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2101</v>
      </c>
    </row>
    <row r="57" spans="1:5" ht="12.75">
      <c r="A57" t="s">
        <v>53</v>
      </c>
      <c r="E57" s="36" t="s">
        <v>47</v>
      </c>
    </row>
    <row r="58" spans="1:18" ht="12.75" customHeight="1">
      <c r="A58" s="6" t="s">
        <v>43</v>
      </c>
      <c s="6"/>
      <c s="40" t="s">
        <v>35</v>
      </c>
      <c s="6"/>
      <c s="27" t="s">
        <v>280</v>
      </c>
      <c s="6"/>
      <c s="6"/>
      <c s="6"/>
      <c s="41">
        <f>0+Q58</f>
      </c>
      <c r="O58">
        <f>0+R58</f>
      </c>
      <c r="Q58">
        <f>0+I59+I63+I67+I71+I75+I79+I83+I87+I91+I95+I99+I103+I107+I111+I115+I119+I123</f>
      </c>
      <c>
        <f>0+O59+O63+O67+O71+O75+O79+O83+O87+O91+O95+O99+O103+O107+O111+O115+O119+O123</f>
      </c>
    </row>
    <row r="59" spans="1:16" ht="12.75">
      <c r="A59" s="25" t="s">
        <v>45</v>
      </c>
      <c s="29" t="s">
        <v>93</v>
      </c>
      <c s="29" t="s">
        <v>2102</v>
      </c>
      <c s="25" t="s">
        <v>47</v>
      </c>
      <c s="30" t="s">
        <v>2103</v>
      </c>
      <c s="31" t="s">
        <v>160</v>
      </c>
      <c s="32">
        <v>648.758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2104</v>
      </c>
    </row>
    <row r="61" spans="1:5" ht="12.75">
      <c r="A61" s="37" t="s">
        <v>51</v>
      </c>
      <c r="E61" s="38" t="s">
        <v>2105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97</v>
      </c>
      <c s="29" t="s">
        <v>2106</v>
      </c>
      <c s="25" t="s">
        <v>47</v>
      </c>
      <c s="30" t="s">
        <v>2107</v>
      </c>
      <c s="31" t="s">
        <v>160</v>
      </c>
      <c s="32">
        <v>465.591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2108</v>
      </c>
    </row>
    <row r="66" spans="1:5" ht="12.75">
      <c r="A66" t="s">
        <v>53</v>
      </c>
      <c r="E66" s="36" t="s">
        <v>47</v>
      </c>
    </row>
    <row r="67" spans="1:16" ht="12.75">
      <c r="A67" s="25" t="s">
        <v>45</v>
      </c>
      <c s="29" t="s">
        <v>261</v>
      </c>
      <c s="29" t="s">
        <v>2106</v>
      </c>
      <c s="25" t="s">
        <v>2109</v>
      </c>
      <c s="30" t="s">
        <v>2107</v>
      </c>
      <c s="31" t="s">
        <v>160</v>
      </c>
      <c s="32">
        <v>88.391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2110</v>
      </c>
    </row>
    <row r="69" spans="1:5" ht="12.75">
      <c r="A69" s="37" t="s">
        <v>51</v>
      </c>
      <c r="E69" s="38" t="s">
        <v>2111</v>
      </c>
    </row>
    <row r="70" spans="1:5" ht="12.75">
      <c r="A70" t="s">
        <v>53</v>
      </c>
      <c r="E70" s="36" t="s">
        <v>47</v>
      </c>
    </row>
    <row r="71" spans="1:16" ht="25.5">
      <c r="A71" s="25" t="s">
        <v>45</v>
      </c>
      <c s="29" t="s">
        <v>101</v>
      </c>
      <c s="29" t="s">
        <v>2112</v>
      </c>
      <c s="25" t="s">
        <v>47</v>
      </c>
      <c s="30" t="s">
        <v>2113</v>
      </c>
      <c s="31" t="s">
        <v>82</v>
      </c>
      <c s="32">
        <v>311.101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2114</v>
      </c>
    </row>
    <row r="74" spans="1:5" ht="12.75">
      <c r="A74" t="s">
        <v>53</v>
      </c>
      <c r="E74" s="36" t="s">
        <v>47</v>
      </c>
    </row>
    <row r="75" spans="1:16" ht="12.75">
      <c r="A75" s="25" t="s">
        <v>45</v>
      </c>
      <c s="29" t="s">
        <v>105</v>
      </c>
      <c s="29" t="s">
        <v>2115</v>
      </c>
      <c s="25" t="s">
        <v>47</v>
      </c>
      <c s="30" t="s">
        <v>2116</v>
      </c>
      <c s="31" t="s">
        <v>68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2117</v>
      </c>
    </row>
    <row r="77" spans="1:5" ht="12.75">
      <c r="A77" s="37" t="s">
        <v>51</v>
      </c>
      <c r="E77" s="38" t="s">
        <v>2118</v>
      </c>
    </row>
    <row r="78" spans="1:5" ht="12.75">
      <c r="A78" t="s">
        <v>53</v>
      </c>
      <c r="E78" s="36" t="s">
        <v>47</v>
      </c>
    </row>
    <row r="79" spans="1:16" ht="25.5">
      <c r="A79" s="25" t="s">
        <v>45</v>
      </c>
      <c s="29" t="s">
        <v>109</v>
      </c>
      <c s="29" t="s">
        <v>2119</v>
      </c>
      <c s="25" t="s">
        <v>47</v>
      </c>
      <c s="30" t="s">
        <v>2120</v>
      </c>
      <c s="31" t="s">
        <v>130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12.75">
      <c r="A83" s="25" t="s">
        <v>45</v>
      </c>
      <c s="29" t="s">
        <v>113</v>
      </c>
      <c s="29" t="s">
        <v>2121</v>
      </c>
      <c s="25" t="s">
        <v>47</v>
      </c>
      <c s="30" t="s">
        <v>2122</v>
      </c>
      <c s="31" t="s">
        <v>68</v>
      </c>
      <c s="32">
        <v>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117</v>
      </c>
      <c s="29" t="s">
        <v>2123</v>
      </c>
      <c s="25" t="s">
        <v>47</v>
      </c>
      <c s="30" t="s">
        <v>2124</v>
      </c>
      <c s="31" t="s">
        <v>82</v>
      </c>
      <c s="32">
        <v>311.101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2125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25.5">
      <c r="A91" s="25" t="s">
        <v>45</v>
      </c>
      <c s="29" t="s">
        <v>121</v>
      </c>
      <c s="29" t="s">
        <v>2126</v>
      </c>
      <c s="25" t="s">
        <v>47</v>
      </c>
      <c s="30" t="s">
        <v>2127</v>
      </c>
      <c s="31" t="s">
        <v>82</v>
      </c>
      <c s="32">
        <v>42.93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38.25">
      <c r="A92" s="35" t="s">
        <v>50</v>
      </c>
      <c r="E92" s="36" t="s">
        <v>2125</v>
      </c>
    </row>
    <row r="93" spans="1:5" ht="12.75">
      <c r="A93" s="37" t="s">
        <v>51</v>
      </c>
      <c r="E93" s="38" t="s">
        <v>47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289</v>
      </c>
      <c s="29" t="s">
        <v>2128</v>
      </c>
      <c s="25" t="s">
        <v>47</v>
      </c>
      <c s="30" t="s">
        <v>2129</v>
      </c>
      <c s="31" t="s">
        <v>68</v>
      </c>
      <c s="32">
        <v>46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38.25">
      <c r="A97" s="37" t="s">
        <v>51</v>
      </c>
      <c r="E97" s="38" t="s">
        <v>2130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294</v>
      </c>
      <c s="29" t="s">
        <v>2131</v>
      </c>
      <c s="25" t="s">
        <v>47</v>
      </c>
      <c s="30" t="s">
        <v>2132</v>
      </c>
      <c s="31" t="s">
        <v>82</v>
      </c>
      <c s="32">
        <v>42.93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2133</v>
      </c>
    </row>
    <row r="101" spans="1:5" ht="12.75">
      <c r="A101" s="37" t="s">
        <v>51</v>
      </c>
      <c r="E101" s="38" t="s">
        <v>2134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299</v>
      </c>
      <c s="29" t="s">
        <v>468</v>
      </c>
      <c s="25" t="s">
        <v>47</v>
      </c>
      <c s="30" t="s">
        <v>469</v>
      </c>
      <c s="31" t="s">
        <v>170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2135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2136</v>
      </c>
      <c s="25" t="s">
        <v>47</v>
      </c>
      <c s="30" t="s">
        <v>2137</v>
      </c>
      <c s="31" t="s">
        <v>170</v>
      </c>
      <c s="32">
        <v>2218.052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2135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295</v>
      </c>
      <c s="25" t="s">
        <v>47</v>
      </c>
      <c s="30" t="s">
        <v>296</v>
      </c>
      <c s="31" t="s">
        <v>170</v>
      </c>
      <c s="32">
        <v>2323.673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2135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308</v>
      </c>
      <c s="29" t="s">
        <v>2138</v>
      </c>
      <c s="25" t="s">
        <v>47</v>
      </c>
      <c s="30" t="s">
        <v>2139</v>
      </c>
      <c s="31" t="s">
        <v>170</v>
      </c>
      <c s="32">
        <v>4647.346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2135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2140</v>
      </c>
      <c s="25" t="s">
        <v>47</v>
      </c>
      <c s="30" t="s">
        <v>2141</v>
      </c>
      <c s="31" t="s">
        <v>170</v>
      </c>
      <c s="32">
        <v>2218.052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2135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321</v>
      </c>
      <c s="29" t="s">
        <v>738</v>
      </c>
      <c s="25" t="s">
        <v>47</v>
      </c>
      <c s="30" t="s">
        <v>739</v>
      </c>
      <c s="31" t="s">
        <v>82</v>
      </c>
      <c s="32">
        <v>529.767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2135</v>
      </c>
    </row>
    <row r="126" spans="1:5" ht="12.75">
      <c r="A126" t="s">
        <v>53</v>
      </c>
      <c r="E126" s="36" t="s">
        <v>47</v>
      </c>
    </row>
    <row r="127" spans="1:18" ht="12.75" customHeight="1">
      <c r="A127" s="6" t="s">
        <v>43</v>
      </c>
      <c s="6"/>
      <c s="40" t="s">
        <v>77</v>
      </c>
      <c s="6"/>
      <c s="27" t="s">
        <v>561</v>
      </c>
      <c s="6"/>
      <c s="6"/>
      <c s="6"/>
      <c s="41">
        <f>0+Q127</f>
      </c>
      <c r="O127">
        <f>0+R127</f>
      </c>
      <c r="Q127">
        <f>0+I128</f>
      </c>
      <c>
        <f>0+O128</f>
      </c>
    </row>
    <row r="128" spans="1:16" ht="12.75">
      <c r="A128" s="25" t="s">
        <v>45</v>
      </c>
      <c s="29" t="s">
        <v>326</v>
      </c>
      <c s="29" t="s">
        <v>2142</v>
      </c>
      <c s="25" t="s">
        <v>47</v>
      </c>
      <c s="30" t="s">
        <v>2143</v>
      </c>
      <c s="31" t="s">
        <v>68</v>
      </c>
      <c s="32">
        <v>7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47</v>
      </c>
    </row>
    <row r="131" spans="1:5" ht="12.75">
      <c r="A131" t="s">
        <v>53</v>
      </c>
      <c r="E131" s="36" t="s">
        <v>47</v>
      </c>
    </row>
    <row r="132" spans="1:18" ht="12.75" customHeight="1">
      <c r="A132" s="6" t="s">
        <v>43</v>
      </c>
      <c s="6"/>
      <c s="40" t="s">
        <v>40</v>
      </c>
      <c s="6"/>
      <c s="27" t="s">
        <v>570</v>
      </c>
      <c s="6"/>
      <c s="6"/>
      <c s="6"/>
      <c s="41">
        <f>0+Q132</f>
      </c>
      <c r="O132">
        <f>0+R132</f>
      </c>
      <c r="Q132">
        <f>0+I133+I137+I141+I145+I149+I153+I157+I161+I165+I169+I173+I177+I181+I185+I189+I193+I197</f>
      </c>
      <c>
        <f>0+O133+O137+O141+O145+O149+O153+O157+O161+O165+O169+O173+O177+O181+O185+O189+O193+O197</f>
      </c>
    </row>
    <row r="133" spans="1:16" ht="12.75">
      <c r="A133" s="25" t="s">
        <v>45</v>
      </c>
      <c s="29" t="s">
        <v>331</v>
      </c>
      <c s="29" t="s">
        <v>340</v>
      </c>
      <c s="25" t="s">
        <v>47</v>
      </c>
      <c s="30" t="s">
        <v>341</v>
      </c>
      <c s="31" t="s">
        <v>82</v>
      </c>
      <c s="32">
        <v>303.272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2144</v>
      </c>
    </row>
    <row r="135" spans="1:5" ht="12.75">
      <c r="A135" s="37" t="s">
        <v>51</v>
      </c>
      <c r="E135" s="38" t="s">
        <v>2135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335</v>
      </c>
      <c s="29" t="s">
        <v>606</v>
      </c>
      <c s="25" t="s">
        <v>47</v>
      </c>
      <c s="30" t="s">
        <v>607</v>
      </c>
      <c s="31" t="s">
        <v>82</v>
      </c>
      <c s="32">
        <v>529.767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2145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339</v>
      </c>
      <c s="29" t="s">
        <v>2146</v>
      </c>
      <c s="25" t="s">
        <v>47</v>
      </c>
      <c s="30" t="s">
        <v>2147</v>
      </c>
      <c s="31" t="s">
        <v>82</v>
      </c>
      <c s="32">
        <v>473.132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2148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344</v>
      </c>
      <c s="29" t="s">
        <v>2149</v>
      </c>
      <c s="25" t="s">
        <v>47</v>
      </c>
      <c s="30" t="s">
        <v>2150</v>
      </c>
      <c s="31" t="s">
        <v>68</v>
      </c>
      <c s="32">
        <v>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2151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487</v>
      </c>
      <c s="29" t="s">
        <v>2152</v>
      </c>
      <c s="25" t="s">
        <v>47</v>
      </c>
      <c s="30" t="s">
        <v>2153</v>
      </c>
      <c s="31" t="s">
        <v>68</v>
      </c>
      <c s="32">
        <v>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490</v>
      </c>
      <c s="29" t="s">
        <v>2154</v>
      </c>
      <c s="25" t="s">
        <v>47</v>
      </c>
      <c s="30" t="s">
        <v>2155</v>
      </c>
      <c s="31" t="s">
        <v>68</v>
      </c>
      <c s="32">
        <v>12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47</v>
      </c>
    </row>
    <row r="156" spans="1:5" ht="12.75">
      <c r="A156" t="s">
        <v>53</v>
      </c>
      <c r="E156" s="36" t="s">
        <v>47</v>
      </c>
    </row>
    <row r="157" spans="1:16" ht="12.75">
      <c r="A157" s="25" t="s">
        <v>45</v>
      </c>
      <c s="29" t="s">
        <v>495</v>
      </c>
      <c s="29" t="s">
        <v>2156</v>
      </c>
      <c s="25" t="s">
        <v>47</v>
      </c>
      <c s="30" t="s">
        <v>2157</v>
      </c>
      <c s="31" t="s">
        <v>160</v>
      </c>
      <c s="32">
        <v>2269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2158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498</v>
      </c>
      <c s="29" t="s">
        <v>2159</v>
      </c>
      <c s="25" t="s">
        <v>47</v>
      </c>
      <c s="30" t="s">
        <v>2160</v>
      </c>
      <c s="31" t="s">
        <v>2051</v>
      </c>
      <c s="32">
        <v>71435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2161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501</v>
      </c>
      <c s="29" t="s">
        <v>2162</v>
      </c>
      <c s="25" t="s">
        <v>47</v>
      </c>
      <c s="30" t="s">
        <v>2163</v>
      </c>
      <c s="31" t="s">
        <v>82</v>
      </c>
      <c s="32">
        <v>1064.414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2164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25.5">
      <c r="A169" s="25" t="s">
        <v>45</v>
      </c>
      <c s="29" t="s">
        <v>504</v>
      </c>
      <c s="29" t="s">
        <v>2165</v>
      </c>
      <c s="25" t="s">
        <v>47</v>
      </c>
      <c s="30" t="s">
        <v>2166</v>
      </c>
      <c s="31" t="s">
        <v>82</v>
      </c>
      <c s="32">
        <v>187.838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2164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38.25">
      <c r="A173" s="25" t="s">
        <v>45</v>
      </c>
      <c s="29" t="s">
        <v>509</v>
      </c>
      <c s="29" t="s">
        <v>2167</v>
      </c>
      <c s="25" t="s">
        <v>47</v>
      </c>
      <c s="30" t="s">
        <v>2168</v>
      </c>
      <c s="31" t="s">
        <v>82</v>
      </c>
      <c s="32">
        <v>175.185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2164</v>
      </c>
    </row>
    <row r="175" spans="1:5" ht="12.75">
      <c r="A175" s="37" t="s">
        <v>51</v>
      </c>
      <c r="E175" s="38" t="s">
        <v>47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734</v>
      </c>
      <c s="29" t="s">
        <v>2169</v>
      </c>
      <c s="25" t="s">
        <v>47</v>
      </c>
      <c s="30" t="s">
        <v>2170</v>
      </c>
      <c s="31" t="s">
        <v>74</v>
      </c>
      <c s="32">
        <v>13718.2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7.5">
      <c r="A179" s="37" t="s">
        <v>51</v>
      </c>
      <c r="E179" s="38" t="s">
        <v>2171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519</v>
      </c>
      <c s="29" t="s">
        <v>2172</v>
      </c>
      <c s="25" t="s">
        <v>47</v>
      </c>
      <c s="30" t="s">
        <v>2173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524</v>
      </c>
      <c s="29" t="s">
        <v>2174</v>
      </c>
      <c s="25" t="s">
        <v>47</v>
      </c>
      <c s="30" t="s">
        <v>2175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529</v>
      </c>
      <c s="29" t="s">
        <v>2176</v>
      </c>
      <c s="25" t="s">
        <v>47</v>
      </c>
      <c s="30" t="s">
        <v>2177</v>
      </c>
      <c s="31" t="s">
        <v>68</v>
      </c>
      <c s="32">
        <v>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51</v>
      </c>
      <c r="E191" s="38" t="s">
        <v>47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533</v>
      </c>
      <c s="29" t="s">
        <v>2178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2179</v>
      </c>
    </row>
    <row r="196" spans="1:5" ht="12.75">
      <c r="A196" t="s">
        <v>53</v>
      </c>
      <c r="E196" s="36" t="s">
        <v>47</v>
      </c>
    </row>
    <row r="197" spans="1:16" ht="12.75">
      <c r="A197" s="25" t="s">
        <v>45</v>
      </c>
      <c s="29" t="s">
        <v>537</v>
      </c>
      <c s="29" t="s">
        <v>2180</v>
      </c>
      <c s="25" t="s">
        <v>47</v>
      </c>
      <c s="30" t="s">
        <v>2181</v>
      </c>
      <c s="31" t="s">
        <v>68</v>
      </c>
      <c s="32">
        <v>12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37" t="s">
        <v>51</v>
      </c>
      <c r="E199" s="38" t="s">
        <v>2182</v>
      </c>
    </row>
    <row r="200" spans="1:5" ht="12.75">
      <c r="A200" t="s">
        <v>53</v>
      </c>
      <c r="E20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2183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2183</v>
      </c>
      <c s="6"/>
      <c s="18" t="s">
        <v>2184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2185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144.718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2186</v>
      </c>
    </row>
    <row r="15" spans="1:5" ht="25.5">
      <c r="A15" s="37" t="s">
        <v>51</v>
      </c>
      <c r="E15" s="38" t="s">
        <v>2187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33</v>
      </c>
      <c s="29" t="s">
        <v>2188</v>
      </c>
      <c s="25" t="s">
        <v>47</v>
      </c>
      <c s="30" t="s">
        <v>1691</v>
      </c>
      <c s="31" t="s">
        <v>1686</v>
      </c>
      <c s="32">
        <v>50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2189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12.75">
      <c r="A21" s="25" t="s">
        <v>45</v>
      </c>
      <c s="29" t="s">
        <v>198</v>
      </c>
      <c s="29" t="s">
        <v>2190</v>
      </c>
      <c s="25" t="s">
        <v>47</v>
      </c>
      <c s="30" t="s">
        <v>159</v>
      </c>
      <c s="31" t="s">
        <v>49</v>
      </c>
      <c s="32">
        <v>5</v>
      </c>
      <c s="33">
        <v>0</v>
      </c>
      <c s="34">
        <f>ROUND(ROUND(H21,2)*ROUND(G21,3),2)</f>
      </c>
      <c r="O21">
        <f>(I21*0)/100</f>
      </c>
      <c t="s">
        <v>28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2191</v>
      </c>
    </row>
    <row r="24" spans="1:5" ht="25.5">
      <c r="A24" t="s">
        <v>53</v>
      </c>
      <c r="E24" s="36" t="s">
        <v>162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170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2192</v>
      </c>
    </row>
    <row r="28" spans="1:5" ht="12.75">
      <c r="A28" s="37" t="s">
        <v>51</v>
      </c>
      <c r="E28" s="38" t="s">
        <v>2193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2192</v>
      </c>
    </row>
    <row r="32" spans="1:5" ht="12.75">
      <c r="A32" s="37" t="s">
        <v>51</v>
      </c>
      <c r="E32" s="38" t="s">
        <v>2193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625</v>
      </c>
    </row>
    <row r="36" spans="1:5" ht="12.75">
      <c r="A36" s="37" t="s">
        <v>51</v>
      </c>
      <c r="E36" s="38" t="s">
        <v>2194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409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244</v>
      </c>
      <c s="25" t="s">
        <v>158</v>
      </c>
      <c s="30" t="s">
        <v>245</v>
      </c>
      <c s="31" t="s">
        <v>160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2195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160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625</v>
      </c>
    </row>
    <row r="48" spans="1:5" ht="51">
      <c r="A48" s="37" t="s">
        <v>51</v>
      </c>
      <c r="E48" s="38" t="s">
        <v>2196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423</v>
      </c>
    </row>
    <row r="52" spans="1:5" ht="12.75">
      <c r="A52" s="37" t="s">
        <v>51</v>
      </c>
      <c r="E52" s="38" t="s">
        <v>2197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428</v>
      </c>
      <c s="25" t="s">
        <v>47</v>
      </c>
      <c s="30" t="s">
        <v>429</v>
      </c>
      <c s="31" t="s">
        <v>160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2198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2199</v>
      </c>
    </row>
    <row r="60" spans="1:5" ht="12.75">
      <c r="A60" s="37" t="s">
        <v>51</v>
      </c>
      <c r="E60" s="38" t="s">
        <v>2200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261</v>
      </c>
      <c s="29" t="s">
        <v>946</v>
      </c>
      <c s="25" t="s">
        <v>24</v>
      </c>
      <c s="30" t="s">
        <v>947</v>
      </c>
      <c s="31" t="s">
        <v>160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2201</v>
      </c>
    </row>
    <row r="64" spans="1:5" ht="12.75">
      <c r="A64" s="37" t="s">
        <v>51</v>
      </c>
      <c r="E64" s="38" t="s">
        <v>2202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101</v>
      </c>
      <c s="29" t="s">
        <v>946</v>
      </c>
      <c s="25" t="s">
        <v>23</v>
      </c>
      <c s="30" t="s">
        <v>947</v>
      </c>
      <c s="31" t="s">
        <v>160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2203</v>
      </c>
    </row>
    <row r="68" spans="1:5" ht="12.75">
      <c r="A68" s="37" t="s">
        <v>51</v>
      </c>
      <c r="E68" s="38" t="s">
        <v>2204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2205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443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2206</v>
      </c>
      <c s="25" t="s">
        <v>47</v>
      </c>
      <c s="30" t="s">
        <v>2207</v>
      </c>
      <c s="31" t="s">
        <v>170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2208</v>
      </c>
    </row>
    <row r="77" spans="1:5" ht="12.75">
      <c r="A77" s="37" t="s">
        <v>51</v>
      </c>
      <c r="E77" s="38" t="s">
        <v>2209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271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113</v>
      </c>
      <c s="29" t="s">
        <v>1554</v>
      </c>
      <c s="25" t="s">
        <v>47</v>
      </c>
      <c s="30" t="s">
        <v>1555</v>
      </c>
      <c s="31" t="s">
        <v>160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2210</v>
      </c>
    </row>
    <row r="82" spans="1:5" ht="12.75">
      <c r="A82" s="37" t="s">
        <v>51</v>
      </c>
      <c r="E82" s="38" t="s">
        <v>2209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117</v>
      </c>
      <c s="29" t="s">
        <v>711</v>
      </c>
      <c s="25" t="s">
        <v>47</v>
      </c>
      <c s="30" t="s">
        <v>712</v>
      </c>
      <c s="31" t="s">
        <v>160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2211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121</v>
      </c>
      <c s="29" t="s">
        <v>2212</v>
      </c>
      <c s="25" t="s">
        <v>47</v>
      </c>
      <c s="30" t="s">
        <v>2213</v>
      </c>
      <c s="31" t="s">
        <v>160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2214</v>
      </c>
    </row>
    <row r="91" spans="1:5" ht="25.5">
      <c r="A91" s="37" t="s">
        <v>51</v>
      </c>
      <c r="E91" s="38" t="s">
        <v>2215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289</v>
      </c>
      <c s="29" t="s">
        <v>2216</v>
      </c>
      <c s="25" t="s">
        <v>47</v>
      </c>
      <c s="30" t="s">
        <v>2217</v>
      </c>
      <c s="31" t="s">
        <v>170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2215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561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294</v>
      </c>
      <c s="29" t="s">
        <v>1318</v>
      </c>
      <c s="25" t="s">
        <v>47</v>
      </c>
      <c s="30" t="s">
        <v>1319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2218</v>
      </c>
    </row>
    <row r="100" spans="1:5" ht="12.75">
      <c r="A100" s="37" t="s">
        <v>51</v>
      </c>
      <c r="E100" s="38" t="s">
        <v>2209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299</v>
      </c>
      <c s="29" t="s">
        <v>1329</v>
      </c>
      <c s="25" t="s">
        <v>47</v>
      </c>
      <c s="30" t="s">
        <v>1330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2219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303</v>
      </c>
      <c s="29" t="s">
        <v>2220</v>
      </c>
      <c s="25" t="s">
        <v>47</v>
      </c>
      <c s="30" t="s">
        <v>2221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2222</v>
      </c>
    </row>
    <row r="108" spans="1:5" ht="12.75">
      <c r="A108" s="37" t="s">
        <v>51</v>
      </c>
      <c r="E108" s="38" t="s">
        <v>2223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396</v>
      </c>
      <c s="29" t="s">
        <v>2224</v>
      </c>
      <c s="25" t="s">
        <v>47</v>
      </c>
      <c s="30" t="s">
        <v>2225</v>
      </c>
      <c s="31" t="s">
        <v>160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2226</v>
      </c>
    </row>
    <row r="112" spans="1:5" ht="12.75">
      <c r="A112" s="37" t="s">
        <v>51</v>
      </c>
      <c r="E112" s="38" t="s">
        <v>2227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570</v>
      </c>
      <c s="6"/>
      <c s="6"/>
      <c s="6"/>
      <c s="41">
        <f>0+Q114</f>
      </c>
      <c r="O114">
        <f>0+R114</f>
      </c>
      <c r="Q114">
        <f>0+I115+I119</f>
      </c>
      <c>
        <f>0+O115+O119</f>
      </c>
    </row>
    <row r="115" spans="1:16" ht="12.75">
      <c r="A115" s="25" t="s">
        <v>45</v>
      </c>
      <c s="29" t="s">
        <v>308</v>
      </c>
      <c s="29" t="s">
        <v>215</v>
      </c>
      <c s="25" t="s">
        <v>47</v>
      </c>
      <c s="30" t="s">
        <v>216</v>
      </c>
      <c s="31" t="s">
        <v>160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2228</v>
      </c>
    </row>
    <row r="117" spans="1:5" ht="51">
      <c r="A117" s="37" t="s">
        <v>51</v>
      </c>
      <c r="E117" s="38" t="s">
        <v>2229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1984</v>
      </c>
      <c s="25" t="s">
        <v>47</v>
      </c>
      <c s="30" t="s">
        <v>1985</v>
      </c>
      <c s="31" t="s">
        <v>160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2228</v>
      </c>
    </row>
    <row r="121" spans="1:5" ht="12.75">
      <c r="A121" s="37" t="s">
        <v>51</v>
      </c>
      <c r="E121" s="38" t="s">
        <v>2230</v>
      </c>
    </row>
    <row r="122" spans="1:5" ht="12.75">
      <c r="A122" t="s">
        <v>53</v>
      </c>
      <c r="E122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2231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2231</v>
      </c>
      <c s="6"/>
      <c s="18" t="s">
        <v>2232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2081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2233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570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2234</v>
      </c>
      <c s="25" t="s">
        <v>47</v>
      </c>
      <c s="30" t="s">
        <v>2235</v>
      </c>
      <c s="31" t="s">
        <v>170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2101</v>
      </c>
    </row>
    <row r="17" spans="1:5" ht="178.5">
      <c r="A17" t="s">
        <v>53</v>
      </c>
      <c r="E17" s="36" t="s">
        <v>2236</v>
      </c>
    </row>
    <row r="18" spans="1:16" ht="25.5">
      <c r="A18" s="25" t="s">
        <v>45</v>
      </c>
      <c s="29" t="s">
        <v>22</v>
      </c>
      <c s="29" t="s">
        <v>2237</v>
      </c>
      <c s="25" t="s">
        <v>47</v>
      </c>
      <c s="30" t="s">
        <v>2238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2239</v>
      </c>
    </row>
    <row r="21" spans="1:5" ht="127.5">
      <c r="A21" t="s">
        <v>53</v>
      </c>
      <c r="E21" s="36" t="s">
        <v>2240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2241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2241</v>
      </c>
      <c s="6"/>
      <c s="18" t="s">
        <v>2242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2243</v>
      </c>
    </row>
    <row r="12" spans="1:5" ht="12.75">
      <c r="A12" t="s">
        <v>53</v>
      </c>
      <c r="E12" s="36" t="s">
        <v>405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2244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2245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157</v>
      </c>
      <c s="25" t="s">
        <v>1149</v>
      </c>
      <c s="30" t="s">
        <v>159</v>
      </c>
      <c s="31" t="s">
        <v>160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2246</v>
      </c>
    </row>
    <row r="24" spans="1:5" ht="25.5">
      <c r="A24" t="s">
        <v>53</v>
      </c>
      <c r="E24" s="36" t="s">
        <v>162</v>
      </c>
    </row>
    <row r="25" spans="1:16" ht="12.75">
      <c r="A25" s="25" t="s">
        <v>45</v>
      </c>
      <c s="29" t="s">
        <v>35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405</v>
      </c>
    </row>
    <row r="29" spans="1:16" ht="12.75">
      <c r="A29" s="25" t="s">
        <v>45</v>
      </c>
      <c s="29" t="s">
        <v>37</v>
      </c>
      <c s="29" t="s">
        <v>2248</v>
      </c>
      <c s="25" t="s">
        <v>47</v>
      </c>
      <c s="30" t="s">
        <v>2249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2250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2251</v>
      </c>
    </row>
    <row r="33" spans="1:18" ht="12.75" customHeight="1">
      <c r="A33" s="6" t="s">
        <v>43</v>
      </c>
      <c s="6"/>
      <c s="40" t="s">
        <v>24</v>
      </c>
      <c s="6"/>
      <c s="27" t="s">
        <v>167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1151</v>
      </c>
      <c s="25" t="s">
        <v>47</v>
      </c>
      <c s="30" t="s">
        <v>1152</v>
      </c>
      <c s="31" t="s">
        <v>160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2252</v>
      </c>
    </row>
    <row r="36" spans="1:5" ht="51">
      <c r="A36" s="37" t="s">
        <v>51</v>
      </c>
      <c r="E36" s="38" t="s">
        <v>2253</v>
      </c>
    </row>
    <row r="37" spans="1:5" ht="12.75">
      <c r="A37" t="s">
        <v>53</v>
      </c>
      <c r="E37" s="36" t="s">
        <v>405</v>
      </c>
    </row>
    <row r="38" spans="1:16" ht="25.5">
      <c r="A38" s="25" t="s">
        <v>45</v>
      </c>
      <c s="29" t="s">
        <v>77</v>
      </c>
      <c s="29" t="s">
        <v>229</v>
      </c>
      <c s="25" t="s">
        <v>24</v>
      </c>
      <c s="30" t="s">
        <v>230</v>
      </c>
      <c s="31" t="s">
        <v>160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2254</v>
      </c>
    </row>
    <row r="40" spans="1:5" ht="51">
      <c r="A40" s="37" t="s">
        <v>51</v>
      </c>
      <c r="E40" s="38" t="s">
        <v>2255</v>
      </c>
    </row>
    <row r="41" spans="1:5" ht="12.75">
      <c r="A41" t="s">
        <v>53</v>
      </c>
      <c r="E41" s="36" t="s">
        <v>405</v>
      </c>
    </row>
    <row r="42" spans="1:16" ht="25.5">
      <c r="A42" s="25" t="s">
        <v>45</v>
      </c>
      <c s="29" t="s">
        <v>40</v>
      </c>
      <c s="29" t="s">
        <v>229</v>
      </c>
      <c s="25" t="s">
        <v>23</v>
      </c>
      <c s="30" t="s">
        <v>230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2256</v>
      </c>
    </row>
    <row r="44" spans="1:5" ht="12.75">
      <c r="A44" s="37" t="s">
        <v>51</v>
      </c>
      <c r="E44" s="38" t="s">
        <v>2257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951</v>
      </c>
      <c s="25" t="s">
        <v>47</v>
      </c>
      <c s="30" t="s">
        <v>952</v>
      </c>
      <c s="31" t="s">
        <v>160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2252</v>
      </c>
    </row>
    <row r="48" spans="1:5" ht="51">
      <c r="A48" s="37" t="s">
        <v>51</v>
      </c>
      <c r="E48" s="38" t="s">
        <v>2258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409</v>
      </c>
    </row>
    <row r="52" spans="1:5" ht="63.75">
      <c r="A52" s="37" t="s">
        <v>51</v>
      </c>
      <c r="E52" s="38" t="s">
        <v>2259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417</v>
      </c>
      <c s="25" t="s">
        <v>149</v>
      </c>
      <c s="30" t="s">
        <v>418</v>
      </c>
      <c s="31" t="s">
        <v>160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2260</v>
      </c>
    </row>
    <row r="56" spans="1:5" ht="63.75">
      <c r="A56" s="37" t="s">
        <v>51</v>
      </c>
      <c r="E56" s="38" t="s">
        <v>2259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417</v>
      </c>
      <c s="25" t="s">
        <v>153</v>
      </c>
      <c s="30" t="s">
        <v>418</v>
      </c>
      <c s="31" t="s">
        <v>160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403</v>
      </c>
    </row>
    <row r="60" spans="1:5" ht="76.5">
      <c r="A60" s="37" t="s">
        <v>51</v>
      </c>
      <c r="E60" s="38" t="s">
        <v>2261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194</v>
      </c>
      <c s="25" t="s">
        <v>47</v>
      </c>
      <c s="30" t="s">
        <v>195</v>
      </c>
      <c s="31" t="s">
        <v>160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423</v>
      </c>
    </row>
    <row r="64" spans="1:5" ht="25.5">
      <c r="A64" s="37" t="s">
        <v>51</v>
      </c>
      <c r="E64" s="38" t="s">
        <v>2262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101</v>
      </c>
      <c s="29" t="s">
        <v>428</v>
      </c>
      <c s="25" t="s">
        <v>47</v>
      </c>
      <c s="30" t="s">
        <v>429</v>
      </c>
      <c s="31" t="s">
        <v>160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2263</v>
      </c>
    </row>
    <row r="68" spans="1:5" ht="63.75">
      <c r="A68" s="37" t="s">
        <v>51</v>
      </c>
      <c r="E68" s="38" t="s">
        <v>2259</v>
      </c>
    </row>
    <row r="69" spans="1:5" ht="12.75">
      <c r="A69" t="s">
        <v>53</v>
      </c>
      <c r="E69" s="36" t="s">
        <v>405</v>
      </c>
    </row>
    <row r="70" spans="1:16" ht="12.75">
      <c r="A70" s="25" t="s">
        <v>45</v>
      </c>
      <c s="29" t="s">
        <v>105</v>
      </c>
      <c s="29" t="s">
        <v>693</v>
      </c>
      <c s="25" t="s">
        <v>47</v>
      </c>
      <c s="30" t="s">
        <v>694</v>
      </c>
      <c s="31" t="s">
        <v>160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2264</v>
      </c>
    </row>
    <row r="72" spans="1:5" ht="63.75">
      <c r="A72" s="37" t="s">
        <v>51</v>
      </c>
      <c r="E72" s="38" t="s">
        <v>2265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109</v>
      </c>
      <c s="29" t="s">
        <v>946</v>
      </c>
      <c s="25" t="s">
        <v>47</v>
      </c>
      <c s="30" t="s">
        <v>947</v>
      </c>
      <c s="31" t="s">
        <v>160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2266</v>
      </c>
    </row>
    <row r="76" spans="1:5" ht="63.75">
      <c r="A76" s="37" t="s">
        <v>51</v>
      </c>
      <c r="E76" s="38" t="s">
        <v>2267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170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2268</v>
      </c>
    </row>
    <row r="81" spans="1:5" ht="12.75">
      <c r="A81" t="s">
        <v>53</v>
      </c>
      <c r="E81" s="36" t="s">
        <v>405</v>
      </c>
    </row>
    <row r="82" spans="1:18" ht="12.75" customHeight="1">
      <c r="A82" s="6" t="s">
        <v>43</v>
      </c>
      <c s="6"/>
      <c s="40" t="s">
        <v>35</v>
      </c>
      <c s="6"/>
      <c s="27" t="s">
        <v>280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117</v>
      </c>
      <c s="29" t="s">
        <v>460</v>
      </c>
      <c s="25" t="s">
        <v>47</v>
      </c>
      <c s="30" t="s">
        <v>461</v>
      </c>
      <c s="31" t="s">
        <v>170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2269</v>
      </c>
    </row>
    <row r="85" spans="1:5" ht="63.75">
      <c r="A85" s="37" t="s">
        <v>51</v>
      </c>
      <c r="E85" s="38" t="s">
        <v>2268</v>
      </c>
    </row>
    <row r="86" spans="1:5" ht="12.75">
      <c r="A86" t="s">
        <v>53</v>
      </c>
      <c r="E86" s="36" t="s">
        <v>405</v>
      </c>
    </row>
    <row r="87" spans="1:16" ht="12.75">
      <c r="A87" s="25" t="s">
        <v>45</v>
      </c>
      <c s="29" t="s">
        <v>121</v>
      </c>
      <c s="29" t="s">
        <v>634</v>
      </c>
      <c s="25" t="s">
        <v>47</v>
      </c>
      <c s="30" t="s">
        <v>635</v>
      </c>
      <c s="31" t="s">
        <v>170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2270</v>
      </c>
    </row>
    <row r="89" spans="1:5" ht="63.75">
      <c r="A89" s="37" t="s">
        <v>51</v>
      </c>
      <c r="E89" s="38" t="s">
        <v>2268</v>
      </c>
    </row>
    <row r="90" spans="1:5" ht="12.75">
      <c r="A90" t="s">
        <v>53</v>
      </c>
      <c r="E90" s="36" t="s">
        <v>405</v>
      </c>
    </row>
    <row r="91" spans="1:16" ht="12.75">
      <c r="A91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2271</v>
      </c>
    </row>
    <row r="93" spans="1:5" ht="63.75">
      <c r="A93" s="37" t="s">
        <v>51</v>
      </c>
      <c r="E93" s="38" t="s">
        <v>2268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294</v>
      </c>
      <c s="29" t="s">
        <v>300</v>
      </c>
      <c s="25" t="s">
        <v>47</v>
      </c>
      <c s="30" t="s">
        <v>301</v>
      </c>
      <c s="31" t="s">
        <v>170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2272</v>
      </c>
    </row>
    <row r="97" spans="1:5" ht="63.75">
      <c r="A97" s="37" t="s">
        <v>51</v>
      </c>
      <c r="E97" s="38" t="s">
        <v>2268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299</v>
      </c>
      <c s="29" t="s">
        <v>667</v>
      </c>
      <c s="25" t="s">
        <v>47</v>
      </c>
      <c s="30" t="s">
        <v>668</v>
      </c>
      <c s="31" t="s">
        <v>170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2273</v>
      </c>
    </row>
    <row r="101" spans="1:5" ht="63.75">
      <c r="A101" s="37" t="s">
        <v>51</v>
      </c>
      <c r="E101" s="38" t="s">
        <v>2268</v>
      </c>
    </row>
    <row r="102" spans="1:5" ht="12.75">
      <c r="A102" t="s">
        <v>53</v>
      </c>
      <c r="E102" s="36" t="s">
        <v>405</v>
      </c>
    </row>
    <row r="103" spans="1:16" ht="12.75">
      <c r="A103" s="25" t="s">
        <v>45</v>
      </c>
      <c s="29" t="s">
        <v>303</v>
      </c>
      <c s="29" t="s">
        <v>313</v>
      </c>
      <c s="25" t="s">
        <v>47</v>
      </c>
      <c s="30" t="s">
        <v>314</v>
      </c>
      <c s="31" t="s">
        <v>170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2274</v>
      </c>
    </row>
    <row r="105" spans="1:5" ht="63.75">
      <c r="A105" s="37" t="s">
        <v>51</v>
      </c>
      <c r="E105" s="38" t="s">
        <v>2268</v>
      </c>
    </row>
    <row r="106" spans="1:5" ht="12.75">
      <c r="A106" t="s">
        <v>53</v>
      </c>
      <c r="E106" s="36" t="s">
        <v>405</v>
      </c>
    </row>
    <row r="107" spans="1:18" ht="12.75" customHeight="1">
      <c r="A107" s="6" t="s">
        <v>43</v>
      </c>
      <c s="6"/>
      <c s="40" t="s">
        <v>77</v>
      </c>
      <c s="6"/>
      <c s="27" t="s">
        <v>561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396</v>
      </c>
      <c s="29" t="s">
        <v>2275</v>
      </c>
      <c s="25" t="s">
        <v>47</v>
      </c>
      <c s="30" t="s">
        <v>2276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2277</v>
      </c>
    </row>
    <row r="110" spans="1:5" ht="12.75">
      <c r="A110" s="37" t="s">
        <v>51</v>
      </c>
      <c r="E110" s="38" t="s">
        <v>2278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308</v>
      </c>
      <c s="29" t="s">
        <v>1665</v>
      </c>
      <c s="25" t="s">
        <v>47</v>
      </c>
      <c s="30" t="s">
        <v>1666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2279</v>
      </c>
    </row>
    <row r="114" spans="1:5" ht="51">
      <c r="A114" s="37" t="s">
        <v>51</v>
      </c>
      <c r="E114" s="38" t="s">
        <v>2280</v>
      </c>
    </row>
    <row r="115" spans="1:5" ht="12.75">
      <c r="A115" t="s">
        <v>53</v>
      </c>
      <c r="E115" s="36" t="s">
        <v>405</v>
      </c>
    </row>
    <row r="116" spans="1:16" ht="12.75">
      <c r="A116" s="25" t="s">
        <v>45</v>
      </c>
      <c s="29" t="s">
        <v>316</v>
      </c>
      <c s="29" t="s">
        <v>2281</v>
      </c>
      <c s="25" t="s">
        <v>47</v>
      </c>
      <c s="30" t="s">
        <v>2282</v>
      </c>
      <c s="31" t="s">
        <v>160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2283</v>
      </c>
    </row>
    <row r="118" spans="1:5" ht="63.75">
      <c r="A118" s="37" t="s">
        <v>51</v>
      </c>
      <c r="E118" s="38" t="s">
        <v>2284</v>
      </c>
    </row>
    <row r="119" spans="1:5" ht="38.25">
      <c r="A119" t="s">
        <v>53</v>
      </c>
      <c r="E119" s="36" t="s">
        <v>2285</v>
      </c>
    </row>
    <row r="120" spans="1:16" ht="12.75">
      <c r="A120" s="25" t="s">
        <v>45</v>
      </c>
      <c s="29" t="s">
        <v>321</v>
      </c>
      <c s="29" t="s">
        <v>2286</v>
      </c>
      <c s="25" t="s">
        <v>47</v>
      </c>
      <c s="30" t="s">
        <v>2287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2288</v>
      </c>
    </row>
    <row r="122" spans="1:5" ht="51">
      <c r="A122" s="37" t="s">
        <v>51</v>
      </c>
      <c r="E122" s="38" t="s">
        <v>2289</v>
      </c>
    </row>
    <row r="123" spans="1:5" ht="38.25">
      <c r="A123" t="s">
        <v>53</v>
      </c>
      <c r="E123" s="36" t="s">
        <v>2290</v>
      </c>
    </row>
    <row r="124" spans="1:16" ht="12.75">
      <c r="A124" s="25" t="s">
        <v>45</v>
      </c>
      <c s="29" t="s">
        <v>326</v>
      </c>
      <c s="29" t="s">
        <v>2291</v>
      </c>
      <c s="25" t="s">
        <v>47</v>
      </c>
      <c s="30" t="s">
        <v>2292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2293</v>
      </c>
    </row>
    <row r="126" spans="1:5" ht="12.75">
      <c r="A126" s="37" t="s">
        <v>51</v>
      </c>
      <c r="E126" s="38" t="s">
        <v>2294</v>
      </c>
    </row>
    <row r="127" spans="1:5" ht="12.75">
      <c r="A127" t="s">
        <v>53</v>
      </c>
      <c r="E127" s="36" t="s">
        <v>2295</v>
      </c>
    </row>
    <row r="128" spans="1:16" ht="12.75">
      <c r="A128" s="25" t="s">
        <v>45</v>
      </c>
      <c s="29" t="s">
        <v>331</v>
      </c>
      <c s="29" t="s">
        <v>1672</v>
      </c>
      <c s="25" t="s">
        <v>47</v>
      </c>
      <c s="30" t="s">
        <v>1673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2296</v>
      </c>
    </row>
    <row r="130" spans="1:5" ht="51">
      <c r="A130" s="37" t="s">
        <v>51</v>
      </c>
      <c r="E130" s="38" t="s">
        <v>2297</v>
      </c>
    </row>
    <row r="131" spans="1:5" ht="12.75">
      <c r="A131" t="s">
        <v>53</v>
      </c>
      <c r="E131" s="36" t="s">
        <v>405</v>
      </c>
    </row>
    <row r="132" spans="1:16" ht="12.75">
      <c r="A132" s="25" t="s">
        <v>45</v>
      </c>
      <c s="29" t="s">
        <v>335</v>
      </c>
      <c s="29" t="s">
        <v>1575</v>
      </c>
      <c s="25" t="s">
        <v>47</v>
      </c>
      <c s="30" t="s">
        <v>1576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2298</v>
      </c>
    </row>
    <row r="135" spans="1:5" ht="12.75">
      <c r="A135" t="s">
        <v>53</v>
      </c>
      <c r="E135" s="36" t="s">
        <v>405</v>
      </c>
    </row>
    <row r="136" spans="1:16" ht="12.75">
      <c r="A136" s="25" t="s">
        <v>45</v>
      </c>
      <c s="29" t="s">
        <v>339</v>
      </c>
      <c s="29" t="s">
        <v>2299</v>
      </c>
      <c s="25" t="s">
        <v>47</v>
      </c>
      <c s="30" t="s">
        <v>2300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2301</v>
      </c>
    </row>
    <row r="139" spans="1:5" ht="12.75">
      <c r="A139" t="s">
        <v>53</v>
      </c>
      <c r="E139" s="36" t="s">
        <v>405</v>
      </c>
    </row>
    <row r="140" spans="1:16" ht="12.75">
      <c r="A140" s="25" t="s">
        <v>45</v>
      </c>
      <c s="29" t="s">
        <v>344</v>
      </c>
      <c s="29" t="s">
        <v>1679</v>
      </c>
      <c s="25" t="s">
        <v>47</v>
      </c>
      <c s="30" t="s">
        <v>1680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2280</v>
      </c>
    </row>
    <row r="143" spans="1:5" ht="12.75">
      <c r="A143" t="s">
        <v>53</v>
      </c>
      <c r="E143" s="36" t="s">
        <v>405</v>
      </c>
    </row>
    <row r="144" spans="1:16" ht="12.75">
      <c r="A144" s="25" t="s">
        <v>45</v>
      </c>
      <c s="29" t="s">
        <v>487</v>
      </c>
      <c s="29" t="s">
        <v>2302</v>
      </c>
      <c s="25" t="s">
        <v>47</v>
      </c>
      <c s="30" t="s">
        <v>2303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2298</v>
      </c>
    </row>
    <row r="147" spans="1:5" ht="12.75">
      <c r="A147" t="s">
        <v>53</v>
      </c>
      <c r="E147" s="36" t="s">
        <v>405</v>
      </c>
    </row>
    <row r="148" spans="1:18" ht="12.75" customHeight="1">
      <c r="A148" s="6" t="s">
        <v>43</v>
      </c>
      <c s="6"/>
      <c s="40" t="s">
        <v>40</v>
      </c>
      <c s="6"/>
      <c s="27" t="s">
        <v>570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490</v>
      </c>
      <c s="29" t="s">
        <v>2146</v>
      </c>
      <c s="25" t="s">
        <v>47</v>
      </c>
      <c s="30" t="s">
        <v>2147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2304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495</v>
      </c>
      <c s="29" t="s">
        <v>2305</v>
      </c>
      <c s="25" t="s">
        <v>24</v>
      </c>
      <c s="30" t="s">
        <v>2306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2307</v>
      </c>
    </row>
    <row r="155" spans="1:5" ht="25.5">
      <c r="A155" s="37" t="s">
        <v>51</v>
      </c>
      <c r="E155" s="38" t="s">
        <v>2308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498</v>
      </c>
      <c s="29" t="s">
        <v>2305</v>
      </c>
      <c s="25" t="s">
        <v>23</v>
      </c>
      <c s="30" t="s">
        <v>2306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2309</v>
      </c>
    </row>
    <row r="159" spans="1:5" ht="12.75">
      <c r="A159" s="37" t="s">
        <v>51</v>
      </c>
      <c r="E159" s="38" t="s">
        <v>2310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501</v>
      </c>
      <c s="29" t="s">
        <v>2305</v>
      </c>
      <c s="25" t="s">
        <v>22</v>
      </c>
      <c s="30" t="s">
        <v>2306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2311</v>
      </c>
    </row>
    <row r="163" spans="1:5" ht="12.75">
      <c r="A163" s="37" t="s">
        <v>51</v>
      </c>
      <c r="E163" s="38" t="s">
        <v>2312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504</v>
      </c>
      <c s="29" t="s">
        <v>2305</v>
      </c>
      <c s="25" t="s">
        <v>33</v>
      </c>
      <c s="30" t="s">
        <v>2306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2313</v>
      </c>
    </row>
    <row r="167" spans="1:5" ht="12.75">
      <c r="A167" s="37" t="s">
        <v>51</v>
      </c>
      <c r="E167" s="38" t="s">
        <v>2314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509</v>
      </c>
      <c s="29" t="s">
        <v>2315</v>
      </c>
      <c s="25" t="s">
        <v>47</v>
      </c>
      <c s="30" t="s">
        <v>2316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2317</v>
      </c>
    </row>
    <row r="171" spans="1:5" ht="51">
      <c r="A171" s="37" t="s">
        <v>51</v>
      </c>
      <c r="E171" s="38" t="s">
        <v>2318</v>
      </c>
    </row>
    <row r="172" spans="1:5" ht="12.75">
      <c r="A172" t="s">
        <v>53</v>
      </c>
      <c r="E172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2319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2319</v>
      </c>
      <c s="6"/>
      <c s="18" t="s">
        <v>2320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2321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1684</v>
      </c>
      <c s="25" t="s">
        <v>47</v>
      </c>
      <c s="30" t="s">
        <v>1685</v>
      </c>
      <c s="31" t="s">
        <v>1686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1687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1692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1693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2322</v>
      </c>
    </row>
    <row r="24" spans="1:5" ht="38.25">
      <c r="A24" s="37" t="s">
        <v>51</v>
      </c>
      <c r="E24" s="38" t="s">
        <v>2323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2324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47</v>
      </c>
      <c s="30" t="s">
        <v>418</v>
      </c>
      <c s="31" t="s">
        <v>160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2325</v>
      </c>
    </row>
    <row r="33" spans="1:5" ht="318.75">
      <c r="A33" t="s">
        <v>53</v>
      </c>
      <c r="E33" s="36" t="s">
        <v>2326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2327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428</v>
      </c>
      <c s="25" t="s">
        <v>47</v>
      </c>
      <c s="30" t="s">
        <v>429</v>
      </c>
      <c s="31" t="s">
        <v>160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2324</v>
      </c>
    </row>
    <row r="41" spans="1:5" ht="229.5">
      <c r="A41" t="s">
        <v>53</v>
      </c>
      <c r="E41" s="36" t="s">
        <v>431</v>
      </c>
    </row>
    <row r="42" spans="1:16" ht="12.75">
      <c r="A42" s="25" t="s">
        <v>45</v>
      </c>
      <c s="29" t="s">
        <v>40</v>
      </c>
      <c s="29" t="s">
        <v>946</v>
      </c>
      <c s="25" t="s">
        <v>47</v>
      </c>
      <c s="30" t="s">
        <v>947</v>
      </c>
      <c s="31" t="s">
        <v>160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2328</v>
      </c>
    </row>
    <row r="45" spans="1:5" ht="293.25">
      <c r="A45" t="s">
        <v>53</v>
      </c>
      <c r="E45" s="36" t="s">
        <v>949</v>
      </c>
    </row>
    <row r="46" spans="1:16" ht="12.75">
      <c r="A46" s="25" t="s">
        <v>45</v>
      </c>
      <c s="29" t="s">
        <v>42</v>
      </c>
      <c s="29" t="s">
        <v>1708</v>
      </c>
      <c s="25" t="s">
        <v>47</v>
      </c>
      <c s="30" t="s">
        <v>1709</v>
      </c>
      <c s="31" t="s">
        <v>170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2329</v>
      </c>
    </row>
    <row r="49" spans="1:5" ht="12.75">
      <c r="A49" t="s">
        <v>53</v>
      </c>
      <c r="E49" s="36" t="s">
        <v>1712</v>
      </c>
    </row>
    <row r="50" spans="1:16" ht="12.75">
      <c r="A50" s="25" t="s">
        <v>45</v>
      </c>
      <c s="29" t="s">
        <v>89</v>
      </c>
      <c s="29" t="s">
        <v>1713</v>
      </c>
      <c s="25" t="s">
        <v>47</v>
      </c>
      <c s="30" t="s">
        <v>1714</v>
      </c>
      <c s="31" t="s">
        <v>170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2329</v>
      </c>
    </row>
    <row r="53" spans="1:5" ht="25.5">
      <c r="A53" t="s">
        <v>53</v>
      </c>
      <c r="E53" s="36" t="s">
        <v>1715</v>
      </c>
    </row>
    <row r="54" spans="1:18" ht="12.75" customHeight="1">
      <c r="A54" s="6" t="s">
        <v>43</v>
      </c>
      <c s="6"/>
      <c s="40" t="s">
        <v>35</v>
      </c>
      <c s="6"/>
      <c s="27" t="s">
        <v>280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2330</v>
      </c>
      <c s="25" t="s">
        <v>47</v>
      </c>
      <c s="30" t="s">
        <v>2331</v>
      </c>
      <c s="31" t="s">
        <v>160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2323</v>
      </c>
    </row>
    <row r="58" spans="1:5" ht="204">
      <c r="A58" t="s">
        <v>53</v>
      </c>
      <c r="E58" s="36" t="s">
        <v>2332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1717</v>
      </c>
      <c s="25" t="s">
        <v>47</v>
      </c>
      <c s="30" t="s">
        <v>1718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1453</v>
      </c>
    </row>
    <row r="63" spans="1:5" ht="76.5">
      <c r="A63" t="s">
        <v>53</v>
      </c>
      <c r="E63" s="36" t="s">
        <v>2333</v>
      </c>
    </row>
    <row r="64" spans="1:16" ht="12.75">
      <c r="A64" s="25" t="s">
        <v>45</v>
      </c>
      <c s="29" t="s">
        <v>261</v>
      </c>
      <c s="29" t="s">
        <v>1720</v>
      </c>
      <c s="25" t="s">
        <v>47</v>
      </c>
      <c s="30" t="s">
        <v>1721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1723</v>
      </c>
    </row>
    <row r="67" spans="1:5" ht="76.5">
      <c r="A67" t="s">
        <v>53</v>
      </c>
      <c r="E67" s="36" t="s">
        <v>2333</v>
      </c>
    </row>
    <row r="68" spans="1:16" ht="12.75">
      <c r="A68" s="25" t="s">
        <v>45</v>
      </c>
      <c s="29" t="s">
        <v>101</v>
      </c>
      <c s="29" t="s">
        <v>2030</v>
      </c>
      <c s="25" t="s">
        <v>47</v>
      </c>
      <c s="30" t="s">
        <v>2031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2334</v>
      </c>
    </row>
    <row r="71" spans="1:5" ht="102">
      <c r="A71" t="s">
        <v>53</v>
      </c>
      <c r="E71" s="36" t="s">
        <v>2335</v>
      </c>
    </row>
    <row r="72" spans="1:16" ht="12.75">
      <c r="A72" s="25" t="s">
        <v>45</v>
      </c>
      <c s="29" t="s">
        <v>105</v>
      </c>
      <c s="29" t="s">
        <v>1725</v>
      </c>
      <c s="25" t="s">
        <v>47</v>
      </c>
      <c s="30" t="s">
        <v>1726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2336</v>
      </c>
    </row>
    <row r="75" spans="1:5" ht="102">
      <c r="A75" t="s">
        <v>53</v>
      </c>
      <c r="E75" s="36" t="s">
        <v>1784</v>
      </c>
    </row>
    <row r="76" spans="1:16" ht="12.75">
      <c r="A76" s="25" t="s">
        <v>45</v>
      </c>
      <c s="29" t="s">
        <v>109</v>
      </c>
      <c s="29" t="s">
        <v>525</v>
      </c>
      <c s="25" t="s">
        <v>47</v>
      </c>
      <c s="30" t="s">
        <v>526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2337</v>
      </c>
    </row>
    <row r="79" spans="1:5" ht="140.25">
      <c r="A79" t="s">
        <v>53</v>
      </c>
      <c r="E79" s="36" t="s">
        <v>528</v>
      </c>
    </row>
    <row r="80" spans="1:16" ht="12.75">
      <c r="A80" s="25" t="s">
        <v>45</v>
      </c>
      <c s="29" t="s">
        <v>113</v>
      </c>
      <c s="29" t="s">
        <v>1786</v>
      </c>
      <c s="25" t="s">
        <v>47</v>
      </c>
      <c s="30" t="s">
        <v>1787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2338</v>
      </c>
    </row>
    <row r="83" spans="1:5" ht="140.25">
      <c r="A83" t="s">
        <v>53</v>
      </c>
      <c r="E83" s="36" t="s">
        <v>528</v>
      </c>
    </row>
    <row r="84" spans="1:16" ht="25.5">
      <c r="A84" s="25" t="s">
        <v>45</v>
      </c>
      <c s="29" t="s">
        <v>117</v>
      </c>
      <c s="29" t="s">
        <v>2039</v>
      </c>
      <c s="25" t="s">
        <v>47</v>
      </c>
      <c s="30" t="s">
        <v>2040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896</v>
      </c>
    </row>
    <row r="87" spans="1:5" ht="127.5">
      <c r="A87" t="s">
        <v>53</v>
      </c>
      <c r="E87" s="36" t="s">
        <v>2339</v>
      </c>
    </row>
    <row r="88" spans="1:16" ht="25.5">
      <c r="A88" s="25" t="s">
        <v>45</v>
      </c>
      <c s="29" t="s">
        <v>121</v>
      </c>
      <c s="29" t="s">
        <v>2043</v>
      </c>
      <c s="25" t="s">
        <v>47</v>
      </c>
      <c s="30" t="s">
        <v>2044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896</v>
      </c>
    </row>
    <row r="91" spans="1:5" ht="38.25">
      <c r="A91" t="s">
        <v>53</v>
      </c>
      <c r="E91" s="36" t="s">
        <v>2045</v>
      </c>
    </row>
    <row r="92" spans="1:16" ht="25.5">
      <c r="A92" s="25" t="s">
        <v>45</v>
      </c>
      <c s="29" t="s">
        <v>289</v>
      </c>
      <c s="29" t="s">
        <v>2046</v>
      </c>
      <c s="25" t="s">
        <v>47</v>
      </c>
      <c s="30" t="s">
        <v>2047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896</v>
      </c>
    </row>
    <row r="95" spans="1:5" ht="38.25">
      <c r="A95" t="s">
        <v>53</v>
      </c>
      <c r="E95" s="36" t="s">
        <v>2048</v>
      </c>
    </row>
    <row r="96" spans="1:16" ht="12.75">
      <c r="A96" s="25" t="s">
        <v>45</v>
      </c>
      <c s="29" t="s">
        <v>294</v>
      </c>
      <c s="29" t="s">
        <v>1759</v>
      </c>
      <c s="25" t="s">
        <v>47</v>
      </c>
      <c s="30" t="s">
        <v>1760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896</v>
      </c>
    </row>
    <row r="99" spans="1:5" ht="102">
      <c r="A99" t="s">
        <v>53</v>
      </c>
      <c r="E99" s="36" t="s">
        <v>2340</v>
      </c>
    </row>
    <row r="100" spans="1:16" ht="25.5">
      <c r="A100" s="25" t="s">
        <v>45</v>
      </c>
      <c s="29" t="s">
        <v>299</v>
      </c>
      <c s="29" t="s">
        <v>2049</v>
      </c>
      <c s="25" t="s">
        <v>140</v>
      </c>
      <c s="30" t="s">
        <v>2050</v>
      </c>
      <c s="31" t="s">
        <v>2051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2052</v>
      </c>
    </row>
    <row r="102" spans="1:5" ht="76.5">
      <c r="A102" s="37" t="s">
        <v>51</v>
      </c>
      <c r="E102" s="38" t="s">
        <v>2341</v>
      </c>
    </row>
    <row r="103" spans="1:5" ht="127.5">
      <c r="A103" t="s">
        <v>53</v>
      </c>
      <c r="E103" s="36" t="s">
        <v>2342</v>
      </c>
    </row>
    <row r="104" spans="1:16" ht="12.75">
      <c r="A104" s="25" t="s">
        <v>45</v>
      </c>
      <c s="29" t="s">
        <v>303</v>
      </c>
      <c s="29" t="s">
        <v>2343</v>
      </c>
      <c s="25" t="s">
        <v>47</v>
      </c>
      <c s="30" t="s">
        <v>2344</v>
      </c>
      <c s="31" t="s">
        <v>2345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2346</v>
      </c>
    </row>
    <row r="107" spans="1:5" ht="153">
      <c r="A107" t="s">
        <v>53</v>
      </c>
      <c r="E107" s="36" t="s">
        <v>2347</v>
      </c>
    </row>
    <row r="108" spans="1:16" ht="12.75">
      <c r="A108" s="25" t="s">
        <v>45</v>
      </c>
      <c s="29" t="s">
        <v>396</v>
      </c>
      <c s="29" t="s">
        <v>2348</v>
      </c>
      <c s="25" t="s">
        <v>47</v>
      </c>
      <c s="30" t="s">
        <v>2349</v>
      </c>
      <c s="31" t="s">
        <v>2345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2350</v>
      </c>
    </row>
    <row r="111" spans="1:5" ht="153">
      <c r="A111" t="s">
        <v>53</v>
      </c>
      <c r="E111" s="36" t="s">
        <v>2347</v>
      </c>
    </row>
    <row r="112" spans="1:16" ht="12.75">
      <c r="A112" s="25" t="s">
        <v>45</v>
      </c>
      <c s="29" t="s">
        <v>308</v>
      </c>
      <c s="29" t="s">
        <v>2060</v>
      </c>
      <c s="25" t="s">
        <v>47</v>
      </c>
      <c s="30" t="s">
        <v>2061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2351</v>
      </c>
    </row>
    <row r="116" spans="1:16" ht="12.75">
      <c r="A116" s="25" t="s">
        <v>45</v>
      </c>
      <c s="29" t="s">
        <v>316</v>
      </c>
      <c s="29" t="s">
        <v>2352</v>
      </c>
      <c s="25" t="s">
        <v>47</v>
      </c>
      <c s="30" t="s">
        <v>2353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896</v>
      </c>
    </row>
    <row r="119" spans="1:5" ht="165.75">
      <c r="A119" t="s">
        <v>53</v>
      </c>
      <c r="E119" s="36" t="s">
        <v>2354</v>
      </c>
    </row>
    <row r="120" spans="1:16" ht="25.5">
      <c r="A120" s="25" t="s">
        <v>45</v>
      </c>
      <c s="29" t="s">
        <v>321</v>
      </c>
      <c s="29" t="s">
        <v>2069</v>
      </c>
      <c s="25" t="s">
        <v>47</v>
      </c>
      <c s="30" t="s">
        <v>2070</v>
      </c>
      <c s="31" t="s">
        <v>2071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2355</v>
      </c>
    </row>
    <row r="123" spans="1:5" ht="127.5">
      <c r="A123" t="s">
        <v>53</v>
      </c>
      <c r="E123" s="36" t="s">
        <v>2356</v>
      </c>
    </row>
    <row r="124" spans="1:18" ht="12.75" customHeight="1">
      <c r="A124" s="6" t="s">
        <v>43</v>
      </c>
      <c s="6"/>
      <c s="40" t="s">
        <v>77</v>
      </c>
      <c s="6"/>
      <c s="27" t="s">
        <v>753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326</v>
      </c>
      <c s="29" t="s">
        <v>563</v>
      </c>
      <c s="25" t="s">
        <v>47</v>
      </c>
      <c s="30" t="s">
        <v>564</v>
      </c>
      <c s="31" t="s">
        <v>160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2357</v>
      </c>
    </row>
    <row r="128" spans="1:5" ht="369.75">
      <c r="A128" t="s">
        <v>53</v>
      </c>
      <c r="E128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2358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2358</v>
      </c>
      <c s="6"/>
      <c s="18" t="s">
        <v>2359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2360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1688</v>
      </c>
      <c s="25" t="s">
        <v>47</v>
      </c>
      <c s="30" t="s">
        <v>1689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896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1692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1693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1831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149</v>
      </c>
      <c s="30" t="s">
        <v>418</v>
      </c>
      <c s="31" t="s">
        <v>160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2361</v>
      </c>
    </row>
    <row r="29" spans="1:5" ht="318.75">
      <c r="A29" t="s">
        <v>53</v>
      </c>
      <c r="E29" s="36" t="s">
        <v>1696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2362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2363</v>
      </c>
    </row>
    <row r="37" spans="1:5" ht="229.5">
      <c r="A37" t="s">
        <v>53</v>
      </c>
      <c r="E37" s="36" t="s">
        <v>1704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2012</v>
      </c>
    </row>
    <row r="40" spans="1:5" ht="12.75">
      <c r="A40" s="37" t="s">
        <v>51</v>
      </c>
      <c r="E40" s="38" t="s">
        <v>2364</v>
      </c>
    </row>
    <row r="41" spans="1:5" ht="293.25">
      <c r="A41" t="s">
        <v>53</v>
      </c>
      <c r="E41" s="36" t="s">
        <v>1707</v>
      </c>
    </row>
    <row r="42" spans="1:16" ht="12.75">
      <c r="A42" s="25" t="s">
        <v>45</v>
      </c>
      <c s="29" t="s">
        <v>40</v>
      </c>
      <c s="29" t="s">
        <v>1708</v>
      </c>
      <c s="25" t="s">
        <v>47</v>
      </c>
      <c s="30" t="s">
        <v>1709</v>
      </c>
      <c s="31" t="s">
        <v>170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1710</v>
      </c>
    </row>
    <row r="44" spans="1:5" ht="38.25">
      <c r="A44" s="37" t="s">
        <v>51</v>
      </c>
      <c r="E44" s="38" t="s">
        <v>2365</v>
      </c>
    </row>
    <row r="45" spans="1:5" ht="12.75">
      <c r="A45" t="s">
        <v>53</v>
      </c>
      <c r="E45" s="36" t="s">
        <v>1712</v>
      </c>
    </row>
    <row r="46" spans="1:16" ht="12.75">
      <c r="A46" s="25" t="s">
        <v>45</v>
      </c>
      <c s="29" t="s">
        <v>42</v>
      </c>
      <c s="29" t="s">
        <v>1713</v>
      </c>
      <c s="25" t="s">
        <v>47</v>
      </c>
      <c s="30" t="s">
        <v>1714</v>
      </c>
      <c s="31" t="s">
        <v>170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1710</v>
      </c>
    </row>
    <row r="48" spans="1:5" ht="38.25">
      <c r="A48" s="37" t="s">
        <v>51</v>
      </c>
      <c r="E48" s="38" t="s">
        <v>2365</v>
      </c>
    </row>
    <row r="49" spans="1:5" ht="25.5">
      <c r="A49" t="s">
        <v>53</v>
      </c>
      <c r="E49" s="36" t="s">
        <v>1715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1717</v>
      </c>
      <c s="25" t="s">
        <v>47</v>
      </c>
      <c s="30" t="s">
        <v>1718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2366</v>
      </c>
    </row>
    <row r="54" spans="1:5" ht="76.5">
      <c r="A54" t="s">
        <v>53</v>
      </c>
      <c r="E54" s="36" t="s">
        <v>1719</v>
      </c>
    </row>
    <row r="55" spans="1:16" ht="12.75">
      <c r="A55" s="25" t="s">
        <v>45</v>
      </c>
      <c s="29" t="s">
        <v>93</v>
      </c>
      <c s="29" t="s">
        <v>1720</v>
      </c>
      <c s="25" t="s">
        <v>47</v>
      </c>
      <c s="30" t="s">
        <v>1721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1722</v>
      </c>
    </row>
    <row r="57" spans="1:5" ht="12.75">
      <c r="A57" s="37" t="s">
        <v>51</v>
      </c>
      <c r="E57" s="38" t="s">
        <v>2067</v>
      </c>
    </row>
    <row r="58" spans="1:5" ht="102">
      <c r="A58" t="s">
        <v>53</v>
      </c>
      <c r="E58" s="36" t="s">
        <v>1724</v>
      </c>
    </row>
    <row r="59" spans="1:16" ht="12.75">
      <c r="A59" s="25" t="s">
        <v>45</v>
      </c>
      <c s="29" t="s">
        <v>97</v>
      </c>
      <c s="29" t="s">
        <v>1725</v>
      </c>
      <c s="25" t="s">
        <v>47</v>
      </c>
      <c s="30" t="s">
        <v>1726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2367</v>
      </c>
    </row>
    <row r="61" spans="1:5" ht="12.75">
      <c r="A61" s="37" t="s">
        <v>51</v>
      </c>
      <c r="E61" s="38" t="s">
        <v>2368</v>
      </c>
    </row>
    <row r="62" spans="1:5" ht="102">
      <c r="A62" t="s">
        <v>53</v>
      </c>
      <c r="E62" s="36" t="s">
        <v>1729</v>
      </c>
    </row>
    <row r="63" spans="1:16" ht="12.75">
      <c r="A63" s="25" t="s">
        <v>45</v>
      </c>
      <c s="29" t="s">
        <v>261</v>
      </c>
      <c s="29" t="s">
        <v>525</v>
      </c>
      <c s="25" t="s">
        <v>47</v>
      </c>
      <c s="30" t="s">
        <v>526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2369</v>
      </c>
    </row>
    <row r="65" spans="1:5" ht="38.25">
      <c r="A65" s="37" t="s">
        <v>51</v>
      </c>
      <c r="E65" s="38" t="s">
        <v>2370</v>
      </c>
    </row>
    <row r="66" spans="1:5" ht="140.25">
      <c r="A66" t="s">
        <v>53</v>
      </c>
      <c r="E66" s="36" t="s">
        <v>1739</v>
      </c>
    </row>
    <row r="67" spans="1:16" ht="12.75">
      <c r="A67" s="25" t="s">
        <v>45</v>
      </c>
      <c s="29" t="s">
        <v>101</v>
      </c>
      <c s="29" t="s">
        <v>1786</v>
      </c>
      <c s="25" t="s">
        <v>47</v>
      </c>
      <c s="30" t="s">
        <v>1787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2371</v>
      </c>
    </row>
    <row r="70" spans="1:5" ht="140.25">
      <c r="A70" t="s">
        <v>53</v>
      </c>
      <c r="E70" s="36" t="s">
        <v>1739</v>
      </c>
    </row>
    <row r="71" spans="1:16" ht="25.5">
      <c r="A71" s="25" t="s">
        <v>45</v>
      </c>
      <c s="29" t="s">
        <v>105</v>
      </c>
      <c s="29" t="s">
        <v>2372</v>
      </c>
      <c s="25" t="s">
        <v>47</v>
      </c>
      <c s="30" t="s">
        <v>2373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2374</v>
      </c>
    </row>
    <row r="73" spans="1:5" ht="12.75">
      <c r="A73" s="37" t="s">
        <v>51</v>
      </c>
      <c r="E73" s="38" t="s">
        <v>2375</v>
      </c>
    </row>
    <row r="74" spans="1:5" ht="89.25">
      <c r="A74" t="s">
        <v>53</v>
      </c>
      <c r="E74" s="36" t="s">
        <v>1749</v>
      </c>
    </row>
    <row r="75" spans="1:16" ht="25.5">
      <c r="A75" s="25" t="s">
        <v>45</v>
      </c>
      <c s="29" t="s">
        <v>109</v>
      </c>
      <c s="29" t="s">
        <v>2376</v>
      </c>
      <c s="25" t="s">
        <v>47</v>
      </c>
      <c s="30" t="s">
        <v>2377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2378</v>
      </c>
    </row>
    <row r="77" spans="1:5" ht="12.75">
      <c r="A77" s="37" t="s">
        <v>51</v>
      </c>
      <c r="E77" s="38" t="s">
        <v>2366</v>
      </c>
    </row>
    <row r="78" spans="1:5" ht="102">
      <c r="A78" t="s">
        <v>53</v>
      </c>
      <c r="E78" s="36" t="s">
        <v>1753</v>
      </c>
    </row>
    <row r="79" spans="1:16" ht="12.75">
      <c r="A79" s="25" t="s">
        <v>45</v>
      </c>
      <c s="29" t="s">
        <v>113</v>
      </c>
      <c s="29" t="s">
        <v>1754</v>
      </c>
      <c s="25" t="s">
        <v>47</v>
      </c>
      <c s="30" t="s">
        <v>1755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2379</v>
      </c>
    </row>
    <row r="81" spans="1:5" ht="12.75">
      <c r="A81" s="37" t="s">
        <v>51</v>
      </c>
      <c r="E81" s="38" t="s">
        <v>2380</v>
      </c>
    </row>
    <row r="82" spans="1:5" ht="76.5">
      <c r="A82" t="s">
        <v>53</v>
      </c>
      <c r="E82" s="36" t="s">
        <v>1758</v>
      </c>
    </row>
    <row r="83" spans="1:16" ht="12.75">
      <c r="A83" s="25" t="s">
        <v>45</v>
      </c>
      <c s="29" t="s">
        <v>117</v>
      </c>
      <c s="29" t="s">
        <v>1759</v>
      </c>
      <c s="25" t="s">
        <v>47</v>
      </c>
      <c s="30" t="s">
        <v>1760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2366</v>
      </c>
    </row>
    <row r="86" spans="1:5" ht="102">
      <c r="A86" t="s">
        <v>53</v>
      </c>
      <c r="E86" s="36" t="s">
        <v>1761</v>
      </c>
    </row>
    <row r="87" spans="1:16" ht="12.75">
      <c r="A87" s="25" t="s">
        <v>45</v>
      </c>
      <c s="29" t="s">
        <v>121</v>
      </c>
      <c s="29" t="s">
        <v>2381</v>
      </c>
      <c s="25" t="s">
        <v>47</v>
      </c>
      <c s="30" t="s">
        <v>2382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2383</v>
      </c>
    </row>
    <row r="90" spans="1:5" ht="76.5">
      <c r="A90" t="s">
        <v>53</v>
      </c>
      <c r="E90" s="36" t="s">
        <v>1765</v>
      </c>
    </row>
    <row r="91" spans="1:16" ht="25.5">
      <c r="A91" s="25" t="s">
        <v>45</v>
      </c>
      <c s="29" t="s">
        <v>289</v>
      </c>
      <c s="29" t="s">
        <v>2049</v>
      </c>
      <c s="25" t="s">
        <v>140</v>
      </c>
      <c s="30" t="s">
        <v>2050</v>
      </c>
      <c s="31" t="s">
        <v>2051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2052</v>
      </c>
    </row>
    <row r="93" spans="1:5" ht="63.75">
      <c r="A93" s="37" t="s">
        <v>51</v>
      </c>
      <c r="E93" s="38" t="s">
        <v>2384</v>
      </c>
    </row>
    <row r="94" spans="1:5" ht="127.5">
      <c r="A94" t="s">
        <v>53</v>
      </c>
      <c r="E94" s="36" t="s">
        <v>2054</v>
      </c>
    </row>
    <row r="95" spans="1:18" ht="12.75" customHeight="1">
      <c r="A95" s="6" t="s">
        <v>43</v>
      </c>
      <c s="6"/>
      <c s="40" t="s">
        <v>77</v>
      </c>
      <c s="6"/>
      <c s="27" t="s">
        <v>753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294</v>
      </c>
      <c s="29" t="s">
        <v>563</v>
      </c>
      <c s="25" t="s">
        <v>47</v>
      </c>
      <c s="30" t="s">
        <v>564</v>
      </c>
      <c s="31" t="s">
        <v>160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2385</v>
      </c>
    </row>
    <row r="98" spans="1:5" ht="12.75">
      <c r="A98" s="37" t="s">
        <v>51</v>
      </c>
      <c r="E98" s="38" t="s">
        <v>2386</v>
      </c>
    </row>
    <row r="99" spans="1:5" ht="369.75">
      <c r="A99" t="s">
        <v>53</v>
      </c>
      <c r="E99" s="36" t="s">
        <v>1768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2387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2387</v>
      </c>
      <c s="6"/>
      <c s="18" t="s">
        <v>2359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1684</v>
      </c>
      <c s="25" t="s">
        <v>47</v>
      </c>
      <c s="30" t="s">
        <v>1685</v>
      </c>
      <c s="31" t="s">
        <v>1686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2366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1692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1693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2388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2389</v>
      </c>
    </row>
    <row r="24" spans="1:5" ht="12.75">
      <c r="A24" s="37" t="s">
        <v>51</v>
      </c>
      <c r="E24" s="38" t="s">
        <v>2390</v>
      </c>
    </row>
    <row r="25" spans="1:5" ht="318.75">
      <c r="A25" t="s">
        <v>53</v>
      </c>
      <c r="E25" s="36" t="s">
        <v>1696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2388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2390</v>
      </c>
    </row>
    <row r="33" spans="1:5" ht="229.5">
      <c r="A33" t="s">
        <v>53</v>
      </c>
      <c r="E33" s="36" t="s">
        <v>1704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2391</v>
      </c>
    </row>
    <row r="36" spans="1:5" ht="12.75">
      <c r="A36" s="37" t="s">
        <v>51</v>
      </c>
      <c r="E36" s="38" t="s">
        <v>2392</v>
      </c>
    </row>
    <row r="37" spans="1:5" ht="293.25">
      <c r="A37" t="s">
        <v>53</v>
      </c>
      <c r="E37" s="36" t="s">
        <v>1707</v>
      </c>
    </row>
    <row r="38" spans="1:16" ht="12.75">
      <c r="A38" s="25" t="s">
        <v>45</v>
      </c>
      <c s="29" t="s">
        <v>77</v>
      </c>
      <c s="29" t="s">
        <v>1708</v>
      </c>
      <c s="25" t="s">
        <v>47</v>
      </c>
      <c s="30" t="s">
        <v>1709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2393</v>
      </c>
    </row>
    <row r="40" spans="1:5" ht="12.75">
      <c r="A40" s="37" t="s">
        <v>51</v>
      </c>
      <c r="E40" s="38" t="s">
        <v>2394</v>
      </c>
    </row>
    <row r="41" spans="1:5" ht="12.75">
      <c r="A41" t="s">
        <v>53</v>
      </c>
      <c r="E41" s="36" t="s">
        <v>1712</v>
      </c>
    </row>
    <row r="42" spans="1:16" ht="12.75">
      <c r="A42" s="25" t="s">
        <v>45</v>
      </c>
      <c s="29" t="s">
        <v>40</v>
      </c>
      <c s="29" t="s">
        <v>1713</v>
      </c>
      <c s="25" t="s">
        <v>47</v>
      </c>
      <c s="30" t="s">
        <v>1714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2393</v>
      </c>
    </row>
    <row r="44" spans="1:5" ht="12.75">
      <c r="A44" s="37" t="s">
        <v>51</v>
      </c>
      <c r="E44" s="38" t="s">
        <v>2394</v>
      </c>
    </row>
    <row r="45" spans="1:5" ht="25.5">
      <c r="A45" t="s">
        <v>53</v>
      </c>
      <c r="E45" s="36" t="s">
        <v>1715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1720</v>
      </c>
      <c s="25" t="s">
        <v>47</v>
      </c>
      <c s="30" t="s">
        <v>1721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2395</v>
      </c>
    </row>
    <row r="49" spans="1:5" ht="12.75">
      <c r="A49" s="37" t="s">
        <v>51</v>
      </c>
      <c r="E49" s="38" t="s">
        <v>896</v>
      </c>
    </row>
    <row r="50" spans="1:5" ht="102">
      <c r="A50" t="s">
        <v>53</v>
      </c>
      <c r="E50" s="36" t="s">
        <v>1724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2396</v>
      </c>
    </row>
    <row r="54" spans="1:5" ht="140.25">
      <c r="A54" t="s">
        <v>53</v>
      </c>
      <c r="E54" s="36" t="s">
        <v>2397</v>
      </c>
    </row>
    <row r="55" spans="1:16" ht="12.75">
      <c r="A55" s="25" t="s">
        <v>45</v>
      </c>
      <c s="29" t="s">
        <v>93</v>
      </c>
      <c s="29" t="s">
        <v>2398</v>
      </c>
      <c s="25" t="s">
        <v>47</v>
      </c>
      <c s="30" t="s">
        <v>2399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2400</v>
      </c>
    </row>
    <row r="57" spans="1:5" ht="12.75">
      <c r="A57" s="37" t="s">
        <v>51</v>
      </c>
      <c r="E57" s="38" t="s">
        <v>896</v>
      </c>
    </row>
    <row r="58" spans="1:5" ht="89.25">
      <c r="A58" t="s">
        <v>53</v>
      </c>
      <c r="E58" s="36" t="s">
        <v>2401</v>
      </c>
    </row>
    <row r="59" spans="1:16" ht="12.75">
      <c r="A59" s="25" t="s">
        <v>45</v>
      </c>
      <c s="29" t="s">
        <v>97</v>
      </c>
      <c s="29" t="s">
        <v>1759</v>
      </c>
      <c s="25" t="s">
        <v>47</v>
      </c>
      <c s="30" t="s">
        <v>1760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102">
      <c r="A62" t="s">
        <v>53</v>
      </c>
      <c r="E62" s="36" t="s">
        <v>1761</v>
      </c>
    </row>
    <row r="63" spans="1:16" ht="12.75">
      <c r="A63" s="25" t="s">
        <v>45</v>
      </c>
      <c s="29" t="s">
        <v>261</v>
      </c>
      <c s="29" t="s">
        <v>2402</v>
      </c>
      <c s="25" t="s">
        <v>149</v>
      </c>
      <c s="30" t="s">
        <v>2403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2404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2405</v>
      </c>
    </row>
    <row r="67" spans="1:16" ht="12.75">
      <c r="A67" s="25" t="s">
        <v>45</v>
      </c>
      <c s="29" t="s">
        <v>101</v>
      </c>
      <c s="29" t="s">
        <v>2402</v>
      </c>
      <c s="25" t="s">
        <v>153</v>
      </c>
      <c s="30" t="s">
        <v>2403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2406</v>
      </c>
    </row>
    <row r="69" spans="1:5" ht="12.75">
      <c r="A69" s="37" t="s">
        <v>51</v>
      </c>
      <c r="E69" s="38" t="s">
        <v>146</v>
      </c>
    </row>
    <row r="70" spans="1:5" ht="114.75">
      <c r="A70" t="s">
        <v>53</v>
      </c>
      <c r="E70" s="36" t="s">
        <v>2405</v>
      </c>
    </row>
    <row r="71" spans="1:16" ht="12.75">
      <c r="A71" s="25" t="s">
        <v>45</v>
      </c>
      <c s="29" t="s">
        <v>105</v>
      </c>
      <c s="29" t="s">
        <v>2407</v>
      </c>
      <c s="25" t="s">
        <v>47</v>
      </c>
      <c s="30" t="s">
        <v>2408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1453</v>
      </c>
    </row>
    <row r="74" spans="1:5" ht="127.5">
      <c r="A74" t="s">
        <v>53</v>
      </c>
      <c r="E74" s="36" t="s">
        <v>2409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2410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2410</v>
      </c>
      <c s="6"/>
      <c s="18" t="s">
        <v>2411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2412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1684</v>
      </c>
      <c s="25" t="s">
        <v>47</v>
      </c>
      <c s="30" t="s">
        <v>1685</v>
      </c>
      <c s="31" t="s">
        <v>1686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1687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1688</v>
      </c>
      <c s="25" t="s">
        <v>47</v>
      </c>
      <c s="30" t="s">
        <v>1689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1692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1693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2413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2414</v>
      </c>
    </row>
    <row r="32" spans="1:5" ht="12.75">
      <c r="A32" s="37" t="s">
        <v>51</v>
      </c>
      <c r="E32" s="38" t="s">
        <v>2415</v>
      </c>
    </row>
    <row r="33" spans="1:5" ht="318.75">
      <c r="A33" t="s">
        <v>53</v>
      </c>
      <c r="E33" s="36" t="s">
        <v>1696</v>
      </c>
    </row>
    <row r="34" spans="1:16" ht="12.75">
      <c r="A34" s="25" t="s">
        <v>45</v>
      </c>
      <c s="29" t="s">
        <v>64</v>
      </c>
      <c s="29" t="s">
        <v>1697</v>
      </c>
      <c s="25" t="s">
        <v>47</v>
      </c>
      <c s="30" t="s">
        <v>1698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2416</v>
      </c>
    </row>
    <row r="36" spans="1:5" ht="12.75">
      <c r="A36" s="37" t="s">
        <v>51</v>
      </c>
      <c r="E36" s="38" t="s">
        <v>2417</v>
      </c>
    </row>
    <row r="37" spans="1:5" ht="25.5">
      <c r="A37" t="s">
        <v>53</v>
      </c>
      <c r="E37" s="36" t="s">
        <v>1701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2418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2419</v>
      </c>
    </row>
    <row r="44" spans="1:5" ht="12.75">
      <c r="A44" s="37" t="s">
        <v>51</v>
      </c>
      <c r="E44" s="38" t="s">
        <v>2420</v>
      </c>
    </row>
    <row r="45" spans="1:5" ht="229.5">
      <c r="A45" t="s">
        <v>53</v>
      </c>
      <c r="E45" s="36" t="s">
        <v>1704</v>
      </c>
    </row>
    <row r="46" spans="1:16" ht="12.75">
      <c r="A46" s="25" t="s">
        <v>45</v>
      </c>
      <c s="29" t="s">
        <v>42</v>
      </c>
      <c s="29" t="s">
        <v>946</v>
      </c>
      <c s="25" t="s">
        <v>47</v>
      </c>
      <c s="30" t="s">
        <v>947</v>
      </c>
      <c s="31" t="s">
        <v>160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2421</v>
      </c>
    </row>
    <row r="48" spans="1:5" ht="12.75">
      <c r="A48" s="37" t="s">
        <v>51</v>
      </c>
      <c r="E48" s="38" t="s">
        <v>1706</v>
      </c>
    </row>
    <row r="49" spans="1:5" ht="293.25">
      <c r="A49" t="s">
        <v>53</v>
      </c>
      <c r="E49" s="36" t="s">
        <v>1707</v>
      </c>
    </row>
    <row r="50" spans="1:16" ht="12.75">
      <c r="A50" s="25" t="s">
        <v>45</v>
      </c>
      <c s="29" t="s">
        <v>89</v>
      </c>
      <c s="29" t="s">
        <v>1708</v>
      </c>
      <c s="25" t="s">
        <v>47</v>
      </c>
      <c s="30" t="s">
        <v>1709</v>
      </c>
      <c s="31" t="s">
        <v>170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1710</v>
      </c>
    </row>
    <row r="52" spans="1:5" ht="12.75">
      <c r="A52" s="37" t="s">
        <v>51</v>
      </c>
      <c r="E52" s="38" t="s">
        <v>1711</v>
      </c>
    </row>
    <row r="53" spans="1:5" ht="12.75">
      <c r="A53" t="s">
        <v>53</v>
      </c>
      <c r="E53" s="36" t="s">
        <v>1712</v>
      </c>
    </row>
    <row r="54" spans="1:16" ht="12.75">
      <c r="A54" s="25" t="s">
        <v>45</v>
      </c>
      <c s="29" t="s">
        <v>93</v>
      </c>
      <c s="29" t="s">
        <v>1713</v>
      </c>
      <c s="25" t="s">
        <v>47</v>
      </c>
      <c s="30" t="s">
        <v>1714</v>
      </c>
      <c s="31" t="s">
        <v>170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1710</v>
      </c>
    </row>
    <row r="56" spans="1:5" ht="12.75">
      <c r="A56" s="37" t="s">
        <v>51</v>
      </c>
      <c r="E56" s="38" t="s">
        <v>1711</v>
      </c>
    </row>
    <row r="57" spans="1:5" ht="25.5">
      <c r="A57" t="s">
        <v>53</v>
      </c>
      <c r="E57" s="36" t="s">
        <v>1715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1717</v>
      </c>
      <c s="25" t="s">
        <v>47</v>
      </c>
      <c s="30" t="s">
        <v>1718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76.5">
      <c r="A62" t="s">
        <v>53</v>
      </c>
      <c r="E62" s="36" t="s">
        <v>1719</v>
      </c>
    </row>
    <row r="63" spans="1:16" ht="12.75">
      <c r="A63" s="25" t="s">
        <v>45</v>
      </c>
      <c s="29" t="s">
        <v>261</v>
      </c>
      <c s="29" t="s">
        <v>1720</v>
      </c>
      <c s="25" t="s">
        <v>47</v>
      </c>
      <c s="30" t="s">
        <v>1721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1722</v>
      </c>
    </row>
    <row r="65" spans="1:5" ht="12.75">
      <c r="A65" s="37" t="s">
        <v>51</v>
      </c>
      <c r="E65" s="38" t="s">
        <v>1723</v>
      </c>
    </row>
    <row r="66" spans="1:5" ht="102">
      <c r="A66" t="s">
        <v>53</v>
      </c>
      <c r="E66" s="36" t="s">
        <v>1724</v>
      </c>
    </row>
    <row r="67" spans="1:16" ht="12.75">
      <c r="A67" s="25" t="s">
        <v>45</v>
      </c>
      <c s="29" t="s">
        <v>101</v>
      </c>
      <c s="29" t="s">
        <v>1725</v>
      </c>
      <c s="25" t="s">
        <v>47</v>
      </c>
      <c s="30" t="s">
        <v>1726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2422</v>
      </c>
    </row>
    <row r="69" spans="1:5" ht="12.75">
      <c r="A69" s="37" t="s">
        <v>51</v>
      </c>
      <c r="E69" s="38" t="s">
        <v>2417</v>
      </c>
    </row>
    <row r="70" spans="1:5" ht="102">
      <c r="A70" t="s">
        <v>53</v>
      </c>
      <c r="E70" s="36" t="s">
        <v>1729</v>
      </c>
    </row>
    <row r="71" spans="1:16" ht="12.75">
      <c r="A71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2423</v>
      </c>
    </row>
    <row r="73" spans="1:5" ht="38.25">
      <c r="A73" s="37" t="s">
        <v>51</v>
      </c>
      <c r="E73" s="38" t="s">
        <v>1733</v>
      </c>
    </row>
    <row r="74" spans="1:5" ht="140.25">
      <c r="A74" t="s">
        <v>53</v>
      </c>
      <c r="E74" s="36" t="s">
        <v>1739</v>
      </c>
    </row>
    <row r="75" spans="1:16" ht="12.75">
      <c r="A75" s="25" t="s">
        <v>45</v>
      </c>
      <c s="29" t="s">
        <v>109</v>
      </c>
      <c s="29" t="s">
        <v>1735</v>
      </c>
      <c s="25" t="s">
        <v>47</v>
      </c>
      <c s="30" t="s">
        <v>1736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2424</v>
      </c>
    </row>
    <row r="77" spans="1:5" ht="12.75">
      <c r="A77" s="37" t="s">
        <v>51</v>
      </c>
      <c r="E77" s="38" t="s">
        <v>2425</v>
      </c>
    </row>
    <row r="78" spans="1:5" ht="140.25">
      <c r="A78" t="s">
        <v>53</v>
      </c>
      <c r="E78" s="36" t="s">
        <v>1739</v>
      </c>
    </row>
    <row r="79" spans="1:16" ht="12.75">
      <c r="A79" s="25" t="s">
        <v>45</v>
      </c>
      <c s="29" t="s">
        <v>113</v>
      </c>
      <c s="29" t="s">
        <v>1740</v>
      </c>
      <c s="25" t="s">
        <v>47</v>
      </c>
      <c s="30" t="s">
        <v>1741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2426</v>
      </c>
    </row>
    <row r="81" spans="1:5" ht="12.75">
      <c r="A81" s="37" t="s">
        <v>51</v>
      </c>
      <c r="E81" s="38" t="s">
        <v>1743</v>
      </c>
    </row>
    <row r="82" spans="1:5" ht="114.75">
      <c r="A82" t="s">
        <v>53</v>
      </c>
      <c r="E82" s="36" t="s">
        <v>1744</v>
      </c>
    </row>
    <row r="83" spans="1:16" ht="12.75">
      <c r="A83" s="25" t="s">
        <v>45</v>
      </c>
      <c s="29" t="s">
        <v>117</v>
      </c>
      <c s="29" t="s">
        <v>2427</v>
      </c>
      <c s="25" t="s">
        <v>47</v>
      </c>
      <c s="30" t="s">
        <v>2428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2429</v>
      </c>
    </row>
    <row r="85" spans="1:5" ht="12.75">
      <c r="A85" s="37" t="s">
        <v>51</v>
      </c>
      <c r="E85" s="38" t="s">
        <v>2430</v>
      </c>
    </row>
    <row r="86" spans="1:5" ht="89.25">
      <c r="A86" t="s">
        <v>53</v>
      </c>
      <c r="E86" s="36" t="s">
        <v>1749</v>
      </c>
    </row>
    <row r="87" spans="1:16" ht="25.5">
      <c r="A87" s="25" t="s">
        <v>45</v>
      </c>
      <c s="29" t="s">
        <v>121</v>
      </c>
      <c s="29" t="s">
        <v>2431</v>
      </c>
      <c s="25" t="s">
        <v>47</v>
      </c>
      <c s="30" t="s">
        <v>2432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2433</v>
      </c>
    </row>
    <row r="89" spans="1:5" ht="12.75">
      <c r="A89" s="37" t="s">
        <v>51</v>
      </c>
      <c r="E89" s="38" t="s">
        <v>146</v>
      </c>
    </row>
    <row r="90" spans="1:5" ht="102">
      <c r="A90" t="s">
        <v>53</v>
      </c>
      <c r="E90" s="36" t="s">
        <v>1753</v>
      </c>
    </row>
    <row r="91" spans="1:16" ht="12.75">
      <c r="A91" s="25" t="s">
        <v>45</v>
      </c>
      <c s="29" t="s">
        <v>289</v>
      </c>
      <c s="29" t="s">
        <v>2434</v>
      </c>
      <c s="25" t="s">
        <v>47</v>
      </c>
      <c s="30" t="s">
        <v>2435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2436</v>
      </c>
    </row>
    <row r="93" spans="1:5" ht="12.75">
      <c r="A93" s="37" t="s">
        <v>51</v>
      </c>
      <c r="E93" s="38" t="s">
        <v>2437</v>
      </c>
    </row>
    <row r="94" spans="1:5" ht="76.5">
      <c r="A94" t="s">
        <v>53</v>
      </c>
      <c r="E94" s="36" t="s">
        <v>2438</v>
      </c>
    </row>
    <row r="95" spans="1:16" ht="12.75">
      <c r="A95" s="25" t="s">
        <v>45</v>
      </c>
      <c s="29" t="s">
        <v>294</v>
      </c>
      <c s="29" t="s">
        <v>1759</v>
      </c>
      <c s="25" t="s">
        <v>47</v>
      </c>
      <c s="30" t="s">
        <v>1760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146</v>
      </c>
    </row>
    <row r="98" spans="1:5" ht="102">
      <c r="A98" t="s">
        <v>53</v>
      </c>
      <c r="E98" s="36" t="s">
        <v>1761</v>
      </c>
    </row>
    <row r="99" spans="1:16" ht="12.75">
      <c r="A99" s="25" t="s">
        <v>45</v>
      </c>
      <c s="29" t="s">
        <v>299</v>
      </c>
      <c s="29" t="s">
        <v>1762</v>
      </c>
      <c s="25" t="s">
        <v>47</v>
      </c>
      <c s="30" t="s">
        <v>1763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2439</v>
      </c>
    </row>
    <row r="101" spans="1:5" ht="12.75">
      <c r="A101" s="37" t="s">
        <v>51</v>
      </c>
      <c r="E101" s="38" t="s">
        <v>124</v>
      </c>
    </row>
    <row r="102" spans="1:5" ht="76.5">
      <c r="A102" t="s">
        <v>53</v>
      </c>
      <c r="E102" s="36" t="s">
        <v>1765</v>
      </c>
    </row>
    <row r="103" spans="1:16" ht="25.5">
      <c r="A103" s="25" t="s">
        <v>45</v>
      </c>
      <c s="29" t="s">
        <v>303</v>
      </c>
      <c s="29" t="s">
        <v>2049</v>
      </c>
      <c s="25" t="s">
        <v>140</v>
      </c>
      <c s="30" t="s">
        <v>2050</v>
      </c>
      <c s="31" t="s">
        <v>2051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2052</v>
      </c>
    </row>
    <row r="105" spans="1:5" ht="38.25">
      <c r="A105" s="37" t="s">
        <v>51</v>
      </c>
      <c r="E105" s="38" t="s">
        <v>2440</v>
      </c>
    </row>
    <row r="106" spans="1:5" ht="127.5">
      <c r="A106" t="s">
        <v>53</v>
      </c>
      <c r="E106" s="36" t="s">
        <v>2054</v>
      </c>
    </row>
    <row r="107" spans="1:18" ht="12.75" customHeight="1">
      <c r="A107" s="6" t="s">
        <v>43</v>
      </c>
      <c s="6"/>
      <c s="40" t="s">
        <v>77</v>
      </c>
      <c s="6"/>
      <c s="27" t="s">
        <v>753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396</v>
      </c>
      <c s="29" t="s">
        <v>563</v>
      </c>
      <c s="25" t="s">
        <v>47</v>
      </c>
      <c s="30" t="s">
        <v>564</v>
      </c>
      <c s="31" t="s">
        <v>160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2422</v>
      </c>
    </row>
    <row r="110" spans="1:5" ht="12.75">
      <c r="A110" s="37" t="s">
        <v>51</v>
      </c>
      <c r="E110" s="38" t="s">
        <v>2417</v>
      </c>
    </row>
    <row r="111" spans="1:5" ht="369.75">
      <c r="A111" t="s">
        <v>53</v>
      </c>
      <c r="E111" s="36" t="s">
        <v>1768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2441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2441</v>
      </c>
      <c s="6"/>
      <c s="18" t="s">
        <v>2359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1684</v>
      </c>
      <c s="25" t="s">
        <v>47</v>
      </c>
      <c s="30" t="s">
        <v>1685</v>
      </c>
      <c s="31" t="s">
        <v>1686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2366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1692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1693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2388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149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2389</v>
      </c>
    </row>
    <row r="24" spans="1:5" ht="12.75">
      <c r="A24" s="37" t="s">
        <v>51</v>
      </c>
      <c r="E24" s="38" t="s">
        <v>2390</v>
      </c>
    </row>
    <row r="25" spans="1:5" ht="318.75">
      <c r="A25" t="s">
        <v>53</v>
      </c>
      <c r="E25" s="36" t="s">
        <v>1696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2442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2390</v>
      </c>
    </row>
    <row r="33" spans="1:5" ht="229.5">
      <c r="A33" t="s">
        <v>53</v>
      </c>
      <c r="E33" s="36" t="s">
        <v>1704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2391</v>
      </c>
    </row>
    <row r="36" spans="1:5" ht="12.75">
      <c r="A36" s="37" t="s">
        <v>51</v>
      </c>
      <c r="E36" s="38" t="s">
        <v>2392</v>
      </c>
    </row>
    <row r="37" spans="1:5" ht="293.25">
      <c r="A37" t="s">
        <v>53</v>
      </c>
      <c r="E37" s="36" t="s">
        <v>1707</v>
      </c>
    </row>
    <row r="38" spans="1:16" ht="12.75">
      <c r="A38" s="25" t="s">
        <v>45</v>
      </c>
      <c s="29" t="s">
        <v>77</v>
      </c>
      <c s="29" t="s">
        <v>1708</v>
      </c>
      <c s="25" t="s">
        <v>47</v>
      </c>
      <c s="30" t="s">
        <v>1709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2393</v>
      </c>
    </row>
    <row r="40" spans="1:5" ht="12.75">
      <c r="A40" s="37" t="s">
        <v>51</v>
      </c>
      <c r="E40" s="38" t="s">
        <v>2394</v>
      </c>
    </row>
    <row r="41" spans="1:5" ht="12.75">
      <c r="A41" t="s">
        <v>53</v>
      </c>
      <c r="E41" s="36" t="s">
        <v>1712</v>
      </c>
    </row>
    <row r="42" spans="1:16" ht="12.75">
      <c r="A42" s="25" t="s">
        <v>45</v>
      </c>
      <c s="29" t="s">
        <v>40</v>
      </c>
      <c s="29" t="s">
        <v>1713</v>
      </c>
      <c s="25" t="s">
        <v>47</v>
      </c>
      <c s="30" t="s">
        <v>1714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2393</v>
      </c>
    </row>
    <row r="44" spans="1:5" ht="12.75">
      <c r="A44" s="37" t="s">
        <v>51</v>
      </c>
      <c r="E44" s="38" t="s">
        <v>2394</v>
      </c>
    </row>
    <row r="45" spans="1:5" ht="25.5">
      <c r="A45" t="s">
        <v>53</v>
      </c>
      <c r="E45" s="36" t="s">
        <v>1715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1720</v>
      </c>
      <c s="25" t="s">
        <v>47</v>
      </c>
      <c s="30" t="s">
        <v>1721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2395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1724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2396</v>
      </c>
    </row>
    <row r="54" spans="1:5" ht="140.25">
      <c r="A54" t="s">
        <v>53</v>
      </c>
      <c r="E54" s="36" t="s">
        <v>2397</v>
      </c>
    </row>
    <row r="55" spans="1:16" ht="12.75">
      <c r="A55" s="25" t="s">
        <v>45</v>
      </c>
      <c s="29" t="s">
        <v>93</v>
      </c>
      <c s="29" t="s">
        <v>2398</v>
      </c>
      <c s="25" t="s">
        <v>47</v>
      </c>
      <c s="30" t="s">
        <v>2399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2400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2401</v>
      </c>
    </row>
    <row r="59" spans="1:16" ht="12.75">
      <c r="A59" s="25" t="s">
        <v>45</v>
      </c>
      <c s="29" t="s">
        <v>97</v>
      </c>
      <c s="29" t="s">
        <v>1759</v>
      </c>
      <c s="25" t="s">
        <v>47</v>
      </c>
      <c s="30" t="s">
        <v>1760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1761</v>
      </c>
    </row>
    <row r="63" spans="1:16" ht="12.75">
      <c r="A63" s="25" t="s">
        <v>45</v>
      </c>
      <c s="29" t="s">
        <v>261</v>
      </c>
      <c s="29" t="s">
        <v>2402</v>
      </c>
      <c s="25" t="s">
        <v>149</v>
      </c>
      <c s="30" t="s">
        <v>2403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2443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2405</v>
      </c>
    </row>
    <row r="67" spans="1:16" ht="12.75">
      <c r="A67" s="25" t="s">
        <v>45</v>
      </c>
      <c s="29" t="s">
        <v>101</v>
      </c>
      <c s="29" t="s">
        <v>2407</v>
      </c>
      <c s="25" t="s">
        <v>47</v>
      </c>
      <c s="30" t="s">
        <v>2408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2409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2444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2444</v>
      </c>
      <c s="6"/>
      <c s="18" t="s">
        <v>2359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1684</v>
      </c>
      <c s="25" t="s">
        <v>47</v>
      </c>
      <c s="30" t="s">
        <v>1685</v>
      </c>
      <c s="31" t="s">
        <v>1686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2366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1692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1693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2388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149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2389</v>
      </c>
    </row>
    <row r="24" spans="1:5" ht="12.75">
      <c r="A24" s="37" t="s">
        <v>51</v>
      </c>
      <c r="E24" s="38" t="s">
        <v>2390</v>
      </c>
    </row>
    <row r="25" spans="1:5" ht="318.75">
      <c r="A25" t="s">
        <v>53</v>
      </c>
      <c r="E25" s="36" t="s">
        <v>1696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2442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2390</v>
      </c>
    </row>
    <row r="33" spans="1:5" ht="229.5">
      <c r="A33" t="s">
        <v>53</v>
      </c>
      <c r="E33" s="36" t="s">
        <v>1704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2391</v>
      </c>
    </row>
    <row r="36" spans="1:5" ht="12.75">
      <c r="A36" s="37" t="s">
        <v>51</v>
      </c>
      <c r="E36" s="38" t="s">
        <v>2392</v>
      </c>
    </row>
    <row r="37" spans="1:5" ht="293.25">
      <c r="A37" t="s">
        <v>53</v>
      </c>
      <c r="E37" s="36" t="s">
        <v>1707</v>
      </c>
    </row>
    <row r="38" spans="1:16" ht="12.75">
      <c r="A38" s="25" t="s">
        <v>45</v>
      </c>
      <c s="29" t="s">
        <v>77</v>
      </c>
      <c s="29" t="s">
        <v>1708</v>
      </c>
      <c s="25" t="s">
        <v>47</v>
      </c>
      <c s="30" t="s">
        <v>1709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2393</v>
      </c>
    </row>
    <row r="40" spans="1:5" ht="12.75">
      <c r="A40" s="37" t="s">
        <v>51</v>
      </c>
      <c r="E40" s="38" t="s">
        <v>2394</v>
      </c>
    </row>
    <row r="41" spans="1:5" ht="12.75">
      <c r="A41" t="s">
        <v>53</v>
      </c>
      <c r="E41" s="36" t="s">
        <v>1712</v>
      </c>
    </row>
    <row r="42" spans="1:16" ht="12.75">
      <c r="A42" s="25" t="s">
        <v>45</v>
      </c>
      <c s="29" t="s">
        <v>40</v>
      </c>
      <c s="29" t="s">
        <v>1713</v>
      </c>
      <c s="25" t="s">
        <v>47</v>
      </c>
      <c s="30" t="s">
        <v>1714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2393</v>
      </c>
    </row>
    <row r="44" spans="1:5" ht="12.75">
      <c r="A44" s="37" t="s">
        <v>51</v>
      </c>
      <c r="E44" s="38" t="s">
        <v>2394</v>
      </c>
    </row>
    <row r="45" spans="1:5" ht="25.5">
      <c r="A45" t="s">
        <v>53</v>
      </c>
      <c r="E45" s="36" t="s">
        <v>1715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1720</v>
      </c>
      <c s="25" t="s">
        <v>47</v>
      </c>
      <c s="30" t="s">
        <v>1721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2395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1724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2396</v>
      </c>
    </row>
    <row r="54" spans="1:5" ht="140.25">
      <c r="A54" t="s">
        <v>53</v>
      </c>
      <c r="E54" s="36" t="s">
        <v>2397</v>
      </c>
    </row>
    <row r="55" spans="1:16" ht="12.75">
      <c r="A55" s="25" t="s">
        <v>45</v>
      </c>
      <c s="29" t="s">
        <v>93</v>
      </c>
      <c s="29" t="s">
        <v>2398</v>
      </c>
      <c s="25" t="s">
        <v>47</v>
      </c>
      <c s="30" t="s">
        <v>2399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2400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2401</v>
      </c>
    </row>
    <row r="59" spans="1:16" ht="12.75">
      <c r="A59" s="25" t="s">
        <v>45</v>
      </c>
      <c s="29" t="s">
        <v>97</v>
      </c>
      <c s="29" t="s">
        <v>1759</v>
      </c>
      <c s="25" t="s">
        <v>47</v>
      </c>
      <c s="30" t="s">
        <v>1760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1761</v>
      </c>
    </row>
    <row r="63" spans="1:16" ht="12.75">
      <c r="A63" s="25" t="s">
        <v>45</v>
      </c>
      <c s="29" t="s">
        <v>261</v>
      </c>
      <c s="29" t="s">
        <v>2402</v>
      </c>
      <c s="25" t="s">
        <v>149</v>
      </c>
      <c s="30" t="s">
        <v>2403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2445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2405</v>
      </c>
    </row>
    <row r="67" spans="1:16" ht="12.75">
      <c r="A67" s="25" t="s">
        <v>45</v>
      </c>
      <c s="29" t="s">
        <v>101</v>
      </c>
      <c s="29" t="s">
        <v>2407</v>
      </c>
      <c s="25" t="s">
        <v>47</v>
      </c>
      <c s="30" t="s">
        <v>2408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2409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2446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2446</v>
      </c>
      <c s="6"/>
      <c s="18" t="s">
        <v>2447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2448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2449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1688</v>
      </c>
      <c s="25" t="s">
        <v>47</v>
      </c>
      <c s="30" t="s">
        <v>1689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1690</v>
      </c>
      <c s="25" t="s">
        <v>47</v>
      </c>
      <c s="30" t="s">
        <v>1691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1692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1693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2450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2451</v>
      </c>
    </row>
    <row r="33" spans="1:5" ht="318.75">
      <c r="A33" t="s">
        <v>53</v>
      </c>
      <c r="E33" s="36" t="s">
        <v>1696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2452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428</v>
      </c>
      <c s="25" t="s">
        <v>47</v>
      </c>
      <c s="30" t="s">
        <v>429</v>
      </c>
      <c s="31" t="s">
        <v>160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2453</v>
      </c>
    </row>
    <row r="41" spans="1:5" ht="229.5">
      <c r="A41" t="s">
        <v>53</v>
      </c>
      <c r="E41" s="36" t="s">
        <v>1704</v>
      </c>
    </row>
    <row r="42" spans="1:16" ht="12.75">
      <c r="A42" s="25" t="s">
        <v>45</v>
      </c>
      <c s="29" t="s">
        <v>40</v>
      </c>
      <c s="29" t="s">
        <v>946</v>
      </c>
      <c s="25" t="s">
        <v>47</v>
      </c>
      <c s="30" t="s">
        <v>947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2012</v>
      </c>
    </row>
    <row r="44" spans="1:5" ht="12.75">
      <c r="A44" s="37" t="s">
        <v>51</v>
      </c>
      <c r="E44" s="38" t="s">
        <v>2454</v>
      </c>
    </row>
    <row r="45" spans="1:5" ht="293.25">
      <c r="A45" t="s">
        <v>53</v>
      </c>
      <c r="E45" s="36" t="s">
        <v>1707</v>
      </c>
    </row>
    <row r="46" spans="1:16" ht="12.75">
      <c r="A46" s="25" t="s">
        <v>45</v>
      </c>
      <c s="29" t="s">
        <v>42</v>
      </c>
      <c s="29" t="s">
        <v>1708</v>
      </c>
      <c s="25" t="s">
        <v>47</v>
      </c>
      <c s="30" t="s">
        <v>1709</v>
      </c>
      <c s="31" t="s">
        <v>170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1710</v>
      </c>
    </row>
    <row r="48" spans="1:5" ht="12.75">
      <c r="A48" s="37" t="s">
        <v>51</v>
      </c>
      <c r="E48" s="38" t="s">
        <v>2455</v>
      </c>
    </row>
    <row r="49" spans="1:5" ht="12.75">
      <c r="A49" t="s">
        <v>53</v>
      </c>
      <c r="E49" s="36" t="s">
        <v>1712</v>
      </c>
    </row>
    <row r="50" spans="1:16" ht="12.75">
      <c r="A50" s="25" t="s">
        <v>45</v>
      </c>
      <c s="29" t="s">
        <v>89</v>
      </c>
      <c s="29" t="s">
        <v>1713</v>
      </c>
      <c s="25" t="s">
        <v>47</v>
      </c>
      <c s="30" t="s">
        <v>1714</v>
      </c>
      <c s="31" t="s">
        <v>170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1710</v>
      </c>
    </row>
    <row r="52" spans="1:5" ht="12.75">
      <c r="A52" s="37" t="s">
        <v>51</v>
      </c>
      <c r="E52" s="38" t="s">
        <v>2455</v>
      </c>
    </row>
    <row r="53" spans="1:5" ht="25.5">
      <c r="A53" t="s">
        <v>53</v>
      </c>
      <c r="E53" s="36" t="s">
        <v>1715</v>
      </c>
    </row>
    <row r="54" spans="1:18" ht="12.75" customHeight="1">
      <c r="A54" s="6" t="s">
        <v>43</v>
      </c>
      <c s="6"/>
      <c s="40" t="s">
        <v>23</v>
      </c>
      <c s="6"/>
      <c s="27" t="s">
        <v>790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2456</v>
      </c>
      <c s="25" t="s">
        <v>47</v>
      </c>
      <c s="30" t="s">
        <v>2457</v>
      </c>
      <c s="31" t="s">
        <v>160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2458</v>
      </c>
    </row>
    <row r="57" spans="1:5" ht="12.75">
      <c r="A57" s="37" t="s">
        <v>51</v>
      </c>
      <c r="E57" s="38" t="s">
        <v>2459</v>
      </c>
    </row>
    <row r="58" spans="1:5" ht="369.75">
      <c r="A58" t="s">
        <v>53</v>
      </c>
      <c r="E58" s="36" t="s">
        <v>2460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1717</v>
      </c>
      <c s="25" t="s">
        <v>47</v>
      </c>
      <c s="30" t="s">
        <v>1718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1453</v>
      </c>
    </row>
    <row r="63" spans="1:5" ht="76.5">
      <c r="A63" t="s">
        <v>53</v>
      </c>
      <c r="E63" s="36" t="s">
        <v>1719</v>
      </c>
    </row>
    <row r="64" spans="1:16" ht="12.75">
      <c r="A64" s="25" t="s">
        <v>45</v>
      </c>
      <c s="29" t="s">
        <v>261</v>
      </c>
      <c s="29" t="s">
        <v>1720</v>
      </c>
      <c s="25" t="s">
        <v>47</v>
      </c>
      <c s="30" t="s">
        <v>1721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1722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1724</v>
      </c>
    </row>
    <row r="68" spans="1:16" ht="12.75">
      <c r="A68" s="25" t="s">
        <v>45</v>
      </c>
      <c s="29" t="s">
        <v>101</v>
      </c>
      <c s="29" t="s">
        <v>1725</v>
      </c>
      <c s="25" t="s">
        <v>47</v>
      </c>
      <c s="30" t="s">
        <v>1726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2367</v>
      </c>
    </row>
    <row r="70" spans="1:5" ht="12.75">
      <c r="A70" s="37" t="s">
        <v>51</v>
      </c>
      <c r="E70" s="38" t="s">
        <v>2461</v>
      </c>
    </row>
    <row r="71" spans="1:5" ht="102">
      <c r="A71" t="s">
        <v>53</v>
      </c>
      <c r="E71" s="36" t="s">
        <v>1729</v>
      </c>
    </row>
    <row r="72" spans="1:16" ht="12.75">
      <c r="A72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2369</v>
      </c>
    </row>
    <row r="74" spans="1:5" ht="38.25">
      <c r="A74" s="37" t="s">
        <v>51</v>
      </c>
      <c r="E74" s="38" t="s">
        <v>2462</v>
      </c>
    </row>
    <row r="75" spans="1:5" ht="140.25">
      <c r="A75" t="s">
        <v>53</v>
      </c>
      <c r="E75" s="36" t="s">
        <v>1739</v>
      </c>
    </row>
    <row r="76" spans="1:16" ht="12.75">
      <c r="A76" s="25" t="s">
        <v>45</v>
      </c>
      <c s="29" t="s">
        <v>109</v>
      </c>
      <c s="29" t="s">
        <v>1786</v>
      </c>
      <c s="25" t="s">
        <v>47</v>
      </c>
      <c s="30" t="s">
        <v>1787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2463</v>
      </c>
    </row>
    <row r="79" spans="1:5" ht="140.25">
      <c r="A79" t="s">
        <v>53</v>
      </c>
      <c r="E79" s="36" t="s">
        <v>1739</v>
      </c>
    </row>
    <row r="80" spans="1:16" ht="12.75">
      <c r="A80" s="25" t="s">
        <v>45</v>
      </c>
      <c s="29" t="s">
        <v>113</v>
      </c>
      <c s="29" t="s">
        <v>2464</v>
      </c>
      <c s="25" t="s">
        <v>47</v>
      </c>
      <c s="30" t="s">
        <v>2465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2466</v>
      </c>
    </row>
    <row r="82" spans="1:5" ht="12.75">
      <c r="A82" s="37" t="s">
        <v>51</v>
      </c>
      <c r="E82" s="38" t="s">
        <v>2467</v>
      </c>
    </row>
    <row r="83" spans="1:5" ht="127.5">
      <c r="A83" t="s">
        <v>53</v>
      </c>
      <c r="E83" s="36" t="s">
        <v>2468</v>
      </c>
    </row>
    <row r="84" spans="1:16" ht="12.75">
      <c r="A84" s="25" t="s">
        <v>45</v>
      </c>
      <c s="29" t="s">
        <v>117</v>
      </c>
      <c s="29" t="s">
        <v>2469</v>
      </c>
      <c s="25" t="s">
        <v>47</v>
      </c>
      <c s="30" t="s">
        <v>2470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2471</v>
      </c>
    </row>
    <row r="86" spans="1:5" ht="38.25">
      <c r="A86" s="37" t="s">
        <v>51</v>
      </c>
      <c r="E86" s="38" t="s">
        <v>2472</v>
      </c>
    </row>
    <row r="87" spans="1:5" ht="89.25">
      <c r="A87" t="s">
        <v>53</v>
      </c>
      <c r="E87" s="36" t="s">
        <v>2473</v>
      </c>
    </row>
    <row r="88" spans="1:16" ht="25.5">
      <c r="A88" s="25" t="s">
        <v>45</v>
      </c>
      <c s="29" t="s">
        <v>121</v>
      </c>
      <c s="29" t="s">
        <v>2474</v>
      </c>
      <c s="25" t="s">
        <v>47</v>
      </c>
      <c s="30" t="s">
        <v>2475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2067</v>
      </c>
    </row>
    <row r="91" spans="1:5" ht="102">
      <c r="A91" t="s">
        <v>53</v>
      </c>
      <c r="E91" s="36" t="s">
        <v>2476</v>
      </c>
    </row>
    <row r="92" spans="1:16" ht="25.5">
      <c r="A92" s="25" t="s">
        <v>45</v>
      </c>
      <c s="29" t="s">
        <v>289</v>
      </c>
      <c s="29" t="s">
        <v>2477</v>
      </c>
      <c s="25" t="s">
        <v>47</v>
      </c>
      <c s="30" t="s">
        <v>2478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2479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2476</v>
      </c>
    </row>
    <row r="96" spans="1:16" ht="12.75">
      <c r="A96" s="25" t="s">
        <v>45</v>
      </c>
      <c s="29" t="s">
        <v>294</v>
      </c>
      <c s="29" t="s">
        <v>2434</v>
      </c>
      <c s="25" t="s">
        <v>47</v>
      </c>
      <c s="30" t="s">
        <v>2435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2480</v>
      </c>
    </row>
    <row r="98" spans="1:5" ht="12.75">
      <c r="A98" s="37" t="s">
        <v>51</v>
      </c>
      <c r="E98" s="38" t="s">
        <v>1723</v>
      </c>
    </row>
    <row r="99" spans="1:5" ht="76.5">
      <c r="A99" t="s">
        <v>53</v>
      </c>
      <c r="E99" s="36" t="s">
        <v>2438</v>
      </c>
    </row>
    <row r="100" spans="1:16" ht="12.75">
      <c r="A100" s="25" t="s">
        <v>45</v>
      </c>
      <c s="29" t="s">
        <v>299</v>
      </c>
      <c s="29" t="s">
        <v>1759</v>
      </c>
      <c s="25" t="s">
        <v>47</v>
      </c>
      <c s="30" t="s">
        <v>1760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1761</v>
      </c>
    </row>
    <row r="104" spans="1:16" ht="25.5">
      <c r="A104" s="25" t="s">
        <v>45</v>
      </c>
      <c s="29" t="s">
        <v>303</v>
      </c>
      <c s="29" t="s">
        <v>2481</v>
      </c>
      <c s="25" t="s">
        <v>47</v>
      </c>
      <c s="30" t="s">
        <v>2482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2483</v>
      </c>
    </row>
    <row r="106" spans="1:5" ht="12.75">
      <c r="A106" s="37" t="s">
        <v>51</v>
      </c>
      <c r="E106" s="38" t="s">
        <v>929</v>
      </c>
    </row>
    <row r="107" spans="1:5" ht="114.75">
      <c r="A107" t="s">
        <v>53</v>
      </c>
      <c r="E107" s="36" t="s">
        <v>2484</v>
      </c>
    </row>
    <row r="108" spans="1:16" ht="25.5">
      <c r="A108" s="25" t="s">
        <v>45</v>
      </c>
      <c s="29" t="s">
        <v>396</v>
      </c>
      <c s="29" t="s">
        <v>2485</v>
      </c>
      <c s="25" t="s">
        <v>47</v>
      </c>
      <c s="30" t="s">
        <v>2486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929</v>
      </c>
    </row>
    <row r="111" spans="1:5" ht="102">
      <c r="A111" t="s">
        <v>53</v>
      </c>
      <c r="E111" s="36" t="s">
        <v>2487</v>
      </c>
    </row>
    <row r="112" spans="1:16" ht="12.75">
      <c r="A112" s="25" t="s">
        <v>45</v>
      </c>
      <c s="29" t="s">
        <v>308</v>
      </c>
      <c s="29" t="s">
        <v>2488</v>
      </c>
      <c s="25" t="s">
        <v>47</v>
      </c>
      <c s="30" t="s">
        <v>2489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89.25">
      <c r="A115" t="s">
        <v>53</v>
      </c>
      <c r="E115" s="36" t="s">
        <v>2490</v>
      </c>
    </row>
    <row r="116" spans="1:16" ht="12.75">
      <c r="A116" s="25" t="s">
        <v>45</v>
      </c>
      <c s="29" t="s">
        <v>316</v>
      </c>
      <c s="29" t="s">
        <v>2491</v>
      </c>
      <c s="25" t="s">
        <v>47</v>
      </c>
      <c s="30" t="s">
        <v>2492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2493</v>
      </c>
    </row>
    <row r="119" spans="1:5" ht="114.75">
      <c r="A119" t="s">
        <v>53</v>
      </c>
      <c r="E119" s="36" t="s">
        <v>2494</v>
      </c>
    </row>
    <row r="120" spans="1:16" ht="25.5">
      <c r="A120" s="25" t="s">
        <v>45</v>
      </c>
      <c s="29" t="s">
        <v>321</v>
      </c>
      <c s="29" t="s">
        <v>2049</v>
      </c>
      <c s="25" t="s">
        <v>140</v>
      </c>
      <c s="30" t="s">
        <v>2050</v>
      </c>
      <c s="31" t="s">
        <v>2051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2052</v>
      </c>
    </row>
    <row r="122" spans="1:5" ht="76.5">
      <c r="A122" s="37" t="s">
        <v>51</v>
      </c>
      <c r="E122" s="38" t="s">
        <v>2495</v>
      </c>
    </row>
    <row r="123" spans="1:5" ht="127.5">
      <c r="A123" t="s">
        <v>53</v>
      </c>
      <c r="E123" s="36" t="s">
        <v>2054</v>
      </c>
    </row>
    <row r="124" spans="1:16" ht="12.75">
      <c r="A124" s="25" t="s">
        <v>45</v>
      </c>
      <c s="29" t="s">
        <v>326</v>
      </c>
      <c s="29" t="s">
        <v>2496</v>
      </c>
      <c s="25" t="s">
        <v>47</v>
      </c>
      <c s="30" t="s">
        <v>73</v>
      </c>
      <c s="31" t="s">
        <v>2051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2497</v>
      </c>
    </row>
    <row r="126" spans="1:5" ht="12.75">
      <c r="A126" s="37" t="s">
        <v>51</v>
      </c>
      <c r="E126" s="38" t="s">
        <v>2498</v>
      </c>
    </row>
    <row r="127" spans="1:5" ht="127.5">
      <c r="A127" t="s">
        <v>53</v>
      </c>
      <c r="E127" s="36" t="s">
        <v>2499</v>
      </c>
    </row>
    <row r="128" spans="1:18" ht="12.75" customHeight="1">
      <c r="A128" s="6" t="s">
        <v>43</v>
      </c>
      <c s="6"/>
      <c s="40" t="s">
        <v>77</v>
      </c>
      <c s="6"/>
      <c s="27" t="s">
        <v>753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331</v>
      </c>
      <c s="29" t="s">
        <v>563</v>
      </c>
      <c s="25" t="s">
        <v>47</v>
      </c>
      <c s="30" t="s">
        <v>564</v>
      </c>
      <c s="31" t="s">
        <v>160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2500</v>
      </c>
    </row>
    <row r="131" spans="1:5" ht="12.75">
      <c r="A131" s="37" t="s">
        <v>51</v>
      </c>
      <c r="E131" s="38" t="s">
        <v>2501</v>
      </c>
    </row>
    <row r="132" spans="1:5" ht="369.75">
      <c r="A132" t="s">
        <v>53</v>
      </c>
      <c r="E132" s="36" t="s">
        <v>1768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2502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2502</v>
      </c>
      <c s="6"/>
      <c s="18" t="s">
        <v>2503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2504</v>
      </c>
      <c s="25" t="s">
        <v>47</v>
      </c>
      <c s="30" t="s">
        <v>2505</v>
      </c>
      <c s="31" t="s">
        <v>170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2506</v>
      </c>
    </row>
    <row r="12" spans="1:5" ht="25.5">
      <c r="A12" t="s">
        <v>53</v>
      </c>
      <c r="E12" s="36" t="s">
        <v>2507</v>
      </c>
    </row>
    <row r="13" spans="1:16" ht="12.75">
      <c r="A13" s="25" t="s">
        <v>45</v>
      </c>
      <c s="29" t="s">
        <v>23</v>
      </c>
      <c s="29" t="s">
        <v>2508</v>
      </c>
      <c s="25" t="s">
        <v>47</v>
      </c>
      <c s="30" t="s">
        <v>2509</v>
      </c>
      <c s="31" t="s">
        <v>170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2506</v>
      </c>
    </row>
    <row r="16" spans="1:5" ht="38.25">
      <c r="A16" t="s">
        <v>53</v>
      </c>
      <c r="E16" s="36" t="s">
        <v>2510</v>
      </c>
    </row>
    <row r="17" spans="1:16" ht="12.75">
      <c r="A17" s="25" t="s">
        <v>45</v>
      </c>
      <c s="29" t="s">
        <v>22</v>
      </c>
      <c s="29" t="s">
        <v>2511</v>
      </c>
      <c s="25" t="s">
        <v>47</v>
      </c>
      <c s="30" t="s">
        <v>2512</v>
      </c>
      <c s="31" t="s">
        <v>170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2513</v>
      </c>
    </row>
    <row r="20" spans="1:5" ht="38.25">
      <c r="A20" t="s">
        <v>53</v>
      </c>
      <c r="E20" s="36" t="s">
        <v>2514</v>
      </c>
    </row>
    <row r="21" spans="1:16" ht="12.75">
      <c r="A21" s="25" t="s">
        <v>45</v>
      </c>
      <c s="29" t="s">
        <v>33</v>
      </c>
      <c s="29" t="s">
        <v>2515</v>
      </c>
      <c s="25" t="s">
        <v>47</v>
      </c>
      <c s="30" t="s">
        <v>2516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2517</v>
      </c>
    </row>
    <row r="24" spans="1:5" ht="38.25">
      <c r="A24" t="s">
        <v>53</v>
      </c>
      <c r="E24" s="36" t="s">
        <v>2518</v>
      </c>
    </row>
    <row r="25" spans="1:16" ht="12.75">
      <c r="A25" s="25" t="s">
        <v>45</v>
      </c>
      <c s="29" t="s">
        <v>35</v>
      </c>
      <c s="29" t="s">
        <v>2519</v>
      </c>
      <c s="25" t="s">
        <v>47</v>
      </c>
      <c s="30" t="s">
        <v>2520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2521</v>
      </c>
    </row>
    <row r="28" spans="1:5" ht="76.5">
      <c r="A28" t="s">
        <v>53</v>
      </c>
      <c r="E28" s="36" t="s">
        <v>2522</v>
      </c>
    </row>
    <row r="29" spans="1:16" ht="25.5">
      <c r="A29" s="25" t="s">
        <v>45</v>
      </c>
      <c s="29" t="s">
        <v>37</v>
      </c>
      <c s="29" t="s">
        <v>2523</v>
      </c>
      <c s="25" t="s">
        <v>47</v>
      </c>
      <c s="30" t="s">
        <v>2524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2525</v>
      </c>
    </row>
    <row r="32" spans="1:5" ht="114.75">
      <c r="A32" t="s">
        <v>53</v>
      </c>
      <c r="E32" s="36" t="s">
        <v>2526</v>
      </c>
    </row>
    <row r="33" spans="1:16" ht="12.75">
      <c r="A33" s="25" t="s">
        <v>45</v>
      </c>
      <c s="29" t="s">
        <v>64</v>
      </c>
      <c s="29" t="s">
        <v>2527</v>
      </c>
      <c s="25" t="s">
        <v>47</v>
      </c>
      <c s="30" t="s">
        <v>2528</v>
      </c>
      <c s="31" t="s">
        <v>160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2529</v>
      </c>
    </row>
    <row r="36" spans="1:5" ht="38.25">
      <c r="A36" t="s">
        <v>53</v>
      </c>
      <c r="E3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2530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2530</v>
      </c>
      <c s="6"/>
      <c s="18" t="s">
        <v>2531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2515</v>
      </c>
      <c s="25" t="s">
        <v>47</v>
      </c>
      <c s="30" t="s">
        <v>2516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2532</v>
      </c>
    </row>
    <row r="12" spans="1:5" ht="38.25">
      <c r="A12" t="s">
        <v>53</v>
      </c>
      <c r="E12" s="36" t="s">
        <v>2518</v>
      </c>
    </row>
    <row r="13" spans="1:16" ht="25.5">
      <c r="A13" s="25" t="s">
        <v>45</v>
      </c>
      <c s="29" t="s">
        <v>23</v>
      </c>
      <c s="29" t="s">
        <v>2523</v>
      </c>
      <c s="25" t="s">
        <v>47</v>
      </c>
      <c s="30" t="s">
        <v>2524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2533</v>
      </c>
    </row>
    <row r="16" spans="1:5" ht="114.75">
      <c r="A16" t="s">
        <v>53</v>
      </c>
      <c r="E16" s="36" t="s">
        <v>2526</v>
      </c>
    </row>
    <row r="17" spans="1:16" ht="12.75">
      <c r="A17" s="25" t="s">
        <v>45</v>
      </c>
      <c s="29" t="s">
        <v>22</v>
      </c>
      <c s="29" t="s">
        <v>2527</v>
      </c>
      <c s="25" t="s">
        <v>47</v>
      </c>
      <c s="30" t="s">
        <v>2528</v>
      </c>
      <c s="31" t="s">
        <v>160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2534</v>
      </c>
    </row>
    <row r="20" spans="1:5" ht="38.25">
      <c r="A20" t="s">
        <v>53</v>
      </c>
      <c r="E20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2535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2535</v>
      </c>
      <c s="6"/>
      <c s="18" t="s">
        <v>2536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21742.847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2537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2538</v>
      </c>
      <c s="25" t="s">
        <v>47</v>
      </c>
      <c s="30" t="s">
        <v>2539</v>
      </c>
      <c s="31" t="s">
        <v>170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2540</v>
      </c>
    </row>
    <row r="16" spans="1:5" ht="38.25">
      <c r="A16" t="s">
        <v>53</v>
      </c>
      <c r="E16" s="36" t="s">
        <v>2541</v>
      </c>
    </row>
    <row r="17" spans="1:16" ht="12.75">
      <c r="A17" s="25" t="s">
        <v>45</v>
      </c>
      <c s="29" t="s">
        <v>22</v>
      </c>
      <c s="29" t="s">
        <v>432</v>
      </c>
      <c s="25" t="s">
        <v>47</v>
      </c>
      <c s="30" t="s">
        <v>433</v>
      </c>
      <c s="31" t="s">
        <v>170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2542</v>
      </c>
    </row>
    <row r="20" spans="1:5" ht="12.75">
      <c r="A20" t="s">
        <v>53</v>
      </c>
      <c r="E20" s="36" t="s">
        <v>2543</v>
      </c>
    </row>
    <row r="21" spans="1:16" ht="12.75">
      <c r="A21" s="25" t="s">
        <v>45</v>
      </c>
      <c s="29" t="s">
        <v>33</v>
      </c>
      <c s="29" t="s">
        <v>205</v>
      </c>
      <c s="25" t="s">
        <v>47</v>
      </c>
      <c s="30" t="s">
        <v>206</v>
      </c>
      <c s="31" t="s">
        <v>160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2544</v>
      </c>
    </row>
    <row r="24" spans="1:5" ht="38.25">
      <c r="A24" t="s">
        <v>53</v>
      </c>
      <c r="E24" s="36" t="s">
        <v>208</v>
      </c>
    </row>
    <row r="25" spans="1:16" ht="12.75">
      <c r="A25" s="25" t="s">
        <v>45</v>
      </c>
      <c s="29" t="s">
        <v>35</v>
      </c>
      <c s="29" t="s">
        <v>2545</v>
      </c>
      <c s="25" t="s">
        <v>47</v>
      </c>
      <c s="30" t="s">
        <v>2546</v>
      </c>
      <c s="31" t="s">
        <v>170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2547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2548</v>
      </c>
      <c s="25" t="s">
        <v>47</v>
      </c>
      <c s="30" t="s">
        <v>2549</v>
      </c>
      <c s="31" t="s">
        <v>170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2550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2551</v>
      </c>
      <c s="25" t="s">
        <v>47</v>
      </c>
      <c s="30" t="s">
        <v>2552</v>
      </c>
      <c s="31" t="s">
        <v>170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2553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2554</v>
      </c>
      <c s="25" t="s">
        <v>47</v>
      </c>
      <c s="30" t="s">
        <v>2555</v>
      </c>
      <c s="31" t="s">
        <v>170</v>
      </c>
      <c s="32">
        <v>45970.05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2556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1713</v>
      </c>
      <c s="25" t="s">
        <v>47</v>
      </c>
      <c s="30" t="s">
        <v>1714</v>
      </c>
      <c s="31" t="s">
        <v>170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2557</v>
      </c>
    </row>
    <row r="44" spans="1:5" ht="25.5">
      <c r="A44" t="s">
        <v>53</v>
      </c>
      <c r="E44" s="36" t="s">
        <v>1715</v>
      </c>
    </row>
    <row r="45" spans="1:16" ht="12.75">
      <c r="A45" s="25" t="s">
        <v>45</v>
      </c>
      <c s="29" t="s">
        <v>42</v>
      </c>
      <c s="29" t="s">
        <v>2558</v>
      </c>
      <c s="25" t="s">
        <v>47</v>
      </c>
      <c s="30" t="s">
        <v>2559</v>
      </c>
      <c s="31" t="s">
        <v>170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2560</v>
      </c>
    </row>
    <row r="48" spans="1:5" ht="25.5">
      <c r="A48" t="s">
        <v>53</v>
      </c>
      <c r="E48" s="36" t="s">
        <v>2561</v>
      </c>
    </row>
    <row r="49" spans="1:16" ht="12.75">
      <c r="A49" s="25" t="s">
        <v>45</v>
      </c>
      <c s="29" t="s">
        <v>89</v>
      </c>
      <c s="29" t="s">
        <v>2504</v>
      </c>
      <c s="25" t="s">
        <v>47</v>
      </c>
      <c s="30" t="s">
        <v>2505</v>
      </c>
      <c s="31" t="s">
        <v>170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2562</v>
      </c>
    </row>
    <row r="52" spans="1:5" ht="25.5">
      <c r="A52" t="s">
        <v>53</v>
      </c>
      <c r="E52" s="36" t="s">
        <v>2507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2563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2563</v>
      </c>
      <c s="6"/>
      <c s="18" t="s">
        <v>2564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2565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2566</v>
      </c>
      <c s="25" t="s">
        <v>47</v>
      </c>
      <c s="30" t="s">
        <v>2567</v>
      </c>
      <c s="31" t="s">
        <v>160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2568</v>
      </c>
    </row>
    <row r="16" spans="1:5" ht="204">
      <c r="A16" t="s">
        <v>53</v>
      </c>
      <c r="E16" s="36" t="s">
        <v>2569</v>
      </c>
    </row>
    <row r="17" spans="1:16" ht="12.75">
      <c r="A17" s="25" t="s">
        <v>45</v>
      </c>
      <c s="29" t="s">
        <v>22</v>
      </c>
      <c s="29" t="s">
        <v>2538</v>
      </c>
      <c s="25" t="s">
        <v>47</v>
      </c>
      <c s="30" t="s">
        <v>2539</v>
      </c>
      <c s="31" t="s">
        <v>170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2570</v>
      </c>
    </row>
    <row r="20" spans="1:5" ht="38.25">
      <c r="A20" t="s">
        <v>53</v>
      </c>
      <c r="E20" s="36" t="s">
        <v>2541</v>
      </c>
    </row>
    <row r="21" spans="1:16" ht="12.75">
      <c r="A21" s="25" t="s">
        <v>45</v>
      </c>
      <c s="29" t="s">
        <v>33</v>
      </c>
      <c s="29" t="s">
        <v>432</v>
      </c>
      <c s="25" t="s">
        <v>47</v>
      </c>
      <c s="30" t="s">
        <v>433</v>
      </c>
      <c s="31" t="s">
        <v>170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2571</v>
      </c>
    </row>
    <row r="24" spans="1:5" ht="12.75">
      <c r="A24" t="s">
        <v>53</v>
      </c>
      <c r="E24" s="36" t="s">
        <v>2543</v>
      </c>
    </row>
    <row r="25" spans="1:16" ht="12.75">
      <c r="A25" s="25" t="s">
        <v>45</v>
      </c>
      <c s="29" t="s">
        <v>35</v>
      </c>
      <c s="29" t="s">
        <v>205</v>
      </c>
      <c s="25" t="s">
        <v>47</v>
      </c>
      <c s="30" t="s">
        <v>206</v>
      </c>
      <c s="31" t="s">
        <v>160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2572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2545</v>
      </c>
      <c s="25" t="s">
        <v>47</v>
      </c>
      <c s="30" t="s">
        <v>2546</v>
      </c>
      <c s="31" t="s">
        <v>170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2573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2551</v>
      </c>
      <c s="25" t="s">
        <v>47</v>
      </c>
      <c s="30" t="s">
        <v>2552</v>
      </c>
      <c s="31" t="s">
        <v>170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2574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2554</v>
      </c>
      <c s="25" t="s">
        <v>47</v>
      </c>
      <c s="30" t="s">
        <v>2555</v>
      </c>
      <c s="31" t="s">
        <v>170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2575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1713</v>
      </c>
      <c s="25" t="s">
        <v>47</v>
      </c>
      <c s="30" t="s">
        <v>1714</v>
      </c>
      <c s="31" t="s">
        <v>170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2576</v>
      </c>
    </row>
    <row r="44" spans="1:5" ht="25.5">
      <c r="A44" t="s">
        <v>53</v>
      </c>
      <c r="E44" s="36" t="s">
        <v>1715</v>
      </c>
    </row>
    <row r="45" spans="1:16" ht="12.75">
      <c r="A45" s="25" t="s">
        <v>45</v>
      </c>
      <c s="29" t="s">
        <v>42</v>
      </c>
      <c s="29" t="s">
        <v>2558</v>
      </c>
      <c s="25" t="s">
        <v>47</v>
      </c>
      <c s="30" t="s">
        <v>2559</v>
      </c>
      <c s="31" t="s">
        <v>170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2577</v>
      </c>
    </row>
    <row r="48" spans="1:5" ht="25.5">
      <c r="A48" t="s">
        <v>53</v>
      </c>
      <c r="E48" s="36" t="s">
        <v>2561</v>
      </c>
    </row>
    <row r="49" spans="1:16" ht="12.75">
      <c r="A49" s="25" t="s">
        <v>45</v>
      </c>
      <c s="29" t="s">
        <v>89</v>
      </c>
      <c s="29" t="s">
        <v>2504</v>
      </c>
      <c s="25" t="s">
        <v>47</v>
      </c>
      <c s="30" t="s">
        <v>2505</v>
      </c>
      <c s="31" t="s">
        <v>170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2578</v>
      </c>
    </row>
    <row r="52" spans="1:5" ht="25.5">
      <c r="A52" t="s">
        <v>53</v>
      </c>
      <c r="E52" s="36" t="s">
        <v>2507</v>
      </c>
    </row>
    <row r="53" spans="1:16" ht="12.75">
      <c r="A53" s="25" t="s">
        <v>45</v>
      </c>
      <c s="29" t="s">
        <v>93</v>
      </c>
      <c s="29" t="s">
        <v>2579</v>
      </c>
      <c s="25" t="s">
        <v>47</v>
      </c>
      <c s="30" t="s">
        <v>2580</v>
      </c>
      <c s="31" t="s">
        <v>170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2581</v>
      </c>
    </row>
    <row r="56" spans="1:5" ht="38.25">
      <c r="A56" t="s">
        <v>53</v>
      </c>
      <c r="E5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