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456" activeTab="0"/>
  </bookViews>
  <sheets>
    <sheet name="Rekapitulace stavby" sheetId="2" r:id="rId1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<sst xmlns="http://schemas.openxmlformats.org/spreadsheetml/2006/main" count="127" uniqueCount="85">
  <si>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</si>
  <si>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</si>
  <si>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</si>
  <si>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</si>
  <si>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</si>
  <si>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</si>
  <si>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</si>
  <si>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</si>
  <si>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</si>
  <si>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</si>
  <si>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</si>
  <si>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</si>
  <si>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</si>
  <si>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</si>
  <si>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</si>
  <si>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</si>
  <si>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</si>
  <si>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</si>
  <si>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</si>
  <si>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</si>
  <si>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</si>
  <si>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</si>
  <si>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</si>
  <si>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</si>
  <si>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</si>
  <si>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</si>
  <si>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</si>
  <si>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</si>
  <si>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</si>
  <si>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</si>
  <si>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</si>
  <si>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</si>
  <si>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</si>
  <si>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</si>
  <si>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</si>
  <si>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</si>
  <si>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</si>
  <si>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</si>
  <si>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</si>
  <si>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</si>
  <si>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</si>
  <si>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</si>
  <si>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</si>
  <si>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</si>
  <si>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</si>
  <si>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</si>
  <si>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</si>
  <si>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</si>
  <si>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</si>
  <si>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</si>
  <si>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</si>
  <si>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</si>
  <si>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</si>
  <si>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</si>
  <si>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</si>
  <si>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</si>
  <si>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</si>
  <si>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</si>
  <si>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</si>
  <si>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</si>
  <si>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</si>
  <si>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</si>
  <si>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</si>
  <si>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</si>
  <si>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</si>
  <si>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</si>
  <si>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</si>
  <si>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</si>
  <si>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</si>
  <si>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</si>
  <si>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</si>
  <si>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</si>
  <si>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</si>
  <si>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</si>
  <si>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</si>
  <si>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</si>
  <si>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</si>
  <si>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</si>
  <si>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</si>
  <si>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</si>
  <si>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Investice Město Dobříš</t>
  </si>
  <si>
    <t>CELKOVÁ REKAPITULACE STAVBY</t>
  </si>
  <si>
    <r>
      <t xml:space="preserve">neuznatelné náklady </t>
    </r>
    <r>
      <rPr>
        <sz val="8"/>
        <color rgb="FF003366"/>
        <rFont val="Arial CE"/>
        <family val="2"/>
      </rPr>
      <t>(přenést celkovou cenu z KL v ceně bez DPH)</t>
    </r>
  </si>
  <si>
    <r>
      <t xml:space="preserve">uznatelné náklady </t>
    </r>
    <r>
      <rPr>
        <sz val="8"/>
        <color rgb="FF003366"/>
        <rFont val="Arial CE"/>
        <family val="2"/>
      </rPr>
      <t>(přenést celkovou cenu z KL v ceně bez DPH)</t>
    </r>
  </si>
  <si>
    <r>
      <t xml:space="preserve">Investice SÚS </t>
    </r>
    <r>
      <rPr>
        <sz val="8"/>
        <color rgb="FF003366"/>
        <rFont val="Arial CE"/>
        <family val="2"/>
      </rPr>
      <t>(přenést celkovou cenu z KL v ceně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</si>
</sst>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b/>
      <sz val="12"/>
      <color rgb="FF003366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left" vertical="center"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4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top"/>
      <protection/>
    </xf>
    <xf numFmtId="0" fontId="8" fillId="0" borderId="0" xfId="20" applyFont="1" applyAlignment="1">
      <alignment horizontal="left" vertical="center"/>
      <protection/>
    </xf>
    <xf numFmtId="0" fontId="9" fillId="0" borderId="0" xfId="20" applyFont="1" applyAlignment="1">
      <alignment horizontal="left" vertical="top" wrapText="1"/>
      <protection/>
    </xf>
    <xf numFmtId="0" fontId="10" fillId="0" borderId="0" xfId="20" applyFont="1" applyAlignment="1">
      <alignment horizontal="left" vertical="top"/>
      <protection/>
    </xf>
    <xf numFmtId="0" fontId="10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20" applyFont="1" applyAlignment="1">
      <alignment horizontal="left" vertical="top"/>
      <protection/>
    </xf>
    <xf numFmtId="49" fontId="8" fillId="2" borderId="0" xfId="20" applyNumberFormat="1" applyFont="1" applyFill="1" applyAlignment="1" applyProtection="1">
      <alignment horizontal="left" vertical="center"/>
      <protection locked="0"/>
    </xf>
    <xf numFmtId="49" fontId="8" fillId="2" borderId="0" xfId="20" applyNumberFormat="1" applyFont="1" applyFill="1" applyAlignment="1" applyProtection="1">
      <alignment horizontal="left" vertical="center"/>
      <protection locked="0"/>
    </xf>
    <xf numFmtId="0" fontId="8" fillId="0" borderId="0" xfId="20" applyFont="1" applyAlignment="1">
      <alignment horizontal="left" vertical="center" wrapText="1"/>
      <protection/>
    </xf>
    <xf numFmtId="0" fontId="2" fillId="0" borderId="4" xfId="20" applyBorder="1">
      <alignment/>
      <protection/>
    </xf>
    <xf numFmtId="0" fontId="2" fillId="0" borderId="3" xfId="20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11" fillId="0" borderId="5" xfId="20" applyFont="1" applyBorder="1" applyAlignment="1">
      <alignment horizontal="left" vertical="center"/>
      <protection/>
    </xf>
    <xf numFmtId="0" fontId="2" fillId="0" borderId="5" xfId="20" applyBorder="1" applyAlignment="1">
      <alignment vertical="center"/>
      <protection/>
    </xf>
    <xf numFmtId="4" fontId="11" fillId="0" borderId="5" xfId="20" applyNumberFormat="1" applyFont="1" applyBorder="1" applyAlignment="1">
      <alignment vertical="center"/>
      <protection/>
    </xf>
    <xf numFmtId="0" fontId="2" fillId="0" borderId="5" xfId="20" applyBorder="1" applyAlignment="1">
      <alignment vertical="center"/>
      <protection/>
    </xf>
    <xf numFmtId="0" fontId="7" fillId="0" borderId="0" xfId="20" applyFont="1" applyAlignment="1">
      <alignment horizontal="right" vertical="center"/>
      <protection/>
    </xf>
    <xf numFmtId="0" fontId="7" fillId="0" borderId="3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164" fontId="7" fillId="0" borderId="0" xfId="20" applyNumberFormat="1" applyFont="1" applyAlignment="1">
      <alignment horizontal="left" vertical="center"/>
      <protection/>
    </xf>
    <xf numFmtId="0" fontId="7" fillId="0" borderId="0" xfId="20" applyFont="1" applyAlignment="1">
      <alignment vertical="center"/>
      <protection/>
    </xf>
    <xf numFmtId="4" fontId="12" fillId="0" borderId="0" xfId="20" applyNumberFormat="1" applyFont="1" applyAlignment="1">
      <alignment vertical="center"/>
      <protection/>
    </xf>
    <xf numFmtId="0" fontId="12" fillId="0" borderId="0" xfId="20" applyFont="1" applyAlignment="1">
      <alignment horizontal="left" vertical="center"/>
      <protection/>
    </xf>
    <xf numFmtId="0" fontId="2" fillId="3" borderId="0" xfId="20" applyFill="1" applyAlignment="1">
      <alignment vertical="center"/>
      <protection/>
    </xf>
    <xf numFmtId="0" fontId="13" fillId="3" borderId="6" xfId="20" applyFont="1" applyFill="1" applyBorder="1" applyAlignment="1">
      <alignment horizontal="left" vertical="center"/>
      <protection/>
    </xf>
    <xf numFmtId="0" fontId="2" fillId="3" borderId="7" xfId="20" applyFill="1" applyBorder="1" applyAlignment="1">
      <alignment vertical="center"/>
      <protection/>
    </xf>
    <xf numFmtId="0" fontId="13" fillId="3" borderId="7" xfId="20" applyFont="1" applyFill="1" applyBorder="1" applyAlignment="1">
      <alignment horizontal="center" vertical="center"/>
      <protection/>
    </xf>
    <xf numFmtId="0" fontId="13" fillId="3" borderId="7" xfId="20" applyFont="1" applyFill="1" applyBorder="1" applyAlignment="1">
      <alignment horizontal="left" vertical="center"/>
      <protection/>
    </xf>
    <xf numFmtId="0" fontId="2" fillId="3" borderId="7" xfId="20" applyFill="1" applyBorder="1" applyAlignment="1">
      <alignment vertical="center"/>
      <protection/>
    </xf>
    <xf numFmtId="4" fontId="13" fillId="3" borderId="7" xfId="20" applyNumberFormat="1" applyFont="1" applyFill="1" applyBorder="1" applyAlignment="1">
      <alignment vertical="center"/>
      <protection/>
    </xf>
    <xf numFmtId="0" fontId="2" fillId="3" borderId="8" xfId="20" applyFill="1" applyBorder="1" applyAlignment="1">
      <alignment vertical="center"/>
      <protection/>
    </xf>
    <xf numFmtId="0" fontId="2" fillId="0" borderId="9" xfId="20" applyBorder="1" applyAlignment="1">
      <alignment vertical="center"/>
      <protection/>
    </xf>
    <xf numFmtId="0" fontId="2" fillId="0" borderId="10" xfId="20" applyBorder="1" applyAlignment="1">
      <alignment vertical="center"/>
      <protection/>
    </xf>
    <xf numFmtId="0" fontId="2" fillId="0" borderId="1" xfId="20" applyBorder="1" applyAlignment="1">
      <alignment vertical="center"/>
      <protection/>
    </xf>
    <xf numFmtId="0" fontId="2" fillId="0" borderId="2" xfId="20" applyBorder="1" applyAlignment="1">
      <alignment vertical="center"/>
      <protection/>
    </xf>
    <xf numFmtId="0" fontId="8" fillId="0" borderId="3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0" fillId="0" borderId="3" xfId="20" applyFont="1" applyBorder="1" applyAlignment="1">
      <alignment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left" vertical="center" wrapText="1"/>
      <protection/>
    </xf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165" fontId="8" fillId="0" borderId="0" xfId="20" applyNumberFormat="1" applyFont="1" applyAlignment="1">
      <alignment horizontal="left" vertical="center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Alignment="1">
      <alignment vertical="center"/>
      <protection/>
    </xf>
    <xf numFmtId="0" fontId="14" fillId="0" borderId="11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left" vertical="center"/>
      <protection/>
    </xf>
    <xf numFmtId="0" fontId="2" fillId="0" borderId="12" xfId="20" applyBorder="1" applyAlignment="1">
      <alignment vertical="center"/>
      <protection/>
    </xf>
    <xf numFmtId="0" fontId="2" fillId="0" borderId="13" xfId="20" applyBorder="1" applyAlignment="1">
      <alignment vertical="center"/>
      <protection/>
    </xf>
    <xf numFmtId="0" fontId="15" fillId="0" borderId="14" xfId="20" applyFont="1" applyBorder="1" applyAlignment="1">
      <alignment horizontal="left" vertical="center"/>
      <protection/>
    </xf>
    <xf numFmtId="0" fontId="15" fillId="0" borderId="0" xfId="20" applyFont="1" applyAlignment="1">
      <alignment horizontal="left" vertical="center"/>
      <protection/>
    </xf>
    <xf numFmtId="0" fontId="2" fillId="0" borderId="15" xfId="20" applyBorder="1" applyAlignment="1">
      <alignment vertical="center"/>
      <protection/>
    </xf>
    <xf numFmtId="0" fontId="16" fillId="4" borderId="6" xfId="20" applyFont="1" applyFill="1" applyBorder="1" applyAlignment="1">
      <alignment horizontal="center" vertical="center"/>
      <protection/>
    </xf>
    <xf numFmtId="0" fontId="16" fillId="4" borderId="7" xfId="20" applyFont="1" applyFill="1" applyBorder="1" applyAlignment="1">
      <alignment horizontal="left" vertical="center"/>
      <protection/>
    </xf>
    <xf numFmtId="0" fontId="2" fillId="4" borderId="7" xfId="20" applyFill="1" applyBorder="1" applyAlignment="1">
      <alignment vertical="center"/>
      <protection/>
    </xf>
    <xf numFmtId="0" fontId="16" fillId="4" borderId="7" xfId="20" applyFont="1" applyFill="1" applyBorder="1" applyAlignment="1">
      <alignment horizontal="center" vertical="center"/>
      <protection/>
    </xf>
    <xf numFmtId="0" fontId="16" fillId="4" borderId="7" xfId="20" applyFont="1" applyFill="1" applyBorder="1" applyAlignment="1">
      <alignment horizontal="right" vertical="center"/>
      <protection/>
    </xf>
    <xf numFmtId="0" fontId="16" fillId="4" borderId="8" xfId="20" applyFont="1" applyFill="1" applyBorder="1" applyAlignment="1">
      <alignment horizontal="center" vertical="center"/>
      <protection/>
    </xf>
    <xf numFmtId="0" fontId="17" fillId="0" borderId="16" xfId="20" applyFont="1" applyBorder="1" applyAlignment="1">
      <alignment horizontal="center" vertical="center" wrapText="1"/>
      <protection/>
    </xf>
    <xf numFmtId="0" fontId="17" fillId="0" borderId="17" xfId="20" applyFont="1" applyBorder="1" applyAlignment="1">
      <alignment horizontal="center" vertical="center" wrapText="1"/>
      <protection/>
    </xf>
    <xf numFmtId="0" fontId="17" fillId="0" borderId="18" xfId="20" applyFont="1" applyBorder="1" applyAlignment="1">
      <alignment horizontal="center" vertical="center" wrapText="1"/>
      <protection/>
    </xf>
    <xf numFmtId="0" fontId="2" fillId="0" borderId="11" xfId="20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 vertical="center"/>
      <protection/>
    </xf>
    <xf numFmtId="0" fontId="18" fillId="0" borderId="0" xfId="20" applyFont="1" applyAlignment="1">
      <alignment vertical="center"/>
      <protection/>
    </xf>
    <xf numFmtId="4" fontId="18" fillId="0" borderId="0" xfId="20" applyNumberFormat="1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4" fontId="14" fillId="0" borderId="14" xfId="20" applyNumberFormat="1" applyFont="1" applyBorder="1" applyAlignment="1">
      <alignment vertical="center"/>
      <protection/>
    </xf>
    <xf numFmtId="4" fontId="14" fillId="0" borderId="0" xfId="20" applyNumberFormat="1" applyFont="1" applyAlignment="1">
      <alignment vertical="center"/>
      <protection/>
    </xf>
    <xf numFmtId="166" fontId="14" fillId="0" borderId="0" xfId="20" applyNumberFormat="1" applyFont="1" applyAlignment="1">
      <alignment vertical="center"/>
      <protection/>
    </xf>
    <xf numFmtId="4" fontId="14" fillId="0" borderId="15" xfId="20" applyNumberFormat="1" applyFont="1" applyBorder="1" applyAlignment="1">
      <alignment vertical="center"/>
      <protection/>
    </xf>
    <xf numFmtId="0" fontId="13" fillId="0" borderId="0" xfId="20" applyFont="1" applyAlignment="1">
      <alignment horizontal="left" vertical="center"/>
      <protection/>
    </xf>
    <xf numFmtId="0" fontId="19" fillId="0" borderId="0" xfId="20" applyFont="1" applyAlignment="1">
      <alignment horizontal="left" vertical="center"/>
      <protection/>
    </xf>
    <xf numFmtId="0" fontId="21" fillId="0" borderId="0" xfId="21" applyFont="1" applyAlignment="1">
      <alignment horizontal="center" vertical="center"/>
    </xf>
    <xf numFmtId="0" fontId="22" fillId="0" borderId="0" xfId="20" applyFont="1" applyAlignment="1">
      <alignment vertical="center"/>
      <protection/>
    </xf>
    <xf numFmtId="0" fontId="23" fillId="0" borderId="0" xfId="20" applyFont="1" applyAlignment="1">
      <alignment horizontal="left" vertical="center" wrapText="1"/>
      <protection/>
    </xf>
    <xf numFmtId="0" fontId="8" fillId="0" borderId="0" xfId="20" applyFont="1" applyAlignment="1">
      <alignment horizontal="center" vertical="center"/>
      <protection/>
    </xf>
    <xf numFmtId="4" fontId="7" fillId="0" borderId="14" xfId="20" applyNumberFormat="1" applyFont="1" applyBorder="1" applyAlignment="1">
      <alignment vertical="center"/>
      <protection/>
    </xf>
    <xf numFmtId="4" fontId="7" fillId="0" borderId="0" xfId="20" applyNumberFormat="1" applyFont="1" applyAlignment="1">
      <alignment vertical="center"/>
      <protection/>
    </xf>
    <xf numFmtId="166" fontId="7" fillId="0" borderId="0" xfId="20" applyNumberFormat="1" applyFont="1" applyAlignment="1">
      <alignment vertical="center"/>
      <protection/>
    </xf>
    <xf numFmtId="4" fontId="7" fillId="0" borderId="15" xfId="20" applyNumberFormat="1" applyFont="1" applyBorder="1" applyAlignment="1">
      <alignment vertical="center"/>
      <protection/>
    </xf>
    <xf numFmtId="0" fontId="23" fillId="0" borderId="0" xfId="20" applyFont="1" applyAlignment="1">
      <alignment horizontal="left" vertical="center" wrapText="1"/>
      <protection/>
    </xf>
    <xf numFmtId="4" fontId="24" fillId="0" borderId="0" xfId="20" applyNumberFormat="1" applyFont="1" applyAlignment="1">
      <alignment vertical="center"/>
      <protection/>
    </xf>
    <xf numFmtId="0" fontId="24" fillId="0" borderId="0" xfId="20" applyFont="1" applyAlignment="1">
      <alignment vertical="center"/>
      <protection/>
    </xf>
    <xf numFmtId="0" fontId="24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23" fillId="0" borderId="0" xfId="20" applyFont="1" applyAlignment="1">
      <alignment horizontal="left" vertical="center" wrapText="1"/>
      <protection/>
    </xf>
    <xf numFmtId="49" fontId="8" fillId="0" borderId="0" xfId="20" applyNumberFormat="1" applyFont="1" applyAlignment="1" applyProtection="1">
      <alignment horizontal="left" vertical="center"/>
      <protection locked="0"/>
    </xf>
    <xf numFmtId="4" fontId="25" fillId="2" borderId="0" xfId="20" applyNumberFormat="1" applyFont="1" applyFill="1" applyAlignment="1" applyProtection="1">
      <alignment vertical="center"/>
      <protection locked="0"/>
    </xf>
    <xf numFmtId="4" fontId="24" fillId="2" borderId="0" xfId="20" applyNumberFormat="1" applyFont="1" applyFill="1" applyAlignment="1" applyProtection="1">
      <alignment vertical="center"/>
      <protection locked="0"/>
    </xf>
    <xf numFmtId="0" fontId="8" fillId="2" borderId="0" xfId="20" applyFont="1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2DD3E-237C-4C3A-B60C-EE7AB4C7C22F}">
  <sheetPr>
    <pageSetUpPr fitToPage="1"/>
  </sheetPr>
  <dimension ref="A1:CL60"/>
  <sheetViews>
    <sheetView showGridLines="0" tabSelected="1" workbookViewId="0" topLeftCell="A1">
      <selection activeCell="AG55" sqref="AG55:AM55"/>
    </sheetView>
  </sheetViews>
  <sheetFormatPr defaultColWidth="9.140625" defaultRowHeight="15"/>
  <cols>
    <col min="1" max="1" width="6.421875" style="2" customWidth="1"/>
    <col min="2" max="2" width="1.28515625" style="2" customWidth="1"/>
    <col min="3" max="3" width="3.28125" style="2" customWidth="1"/>
    <col min="4" max="33" width="2.140625" style="2" customWidth="1"/>
    <col min="34" max="34" width="2.57421875" style="2" customWidth="1"/>
    <col min="35" max="35" width="24.7109375" style="2" customWidth="1"/>
    <col min="36" max="37" width="1.8515625" style="2" customWidth="1"/>
    <col min="38" max="38" width="6.421875" style="2" customWidth="1"/>
    <col min="39" max="39" width="2.57421875" style="2" customWidth="1"/>
    <col min="40" max="40" width="10.28125" style="2" customWidth="1"/>
    <col min="41" max="41" width="5.7109375" style="2" customWidth="1"/>
    <col min="42" max="42" width="3.28125" style="2" customWidth="1"/>
    <col min="43" max="43" width="12.28125" style="2" customWidth="1"/>
    <col min="44" max="44" width="10.7109375" style="2" customWidth="1"/>
    <col min="45" max="47" width="20.140625" style="2" hidden="1" customWidth="1"/>
    <col min="48" max="49" width="16.8515625" style="2" hidden="1" customWidth="1"/>
    <col min="50" max="51" width="19.421875" style="2" hidden="1" customWidth="1"/>
    <col min="52" max="52" width="16.8515625" style="2" hidden="1" customWidth="1"/>
    <col min="53" max="53" width="14.8515625" style="2" hidden="1" customWidth="1"/>
    <col min="54" max="54" width="19.421875" style="2" hidden="1" customWidth="1"/>
    <col min="55" max="55" width="16.8515625" style="2" hidden="1" customWidth="1"/>
    <col min="56" max="56" width="14.8515625" style="2" hidden="1" customWidth="1"/>
    <col min="57" max="57" width="51.7109375" style="2" customWidth="1"/>
    <col min="58" max="16384" width="8.8515625" style="2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6</v>
      </c>
      <c r="BT2" s="4" t="s">
        <v>7</v>
      </c>
    </row>
    <row r="3" spans="2:72" ht="6.9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6</v>
      </c>
      <c r="BT3" s="4" t="s">
        <v>8</v>
      </c>
    </row>
    <row r="4" spans="2:71" ht="24.9" customHeight="1">
      <c r="B4" s="7"/>
      <c r="D4" s="101" t="s">
        <v>81</v>
      </c>
      <c r="AR4" s="7"/>
      <c r="AS4" s="9" t="s">
        <v>9</v>
      </c>
      <c r="BE4" s="10" t="s">
        <v>10</v>
      </c>
      <c r="BS4" s="4" t="s">
        <v>11</v>
      </c>
    </row>
    <row r="5" spans="2:71" ht="12" customHeight="1">
      <c r="B5" s="7"/>
      <c r="D5" s="11" t="s">
        <v>12</v>
      </c>
      <c r="K5" s="12" t="s">
        <v>13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R5" s="7"/>
      <c r="BE5" s="13" t="s">
        <v>14</v>
      </c>
      <c r="BS5" s="4" t="s">
        <v>6</v>
      </c>
    </row>
    <row r="6" spans="2:71" ht="36.9" customHeight="1">
      <c r="B6" s="7"/>
      <c r="D6" s="14" t="s">
        <v>15</v>
      </c>
      <c r="K6" s="15" t="s">
        <v>16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R6" s="7"/>
      <c r="BE6" s="16"/>
      <c r="BS6" s="4" t="s">
        <v>6</v>
      </c>
    </row>
    <row r="7" spans="2:71" ht="12" customHeight="1">
      <c r="B7" s="7"/>
      <c r="D7" s="17" t="s">
        <v>17</v>
      </c>
      <c r="K7" s="18" t="s">
        <v>18</v>
      </c>
      <c r="AK7" s="17" t="s">
        <v>19</v>
      </c>
      <c r="AN7" s="18" t="s">
        <v>20</v>
      </c>
      <c r="AR7" s="7"/>
      <c r="BE7" s="16"/>
      <c r="BS7" s="4" t="s">
        <v>6</v>
      </c>
    </row>
    <row r="8" spans="2:71" ht="12" customHeight="1">
      <c r="B8" s="7"/>
      <c r="D8" s="17" t="s">
        <v>21</v>
      </c>
      <c r="K8" s="18" t="s">
        <v>22</v>
      </c>
      <c r="AK8" s="17" t="s">
        <v>23</v>
      </c>
      <c r="AN8" s="106" t="s">
        <v>34</v>
      </c>
      <c r="AR8" s="7"/>
      <c r="BE8" s="16"/>
      <c r="BS8" s="4" t="s">
        <v>6</v>
      </c>
    </row>
    <row r="9" spans="2:71" ht="29.25" customHeight="1">
      <c r="B9" s="7"/>
      <c r="D9" s="11" t="s">
        <v>24</v>
      </c>
      <c r="K9" s="19" t="s">
        <v>25</v>
      </c>
      <c r="AK9" s="11" t="s">
        <v>26</v>
      </c>
      <c r="AN9" s="19" t="s">
        <v>27</v>
      </c>
      <c r="AR9" s="7"/>
      <c r="BE9" s="16"/>
      <c r="BS9" s="4" t="s">
        <v>6</v>
      </c>
    </row>
    <row r="10" spans="2:71" ht="12" customHeight="1">
      <c r="B10" s="7"/>
      <c r="D10" s="17" t="s">
        <v>28</v>
      </c>
      <c r="AK10" s="17" t="s">
        <v>29</v>
      </c>
      <c r="AN10" s="18" t="s">
        <v>30</v>
      </c>
      <c r="AR10" s="7"/>
      <c r="BE10" s="16"/>
      <c r="BS10" s="4" t="s">
        <v>6</v>
      </c>
    </row>
    <row r="11" spans="2:71" ht="18.45" customHeight="1">
      <c r="B11" s="7"/>
      <c r="E11" s="18" t="s">
        <v>31</v>
      </c>
      <c r="AK11" s="17" t="s">
        <v>32</v>
      </c>
      <c r="AN11" s="18" t="s">
        <v>30</v>
      </c>
      <c r="AR11" s="7"/>
      <c r="BE11" s="16"/>
      <c r="BS11" s="4" t="s">
        <v>6</v>
      </c>
    </row>
    <row r="12" spans="2:71" ht="6.9" customHeight="1">
      <c r="B12" s="7"/>
      <c r="AR12" s="7"/>
      <c r="BE12" s="16"/>
      <c r="BS12" s="4" t="s">
        <v>6</v>
      </c>
    </row>
    <row r="13" spans="2:71" ht="12" customHeight="1">
      <c r="B13" s="7"/>
      <c r="D13" s="17" t="s">
        <v>33</v>
      </c>
      <c r="AK13" s="17" t="s">
        <v>29</v>
      </c>
      <c r="AN13" s="20" t="s">
        <v>34</v>
      </c>
      <c r="AR13" s="7"/>
      <c r="BE13" s="16"/>
      <c r="BS13" s="4" t="s">
        <v>6</v>
      </c>
    </row>
    <row r="14" spans="2:71" ht="13.2">
      <c r="B14" s="7"/>
      <c r="E14" s="21" t="s">
        <v>34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7" t="s">
        <v>32</v>
      </c>
      <c r="AN14" s="20" t="s">
        <v>34</v>
      </c>
      <c r="AR14" s="7"/>
      <c r="BE14" s="16"/>
      <c r="BS14" s="4" t="s">
        <v>6</v>
      </c>
    </row>
    <row r="15" spans="2:71" ht="6.9" customHeight="1">
      <c r="B15" s="7"/>
      <c r="AR15" s="7"/>
      <c r="BE15" s="16"/>
      <c r="BS15" s="4" t="s">
        <v>4</v>
      </c>
    </row>
    <row r="16" spans="2:71" ht="12" customHeight="1">
      <c r="B16" s="7"/>
      <c r="D16" s="17" t="s">
        <v>35</v>
      </c>
      <c r="AK16" s="17" t="s">
        <v>29</v>
      </c>
      <c r="AN16" s="18" t="s">
        <v>30</v>
      </c>
      <c r="AR16" s="7"/>
      <c r="BE16" s="16"/>
      <c r="BS16" s="4" t="s">
        <v>4</v>
      </c>
    </row>
    <row r="17" spans="2:71" ht="18.45" customHeight="1">
      <c r="B17" s="7"/>
      <c r="E17" s="18" t="s">
        <v>36</v>
      </c>
      <c r="AK17" s="17" t="s">
        <v>32</v>
      </c>
      <c r="AN17" s="18" t="s">
        <v>30</v>
      </c>
      <c r="AR17" s="7"/>
      <c r="BE17" s="16"/>
      <c r="BS17" s="4" t="s">
        <v>37</v>
      </c>
    </row>
    <row r="18" spans="2:71" ht="6.9" customHeight="1">
      <c r="B18" s="7"/>
      <c r="AR18" s="7"/>
      <c r="BE18" s="16"/>
      <c r="BS18" s="4" t="s">
        <v>6</v>
      </c>
    </row>
    <row r="19" spans="2:71" ht="12" customHeight="1">
      <c r="B19" s="7"/>
      <c r="D19" s="17" t="s">
        <v>38</v>
      </c>
      <c r="AK19" s="17" t="s">
        <v>29</v>
      </c>
      <c r="AN19" s="18" t="s">
        <v>30</v>
      </c>
      <c r="AR19" s="7"/>
      <c r="BE19" s="16"/>
      <c r="BS19" s="4" t="s">
        <v>6</v>
      </c>
    </row>
    <row r="20" spans="2:71" ht="18.45" customHeight="1">
      <c r="B20" s="7"/>
      <c r="E20" s="18" t="s">
        <v>39</v>
      </c>
      <c r="AK20" s="17" t="s">
        <v>32</v>
      </c>
      <c r="AN20" s="18" t="s">
        <v>30</v>
      </c>
      <c r="AR20" s="7"/>
      <c r="BE20" s="16"/>
      <c r="BS20" s="4" t="s">
        <v>4</v>
      </c>
    </row>
    <row r="21" spans="2:57" ht="6.9" customHeight="1">
      <c r="B21" s="7"/>
      <c r="AR21" s="7"/>
      <c r="BE21" s="16"/>
    </row>
    <row r="22" spans="2:57" ht="12" customHeight="1">
      <c r="B22" s="7"/>
      <c r="D22" s="17" t="s">
        <v>40</v>
      </c>
      <c r="AR22" s="7"/>
      <c r="BE22" s="16"/>
    </row>
    <row r="23" spans="2:57" ht="47.25" customHeight="1">
      <c r="B23" s="7"/>
      <c r="E23" s="22" t="s">
        <v>41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R23" s="7"/>
      <c r="BE23" s="16"/>
    </row>
    <row r="24" spans="2:57" ht="6.9" customHeight="1">
      <c r="B24" s="7"/>
      <c r="AR24" s="7"/>
      <c r="BE24" s="16"/>
    </row>
    <row r="25" spans="2:57" ht="6.9" customHeight="1">
      <c r="B25" s="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7"/>
      <c r="BE25" s="16"/>
    </row>
    <row r="26" spans="2:57" s="25" customFormat="1" ht="25.95" customHeight="1">
      <c r="B26" s="24"/>
      <c r="D26" s="26" t="s">
        <v>42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>
        <f>ROUND(AG54,2)</f>
        <v>0</v>
      </c>
      <c r="AL26" s="29"/>
      <c r="AM26" s="29"/>
      <c r="AN26" s="29"/>
      <c r="AO26" s="29"/>
      <c r="AR26" s="24"/>
      <c r="BE26" s="16"/>
    </row>
    <row r="27" spans="2:57" s="25" customFormat="1" ht="6.9" customHeight="1">
      <c r="B27" s="24"/>
      <c r="AR27" s="24"/>
      <c r="BE27" s="16"/>
    </row>
    <row r="28" spans="2:57" s="25" customFormat="1" ht="13.2">
      <c r="B28" s="24"/>
      <c r="L28" s="30" t="s">
        <v>43</v>
      </c>
      <c r="M28" s="30"/>
      <c r="N28" s="30"/>
      <c r="O28" s="30"/>
      <c r="P28" s="30"/>
      <c r="W28" s="30" t="s">
        <v>44</v>
      </c>
      <c r="X28" s="30"/>
      <c r="Y28" s="30"/>
      <c r="Z28" s="30"/>
      <c r="AA28" s="30"/>
      <c r="AB28" s="30"/>
      <c r="AC28" s="30"/>
      <c r="AD28" s="30"/>
      <c r="AE28" s="30"/>
      <c r="AK28" s="30" t="s">
        <v>45</v>
      </c>
      <c r="AL28" s="30"/>
      <c r="AM28" s="30"/>
      <c r="AN28" s="30"/>
      <c r="AO28" s="30"/>
      <c r="AR28" s="24"/>
      <c r="BE28" s="16"/>
    </row>
    <row r="29" spans="2:57" s="32" customFormat="1" ht="14.4" customHeight="1">
      <c r="B29" s="31"/>
      <c r="D29" s="17" t="s">
        <v>46</v>
      </c>
      <c r="F29" s="17" t="s">
        <v>47</v>
      </c>
      <c r="L29" s="33">
        <v>0.21</v>
      </c>
      <c r="M29" s="34"/>
      <c r="N29" s="34"/>
      <c r="O29" s="34"/>
      <c r="P29" s="34"/>
      <c r="W29" s="35">
        <f>AK26</f>
        <v>0</v>
      </c>
      <c r="X29" s="34"/>
      <c r="Y29" s="34"/>
      <c r="Z29" s="34"/>
      <c r="AA29" s="34"/>
      <c r="AB29" s="34"/>
      <c r="AC29" s="34"/>
      <c r="AD29" s="34"/>
      <c r="AE29" s="34"/>
      <c r="AK29" s="35">
        <f>W29*0.21</f>
        <v>0</v>
      </c>
      <c r="AL29" s="34"/>
      <c r="AM29" s="34"/>
      <c r="AN29" s="34"/>
      <c r="AO29" s="34"/>
      <c r="AR29" s="31"/>
      <c r="BE29" s="36"/>
    </row>
    <row r="30" spans="2:57" s="32" customFormat="1" ht="14.4" customHeight="1">
      <c r="B30" s="31"/>
      <c r="F30" s="17" t="s">
        <v>48</v>
      </c>
      <c r="L30" s="33">
        <v>0.15</v>
      </c>
      <c r="M30" s="34"/>
      <c r="N30" s="34"/>
      <c r="O30" s="34"/>
      <c r="P30" s="34"/>
      <c r="W30" s="35"/>
      <c r="X30" s="34"/>
      <c r="Y30" s="34"/>
      <c r="Z30" s="34"/>
      <c r="AA30" s="34"/>
      <c r="AB30" s="34"/>
      <c r="AC30" s="34"/>
      <c r="AD30" s="34"/>
      <c r="AE30" s="34"/>
      <c r="AK30" s="35"/>
      <c r="AL30" s="34"/>
      <c r="AM30" s="34"/>
      <c r="AN30" s="34"/>
      <c r="AO30" s="34"/>
      <c r="AR30" s="31"/>
      <c r="BE30" s="36"/>
    </row>
    <row r="31" spans="2:57" s="32" customFormat="1" ht="14.4" customHeight="1" hidden="1">
      <c r="B31" s="31"/>
      <c r="F31" s="17" t="s">
        <v>49</v>
      </c>
      <c r="L31" s="33">
        <v>0.21</v>
      </c>
      <c r="M31" s="34"/>
      <c r="N31" s="34"/>
      <c r="O31" s="34"/>
      <c r="P31" s="34"/>
      <c r="W31" s="35" t="e">
        <f>ROUND(BB54,2)</f>
        <v>#REF!</v>
      </c>
      <c r="X31" s="34"/>
      <c r="Y31" s="34"/>
      <c r="Z31" s="34"/>
      <c r="AA31" s="34"/>
      <c r="AB31" s="34"/>
      <c r="AC31" s="34"/>
      <c r="AD31" s="34"/>
      <c r="AE31" s="34"/>
      <c r="AK31" s="35">
        <v>0</v>
      </c>
      <c r="AL31" s="34"/>
      <c r="AM31" s="34"/>
      <c r="AN31" s="34"/>
      <c r="AO31" s="34"/>
      <c r="AR31" s="31"/>
      <c r="BE31" s="36"/>
    </row>
    <row r="32" spans="2:57" s="32" customFormat="1" ht="14.4" customHeight="1" hidden="1">
      <c r="B32" s="31"/>
      <c r="F32" s="17" t="s">
        <v>50</v>
      </c>
      <c r="L32" s="33">
        <v>0.15</v>
      </c>
      <c r="M32" s="34"/>
      <c r="N32" s="34"/>
      <c r="O32" s="34"/>
      <c r="P32" s="34"/>
      <c r="W32" s="35" t="e">
        <f>ROUND(BC54,2)</f>
        <v>#REF!</v>
      </c>
      <c r="X32" s="34"/>
      <c r="Y32" s="34"/>
      <c r="Z32" s="34"/>
      <c r="AA32" s="34"/>
      <c r="AB32" s="34"/>
      <c r="AC32" s="34"/>
      <c r="AD32" s="34"/>
      <c r="AE32" s="34"/>
      <c r="AK32" s="35">
        <v>0</v>
      </c>
      <c r="AL32" s="34"/>
      <c r="AM32" s="34"/>
      <c r="AN32" s="34"/>
      <c r="AO32" s="34"/>
      <c r="AR32" s="31"/>
      <c r="BE32" s="36"/>
    </row>
    <row r="33" spans="2:44" s="32" customFormat="1" ht="14.4" customHeight="1" hidden="1">
      <c r="B33" s="31"/>
      <c r="F33" s="17" t="s">
        <v>51</v>
      </c>
      <c r="L33" s="33">
        <v>0</v>
      </c>
      <c r="M33" s="34"/>
      <c r="N33" s="34"/>
      <c r="O33" s="34"/>
      <c r="P33" s="34"/>
      <c r="W33" s="35" t="e">
        <f>ROUND(BD54,2)</f>
        <v>#REF!</v>
      </c>
      <c r="X33" s="34"/>
      <c r="Y33" s="34"/>
      <c r="Z33" s="34"/>
      <c r="AA33" s="34"/>
      <c r="AB33" s="34"/>
      <c r="AC33" s="34"/>
      <c r="AD33" s="34"/>
      <c r="AE33" s="34"/>
      <c r="AK33" s="35">
        <v>0</v>
      </c>
      <c r="AL33" s="34"/>
      <c r="AM33" s="34"/>
      <c r="AN33" s="34"/>
      <c r="AO33" s="34"/>
      <c r="AR33" s="31"/>
    </row>
    <row r="34" spans="2:44" s="25" customFormat="1" ht="6.9" customHeight="1">
      <c r="B34" s="24"/>
      <c r="AR34" s="24"/>
    </row>
    <row r="35" spans="2:44" s="25" customFormat="1" ht="25.95" customHeight="1">
      <c r="B35" s="24"/>
      <c r="C35" s="37"/>
      <c r="D35" s="38" t="s">
        <v>52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53</v>
      </c>
      <c r="U35" s="39"/>
      <c r="V35" s="39"/>
      <c r="W35" s="39"/>
      <c r="X35" s="41" t="s">
        <v>54</v>
      </c>
      <c r="Y35" s="42"/>
      <c r="Z35" s="42"/>
      <c r="AA35" s="42"/>
      <c r="AB35" s="42"/>
      <c r="AC35" s="39"/>
      <c r="AD35" s="39"/>
      <c r="AE35" s="39"/>
      <c r="AF35" s="39"/>
      <c r="AG35" s="39"/>
      <c r="AH35" s="39"/>
      <c r="AI35" s="39"/>
      <c r="AJ35" s="39"/>
      <c r="AK35" s="43">
        <f>SUM(AK26:AK33)</f>
        <v>0</v>
      </c>
      <c r="AL35" s="42"/>
      <c r="AM35" s="42"/>
      <c r="AN35" s="42"/>
      <c r="AO35" s="44"/>
      <c r="AP35" s="37"/>
      <c r="AQ35" s="37"/>
      <c r="AR35" s="24"/>
    </row>
    <row r="36" spans="2:44" s="25" customFormat="1" ht="6.9" customHeight="1">
      <c r="B36" s="24"/>
      <c r="AR36" s="24"/>
    </row>
    <row r="37" spans="2:44" s="25" customFormat="1" ht="6.9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24"/>
    </row>
    <row r="41" spans="2:44" s="25" customFormat="1" ht="6.9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24"/>
    </row>
    <row r="42" spans="2:44" s="25" customFormat="1" ht="24.9" customHeight="1">
      <c r="B42" s="24"/>
      <c r="C42" s="8" t="s">
        <v>55</v>
      </c>
      <c r="AR42" s="24"/>
    </row>
    <row r="43" spans="2:44" s="25" customFormat="1" ht="6.9" customHeight="1">
      <c r="B43" s="24"/>
      <c r="AR43" s="24"/>
    </row>
    <row r="44" spans="2:44" s="50" customFormat="1" ht="12" customHeight="1">
      <c r="B44" s="49"/>
      <c r="C44" s="17" t="s">
        <v>12</v>
      </c>
      <c r="L44" s="50" t="str">
        <f>K5</f>
        <v>R23-002</v>
      </c>
      <c r="AR44" s="49"/>
    </row>
    <row r="45" spans="2:44" s="53" customFormat="1" ht="36.9" customHeight="1">
      <c r="B45" s="51"/>
      <c r="C45" s="52" t="s">
        <v>15</v>
      </c>
      <c r="L45" s="54" t="str">
        <f>K6</f>
        <v>Město Dobříš - stavební úpravy komunikace a chodníků v ul. Pražská (III/1 1628)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R45" s="51"/>
    </row>
    <row r="46" spans="2:44" s="25" customFormat="1" ht="6.9" customHeight="1">
      <c r="B46" s="24"/>
      <c r="AR46" s="24"/>
    </row>
    <row r="47" spans="2:44" s="25" customFormat="1" ht="12" customHeight="1">
      <c r="B47" s="24"/>
      <c r="C47" s="17" t="s">
        <v>21</v>
      </c>
      <c r="L47" s="56" t="str">
        <f>IF(K8="","",K8)</f>
        <v>Dobříš, ul. Pražská</v>
      </c>
      <c r="AI47" s="17" t="s">
        <v>23</v>
      </c>
      <c r="AM47" s="57" t="str">
        <f>IF(AN8="","",AN8)</f>
        <v>Vyplň údaj</v>
      </c>
      <c r="AN47" s="57"/>
      <c r="AR47" s="24"/>
    </row>
    <row r="48" spans="2:44" s="25" customFormat="1" ht="6.9" customHeight="1">
      <c r="B48" s="24"/>
      <c r="AR48" s="24"/>
    </row>
    <row r="49" spans="2:56" s="25" customFormat="1" ht="15.15" customHeight="1">
      <c r="B49" s="24"/>
      <c r="C49" s="17" t="s">
        <v>28</v>
      </c>
      <c r="L49" s="50" t="str">
        <f>IF(E11="","",E11)</f>
        <v>Město Dobříš</v>
      </c>
      <c r="AI49" s="17" t="s">
        <v>35</v>
      </c>
      <c r="AM49" s="58" t="str">
        <f>IF(E17="","",E17)</f>
        <v>DOPAS s.r.o.</v>
      </c>
      <c r="AN49" s="59"/>
      <c r="AO49" s="59"/>
      <c r="AP49" s="59"/>
      <c r="AR49" s="24"/>
      <c r="AS49" s="60" t="s">
        <v>56</v>
      </c>
      <c r="AT49" s="61"/>
      <c r="AU49" s="62"/>
      <c r="AV49" s="62"/>
      <c r="AW49" s="62"/>
      <c r="AX49" s="62"/>
      <c r="AY49" s="62"/>
      <c r="AZ49" s="62"/>
      <c r="BA49" s="62"/>
      <c r="BB49" s="62"/>
      <c r="BC49" s="62"/>
      <c r="BD49" s="63"/>
    </row>
    <row r="50" spans="2:56" s="25" customFormat="1" ht="15.15" customHeight="1">
      <c r="B50" s="24"/>
      <c r="C50" s="17" t="s">
        <v>33</v>
      </c>
      <c r="L50" s="50" t="str">
        <f>IF(E14="Vyplň údaj","",E14)</f>
        <v/>
      </c>
      <c r="AI50" s="17" t="s">
        <v>38</v>
      </c>
      <c r="AM50" s="58" t="str">
        <f>IF(E20="","",E20)</f>
        <v>L. Štuller</v>
      </c>
      <c r="AN50" s="59"/>
      <c r="AO50" s="59"/>
      <c r="AP50" s="59"/>
      <c r="AR50" s="24"/>
      <c r="AS50" s="64"/>
      <c r="AT50" s="65"/>
      <c r="BD50" s="66"/>
    </row>
    <row r="51" spans="2:56" s="25" customFormat="1" ht="10.8" customHeight="1">
      <c r="B51" s="24"/>
      <c r="AR51" s="24"/>
      <c r="AS51" s="64"/>
      <c r="AT51" s="65"/>
      <c r="BD51" s="66"/>
    </row>
    <row r="52" spans="2:56" s="25" customFormat="1" ht="29.25" customHeight="1">
      <c r="B52" s="24"/>
      <c r="C52" s="67" t="s">
        <v>57</v>
      </c>
      <c r="D52" s="68"/>
      <c r="E52" s="68"/>
      <c r="F52" s="68"/>
      <c r="G52" s="68"/>
      <c r="H52" s="69"/>
      <c r="I52" s="70" t="s">
        <v>58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71" t="s">
        <v>59</v>
      </c>
      <c r="AH52" s="68"/>
      <c r="AI52" s="68"/>
      <c r="AJ52" s="68"/>
      <c r="AK52" s="68"/>
      <c r="AL52" s="68"/>
      <c r="AM52" s="68"/>
      <c r="AN52" s="70" t="s">
        <v>60</v>
      </c>
      <c r="AO52" s="68"/>
      <c r="AP52" s="68"/>
      <c r="AQ52" s="72" t="s">
        <v>61</v>
      </c>
      <c r="AR52" s="24"/>
      <c r="AS52" s="73" t="s">
        <v>62</v>
      </c>
      <c r="AT52" s="74" t="s">
        <v>63</v>
      </c>
      <c r="AU52" s="74" t="s">
        <v>64</v>
      </c>
      <c r="AV52" s="74" t="s">
        <v>65</v>
      </c>
      <c r="AW52" s="74" t="s">
        <v>66</v>
      </c>
      <c r="AX52" s="74" t="s">
        <v>67</v>
      </c>
      <c r="AY52" s="74" t="s">
        <v>68</v>
      </c>
      <c r="AZ52" s="74" t="s">
        <v>69</v>
      </c>
      <c r="BA52" s="74" t="s">
        <v>70</v>
      </c>
      <c r="BB52" s="74" t="s">
        <v>71</v>
      </c>
      <c r="BC52" s="74" t="s">
        <v>72</v>
      </c>
      <c r="BD52" s="75" t="s">
        <v>73</v>
      </c>
    </row>
    <row r="53" spans="2:56" s="25" customFormat="1" ht="10.8" customHeight="1">
      <c r="B53" s="24"/>
      <c r="AR53" s="24"/>
      <c r="AS53" s="76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</row>
    <row r="54" spans="2:90" s="77" customFormat="1" ht="32.4" customHeight="1">
      <c r="B54" s="78"/>
      <c r="C54" s="79" t="s">
        <v>74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>
        <f>AG55+AG58</f>
        <v>0</v>
      </c>
      <c r="AH54" s="81"/>
      <c r="AI54" s="81"/>
      <c r="AJ54" s="81"/>
      <c r="AK54" s="81"/>
      <c r="AL54" s="81"/>
      <c r="AM54" s="81"/>
      <c r="AN54" s="81">
        <f>AG54*1.21</f>
        <v>0</v>
      </c>
      <c r="AO54" s="81"/>
      <c r="AP54" s="81"/>
      <c r="AQ54" s="82" t="s">
        <v>30</v>
      </c>
      <c r="AR54" s="78"/>
      <c r="AS54" s="83" t="e">
        <f>ROUND(#REF!+#REF!,2)</f>
        <v>#REF!</v>
      </c>
      <c r="AT54" s="84" t="e">
        <f>ROUND(SUM(AV54:AW54),2)</f>
        <v>#REF!</v>
      </c>
      <c r="AU54" s="85" t="e">
        <f>ROUND(#REF!+#REF!,5)</f>
        <v>#REF!</v>
      </c>
      <c r="AV54" s="84" t="e">
        <f>ROUND(AZ54*L29,2)</f>
        <v>#REF!</v>
      </c>
      <c r="AW54" s="84" t="e">
        <f>ROUND(BA54*L30,2)</f>
        <v>#REF!</v>
      </c>
      <c r="AX54" s="84" t="e">
        <f>ROUND(BB54*L29,2)</f>
        <v>#REF!</v>
      </c>
      <c r="AY54" s="84" t="e">
        <f>ROUND(BC54*L30,2)</f>
        <v>#REF!</v>
      </c>
      <c r="AZ54" s="84" t="e">
        <f>ROUND(#REF!+#REF!,2)</f>
        <v>#REF!</v>
      </c>
      <c r="BA54" s="84" t="e">
        <f>ROUND(#REF!+#REF!,2)</f>
        <v>#REF!</v>
      </c>
      <c r="BB54" s="84" t="e">
        <f>ROUND(#REF!+#REF!,2)</f>
        <v>#REF!</v>
      </c>
      <c r="BC54" s="84" t="e">
        <f>ROUND(#REF!+#REF!,2)</f>
        <v>#REF!</v>
      </c>
      <c r="BD54" s="86" t="e">
        <f>ROUND(#REF!+#REF!,2)</f>
        <v>#REF!</v>
      </c>
      <c r="BS54" s="87" t="s">
        <v>75</v>
      </c>
      <c r="BT54" s="87" t="s">
        <v>76</v>
      </c>
      <c r="BU54" s="88" t="s">
        <v>77</v>
      </c>
      <c r="BV54" s="87" t="s">
        <v>78</v>
      </c>
      <c r="BW54" s="87" t="s">
        <v>5</v>
      </c>
      <c r="BX54" s="87" t="s">
        <v>79</v>
      </c>
      <c r="CL54" s="87" t="s">
        <v>18</v>
      </c>
    </row>
    <row r="55" spans="1:90" s="50" customFormat="1" ht="23.25" customHeight="1">
      <c r="A55" s="89"/>
      <c r="B55" s="49"/>
      <c r="C55" s="90"/>
      <c r="D55" s="99" t="s">
        <v>80</v>
      </c>
      <c r="E55" s="100"/>
      <c r="F55" s="100"/>
      <c r="G55" s="100"/>
      <c r="H55" s="100"/>
      <c r="I55" s="100"/>
      <c r="J55" s="99"/>
      <c r="K55" s="100"/>
      <c r="L55" s="100"/>
      <c r="M55" s="100"/>
      <c r="N55" s="100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8">
        <f>AG56+AG57</f>
        <v>0</v>
      </c>
      <c r="AH55" s="98"/>
      <c r="AI55" s="98"/>
      <c r="AJ55" s="98"/>
      <c r="AK55" s="98"/>
      <c r="AL55" s="98"/>
      <c r="AM55" s="98"/>
      <c r="AN55" s="81">
        <f aca="true" t="shared" si="0" ref="AN55:AN58">AG55*1.21</f>
        <v>0</v>
      </c>
      <c r="AO55" s="81"/>
      <c r="AP55" s="81"/>
      <c r="AQ55" s="92"/>
      <c r="AR55" s="49"/>
      <c r="AS55" s="93"/>
      <c r="AT55" s="94"/>
      <c r="AU55" s="95"/>
      <c r="AV55" s="94"/>
      <c r="AW55" s="94"/>
      <c r="AX55" s="94"/>
      <c r="AY55" s="94"/>
      <c r="AZ55" s="94"/>
      <c r="BA55" s="94"/>
      <c r="BB55" s="94"/>
      <c r="BC55" s="94"/>
      <c r="BD55" s="96"/>
      <c r="BT55" s="18"/>
      <c r="BV55" s="18"/>
      <c r="BW55" s="18"/>
      <c r="BX55" s="18"/>
      <c r="CL55" s="18"/>
    </row>
    <row r="56" spans="1:90" s="50" customFormat="1" ht="23.25" customHeight="1">
      <c r="A56" s="89"/>
      <c r="B56" s="49"/>
      <c r="C56" s="90"/>
      <c r="D56" s="90"/>
      <c r="E56" s="97"/>
      <c r="F56" s="102" t="s">
        <v>83</v>
      </c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104">
        <v>0</v>
      </c>
      <c r="AH56" s="104"/>
      <c r="AI56" s="104"/>
      <c r="AJ56" s="104"/>
      <c r="AK56" s="104"/>
      <c r="AL56" s="104"/>
      <c r="AM56" s="104"/>
      <c r="AN56" s="81">
        <f t="shared" si="0"/>
        <v>0</v>
      </c>
      <c r="AO56" s="81"/>
      <c r="AP56" s="81"/>
      <c r="AQ56" s="92"/>
      <c r="AR56" s="49"/>
      <c r="AS56" s="93"/>
      <c r="AT56" s="94"/>
      <c r="AU56" s="95"/>
      <c r="AV56" s="94"/>
      <c r="AW56" s="94"/>
      <c r="AX56" s="94"/>
      <c r="AY56" s="94"/>
      <c r="AZ56" s="94"/>
      <c r="BA56" s="94"/>
      <c r="BB56" s="94"/>
      <c r="BC56" s="94"/>
      <c r="BD56" s="96"/>
      <c r="BT56" s="18"/>
      <c r="BV56" s="18"/>
      <c r="BW56" s="18"/>
      <c r="BX56" s="18"/>
      <c r="CL56" s="18"/>
    </row>
    <row r="57" spans="1:90" s="50" customFormat="1" ht="23.25" customHeight="1">
      <c r="A57" s="89"/>
      <c r="B57" s="49"/>
      <c r="C57" s="90"/>
      <c r="D57" s="90"/>
      <c r="E57" s="97"/>
      <c r="F57" s="102" t="s">
        <v>82</v>
      </c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104">
        <v>0</v>
      </c>
      <c r="AH57" s="104"/>
      <c r="AI57" s="104"/>
      <c r="AJ57" s="104"/>
      <c r="AK57" s="104"/>
      <c r="AL57" s="104"/>
      <c r="AM57" s="104"/>
      <c r="AN57" s="81">
        <f t="shared" si="0"/>
        <v>0</v>
      </c>
      <c r="AO57" s="81"/>
      <c r="AP57" s="81"/>
      <c r="AQ57" s="92"/>
      <c r="AR57" s="49"/>
      <c r="AS57" s="93"/>
      <c r="AT57" s="94"/>
      <c r="AU57" s="95"/>
      <c r="AV57" s="94"/>
      <c r="AW57" s="94"/>
      <c r="AX57" s="94"/>
      <c r="AY57" s="94"/>
      <c r="AZ57" s="94"/>
      <c r="BA57" s="94"/>
      <c r="BB57" s="94"/>
      <c r="BC57" s="94"/>
      <c r="BD57" s="96"/>
      <c r="BT57" s="18"/>
      <c r="BV57" s="18"/>
      <c r="BW57" s="18"/>
      <c r="BX57" s="18"/>
      <c r="CL57" s="18"/>
    </row>
    <row r="58" spans="1:90" s="50" customFormat="1" ht="23.25" customHeight="1">
      <c r="A58" s="89"/>
      <c r="B58" s="49"/>
      <c r="C58" s="90"/>
      <c r="D58" s="99" t="s">
        <v>84</v>
      </c>
      <c r="E58" s="100"/>
      <c r="F58" s="100"/>
      <c r="G58" s="100"/>
      <c r="H58" s="100"/>
      <c r="I58" s="100"/>
      <c r="J58" s="90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105">
        <v>0</v>
      </c>
      <c r="AH58" s="105"/>
      <c r="AI58" s="105"/>
      <c r="AJ58" s="105"/>
      <c r="AK58" s="105"/>
      <c r="AL58" s="105"/>
      <c r="AM58" s="105"/>
      <c r="AN58" s="81">
        <f t="shared" si="0"/>
        <v>0</v>
      </c>
      <c r="AO58" s="81"/>
      <c r="AP58" s="81"/>
      <c r="AQ58" s="92"/>
      <c r="AR58" s="49"/>
      <c r="AS58" s="93"/>
      <c r="AT58" s="94"/>
      <c r="AU58" s="95"/>
      <c r="AV58" s="94"/>
      <c r="AW58" s="94"/>
      <c r="AX58" s="94"/>
      <c r="AY58" s="94"/>
      <c r="AZ58" s="94"/>
      <c r="BA58" s="94"/>
      <c r="BB58" s="94"/>
      <c r="BC58" s="94"/>
      <c r="BD58" s="96"/>
      <c r="BT58" s="18"/>
      <c r="BV58" s="18"/>
      <c r="BW58" s="18"/>
      <c r="BX58" s="18"/>
      <c r="CL58" s="18"/>
    </row>
    <row r="59" spans="2:44" s="25" customFormat="1" ht="30" customHeight="1">
      <c r="B59" s="24"/>
      <c r="AR59" s="24"/>
    </row>
    <row r="60" spans="2:44" s="25" customFormat="1" ht="6.9" customHeight="1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24"/>
    </row>
  </sheetData>
  <sheetProtection algorithmName="SHA-512" hashValue="TDo+g+BxHE5XVFJ7Li4WeJCNHkiGfDSSnjnvY1Wv+OpLCR7/L8m+WVkUQ223IUkjo6UnhfA36/GLEiEzPUUi+g==" saltValue="TjFAKDnFqE8JLing8ufgpw==" spinCount="100000" sheet="1" objects="1" scenarios="1" formatColumns="0" formatRows="0"/>
  <mergeCells count="48">
    <mergeCell ref="AG57:AM57"/>
    <mergeCell ref="AG58:AM58"/>
    <mergeCell ref="AN55:AP55"/>
    <mergeCell ref="AN57:AP57"/>
    <mergeCell ref="AN58:AP58"/>
    <mergeCell ref="AG55:AM55"/>
    <mergeCell ref="AG56:AM56"/>
    <mergeCell ref="AN56:AP56"/>
    <mergeCell ref="F56:AF56"/>
    <mergeCell ref="F57:AF57"/>
    <mergeCell ref="AG54:AM54"/>
    <mergeCell ref="AN54:AP54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33:P33"/>
    <mergeCell ref="W33:AE33"/>
    <mergeCell ref="AK33:AO33"/>
    <mergeCell ref="X35:AB35"/>
    <mergeCell ref="AK35:AO35"/>
    <mergeCell ref="L45:AO4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dcterms:created xsi:type="dcterms:W3CDTF">2023-05-24T07:45:15Z</dcterms:created>
  <dcterms:modified xsi:type="dcterms:W3CDTF">2023-05-24T08:09:33Z</dcterms:modified>
  <cp:category/>
  <cp:version/>
  <cp:contentType/>
  <cp:contentStatus/>
</cp:coreProperties>
</file>