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6" windowWidth="18732" windowHeight="12216" activeTab="1"/>
  </bookViews>
  <sheets>
    <sheet name="Pokyny pro vyplnění" sheetId="11" r:id="rId1"/>
    <sheet name="Stavba" sheetId="1" r:id="rId2"/>
    <sheet name="VzorPolozky" sheetId="10" state="hidden" r:id="rId3"/>
    <sheet name="SO01 20_02_2016 Pol" sheetId="12" r:id="rId4"/>
    <sheet name="SO01 20_02_2016 P1" sheetId="13" r:id="rId5"/>
    <sheet name="SO01 20_02_2016 P2" sheetId="14" r:id="rId6"/>
    <sheet name="SO01 20_02_2016 P3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'SO01 20_02_2016 P1'!$1:$7</definedName>
    <definedName name="_xlnm.Print_Titles" localSheetId="5">'SO01 20_02_2016 P2'!$1:$7</definedName>
    <definedName name="_xlnm.Print_Titles" localSheetId="6">'SO01 20_02_2016 P3'!$1:$7</definedName>
    <definedName name="_xlnm.Print_Titles" localSheetId="3">'SO01 20_02_2016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'SO01 20_02_2016 P1'!$A$1:$W$1191</definedName>
    <definedName name="_xlnm.Print_Area" localSheetId="5">'SO01 20_02_2016 P2'!$A$1:$W$25</definedName>
    <definedName name="_xlnm.Print_Area" localSheetId="6">'SO01 20_02_2016 P3'!$A$1:$W$23</definedName>
    <definedName name="_xlnm.Print_Area" localSheetId="3">'SO01 20_02_2016 Pol'!$A$1:$W$12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1" i="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G44"/>
  <c r="F44"/>
  <c r="G43"/>
  <c r="F43"/>
  <c r="G42"/>
  <c r="F42"/>
  <c r="G41"/>
  <c r="F41"/>
  <c r="G40"/>
  <c r="F40"/>
  <c r="I40" s="1"/>
  <c r="G39"/>
  <c r="F39"/>
  <c r="G22" i="15"/>
  <c r="G9"/>
  <c r="M9" s="1"/>
  <c r="I9"/>
  <c r="I8" s="1"/>
  <c r="K9"/>
  <c r="K8" s="1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I12"/>
  <c r="K12"/>
  <c r="M12"/>
  <c r="O12"/>
  <c r="Q12"/>
  <c r="V12"/>
  <c r="G13"/>
  <c r="M13" s="1"/>
  <c r="I13"/>
  <c r="K13"/>
  <c r="O13"/>
  <c r="Q13"/>
  <c r="V13"/>
  <c r="G14"/>
  <c r="I14"/>
  <c r="K14"/>
  <c r="M14"/>
  <c r="O14"/>
  <c r="Q14"/>
  <c r="V14"/>
  <c r="G15"/>
  <c r="I15"/>
  <c r="K15"/>
  <c r="M15"/>
  <c r="O15"/>
  <c r="Q15"/>
  <c r="V15"/>
  <c r="G16"/>
  <c r="I16"/>
  <c r="K16"/>
  <c r="M16"/>
  <c r="O16"/>
  <c r="Q16"/>
  <c r="V16"/>
  <c r="G17"/>
  <c r="M17" s="1"/>
  <c r="I17"/>
  <c r="K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I20"/>
  <c r="K20"/>
  <c r="M20"/>
  <c r="O20"/>
  <c r="Q20"/>
  <c r="V20"/>
  <c r="AE22"/>
  <c r="AF22"/>
  <c r="G24" i="14"/>
  <c r="G9"/>
  <c r="I9"/>
  <c r="I8" s="1"/>
  <c r="K9"/>
  <c r="M9"/>
  <c r="O9"/>
  <c r="Q9"/>
  <c r="Q8" s="1"/>
  <c r="V9"/>
  <c r="G10"/>
  <c r="M10" s="1"/>
  <c r="I10"/>
  <c r="K10"/>
  <c r="K8" s="1"/>
  <c r="O10"/>
  <c r="O8" s="1"/>
  <c r="Q10"/>
  <c r="V10"/>
  <c r="V8" s="1"/>
  <c r="G11"/>
  <c r="I11"/>
  <c r="K11"/>
  <c r="M11"/>
  <c r="O11"/>
  <c r="Q11"/>
  <c r="V11"/>
  <c r="G12"/>
  <c r="M12" s="1"/>
  <c r="I12"/>
  <c r="K12"/>
  <c r="O12"/>
  <c r="Q12"/>
  <c r="V12"/>
  <c r="G13"/>
  <c r="I13"/>
  <c r="K13"/>
  <c r="M13"/>
  <c r="O13"/>
  <c r="Q13"/>
  <c r="V13"/>
  <c r="G14"/>
  <c r="M14" s="1"/>
  <c r="I14"/>
  <c r="K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M18" s="1"/>
  <c r="I18"/>
  <c r="K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I21"/>
  <c r="K21"/>
  <c r="M21"/>
  <c r="O21"/>
  <c r="Q21"/>
  <c r="V21"/>
  <c r="G22"/>
  <c r="M22" s="1"/>
  <c r="I22"/>
  <c r="K22"/>
  <c r="O22"/>
  <c r="Q22"/>
  <c r="V22"/>
  <c r="AE24"/>
  <c r="AF24"/>
  <c r="G1190" i="13"/>
  <c r="G9"/>
  <c r="I9"/>
  <c r="I8" s="1"/>
  <c r="K9"/>
  <c r="M9"/>
  <c r="O9"/>
  <c r="Q9"/>
  <c r="Q8" s="1"/>
  <c r="V9"/>
  <c r="G12"/>
  <c r="M12" s="1"/>
  <c r="I12"/>
  <c r="K12"/>
  <c r="K8" s="1"/>
  <c r="O12"/>
  <c r="O8" s="1"/>
  <c r="Q12"/>
  <c r="V12"/>
  <c r="V8" s="1"/>
  <c r="G15"/>
  <c r="I15"/>
  <c r="K15"/>
  <c r="M15"/>
  <c r="O15"/>
  <c r="Q15"/>
  <c r="V15"/>
  <c r="G18"/>
  <c r="M18" s="1"/>
  <c r="I18"/>
  <c r="K18"/>
  <c r="O18"/>
  <c r="Q18"/>
  <c r="V18"/>
  <c r="G21"/>
  <c r="I21"/>
  <c r="K21"/>
  <c r="M21"/>
  <c r="O21"/>
  <c r="Q21"/>
  <c r="V21"/>
  <c r="G25"/>
  <c r="M25" s="1"/>
  <c r="I25"/>
  <c r="K25"/>
  <c r="O25"/>
  <c r="Q25"/>
  <c r="V25"/>
  <c r="G28"/>
  <c r="I28"/>
  <c r="K28"/>
  <c r="M28"/>
  <c r="O28"/>
  <c r="Q28"/>
  <c r="V28"/>
  <c r="G29"/>
  <c r="M29" s="1"/>
  <c r="I29"/>
  <c r="K29"/>
  <c r="O29"/>
  <c r="Q29"/>
  <c r="V29"/>
  <c r="G30"/>
  <c r="I30"/>
  <c r="K30"/>
  <c r="M30"/>
  <c r="O30"/>
  <c r="Q30"/>
  <c r="V30"/>
  <c r="G31"/>
  <c r="M31" s="1"/>
  <c r="I31"/>
  <c r="K31"/>
  <c r="O31"/>
  <c r="Q31"/>
  <c r="V31"/>
  <c r="G35"/>
  <c r="I35"/>
  <c r="K35"/>
  <c r="M35"/>
  <c r="O35"/>
  <c r="Q35"/>
  <c r="V35"/>
  <c r="G39"/>
  <c r="M39" s="1"/>
  <c r="I39"/>
  <c r="K39"/>
  <c r="O39"/>
  <c r="Q39"/>
  <c r="V39"/>
  <c r="G42"/>
  <c r="I42"/>
  <c r="K42"/>
  <c r="M42"/>
  <c r="O42"/>
  <c r="Q42"/>
  <c r="V42"/>
  <c r="G46"/>
  <c r="M46" s="1"/>
  <c r="I46"/>
  <c r="K46"/>
  <c r="O46"/>
  <c r="Q46"/>
  <c r="V46"/>
  <c r="G47"/>
  <c r="I47"/>
  <c r="K47"/>
  <c r="M47"/>
  <c r="O47"/>
  <c r="Q47"/>
  <c r="V47"/>
  <c r="G55"/>
  <c r="M55" s="1"/>
  <c r="I55"/>
  <c r="K55"/>
  <c r="O55"/>
  <c r="Q55"/>
  <c r="V55"/>
  <c r="G58"/>
  <c r="I58"/>
  <c r="K58"/>
  <c r="M58"/>
  <c r="O58"/>
  <c r="Q58"/>
  <c r="V58"/>
  <c r="G61"/>
  <c r="M61" s="1"/>
  <c r="I61"/>
  <c r="K61"/>
  <c r="O61"/>
  <c r="Q61"/>
  <c r="V61"/>
  <c r="G64"/>
  <c r="I64"/>
  <c r="K64"/>
  <c r="M64"/>
  <c r="O64"/>
  <c r="Q64"/>
  <c r="V64"/>
  <c r="G65"/>
  <c r="M65" s="1"/>
  <c r="I65"/>
  <c r="K65"/>
  <c r="O65"/>
  <c r="Q65"/>
  <c r="V65"/>
  <c r="G66"/>
  <c r="I66"/>
  <c r="K66"/>
  <c r="M66"/>
  <c r="O66"/>
  <c r="Q66"/>
  <c r="V66"/>
  <c r="G69"/>
  <c r="M69" s="1"/>
  <c r="I69"/>
  <c r="K69"/>
  <c r="O69"/>
  <c r="Q69"/>
  <c r="V69"/>
  <c r="G70"/>
  <c r="I70"/>
  <c r="K70"/>
  <c r="M70"/>
  <c r="O70"/>
  <c r="Q70"/>
  <c r="V70"/>
  <c r="G71"/>
  <c r="M71" s="1"/>
  <c r="I71"/>
  <c r="K71"/>
  <c r="O71"/>
  <c r="Q71"/>
  <c r="V71"/>
  <c r="G75"/>
  <c r="M75" s="1"/>
  <c r="I75"/>
  <c r="I74" s="1"/>
  <c r="K75"/>
  <c r="K74" s="1"/>
  <c r="O75"/>
  <c r="Q75"/>
  <c r="Q74" s="1"/>
  <c r="V75"/>
  <c r="V74" s="1"/>
  <c r="G78"/>
  <c r="I78"/>
  <c r="K78"/>
  <c r="M78"/>
  <c r="O78"/>
  <c r="Q78"/>
  <c r="V78"/>
  <c r="G81"/>
  <c r="I81"/>
  <c r="K81"/>
  <c r="M81"/>
  <c r="O81"/>
  <c r="Q81"/>
  <c r="V81"/>
  <c r="G84"/>
  <c r="G74" s="1"/>
  <c r="I84"/>
  <c r="K84"/>
  <c r="O84"/>
  <c r="O74" s="1"/>
  <c r="Q84"/>
  <c r="V84"/>
  <c r="G87"/>
  <c r="M87" s="1"/>
  <c r="I87"/>
  <c r="K87"/>
  <c r="O87"/>
  <c r="Q87"/>
  <c r="V87"/>
  <c r="G88"/>
  <c r="I88"/>
  <c r="K88"/>
  <c r="M88"/>
  <c r="O88"/>
  <c r="Q88"/>
  <c r="V88"/>
  <c r="G89"/>
  <c r="I89"/>
  <c r="K89"/>
  <c r="M89"/>
  <c r="O89"/>
  <c r="Q89"/>
  <c r="V89"/>
  <c r="G90"/>
  <c r="M90" s="1"/>
  <c r="I90"/>
  <c r="K90"/>
  <c r="O90"/>
  <c r="Q90"/>
  <c r="V90"/>
  <c r="G91"/>
  <c r="M91" s="1"/>
  <c r="I91"/>
  <c r="K91"/>
  <c r="O91"/>
  <c r="Q91"/>
  <c r="V91"/>
  <c r="G92"/>
  <c r="I92"/>
  <c r="K92"/>
  <c r="M92"/>
  <c r="O92"/>
  <c r="Q92"/>
  <c r="V92"/>
  <c r="G93"/>
  <c r="I93"/>
  <c r="K93"/>
  <c r="M93"/>
  <c r="O93"/>
  <c r="Q93"/>
  <c r="V93"/>
  <c r="G96"/>
  <c r="M96" s="1"/>
  <c r="I96"/>
  <c r="K96"/>
  <c r="O96"/>
  <c r="Q96"/>
  <c r="V96"/>
  <c r="G100"/>
  <c r="I100"/>
  <c r="I99" s="1"/>
  <c r="K100"/>
  <c r="K99" s="1"/>
  <c r="M100"/>
  <c r="O100"/>
  <c r="Q100"/>
  <c r="Q99" s="1"/>
  <c r="V100"/>
  <c r="V99" s="1"/>
  <c r="G106"/>
  <c r="I106"/>
  <c r="K106"/>
  <c r="M106"/>
  <c r="O106"/>
  <c r="Q106"/>
  <c r="V106"/>
  <c r="G111"/>
  <c r="I111"/>
  <c r="K111"/>
  <c r="M111"/>
  <c r="O111"/>
  <c r="Q111"/>
  <c r="V111"/>
  <c r="G119"/>
  <c r="G99" s="1"/>
  <c r="I119"/>
  <c r="K119"/>
  <c r="O119"/>
  <c r="O99" s="1"/>
  <c r="Q119"/>
  <c r="V119"/>
  <c r="G122"/>
  <c r="I122"/>
  <c r="K122"/>
  <c r="M122"/>
  <c r="O122"/>
  <c r="Q122"/>
  <c r="V122"/>
  <c r="G125"/>
  <c r="I125"/>
  <c r="K125"/>
  <c r="M125"/>
  <c r="O125"/>
  <c r="Q125"/>
  <c r="V125"/>
  <c r="G130"/>
  <c r="I130"/>
  <c r="K130"/>
  <c r="M130"/>
  <c r="O130"/>
  <c r="Q130"/>
  <c r="V130"/>
  <c r="G135"/>
  <c r="M135" s="1"/>
  <c r="I135"/>
  <c r="K135"/>
  <c r="O135"/>
  <c r="Q135"/>
  <c r="V135"/>
  <c r="G142"/>
  <c r="I142"/>
  <c r="K142"/>
  <c r="M142"/>
  <c r="O142"/>
  <c r="Q142"/>
  <c r="V142"/>
  <c r="G146"/>
  <c r="I146"/>
  <c r="K146"/>
  <c r="M146"/>
  <c r="O146"/>
  <c r="Q146"/>
  <c r="V146"/>
  <c r="G150"/>
  <c r="I150"/>
  <c r="K150"/>
  <c r="M150"/>
  <c r="O150"/>
  <c r="Q150"/>
  <c r="V150"/>
  <c r="G157"/>
  <c r="I157"/>
  <c r="I156" s="1"/>
  <c r="K157"/>
  <c r="K156" s="1"/>
  <c r="M157"/>
  <c r="O157"/>
  <c r="Q157"/>
  <c r="Q156" s="1"/>
  <c r="V157"/>
  <c r="V156" s="1"/>
  <c r="G160"/>
  <c r="I160"/>
  <c r="K160"/>
  <c r="M160"/>
  <c r="O160"/>
  <c r="Q160"/>
  <c r="V160"/>
  <c r="G163"/>
  <c r="I163"/>
  <c r="K163"/>
  <c r="M163"/>
  <c r="O163"/>
  <c r="Q163"/>
  <c r="V163"/>
  <c r="G164"/>
  <c r="G156" s="1"/>
  <c r="I164"/>
  <c r="K164"/>
  <c r="O164"/>
  <c r="O156" s="1"/>
  <c r="Q164"/>
  <c r="V164"/>
  <c r="G166"/>
  <c r="G165" s="1"/>
  <c r="I166"/>
  <c r="K166"/>
  <c r="K165" s="1"/>
  <c r="M166"/>
  <c r="O166"/>
  <c r="O165" s="1"/>
  <c r="Q166"/>
  <c r="V166"/>
  <c r="V165" s="1"/>
  <c r="G169"/>
  <c r="I169"/>
  <c r="K169"/>
  <c r="M169"/>
  <c r="O169"/>
  <c r="Q169"/>
  <c r="V169"/>
  <c r="G172"/>
  <c r="M172" s="1"/>
  <c r="I172"/>
  <c r="K172"/>
  <c r="O172"/>
  <c r="Q172"/>
  <c r="V172"/>
  <c r="G175"/>
  <c r="I175"/>
  <c r="I165" s="1"/>
  <c r="K175"/>
  <c r="M175"/>
  <c r="O175"/>
  <c r="Q175"/>
  <c r="Q165" s="1"/>
  <c r="V175"/>
  <c r="G178"/>
  <c r="I178"/>
  <c r="K178"/>
  <c r="M178"/>
  <c r="O178"/>
  <c r="Q178"/>
  <c r="V178"/>
  <c r="G181"/>
  <c r="I181"/>
  <c r="K181"/>
  <c r="M181"/>
  <c r="O181"/>
  <c r="Q181"/>
  <c r="V181"/>
  <c r="G184"/>
  <c r="M184" s="1"/>
  <c r="I184"/>
  <c r="K184"/>
  <c r="O184"/>
  <c r="Q184"/>
  <c r="V184"/>
  <c r="G187"/>
  <c r="I187"/>
  <c r="K187"/>
  <c r="M187"/>
  <c r="O187"/>
  <c r="Q187"/>
  <c r="V187"/>
  <c r="G190"/>
  <c r="I190"/>
  <c r="K190"/>
  <c r="M190"/>
  <c r="O190"/>
  <c r="Q190"/>
  <c r="V190"/>
  <c r="G191"/>
  <c r="I191"/>
  <c r="K191"/>
  <c r="M191"/>
  <c r="O191"/>
  <c r="Q191"/>
  <c r="V191"/>
  <c r="G192"/>
  <c r="M192" s="1"/>
  <c r="I192"/>
  <c r="K192"/>
  <c r="O192"/>
  <c r="Q192"/>
  <c r="V192"/>
  <c r="G193"/>
  <c r="I193"/>
  <c r="K193"/>
  <c r="M193"/>
  <c r="O193"/>
  <c r="Q193"/>
  <c r="V193"/>
  <c r="G194"/>
  <c r="I194"/>
  <c r="K194"/>
  <c r="M194"/>
  <c r="O194"/>
  <c r="Q194"/>
  <c r="V194"/>
  <c r="G199"/>
  <c r="G198" s="1"/>
  <c r="I199"/>
  <c r="I198" s="1"/>
  <c r="K199"/>
  <c r="K198" s="1"/>
  <c r="O199"/>
  <c r="O198" s="1"/>
  <c r="Q199"/>
  <c r="Q198" s="1"/>
  <c r="V199"/>
  <c r="V198" s="1"/>
  <c r="G230"/>
  <c r="I230"/>
  <c r="K230"/>
  <c r="M230"/>
  <c r="O230"/>
  <c r="Q230"/>
  <c r="V230"/>
  <c r="G233"/>
  <c r="I233"/>
  <c r="K233"/>
  <c r="M233"/>
  <c r="O233"/>
  <c r="Q233"/>
  <c r="V233"/>
  <c r="G245"/>
  <c r="I245"/>
  <c r="K245"/>
  <c r="M245"/>
  <c r="O245"/>
  <c r="Q245"/>
  <c r="V245"/>
  <c r="G249"/>
  <c r="M249" s="1"/>
  <c r="I249"/>
  <c r="K249"/>
  <c r="O249"/>
  <c r="Q249"/>
  <c r="V249"/>
  <c r="G260"/>
  <c r="G259" s="1"/>
  <c r="I260"/>
  <c r="K260"/>
  <c r="K259" s="1"/>
  <c r="M260"/>
  <c r="O260"/>
  <c r="Q260"/>
  <c r="V260"/>
  <c r="V259" s="1"/>
  <c r="G267"/>
  <c r="I267"/>
  <c r="K267"/>
  <c r="M267"/>
  <c r="O267"/>
  <c r="O259" s="1"/>
  <c r="Q267"/>
  <c r="V267"/>
  <c r="G281"/>
  <c r="M281" s="1"/>
  <c r="I281"/>
  <c r="K281"/>
  <c r="O281"/>
  <c r="Q281"/>
  <c r="V281"/>
  <c r="G295"/>
  <c r="M295" s="1"/>
  <c r="I295"/>
  <c r="I259" s="1"/>
  <c r="K295"/>
  <c r="O295"/>
  <c r="Q295"/>
  <c r="Q259" s="1"/>
  <c r="V295"/>
  <c r="G300"/>
  <c r="I300"/>
  <c r="K300"/>
  <c r="M300"/>
  <c r="O300"/>
  <c r="Q300"/>
  <c r="V300"/>
  <c r="G305"/>
  <c r="I305"/>
  <c r="K305"/>
  <c r="M305"/>
  <c r="O305"/>
  <c r="Q305"/>
  <c r="V305"/>
  <c r="G312"/>
  <c r="M312" s="1"/>
  <c r="I312"/>
  <c r="K312"/>
  <c r="O312"/>
  <c r="Q312"/>
  <c r="V312"/>
  <c r="G317"/>
  <c r="M317" s="1"/>
  <c r="I317"/>
  <c r="K317"/>
  <c r="O317"/>
  <c r="Q317"/>
  <c r="V317"/>
  <c r="G320"/>
  <c r="I320"/>
  <c r="K320"/>
  <c r="M320"/>
  <c r="O320"/>
  <c r="Q320"/>
  <c r="V320"/>
  <c r="G323"/>
  <c r="I323"/>
  <c r="K323"/>
  <c r="M323"/>
  <c r="O323"/>
  <c r="Q323"/>
  <c r="V323"/>
  <c r="G326"/>
  <c r="M326" s="1"/>
  <c r="I326"/>
  <c r="K326"/>
  <c r="O326"/>
  <c r="Q326"/>
  <c r="V326"/>
  <c r="G333"/>
  <c r="I333"/>
  <c r="K333"/>
  <c r="M333"/>
  <c r="O333"/>
  <c r="Q333"/>
  <c r="V333"/>
  <c r="G338"/>
  <c r="I338"/>
  <c r="K338"/>
  <c r="M338"/>
  <c r="O338"/>
  <c r="Q338"/>
  <c r="V338"/>
  <c r="G342"/>
  <c r="I342"/>
  <c r="K342"/>
  <c r="M342"/>
  <c r="O342"/>
  <c r="Q342"/>
  <c r="V342"/>
  <c r="G353"/>
  <c r="M353" s="1"/>
  <c r="I353"/>
  <c r="K353"/>
  <c r="O353"/>
  <c r="Q353"/>
  <c r="V353"/>
  <c r="G356"/>
  <c r="I356"/>
  <c r="K356"/>
  <c r="M356"/>
  <c r="O356"/>
  <c r="Q356"/>
  <c r="V356"/>
  <c r="G367"/>
  <c r="I367"/>
  <c r="K367"/>
  <c r="M367"/>
  <c r="O367"/>
  <c r="Q367"/>
  <c r="V367"/>
  <c r="G378"/>
  <c r="I378"/>
  <c r="K378"/>
  <c r="M378"/>
  <c r="O378"/>
  <c r="Q378"/>
  <c r="V378"/>
  <c r="G389"/>
  <c r="M389" s="1"/>
  <c r="I389"/>
  <c r="K389"/>
  <c r="O389"/>
  <c r="Q389"/>
  <c r="V389"/>
  <c r="G396"/>
  <c r="I396"/>
  <c r="K396"/>
  <c r="M396"/>
  <c r="O396"/>
  <c r="Q396"/>
  <c r="V396"/>
  <c r="G399"/>
  <c r="I399"/>
  <c r="K399"/>
  <c r="M399"/>
  <c r="O399"/>
  <c r="Q399"/>
  <c r="V399"/>
  <c r="G410"/>
  <c r="I410"/>
  <c r="K410"/>
  <c r="M410"/>
  <c r="O410"/>
  <c r="Q410"/>
  <c r="V410"/>
  <c r="G417"/>
  <c r="M417" s="1"/>
  <c r="I417"/>
  <c r="K417"/>
  <c r="O417"/>
  <c r="Q417"/>
  <c r="V417"/>
  <c r="G420"/>
  <c r="I420"/>
  <c r="K420"/>
  <c r="M420"/>
  <c r="O420"/>
  <c r="Q420"/>
  <c r="V420"/>
  <c r="G427"/>
  <c r="I427"/>
  <c r="K427"/>
  <c r="M427"/>
  <c r="O427"/>
  <c r="Q427"/>
  <c r="V427"/>
  <c r="G434"/>
  <c r="I434"/>
  <c r="K434"/>
  <c r="M434"/>
  <c r="O434"/>
  <c r="Q434"/>
  <c r="V434"/>
  <c r="G435"/>
  <c r="M435" s="1"/>
  <c r="I435"/>
  <c r="K435"/>
  <c r="O435"/>
  <c r="Q435"/>
  <c r="V435"/>
  <c r="G436"/>
  <c r="I436"/>
  <c r="K436"/>
  <c r="M436"/>
  <c r="O436"/>
  <c r="Q436"/>
  <c r="V436"/>
  <c r="G437"/>
  <c r="I437"/>
  <c r="K437"/>
  <c r="M437"/>
  <c r="O437"/>
  <c r="Q437"/>
  <c r="V437"/>
  <c r="G440"/>
  <c r="I440"/>
  <c r="K440"/>
  <c r="M440"/>
  <c r="O440"/>
  <c r="Q440"/>
  <c r="V440"/>
  <c r="G452"/>
  <c r="M452" s="1"/>
  <c r="I452"/>
  <c r="I451" s="1"/>
  <c r="K452"/>
  <c r="K451" s="1"/>
  <c r="O452"/>
  <c r="Q452"/>
  <c r="Q451" s="1"/>
  <c r="V452"/>
  <c r="V451" s="1"/>
  <c r="G456"/>
  <c r="I456"/>
  <c r="K456"/>
  <c r="M456"/>
  <c r="O456"/>
  <c r="Q456"/>
  <c r="V456"/>
  <c r="G459"/>
  <c r="I459"/>
  <c r="K459"/>
  <c r="M459"/>
  <c r="O459"/>
  <c r="Q459"/>
  <c r="V459"/>
  <c r="G471"/>
  <c r="G451" s="1"/>
  <c r="I471"/>
  <c r="K471"/>
  <c r="O471"/>
  <c r="O451" s="1"/>
  <c r="Q471"/>
  <c r="V471"/>
  <c r="G475"/>
  <c r="M475" s="1"/>
  <c r="I475"/>
  <c r="K475"/>
  <c r="O475"/>
  <c r="Q475"/>
  <c r="V475"/>
  <c r="K478"/>
  <c r="V478"/>
  <c r="G479"/>
  <c r="G478" s="1"/>
  <c r="I479"/>
  <c r="I478" s="1"/>
  <c r="K479"/>
  <c r="M479"/>
  <c r="O479"/>
  <c r="O478" s="1"/>
  <c r="Q479"/>
  <c r="Q478" s="1"/>
  <c r="V479"/>
  <c r="G482"/>
  <c r="M482" s="1"/>
  <c r="I482"/>
  <c r="K482"/>
  <c r="O482"/>
  <c r="Q482"/>
  <c r="V482"/>
  <c r="G483"/>
  <c r="I483"/>
  <c r="K483"/>
  <c r="M483"/>
  <c r="O483"/>
  <c r="Q483"/>
  <c r="V483"/>
  <c r="G485"/>
  <c r="I485"/>
  <c r="I484" s="1"/>
  <c r="K485"/>
  <c r="M485"/>
  <c r="O485"/>
  <c r="Q485"/>
  <c r="Q484" s="1"/>
  <c r="V485"/>
  <c r="G489"/>
  <c r="M489" s="1"/>
  <c r="I489"/>
  <c r="K489"/>
  <c r="O489"/>
  <c r="O484" s="1"/>
  <c r="Q489"/>
  <c r="V489"/>
  <c r="G492"/>
  <c r="I492"/>
  <c r="K492"/>
  <c r="M492"/>
  <c r="O492"/>
  <c r="Q492"/>
  <c r="V492"/>
  <c r="G493"/>
  <c r="M493" s="1"/>
  <c r="I493"/>
  <c r="K493"/>
  <c r="K484" s="1"/>
  <c r="O493"/>
  <c r="Q493"/>
  <c r="V493"/>
  <c r="V484" s="1"/>
  <c r="G499"/>
  <c r="I499"/>
  <c r="K499"/>
  <c r="M499"/>
  <c r="O499"/>
  <c r="Q499"/>
  <c r="V499"/>
  <c r="G500"/>
  <c r="M500" s="1"/>
  <c r="I500"/>
  <c r="K500"/>
  <c r="O500"/>
  <c r="Q500"/>
  <c r="V500"/>
  <c r="G503"/>
  <c r="I503"/>
  <c r="K503"/>
  <c r="M503"/>
  <c r="O503"/>
  <c r="Q503"/>
  <c r="V503"/>
  <c r="G504"/>
  <c r="M504" s="1"/>
  <c r="I504"/>
  <c r="K504"/>
  <c r="O504"/>
  <c r="Q504"/>
  <c r="V504"/>
  <c r="G506"/>
  <c r="G505" s="1"/>
  <c r="I506"/>
  <c r="K506"/>
  <c r="K505" s="1"/>
  <c r="O506"/>
  <c r="O505" s="1"/>
  <c r="Q506"/>
  <c r="V506"/>
  <c r="V505" s="1"/>
  <c r="G513"/>
  <c r="I513"/>
  <c r="I505" s="1"/>
  <c r="K513"/>
  <c r="M513"/>
  <c r="O513"/>
  <c r="Q513"/>
  <c r="Q505" s="1"/>
  <c r="V513"/>
  <c r="G516"/>
  <c r="M516" s="1"/>
  <c r="I516"/>
  <c r="K516"/>
  <c r="O516"/>
  <c r="Q516"/>
  <c r="V516"/>
  <c r="G524"/>
  <c r="G523" s="1"/>
  <c r="I524"/>
  <c r="K524"/>
  <c r="K523" s="1"/>
  <c r="O524"/>
  <c r="O523" s="1"/>
  <c r="Q524"/>
  <c r="V524"/>
  <c r="V523" s="1"/>
  <c r="G527"/>
  <c r="I527"/>
  <c r="I523" s="1"/>
  <c r="K527"/>
  <c r="M527"/>
  <c r="O527"/>
  <c r="Q527"/>
  <c r="Q523" s="1"/>
  <c r="V527"/>
  <c r="G530"/>
  <c r="M530" s="1"/>
  <c r="I530"/>
  <c r="K530"/>
  <c r="O530"/>
  <c r="Q530"/>
  <c r="V530"/>
  <c r="G533"/>
  <c r="I533"/>
  <c r="K533"/>
  <c r="M533"/>
  <c r="O533"/>
  <c r="Q533"/>
  <c r="V533"/>
  <c r="G534"/>
  <c r="M534" s="1"/>
  <c r="I534"/>
  <c r="K534"/>
  <c r="O534"/>
  <c r="Q534"/>
  <c r="V534"/>
  <c r="G535"/>
  <c r="I535"/>
  <c r="K535"/>
  <c r="M535"/>
  <c r="O535"/>
  <c r="Q535"/>
  <c r="V535"/>
  <c r="G539"/>
  <c r="M539" s="1"/>
  <c r="I539"/>
  <c r="K539"/>
  <c r="O539"/>
  <c r="Q539"/>
  <c r="V539"/>
  <c r="G543"/>
  <c r="I543"/>
  <c r="K543"/>
  <c r="M543"/>
  <c r="O543"/>
  <c r="Q543"/>
  <c r="V543"/>
  <c r="G546"/>
  <c r="M546" s="1"/>
  <c r="I546"/>
  <c r="K546"/>
  <c r="O546"/>
  <c r="Q546"/>
  <c r="V546"/>
  <c r="G558"/>
  <c r="I558"/>
  <c r="K558"/>
  <c r="M558"/>
  <c r="O558"/>
  <c r="Q558"/>
  <c r="V558"/>
  <c r="G559"/>
  <c r="M559" s="1"/>
  <c r="I559"/>
  <c r="K559"/>
  <c r="O559"/>
  <c r="Q559"/>
  <c r="V559"/>
  <c r="G571"/>
  <c r="I571"/>
  <c r="K571"/>
  <c r="M571"/>
  <c r="O571"/>
  <c r="Q571"/>
  <c r="V571"/>
  <c r="G574"/>
  <c r="M574" s="1"/>
  <c r="I574"/>
  <c r="K574"/>
  <c r="O574"/>
  <c r="Q574"/>
  <c r="V574"/>
  <c r="G590"/>
  <c r="I590"/>
  <c r="K590"/>
  <c r="M590"/>
  <c r="O590"/>
  <c r="Q590"/>
  <c r="V590"/>
  <c r="G607"/>
  <c r="M607" s="1"/>
  <c r="I607"/>
  <c r="K607"/>
  <c r="O607"/>
  <c r="Q607"/>
  <c r="V607"/>
  <c r="G610"/>
  <c r="I610"/>
  <c r="K610"/>
  <c r="M610"/>
  <c r="O610"/>
  <c r="Q610"/>
  <c r="V610"/>
  <c r="G626"/>
  <c r="M626" s="1"/>
  <c r="I626"/>
  <c r="K626"/>
  <c r="O626"/>
  <c r="Q626"/>
  <c r="V626"/>
  <c r="G643"/>
  <c r="I643"/>
  <c r="K643"/>
  <c r="M643"/>
  <c r="O643"/>
  <c r="Q643"/>
  <c r="V643"/>
  <c r="G646"/>
  <c r="I646"/>
  <c r="K646"/>
  <c r="M646"/>
  <c r="O646"/>
  <c r="Q646"/>
  <c r="V646"/>
  <c r="G649"/>
  <c r="I649"/>
  <c r="K649"/>
  <c r="M649"/>
  <c r="O649"/>
  <c r="Q649"/>
  <c r="V649"/>
  <c r="G653"/>
  <c r="M653" s="1"/>
  <c r="I653"/>
  <c r="K653"/>
  <c r="O653"/>
  <c r="Q653"/>
  <c r="V653"/>
  <c r="G654"/>
  <c r="I654"/>
  <c r="K654"/>
  <c r="M654"/>
  <c r="O654"/>
  <c r="Q654"/>
  <c r="V654"/>
  <c r="G655"/>
  <c r="I655"/>
  <c r="K655"/>
  <c r="M655"/>
  <c r="O655"/>
  <c r="Q655"/>
  <c r="V655"/>
  <c r="G658"/>
  <c r="I658"/>
  <c r="K658"/>
  <c r="M658"/>
  <c r="O658"/>
  <c r="Q658"/>
  <c r="V658"/>
  <c r="G661"/>
  <c r="M661" s="1"/>
  <c r="I661"/>
  <c r="K661"/>
  <c r="O661"/>
  <c r="Q661"/>
  <c r="V661"/>
  <c r="G662"/>
  <c r="I662"/>
  <c r="K662"/>
  <c r="M662"/>
  <c r="O662"/>
  <c r="Q662"/>
  <c r="V662"/>
  <c r="G663"/>
  <c r="I663"/>
  <c r="K663"/>
  <c r="M663"/>
  <c r="O663"/>
  <c r="Q663"/>
  <c r="V663"/>
  <c r="G664"/>
  <c r="I664"/>
  <c r="K664"/>
  <c r="M664"/>
  <c r="O664"/>
  <c r="Q664"/>
  <c r="V664"/>
  <c r="G668"/>
  <c r="I668"/>
  <c r="I667" s="1"/>
  <c r="K668"/>
  <c r="K667" s="1"/>
  <c r="M668"/>
  <c r="O668"/>
  <c r="Q668"/>
  <c r="Q667" s="1"/>
  <c r="V668"/>
  <c r="V667" s="1"/>
  <c r="G676"/>
  <c r="I676"/>
  <c r="K676"/>
  <c r="M676"/>
  <c r="O676"/>
  <c r="Q676"/>
  <c r="V676"/>
  <c r="G688"/>
  <c r="I688"/>
  <c r="K688"/>
  <c r="M688"/>
  <c r="O688"/>
  <c r="Q688"/>
  <c r="V688"/>
  <c r="G699"/>
  <c r="G667" s="1"/>
  <c r="I699"/>
  <c r="K699"/>
  <c r="O699"/>
  <c r="O667" s="1"/>
  <c r="Q699"/>
  <c r="V699"/>
  <c r="G727"/>
  <c r="I727"/>
  <c r="K727"/>
  <c r="M727"/>
  <c r="O727"/>
  <c r="Q727"/>
  <c r="V727"/>
  <c r="K734"/>
  <c r="V734"/>
  <c r="G735"/>
  <c r="I735"/>
  <c r="I734" s="1"/>
  <c r="K735"/>
  <c r="M735"/>
  <c r="O735"/>
  <c r="Q735"/>
  <c r="Q734" s="1"/>
  <c r="V735"/>
  <c r="G736"/>
  <c r="M736" s="1"/>
  <c r="I736"/>
  <c r="K736"/>
  <c r="O736"/>
  <c r="O734" s="1"/>
  <c r="Q736"/>
  <c r="V736"/>
  <c r="G738"/>
  <c r="M738" s="1"/>
  <c r="M737" s="1"/>
  <c r="I738"/>
  <c r="K738"/>
  <c r="K737" s="1"/>
  <c r="O738"/>
  <c r="O737" s="1"/>
  <c r="Q738"/>
  <c r="V738"/>
  <c r="V737" s="1"/>
  <c r="G741"/>
  <c r="I741"/>
  <c r="K741"/>
  <c r="M741"/>
  <c r="O741"/>
  <c r="Q741"/>
  <c r="V741"/>
  <c r="G744"/>
  <c r="M744" s="1"/>
  <c r="I744"/>
  <c r="K744"/>
  <c r="O744"/>
  <c r="Q744"/>
  <c r="V744"/>
  <c r="G748"/>
  <c r="I748"/>
  <c r="I737" s="1"/>
  <c r="K748"/>
  <c r="M748"/>
  <c r="O748"/>
  <c r="Q748"/>
  <c r="Q737" s="1"/>
  <c r="V748"/>
  <c r="G751"/>
  <c r="M751" s="1"/>
  <c r="I751"/>
  <c r="K751"/>
  <c r="O751"/>
  <c r="Q751"/>
  <c r="V751"/>
  <c r="G754"/>
  <c r="I754"/>
  <c r="K754"/>
  <c r="M754"/>
  <c r="O754"/>
  <c r="Q754"/>
  <c r="V754"/>
  <c r="G757"/>
  <c r="M757" s="1"/>
  <c r="I757"/>
  <c r="K757"/>
  <c r="O757"/>
  <c r="Q757"/>
  <c r="V757"/>
  <c r="G760"/>
  <c r="I760"/>
  <c r="K760"/>
  <c r="M760"/>
  <c r="O760"/>
  <c r="Q760"/>
  <c r="V760"/>
  <c r="G762"/>
  <c r="I762"/>
  <c r="I761" s="1"/>
  <c r="K762"/>
  <c r="M762"/>
  <c r="O762"/>
  <c r="Q762"/>
  <c r="Q761" s="1"/>
  <c r="V762"/>
  <c r="G765"/>
  <c r="M765" s="1"/>
  <c r="I765"/>
  <c r="K765"/>
  <c r="O765"/>
  <c r="O761" s="1"/>
  <c r="Q765"/>
  <c r="V765"/>
  <c r="G771"/>
  <c r="I771"/>
  <c r="K771"/>
  <c r="M771"/>
  <c r="O771"/>
  <c r="Q771"/>
  <c r="V771"/>
  <c r="G774"/>
  <c r="M774" s="1"/>
  <c r="I774"/>
  <c r="K774"/>
  <c r="K761" s="1"/>
  <c r="O774"/>
  <c r="Q774"/>
  <c r="V774"/>
  <c r="V761" s="1"/>
  <c r="G777"/>
  <c r="I777"/>
  <c r="K777"/>
  <c r="M777"/>
  <c r="O777"/>
  <c r="Q777"/>
  <c r="V777"/>
  <c r="G783"/>
  <c r="M783" s="1"/>
  <c r="I783"/>
  <c r="K783"/>
  <c r="O783"/>
  <c r="Q783"/>
  <c r="V783"/>
  <c r="G785"/>
  <c r="M785" s="1"/>
  <c r="I785"/>
  <c r="K785"/>
  <c r="K784" s="1"/>
  <c r="O785"/>
  <c r="O784" s="1"/>
  <c r="Q785"/>
  <c r="V785"/>
  <c r="V784" s="1"/>
  <c r="G788"/>
  <c r="I788"/>
  <c r="K788"/>
  <c r="M788"/>
  <c r="O788"/>
  <c r="Q788"/>
  <c r="V788"/>
  <c r="G791"/>
  <c r="M791" s="1"/>
  <c r="I791"/>
  <c r="K791"/>
  <c r="O791"/>
  <c r="Q791"/>
  <c r="V791"/>
  <c r="G795"/>
  <c r="I795"/>
  <c r="I784" s="1"/>
  <c r="K795"/>
  <c r="M795"/>
  <c r="O795"/>
  <c r="Q795"/>
  <c r="Q784" s="1"/>
  <c r="V795"/>
  <c r="G800"/>
  <c r="M800" s="1"/>
  <c r="I800"/>
  <c r="K800"/>
  <c r="O800"/>
  <c r="Q800"/>
  <c r="V800"/>
  <c r="G803"/>
  <c r="I803"/>
  <c r="K803"/>
  <c r="M803"/>
  <c r="O803"/>
  <c r="Q803"/>
  <c r="V803"/>
  <c r="G807"/>
  <c r="M807" s="1"/>
  <c r="I807"/>
  <c r="K807"/>
  <c r="O807"/>
  <c r="Q807"/>
  <c r="V807"/>
  <c r="G810"/>
  <c r="I810"/>
  <c r="K810"/>
  <c r="M810"/>
  <c r="O810"/>
  <c r="Q810"/>
  <c r="V810"/>
  <c r="G818"/>
  <c r="M818" s="1"/>
  <c r="I818"/>
  <c r="K818"/>
  <c r="O818"/>
  <c r="Q818"/>
  <c r="V818"/>
  <c r="G821"/>
  <c r="I821"/>
  <c r="K821"/>
  <c r="M821"/>
  <c r="O821"/>
  <c r="Q821"/>
  <c r="V821"/>
  <c r="G824"/>
  <c r="M824" s="1"/>
  <c r="I824"/>
  <c r="K824"/>
  <c r="O824"/>
  <c r="Q824"/>
  <c r="V824"/>
  <c r="G826"/>
  <c r="M826" s="1"/>
  <c r="I826"/>
  <c r="K826"/>
  <c r="K825" s="1"/>
  <c r="O826"/>
  <c r="Q826"/>
  <c r="V826"/>
  <c r="V825" s="1"/>
  <c r="G834"/>
  <c r="I834"/>
  <c r="K834"/>
  <c r="M834"/>
  <c r="O834"/>
  <c r="Q834"/>
  <c r="V834"/>
  <c r="G838"/>
  <c r="G825" s="1"/>
  <c r="I838"/>
  <c r="K838"/>
  <c r="O838"/>
  <c r="O825" s="1"/>
  <c r="Q838"/>
  <c r="V838"/>
  <c r="G841"/>
  <c r="M841" s="1"/>
  <c r="I841"/>
  <c r="I825" s="1"/>
  <c r="K841"/>
  <c r="O841"/>
  <c r="Q841"/>
  <c r="Q825" s="1"/>
  <c r="V841"/>
  <c r="G845"/>
  <c r="M845" s="1"/>
  <c r="I845"/>
  <c r="K845"/>
  <c r="O845"/>
  <c r="Q845"/>
  <c r="V845"/>
  <c r="G848"/>
  <c r="I848"/>
  <c r="K848"/>
  <c r="M848"/>
  <c r="O848"/>
  <c r="Q848"/>
  <c r="V848"/>
  <c r="G851"/>
  <c r="M851" s="1"/>
  <c r="I851"/>
  <c r="K851"/>
  <c r="O851"/>
  <c r="Q851"/>
  <c r="V851"/>
  <c r="G854"/>
  <c r="M854" s="1"/>
  <c r="I854"/>
  <c r="K854"/>
  <c r="O854"/>
  <c r="Q854"/>
  <c r="V854"/>
  <c r="G857"/>
  <c r="M857" s="1"/>
  <c r="I857"/>
  <c r="K857"/>
  <c r="O857"/>
  <c r="Q857"/>
  <c r="V857"/>
  <c r="G861"/>
  <c r="I861"/>
  <c r="K861"/>
  <c r="M861"/>
  <c r="O861"/>
  <c r="Q861"/>
  <c r="V861"/>
  <c r="G864"/>
  <c r="M864" s="1"/>
  <c r="I864"/>
  <c r="K864"/>
  <c r="O864"/>
  <c r="Q864"/>
  <c r="V864"/>
  <c r="G866"/>
  <c r="M866" s="1"/>
  <c r="I866"/>
  <c r="K866"/>
  <c r="K865" s="1"/>
  <c r="O866"/>
  <c r="Q866"/>
  <c r="V866"/>
  <c r="V865" s="1"/>
  <c r="G867"/>
  <c r="I867"/>
  <c r="K867"/>
  <c r="M867"/>
  <c r="O867"/>
  <c r="Q867"/>
  <c r="V867"/>
  <c r="G868"/>
  <c r="G865" s="1"/>
  <c r="I868"/>
  <c r="K868"/>
  <c r="O868"/>
  <c r="O865" s="1"/>
  <c r="Q868"/>
  <c r="V868"/>
  <c r="G869"/>
  <c r="M869" s="1"/>
  <c r="I869"/>
  <c r="I865" s="1"/>
  <c r="K869"/>
  <c r="O869"/>
  <c r="Q869"/>
  <c r="Q865" s="1"/>
  <c r="V869"/>
  <c r="G873"/>
  <c r="M873" s="1"/>
  <c r="I873"/>
  <c r="K873"/>
  <c r="O873"/>
  <c r="Q873"/>
  <c r="V873"/>
  <c r="G874"/>
  <c r="I874"/>
  <c r="K874"/>
  <c r="M874"/>
  <c r="O874"/>
  <c r="Q874"/>
  <c r="V874"/>
  <c r="G875"/>
  <c r="M875" s="1"/>
  <c r="I875"/>
  <c r="K875"/>
  <c r="O875"/>
  <c r="Q875"/>
  <c r="V875"/>
  <c r="G876"/>
  <c r="M876" s="1"/>
  <c r="I876"/>
  <c r="K876"/>
  <c r="O876"/>
  <c r="Q876"/>
  <c r="V876"/>
  <c r="G877"/>
  <c r="M877" s="1"/>
  <c r="I877"/>
  <c r="K877"/>
  <c r="O877"/>
  <c r="Q877"/>
  <c r="V877"/>
  <c r="G878"/>
  <c r="I878"/>
  <c r="K878"/>
  <c r="M878"/>
  <c r="O878"/>
  <c r="Q878"/>
  <c r="V878"/>
  <c r="G879"/>
  <c r="M879" s="1"/>
  <c r="I879"/>
  <c r="K879"/>
  <c r="O879"/>
  <c r="Q879"/>
  <c r="V879"/>
  <c r="G880"/>
  <c r="M880" s="1"/>
  <c r="I880"/>
  <c r="K880"/>
  <c r="O880"/>
  <c r="Q880"/>
  <c r="V880"/>
  <c r="G881"/>
  <c r="M881" s="1"/>
  <c r="I881"/>
  <c r="K881"/>
  <c r="O881"/>
  <c r="Q881"/>
  <c r="V881"/>
  <c r="G882"/>
  <c r="I882"/>
  <c r="K882"/>
  <c r="M882"/>
  <c r="O882"/>
  <c r="Q882"/>
  <c r="V882"/>
  <c r="G883"/>
  <c r="M883" s="1"/>
  <c r="I883"/>
  <c r="K883"/>
  <c r="O883"/>
  <c r="Q883"/>
  <c r="V883"/>
  <c r="G884"/>
  <c r="M884" s="1"/>
  <c r="I884"/>
  <c r="K884"/>
  <c r="O884"/>
  <c r="Q884"/>
  <c r="V884"/>
  <c r="G885"/>
  <c r="M885" s="1"/>
  <c r="I885"/>
  <c r="K885"/>
  <c r="O885"/>
  <c r="Q885"/>
  <c r="V885"/>
  <c r="G886"/>
  <c r="I886"/>
  <c r="K886"/>
  <c r="M886"/>
  <c r="O886"/>
  <c r="Q886"/>
  <c r="V886"/>
  <c r="G887"/>
  <c r="M887" s="1"/>
  <c r="I887"/>
  <c r="K887"/>
  <c r="O887"/>
  <c r="Q887"/>
  <c r="V887"/>
  <c r="G888"/>
  <c r="M888" s="1"/>
  <c r="I888"/>
  <c r="K888"/>
  <c r="O888"/>
  <c r="Q888"/>
  <c r="V888"/>
  <c r="G889"/>
  <c r="M889" s="1"/>
  <c r="I889"/>
  <c r="K889"/>
  <c r="O889"/>
  <c r="Q889"/>
  <c r="V889"/>
  <c r="G890"/>
  <c r="I890"/>
  <c r="K890"/>
  <c r="M890"/>
  <c r="O890"/>
  <c r="Q890"/>
  <c r="V890"/>
  <c r="G891"/>
  <c r="M891" s="1"/>
  <c r="I891"/>
  <c r="K891"/>
  <c r="O891"/>
  <c r="Q891"/>
  <c r="V891"/>
  <c r="G892"/>
  <c r="M892" s="1"/>
  <c r="I892"/>
  <c r="K892"/>
  <c r="O892"/>
  <c r="Q892"/>
  <c r="V892"/>
  <c r="G893"/>
  <c r="M893" s="1"/>
  <c r="I893"/>
  <c r="K893"/>
  <c r="O893"/>
  <c r="Q893"/>
  <c r="V893"/>
  <c r="G894"/>
  <c r="I894"/>
  <c r="K894"/>
  <c r="M894"/>
  <c r="O894"/>
  <c r="Q894"/>
  <c r="V894"/>
  <c r="G895"/>
  <c r="M895" s="1"/>
  <c r="I895"/>
  <c r="K895"/>
  <c r="O895"/>
  <c r="Q895"/>
  <c r="V895"/>
  <c r="G896"/>
  <c r="M896" s="1"/>
  <c r="I896"/>
  <c r="K896"/>
  <c r="O896"/>
  <c r="Q896"/>
  <c r="V896"/>
  <c r="G897"/>
  <c r="M897" s="1"/>
  <c r="I897"/>
  <c r="K897"/>
  <c r="O897"/>
  <c r="Q897"/>
  <c r="V897"/>
  <c r="G898"/>
  <c r="I898"/>
  <c r="K898"/>
  <c r="M898"/>
  <c r="O898"/>
  <c r="Q898"/>
  <c r="V898"/>
  <c r="G900"/>
  <c r="M900" s="1"/>
  <c r="I900"/>
  <c r="I899" s="1"/>
  <c r="K900"/>
  <c r="K899" s="1"/>
  <c r="O900"/>
  <c r="Q900"/>
  <c r="Q899" s="1"/>
  <c r="V900"/>
  <c r="V899" s="1"/>
  <c r="G903"/>
  <c r="I903"/>
  <c r="K903"/>
  <c r="M903"/>
  <c r="O903"/>
  <c r="Q903"/>
  <c r="V903"/>
  <c r="G906"/>
  <c r="I906"/>
  <c r="K906"/>
  <c r="M906"/>
  <c r="O906"/>
  <c r="Q906"/>
  <c r="V906"/>
  <c r="G907"/>
  <c r="G899" s="1"/>
  <c r="I907"/>
  <c r="K907"/>
  <c r="O907"/>
  <c r="O899" s="1"/>
  <c r="Q907"/>
  <c r="V907"/>
  <c r="G908"/>
  <c r="M908" s="1"/>
  <c r="I908"/>
  <c r="K908"/>
  <c r="O908"/>
  <c r="Q908"/>
  <c r="V908"/>
  <c r="G909"/>
  <c r="I909"/>
  <c r="K909"/>
  <c r="M909"/>
  <c r="O909"/>
  <c r="Q909"/>
  <c r="V909"/>
  <c r="G910"/>
  <c r="I910"/>
  <c r="K910"/>
  <c r="M910"/>
  <c r="O910"/>
  <c r="Q910"/>
  <c r="V910"/>
  <c r="G911"/>
  <c r="M911" s="1"/>
  <c r="I911"/>
  <c r="K911"/>
  <c r="O911"/>
  <c r="Q911"/>
  <c r="V911"/>
  <c r="G915"/>
  <c r="M915" s="1"/>
  <c r="I915"/>
  <c r="K915"/>
  <c r="O915"/>
  <c r="Q915"/>
  <c r="V915"/>
  <c r="G933"/>
  <c r="I933"/>
  <c r="K933"/>
  <c r="M933"/>
  <c r="O933"/>
  <c r="Q933"/>
  <c r="V933"/>
  <c r="G948"/>
  <c r="I948"/>
  <c r="K948"/>
  <c r="M948"/>
  <c r="O948"/>
  <c r="Q948"/>
  <c r="V948"/>
  <c r="G949"/>
  <c r="M949" s="1"/>
  <c r="I949"/>
  <c r="K949"/>
  <c r="O949"/>
  <c r="Q949"/>
  <c r="V949"/>
  <c r="G950"/>
  <c r="M950" s="1"/>
  <c r="I950"/>
  <c r="K950"/>
  <c r="O950"/>
  <c r="Q950"/>
  <c r="V950"/>
  <c r="G951"/>
  <c r="I951"/>
  <c r="K951"/>
  <c r="M951"/>
  <c r="O951"/>
  <c r="Q951"/>
  <c r="V951"/>
  <c r="G952"/>
  <c r="I952"/>
  <c r="K952"/>
  <c r="M952"/>
  <c r="O952"/>
  <c r="Q952"/>
  <c r="V952"/>
  <c r="G953"/>
  <c r="M953" s="1"/>
  <c r="I953"/>
  <c r="K953"/>
  <c r="O953"/>
  <c r="Q953"/>
  <c r="V953"/>
  <c r="G954"/>
  <c r="M954" s="1"/>
  <c r="I954"/>
  <c r="K954"/>
  <c r="O954"/>
  <c r="Q954"/>
  <c r="V954"/>
  <c r="G955"/>
  <c r="I955"/>
  <c r="K955"/>
  <c r="M955"/>
  <c r="O955"/>
  <c r="Q955"/>
  <c r="V955"/>
  <c r="G956"/>
  <c r="I956"/>
  <c r="K956"/>
  <c r="M956"/>
  <c r="O956"/>
  <c r="Q956"/>
  <c r="V956"/>
  <c r="G957"/>
  <c r="M957" s="1"/>
  <c r="I957"/>
  <c r="K957"/>
  <c r="O957"/>
  <c r="Q957"/>
  <c r="V957"/>
  <c r="G958"/>
  <c r="M958" s="1"/>
  <c r="I958"/>
  <c r="K958"/>
  <c r="O958"/>
  <c r="Q958"/>
  <c r="V958"/>
  <c r="G959"/>
  <c r="I959"/>
  <c r="K959"/>
  <c r="M959"/>
  <c r="O959"/>
  <c r="Q959"/>
  <c r="V959"/>
  <c r="G960"/>
  <c r="I960"/>
  <c r="K960"/>
  <c r="M960"/>
  <c r="O960"/>
  <c r="Q960"/>
  <c r="V960"/>
  <c r="G961"/>
  <c r="M961" s="1"/>
  <c r="I961"/>
  <c r="K961"/>
  <c r="O961"/>
  <c r="Q961"/>
  <c r="V961"/>
  <c r="G962"/>
  <c r="M962" s="1"/>
  <c r="I962"/>
  <c r="K962"/>
  <c r="O962"/>
  <c r="Q962"/>
  <c r="V962"/>
  <c r="G963"/>
  <c r="I963"/>
  <c r="K963"/>
  <c r="M963"/>
  <c r="O963"/>
  <c r="Q963"/>
  <c r="V963"/>
  <c r="G964"/>
  <c r="I964"/>
  <c r="K964"/>
  <c r="M964"/>
  <c r="O964"/>
  <c r="Q964"/>
  <c r="V964"/>
  <c r="G965"/>
  <c r="M965" s="1"/>
  <c r="I965"/>
  <c r="K965"/>
  <c r="O965"/>
  <c r="Q965"/>
  <c r="V965"/>
  <c r="G966"/>
  <c r="M966" s="1"/>
  <c r="I966"/>
  <c r="K966"/>
  <c r="O966"/>
  <c r="Q966"/>
  <c r="V966"/>
  <c r="G967"/>
  <c r="M967" s="1"/>
  <c r="I967"/>
  <c r="K967"/>
  <c r="O967"/>
  <c r="Q967"/>
  <c r="V967"/>
  <c r="G968"/>
  <c r="I968"/>
  <c r="K968"/>
  <c r="M968"/>
  <c r="O968"/>
  <c r="Q968"/>
  <c r="V968"/>
  <c r="G969"/>
  <c r="M969" s="1"/>
  <c r="I969"/>
  <c r="K969"/>
  <c r="O969"/>
  <c r="Q969"/>
  <c r="V969"/>
  <c r="G970"/>
  <c r="M970" s="1"/>
  <c r="I970"/>
  <c r="K970"/>
  <c r="O970"/>
  <c r="Q970"/>
  <c r="V970"/>
  <c r="G971"/>
  <c r="M971" s="1"/>
  <c r="I971"/>
  <c r="K971"/>
  <c r="O971"/>
  <c r="Q971"/>
  <c r="V971"/>
  <c r="G972"/>
  <c r="I972"/>
  <c r="K972"/>
  <c r="M972"/>
  <c r="O972"/>
  <c r="Q972"/>
  <c r="V972"/>
  <c r="G973"/>
  <c r="M973" s="1"/>
  <c r="I973"/>
  <c r="K973"/>
  <c r="O973"/>
  <c r="Q973"/>
  <c r="V973"/>
  <c r="G974"/>
  <c r="M974" s="1"/>
  <c r="I974"/>
  <c r="K974"/>
  <c r="O974"/>
  <c r="Q974"/>
  <c r="V974"/>
  <c r="G975"/>
  <c r="M975" s="1"/>
  <c r="I975"/>
  <c r="K975"/>
  <c r="O975"/>
  <c r="Q975"/>
  <c r="V975"/>
  <c r="G976"/>
  <c r="I976"/>
  <c r="K976"/>
  <c r="M976"/>
  <c r="O976"/>
  <c r="Q976"/>
  <c r="V976"/>
  <c r="G977"/>
  <c r="M977" s="1"/>
  <c r="I977"/>
  <c r="K977"/>
  <c r="O977"/>
  <c r="Q977"/>
  <c r="V977"/>
  <c r="G979"/>
  <c r="M979" s="1"/>
  <c r="I979"/>
  <c r="I978" s="1"/>
  <c r="K979"/>
  <c r="K978" s="1"/>
  <c r="O979"/>
  <c r="Q979"/>
  <c r="Q978" s="1"/>
  <c r="V979"/>
  <c r="V978" s="1"/>
  <c r="G982"/>
  <c r="I982"/>
  <c r="K982"/>
  <c r="M982"/>
  <c r="O982"/>
  <c r="Q982"/>
  <c r="V982"/>
  <c r="G985"/>
  <c r="G978" s="1"/>
  <c r="I985"/>
  <c r="K985"/>
  <c r="M985"/>
  <c r="O985"/>
  <c r="O978" s="1"/>
  <c r="Q985"/>
  <c r="V985"/>
  <c r="G988"/>
  <c r="M988" s="1"/>
  <c r="I988"/>
  <c r="K988"/>
  <c r="O988"/>
  <c r="Q988"/>
  <c r="V988"/>
  <c r="G989"/>
  <c r="M989" s="1"/>
  <c r="I989"/>
  <c r="K989"/>
  <c r="O989"/>
  <c r="Q989"/>
  <c r="V989"/>
  <c r="G990"/>
  <c r="I990"/>
  <c r="K990"/>
  <c r="M990"/>
  <c r="O990"/>
  <c r="Q990"/>
  <c r="V990"/>
  <c r="G991"/>
  <c r="I991"/>
  <c r="K991"/>
  <c r="M991"/>
  <c r="O991"/>
  <c r="Q991"/>
  <c r="V991"/>
  <c r="G992"/>
  <c r="M992" s="1"/>
  <c r="I992"/>
  <c r="K992"/>
  <c r="O992"/>
  <c r="Q992"/>
  <c r="V992"/>
  <c r="G993"/>
  <c r="M993" s="1"/>
  <c r="I993"/>
  <c r="K993"/>
  <c r="O993"/>
  <c r="Q993"/>
  <c r="V993"/>
  <c r="G995"/>
  <c r="I995"/>
  <c r="I994" s="1"/>
  <c r="K995"/>
  <c r="M995"/>
  <c r="O995"/>
  <c r="Q995"/>
  <c r="Q994" s="1"/>
  <c r="V995"/>
  <c r="G996"/>
  <c r="G994" s="1"/>
  <c r="I996"/>
  <c r="K996"/>
  <c r="K994" s="1"/>
  <c r="O996"/>
  <c r="O994" s="1"/>
  <c r="Q996"/>
  <c r="V996"/>
  <c r="V994" s="1"/>
  <c r="G999"/>
  <c r="I999"/>
  <c r="K999"/>
  <c r="M999"/>
  <c r="O999"/>
  <c r="Q999"/>
  <c r="V999"/>
  <c r="G1000"/>
  <c r="M1000" s="1"/>
  <c r="I1000"/>
  <c r="K1000"/>
  <c r="O1000"/>
  <c r="Q1000"/>
  <c r="V1000"/>
  <c r="G1003"/>
  <c r="I1003"/>
  <c r="K1003"/>
  <c r="M1003"/>
  <c r="O1003"/>
  <c r="Q1003"/>
  <c r="V1003"/>
  <c r="G1004"/>
  <c r="M1004" s="1"/>
  <c r="I1004"/>
  <c r="K1004"/>
  <c r="O1004"/>
  <c r="Q1004"/>
  <c r="V1004"/>
  <c r="G1005"/>
  <c r="I1005"/>
  <c r="K1005"/>
  <c r="M1005"/>
  <c r="O1005"/>
  <c r="Q1005"/>
  <c r="V1005"/>
  <c r="G1008"/>
  <c r="M1008" s="1"/>
  <c r="I1008"/>
  <c r="K1008"/>
  <c r="O1008"/>
  <c r="Q1008"/>
  <c r="V1008"/>
  <c r="G1012"/>
  <c r="I1012"/>
  <c r="K1012"/>
  <c r="M1012"/>
  <c r="O1012"/>
  <c r="Q1012"/>
  <c r="V1012"/>
  <c r="G1013"/>
  <c r="O1013"/>
  <c r="G1014"/>
  <c r="I1014"/>
  <c r="I1013" s="1"/>
  <c r="K1014"/>
  <c r="K1013" s="1"/>
  <c r="M1014"/>
  <c r="O1014"/>
  <c r="Q1014"/>
  <c r="Q1013" s="1"/>
  <c r="V1014"/>
  <c r="V1013" s="1"/>
  <c r="G1018"/>
  <c r="M1018" s="1"/>
  <c r="I1018"/>
  <c r="K1018"/>
  <c r="O1018"/>
  <c r="Q1018"/>
  <c r="V1018"/>
  <c r="G1022"/>
  <c r="I1022"/>
  <c r="K1022"/>
  <c r="M1022"/>
  <c r="O1022"/>
  <c r="Q1022"/>
  <c r="V1022"/>
  <c r="G1024"/>
  <c r="I1024"/>
  <c r="I1023" s="1"/>
  <c r="K1024"/>
  <c r="K1023" s="1"/>
  <c r="M1024"/>
  <c r="O1024"/>
  <c r="Q1024"/>
  <c r="Q1023" s="1"/>
  <c r="V1024"/>
  <c r="V1023" s="1"/>
  <c r="G1034"/>
  <c r="M1034" s="1"/>
  <c r="I1034"/>
  <c r="K1034"/>
  <c r="O1034"/>
  <c r="Q1034"/>
  <c r="V1034"/>
  <c r="G1044"/>
  <c r="I1044"/>
  <c r="K1044"/>
  <c r="M1044"/>
  <c r="O1044"/>
  <c r="Q1044"/>
  <c r="V1044"/>
  <c r="G1054"/>
  <c r="G1023" s="1"/>
  <c r="I1054"/>
  <c r="K1054"/>
  <c r="O1054"/>
  <c r="O1023" s="1"/>
  <c r="Q1054"/>
  <c r="V1054"/>
  <c r="G1064"/>
  <c r="I1064"/>
  <c r="K1064"/>
  <c r="M1064"/>
  <c r="O1064"/>
  <c r="Q1064"/>
  <c r="V1064"/>
  <c r="G1071"/>
  <c r="I1071"/>
  <c r="K1071"/>
  <c r="M1071"/>
  <c r="O1071"/>
  <c r="Q1071"/>
  <c r="V1071"/>
  <c r="G1081"/>
  <c r="I1081"/>
  <c r="K1081"/>
  <c r="M1081"/>
  <c r="O1081"/>
  <c r="Q1081"/>
  <c r="V1081"/>
  <c r="G1082"/>
  <c r="O1082"/>
  <c r="G1083"/>
  <c r="I1083"/>
  <c r="I1082" s="1"/>
  <c r="K1083"/>
  <c r="K1082" s="1"/>
  <c r="M1083"/>
  <c r="M1082" s="1"/>
  <c r="O1083"/>
  <c r="Q1083"/>
  <c r="Q1082" s="1"/>
  <c r="V1083"/>
  <c r="V1082" s="1"/>
  <c r="G1088"/>
  <c r="I1088"/>
  <c r="K1088"/>
  <c r="M1088"/>
  <c r="O1088"/>
  <c r="Q1088"/>
  <c r="V1088"/>
  <c r="G1097"/>
  <c r="I1097"/>
  <c r="K1097"/>
  <c r="M1097"/>
  <c r="O1097"/>
  <c r="Q1097"/>
  <c r="V1097"/>
  <c r="G1106"/>
  <c r="O1106"/>
  <c r="G1107"/>
  <c r="M1107" s="1"/>
  <c r="M1106" s="1"/>
  <c r="I1107"/>
  <c r="I1106" s="1"/>
  <c r="K1107"/>
  <c r="K1106" s="1"/>
  <c r="O1107"/>
  <c r="Q1107"/>
  <c r="Q1106" s="1"/>
  <c r="V1107"/>
  <c r="V1106" s="1"/>
  <c r="G1123"/>
  <c r="I1123"/>
  <c r="K1123"/>
  <c r="M1123"/>
  <c r="O1123"/>
  <c r="Q1123"/>
  <c r="V1123"/>
  <c r="G1138"/>
  <c r="I1138"/>
  <c r="K1138"/>
  <c r="M1138"/>
  <c r="O1138"/>
  <c r="Q1138"/>
  <c r="V1138"/>
  <c r="G1142"/>
  <c r="M1142" s="1"/>
  <c r="I1142"/>
  <c r="I1141" s="1"/>
  <c r="K1142"/>
  <c r="K1141" s="1"/>
  <c r="O1142"/>
  <c r="Q1142"/>
  <c r="Q1141" s="1"/>
  <c r="V1142"/>
  <c r="V1141" s="1"/>
  <c r="G1145"/>
  <c r="M1145" s="1"/>
  <c r="I1145"/>
  <c r="K1145"/>
  <c r="O1145"/>
  <c r="Q1145"/>
  <c r="V1145"/>
  <c r="G1146"/>
  <c r="I1146"/>
  <c r="K1146"/>
  <c r="M1146"/>
  <c r="O1146"/>
  <c r="Q1146"/>
  <c r="V1146"/>
  <c r="G1147"/>
  <c r="G1141" s="1"/>
  <c r="I1147"/>
  <c r="K1147"/>
  <c r="O1147"/>
  <c r="O1141" s="1"/>
  <c r="Q1147"/>
  <c r="V1147"/>
  <c r="G1148"/>
  <c r="I1148"/>
  <c r="K1148"/>
  <c r="M1148"/>
  <c r="O1148"/>
  <c r="Q1148"/>
  <c r="V1148"/>
  <c r="G1149"/>
  <c r="M1149" s="1"/>
  <c r="I1149"/>
  <c r="K1149"/>
  <c r="O1149"/>
  <c r="Q1149"/>
  <c r="V1149"/>
  <c r="G1150"/>
  <c r="I1150"/>
  <c r="K1150"/>
  <c r="M1150"/>
  <c r="O1150"/>
  <c r="Q1150"/>
  <c r="V1150"/>
  <c r="G1151"/>
  <c r="M1151" s="1"/>
  <c r="I1151"/>
  <c r="K1151"/>
  <c r="O1151"/>
  <c r="Q1151"/>
  <c r="V1151"/>
  <c r="G1152"/>
  <c r="M1152" s="1"/>
  <c r="I1152"/>
  <c r="K1152"/>
  <c r="O1152"/>
  <c r="Q1152"/>
  <c r="V1152"/>
  <c r="G1153"/>
  <c r="I1153"/>
  <c r="K1153"/>
  <c r="M1153"/>
  <c r="O1153"/>
  <c r="Q1153"/>
  <c r="V1153"/>
  <c r="G1154"/>
  <c r="I1154"/>
  <c r="K1154"/>
  <c r="M1154"/>
  <c r="O1154"/>
  <c r="Q1154"/>
  <c r="V1154"/>
  <c r="G1155"/>
  <c r="M1155" s="1"/>
  <c r="I1155"/>
  <c r="K1155"/>
  <c r="O1155"/>
  <c r="Q1155"/>
  <c r="V1155"/>
  <c r="G1156"/>
  <c r="M1156" s="1"/>
  <c r="I1156"/>
  <c r="K1156"/>
  <c r="O1156"/>
  <c r="Q1156"/>
  <c r="V1156"/>
  <c r="G1157"/>
  <c r="I1157"/>
  <c r="K1157"/>
  <c r="M1157"/>
  <c r="O1157"/>
  <c r="Q1157"/>
  <c r="V1157"/>
  <c r="G1158"/>
  <c r="I1158"/>
  <c r="K1158"/>
  <c r="M1158"/>
  <c r="O1158"/>
  <c r="Q1158"/>
  <c r="V1158"/>
  <c r="G1159"/>
  <c r="M1159" s="1"/>
  <c r="I1159"/>
  <c r="K1159"/>
  <c r="O1159"/>
  <c r="Q1159"/>
  <c r="V1159"/>
  <c r="G1160"/>
  <c r="I1160"/>
  <c r="K1160"/>
  <c r="M1160"/>
  <c r="O1160"/>
  <c r="Q1160"/>
  <c r="V1160"/>
  <c r="G1162"/>
  <c r="I1162"/>
  <c r="I1161" s="1"/>
  <c r="K1162"/>
  <c r="M1162"/>
  <c r="O1162"/>
  <c r="Q1162"/>
  <c r="Q1161" s="1"/>
  <c r="V1162"/>
  <c r="G1163"/>
  <c r="G1161" s="1"/>
  <c r="I1163"/>
  <c r="K1163"/>
  <c r="O1163"/>
  <c r="O1161" s="1"/>
  <c r="Q1163"/>
  <c r="V1163"/>
  <c r="G1164"/>
  <c r="I1164"/>
  <c r="K1164"/>
  <c r="M1164"/>
  <c r="O1164"/>
  <c r="Q1164"/>
  <c r="V1164"/>
  <c r="G1165"/>
  <c r="M1165" s="1"/>
  <c r="I1165"/>
  <c r="K1165"/>
  <c r="K1161" s="1"/>
  <c r="O1165"/>
  <c r="Q1165"/>
  <c r="V1165"/>
  <c r="V1161" s="1"/>
  <c r="G1166"/>
  <c r="I1166"/>
  <c r="K1166"/>
  <c r="M1166"/>
  <c r="O1166"/>
  <c r="Q1166"/>
  <c r="V1166"/>
  <c r="G1167"/>
  <c r="M1167" s="1"/>
  <c r="I1167"/>
  <c r="K1167"/>
  <c r="O1167"/>
  <c r="Q1167"/>
  <c r="V1167"/>
  <c r="G1168"/>
  <c r="I1168"/>
  <c r="K1168"/>
  <c r="M1168"/>
  <c r="O1168"/>
  <c r="Q1168"/>
  <c r="V1168"/>
  <c r="G1169"/>
  <c r="M1169" s="1"/>
  <c r="I1169"/>
  <c r="K1169"/>
  <c r="O1169"/>
  <c r="Q1169"/>
  <c r="V1169"/>
  <c r="G1170"/>
  <c r="I1170"/>
  <c r="K1170"/>
  <c r="M1170"/>
  <c r="O1170"/>
  <c r="Q1170"/>
  <c r="V1170"/>
  <c r="G1171"/>
  <c r="M1171" s="1"/>
  <c r="I1171"/>
  <c r="K1171"/>
  <c r="O1171"/>
  <c r="Q1171"/>
  <c r="V1171"/>
  <c r="G1172"/>
  <c r="I1172"/>
  <c r="K1172"/>
  <c r="M1172"/>
  <c r="O1172"/>
  <c r="Q1172"/>
  <c r="V1172"/>
  <c r="G1173"/>
  <c r="M1173" s="1"/>
  <c r="I1173"/>
  <c r="K1173"/>
  <c r="O1173"/>
  <c r="Q1173"/>
  <c r="V1173"/>
  <c r="G1174"/>
  <c r="I1174"/>
  <c r="K1174"/>
  <c r="M1174"/>
  <c r="O1174"/>
  <c r="Q1174"/>
  <c r="V1174"/>
  <c r="G1175"/>
  <c r="M1175" s="1"/>
  <c r="I1175"/>
  <c r="K1175"/>
  <c r="O1175"/>
  <c r="Q1175"/>
  <c r="V1175"/>
  <c r="G1176"/>
  <c r="I1176"/>
  <c r="K1176"/>
  <c r="M1176"/>
  <c r="O1176"/>
  <c r="Q1176"/>
  <c r="V1176"/>
  <c r="G1177"/>
  <c r="M1177" s="1"/>
  <c r="I1177"/>
  <c r="K1177"/>
  <c r="O1177"/>
  <c r="Q1177"/>
  <c r="V1177"/>
  <c r="G1179"/>
  <c r="G1178" s="1"/>
  <c r="I1179"/>
  <c r="I1178" s="1"/>
  <c r="K1179"/>
  <c r="K1178" s="1"/>
  <c r="O1179"/>
  <c r="O1178" s="1"/>
  <c r="Q1179"/>
  <c r="Q1178" s="1"/>
  <c r="V1179"/>
  <c r="V1178" s="1"/>
  <c r="G1180"/>
  <c r="I1180"/>
  <c r="K1180"/>
  <c r="M1180"/>
  <c r="O1180"/>
  <c r="Q1180"/>
  <c r="V1180"/>
  <c r="G1181"/>
  <c r="I1181"/>
  <c r="K1181"/>
  <c r="M1181"/>
  <c r="O1181"/>
  <c r="Q1181"/>
  <c r="V1181"/>
  <c r="G1182"/>
  <c r="I1182"/>
  <c r="K1182"/>
  <c r="M1182"/>
  <c r="O1182"/>
  <c r="Q1182"/>
  <c r="V1182"/>
  <c r="G1183"/>
  <c r="M1183" s="1"/>
  <c r="I1183"/>
  <c r="K1183"/>
  <c r="O1183"/>
  <c r="Q1183"/>
  <c r="V1183"/>
  <c r="G1184"/>
  <c r="I1184"/>
  <c r="K1184"/>
  <c r="M1184"/>
  <c r="O1184"/>
  <c r="Q1184"/>
  <c r="V1184"/>
  <c r="G1185"/>
  <c r="I1185"/>
  <c r="K1185"/>
  <c r="M1185"/>
  <c r="O1185"/>
  <c r="Q1185"/>
  <c r="V1185"/>
  <c r="G1186"/>
  <c r="I1186"/>
  <c r="K1186"/>
  <c r="M1186"/>
  <c r="O1186"/>
  <c r="Q1186"/>
  <c r="V1186"/>
  <c r="G1187"/>
  <c r="M1187" s="1"/>
  <c r="I1187"/>
  <c r="K1187"/>
  <c r="O1187"/>
  <c r="Q1187"/>
  <c r="V1187"/>
  <c r="G1188"/>
  <c r="I1188"/>
  <c r="K1188"/>
  <c r="M1188"/>
  <c r="O1188"/>
  <c r="Q1188"/>
  <c r="V1188"/>
  <c r="AE1190"/>
  <c r="AF1190"/>
  <c r="G11" i="12"/>
  <c r="G8"/>
  <c r="O8"/>
  <c r="G9"/>
  <c r="M9" s="1"/>
  <c r="M8" s="1"/>
  <c r="I9"/>
  <c r="I8" s="1"/>
  <c r="K9"/>
  <c r="K8" s="1"/>
  <c r="O9"/>
  <c r="Q9"/>
  <c r="Q8" s="1"/>
  <c r="V9"/>
  <c r="V8" s="1"/>
  <c r="AE11"/>
  <c r="AF11"/>
  <c r="I20" i="1"/>
  <c r="I19"/>
  <c r="I18"/>
  <c r="I17"/>
  <c r="I16"/>
  <c r="I82"/>
  <c r="J79" s="1"/>
  <c r="G27"/>
  <c r="F45"/>
  <c r="G45"/>
  <c r="G25" s="1"/>
  <c r="H45"/>
  <c r="I44"/>
  <c r="I43"/>
  <c r="I41"/>
  <c r="I39"/>
  <c r="I45" s="1"/>
  <c r="I42" l="1"/>
  <c r="J56"/>
  <c r="J54"/>
  <c r="J62"/>
  <c r="J68"/>
  <c r="J52"/>
  <c r="J70"/>
  <c r="J60"/>
  <c r="J76"/>
  <c r="J64"/>
  <c r="J72"/>
  <c r="J58"/>
  <c r="J66"/>
  <c r="J74"/>
  <c r="J53"/>
  <c r="J55"/>
  <c r="J57"/>
  <c r="J59"/>
  <c r="J61"/>
  <c r="J63"/>
  <c r="J65"/>
  <c r="J67"/>
  <c r="J69"/>
  <c r="J71"/>
  <c r="J73"/>
  <c r="J78"/>
  <c r="J80"/>
  <c r="G28"/>
  <c r="G23"/>
  <c r="M8" i="15"/>
  <c r="G8"/>
  <c r="M8" i="14"/>
  <c r="G8"/>
  <c r="M784" i="13"/>
  <c r="M761"/>
  <c r="M259"/>
  <c r="M978"/>
  <c r="M1161"/>
  <c r="M1013"/>
  <c r="M734"/>
  <c r="M484"/>
  <c r="M478"/>
  <c r="M165"/>
  <c r="M8"/>
  <c r="M1179"/>
  <c r="M1178" s="1"/>
  <c r="M1163"/>
  <c r="M1147"/>
  <c r="M1141" s="1"/>
  <c r="M1054"/>
  <c r="M1023" s="1"/>
  <c r="M996"/>
  <c r="M994" s="1"/>
  <c r="G761"/>
  <c r="G734"/>
  <c r="G484"/>
  <c r="G8"/>
  <c r="M907"/>
  <c r="M899" s="1"/>
  <c r="M868"/>
  <c r="M865" s="1"/>
  <c r="M838"/>
  <c r="M825" s="1"/>
  <c r="G784"/>
  <c r="G737"/>
  <c r="M699"/>
  <c r="M667" s="1"/>
  <c r="M524"/>
  <c r="M523" s="1"/>
  <c r="M506"/>
  <c r="M505" s="1"/>
  <c r="M471"/>
  <c r="M451" s="1"/>
  <c r="M199"/>
  <c r="M198" s="1"/>
  <c r="M164"/>
  <c r="M156" s="1"/>
  <c r="M119"/>
  <c r="M99" s="1"/>
  <c r="M84"/>
  <c r="M74" s="1"/>
  <c r="J81" i="1"/>
  <c r="J75"/>
  <c r="J77"/>
  <c r="J43"/>
  <c r="J41"/>
  <c r="J39"/>
  <c r="J45" s="1"/>
  <c r="J44"/>
  <c r="J42"/>
  <c r="J40"/>
  <c r="I21"/>
  <c r="J28"/>
  <c r="J26"/>
  <c r="G38"/>
  <c r="F38"/>
  <c r="H32"/>
  <c r="J23"/>
  <c r="J24"/>
  <c r="J25"/>
  <c r="J27"/>
  <c r="E24"/>
  <c r="G24"/>
  <c r="E26"/>
  <c r="G26"/>
  <c r="G29" l="1"/>
  <c r="J8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<sst xmlns="http://schemas.openxmlformats.org/spreadsheetml/2006/main" count="4287" uniqueCount="1348">
  <si>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</si>
  <si>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</si>
  <si>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</si>
  <si>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</si>
  <si>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</si>
  <si>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</si>
  <si>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</si>
  <si>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</si>
  <si>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</si>
  <si>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</si>
  <si>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</si>
  <si>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</si>
  <si>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</si>
  <si>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</si>
  <si>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</si>
  <si>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</si>
  <si>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</si>
  <si>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</si>
  <si>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</si>
  <si>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</si>
  <si>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</si>
  <si>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</si>
  <si>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</si>
  <si>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</si>
  <si>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</si>
  <si>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</si>
  <si>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</si>
  <si>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</si>
  <si>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</si>
  <si>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</si>
  <si>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</si>
  <si>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</si>
  <si>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</si>
  <si>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</si>
  <si>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</si>
  <si>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</si>
  <si>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</si>
  <si>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</si>
  <si>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</si>
  <si>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</si>
  <si>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</si>
  <si>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</si>
  <si>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</si>
  <si>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20_02_2016A</t>
  </si>
  <si>
    <t>Snížení energetické náročnosti VOŠ Zdrav. Kolín</t>
  </si>
  <si>
    <t>Stavba</t>
  </si>
  <si>
    <t>SO01</t>
  </si>
  <si>
    <t>Stavební část</t>
  </si>
  <si>
    <t>20_02_2016</t>
  </si>
  <si>
    <t>1 - Stavební část, EL - VOŠ Zdravotnická Kolín</t>
  </si>
  <si>
    <t>2 - Sanace - VOŠ Zdravotnická Kolín</t>
  </si>
  <si>
    <t>3 - Vedlejší rozpočtové náklady</t>
  </si>
  <si>
    <t>4 - Rozpočtová rezerva</t>
  </si>
  <si>
    <t>Celkem za stavbu</t>
  </si>
  <si>
    <t>CZK</t>
  </si>
  <si>
    <t>Rekapitulace dílů</t>
  </si>
  <si>
    <t>Typ dílu</t>
  </si>
  <si>
    <t>00</t>
  </si>
  <si>
    <t>Vedlejší rozpočtové náklady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</si>
  <si>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</si>
  <si>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</si>
  <si>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</si>
  <si>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</si>
  <si>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</si>
  <si>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</si>
  <si>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</si>
  <si>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</si>
  <si>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</si>
  <si>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</si>
  <si>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</si>
  <si>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</si>
  <si>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</si>
  <si>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</si>
  <si>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</si>
  <si>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</si>
  <si>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</si>
  <si>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</si>
  <si>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</si>
  <si>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</si>
  <si>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</si>
  <si>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</si>
  <si>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</si>
  <si>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</si>
  <si>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</si>
  <si>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</si>
  <si>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</si>
  <si>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</si>
  <si>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</si>
  <si>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</si>
  <si>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</si>
  <si>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</si>
  <si>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</si>
  <si>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</si>
  <si>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</si>
  <si>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</si>
  <si>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</si>
  <si>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</si>
  <si>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</si>
  <si>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</si>
  <si>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</si>
  <si>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</si>
  <si>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</si>
  <si>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</si>
  <si>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</si>
  <si>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</si>
  <si>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</si>
  <si>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</si>
  <si>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</si>
  <si>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</si>
  <si>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</si>
  <si>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</si>
  <si>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</si>
  <si>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</si>
  <si>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M21</t>
  </si>
  <si>
    <t>Elektromontáže</t>
  </si>
  <si>
    <t>M22</t>
  </si>
  <si>
    <t>Čidla CO2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</si>
  <si>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</si>
  <si>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</si>
  <si>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</si>
  <si>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</si>
  <si>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</si>
  <si>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</si>
  <si>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</si>
  <si>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</si>
  <si>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</si>
  <si>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</si>
  <si>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</si>
  <si>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</si>
  <si>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</si>
  <si>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</si>
  <si>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</si>
  <si>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</si>
  <si>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</si>
  <si>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</si>
  <si>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</si>
  <si>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</si>
  <si>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</si>
  <si>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</si>
  <si>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</si>
  <si>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</si>
  <si>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</si>
  <si>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</si>
  <si>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</si>
  <si>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</si>
  <si>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</si>
  <si>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Rozpočtová rezerva ve výši 5% z celkových nákladů stavby</t>
  </si>
  <si>
    <t>ks</t>
  </si>
  <si>
    <t>Vlastní</t>
  </si>
  <si>
    <t>Indiv</t>
  </si>
  <si>
    <t>POL1_</t>
  </si>
  <si>
    <t>SUM</t>
  </si>
  <si>
    <t>END</t>
  </si>
  <si>
    <t>115101201R00</t>
  </si>
  <si>
    <t>Čerpání vody na výšku do 10 m, přítok do 500 l</t>
  </si>
  <si>
    <t>h</t>
  </si>
  <si>
    <t>RTS 17/ I</t>
  </si>
  <si>
    <t>POL1_1</t>
  </si>
  <si>
    <t>odhad : 10*30</t>
  </si>
  <si>
    <t>VV</t>
  </si>
  <si>
    <t>300</t>
  </si>
  <si>
    <t>115101301R00</t>
  </si>
  <si>
    <t>Pohotovost čerp.soupravy, výška 10 m, přítok 500 l</t>
  </si>
  <si>
    <t>den</t>
  </si>
  <si>
    <t>odhad : 30</t>
  </si>
  <si>
    <t>30</t>
  </si>
  <si>
    <t>115201501R00</t>
  </si>
  <si>
    <t>Montáž odpadního potrubí DN 150</t>
  </si>
  <si>
    <t>m</t>
  </si>
  <si>
    <t>okolo objektu : 11,75+4,3+2,9+8,6+8,7+9,5</t>
  </si>
  <si>
    <t>45,75</t>
  </si>
  <si>
    <t>115201511R00</t>
  </si>
  <si>
    <t>Demontáž odpadního potrubí DN 150</t>
  </si>
  <si>
    <t>139601103R00</t>
  </si>
  <si>
    <t>Ruční výkop jam, rýh a šachet v hornině tř. 4</t>
  </si>
  <si>
    <t>m3</t>
  </si>
  <si>
    <t>odkop okolo objektu pro zateplení : 1,0*2,8*(10,0+7,9)</t>
  </si>
  <si>
    <t>odkop okolo objektu - okap chodník : (2,0*1,8+(2,0+1,2)*1,7/2)*(11,9+4,2+4,1+6,6)</t>
  </si>
  <si>
    <t>219,496</t>
  </si>
  <si>
    <t>151101102R00</t>
  </si>
  <si>
    <t>Pažení a rozepření stěn rýh - příložné - hl. do 4m</t>
  </si>
  <si>
    <t>m2</t>
  </si>
  <si>
    <t>pozn 4  : 4,0*(12,8+10,1)</t>
  </si>
  <si>
    <t>91,6</t>
  </si>
  <si>
    <t>151101112R00</t>
  </si>
  <si>
    <t>Odstranění pažení stěn rýh - příložné - hl. do 4 m</t>
  </si>
  <si>
    <t>151101401R00</t>
  </si>
  <si>
    <t>Vzepření stěn pažení - příložné - hl. do 4 m</t>
  </si>
  <si>
    <t>151101411R00</t>
  </si>
  <si>
    <t>Odstranění vzepření stěn - příložné - hl. do 4 m</t>
  </si>
  <si>
    <t>161101102R00</t>
  </si>
  <si>
    <t>Svislé přemístění výkopku z hor.1-4 do 4,0 m</t>
  </si>
  <si>
    <t>162201101R00</t>
  </si>
  <si>
    <t>Vodorovné přemístění výkopku z hor.1-4 do 20 m</t>
  </si>
  <si>
    <t>na mezi deponii : 219,4960*0,8</t>
  </si>
  <si>
    <t>zpět do výkopu 80% : 219,4960*0,8</t>
  </si>
  <si>
    <t>351,1936</t>
  </si>
  <si>
    <t>162701105R00</t>
  </si>
  <si>
    <t>Vodorovné přemístění výkopku z hor.1-4 do 10000 m</t>
  </si>
  <si>
    <t>odvoz na skládku : 219,4960*0,2</t>
  </si>
  <si>
    <t>43,8992</t>
  </si>
  <si>
    <t>167101101R00</t>
  </si>
  <si>
    <t>Nakládání výkopku z hor.1-4 v množství do 100 m3 jednotlivě</t>
  </si>
  <si>
    <t>171201201R00</t>
  </si>
  <si>
    <t>Uložení sypaniny na skl.-modelace na výšku přes 2m</t>
  </si>
  <si>
    <t>174101101R00</t>
  </si>
  <si>
    <t>Zásyp jam, rýh, šachet se zhutněním</t>
  </si>
  <si>
    <t xml:space="preserve">Začátek provozního součtu : </t>
  </si>
  <si>
    <t xml:space="preserve">Konec provozního součtu : </t>
  </si>
  <si>
    <t>80% stávající zeminou : 219,496*0,8</t>
  </si>
  <si>
    <t>20% zásyp štěrkopísk : 219,4960*0,2</t>
  </si>
  <si>
    <t>181101102R00</t>
  </si>
  <si>
    <t>Úprava pláně v zářezech v hor. 1-4, se zhutněním</t>
  </si>
  <si>
    <t xml:space="preserve">(2,3+2,3+0,5+0,8)*(11,9+4,2+4,1+6,6) : </t>
  </si>
  <si>
    <t>158,12</t>
  </si>
  <si>
    <t>181201102R00</t>
  </si>
  <si>
    <t>Úprava pláně v násypech v hor. 1-4, se zhutněním</t>
  </si>
  <si>
    <t xml:space="preserve">(2,5)*(11,9+4,2+4,1+6,6) : </t>
  </si>
  <si>
    <t>67</t>
  </si>
  <si>
    <t>182101101R00</t>
  </si>
  <si>
    <t>Svahování v zářezech v hor. 1 - 4</t>
  </si>
  <si>
    <t xml:space="preserve">(2,3+2,3+0,5)*(11,9+4,2+4,1+6,6) : </t>
  </si>
  <si>
    <t>136,68</t>
  </si>
  <si>
    <t>182303111R00</t>
  </si>
  <si>
    <t>Doplnění ornice tl. do 5 cm v rovině</t>
  </si>
  <si>
    <t>199000002R00</t>
  </si>
  <si>
    <t>Poplatek za skládku horniny</t>
  </si>
  <si>
    <t>180400021RA0</t>
  </si>
  <si>
    <t>Založení trávníku parkového, svah, s dodáním osiva</t>
  </si>
  <si>
    <t>POL2_1</t>
  </si>
  <si>
    <t>odhad osevné plochy : 120,0</t>
  </si>
  <si>
    <t>120</t>
  </si>
  <si>
    <t>1PC001</t>
  </si>
  <si>
    <t>Provedení inženýrsko geologického průzkumu statický návrh a způsob pažení</t>
  </si>
  <si>
    <t>1PC002</t>
  </si>
  <si>
    <t>Poplatek za stočné - čerpání vody</t>
  </si>
  <si>
    <t>l</t>
  </si>
  <si>
    <t>58337213</t>
  </si>
  <si>
    <t>Štěrkopísek frakce 0-32 Z</t>
  </si>
  <si>
    <t>SPCM</t>
  </si>
  <si>
    <t>POL3_1</t>
  </si>
  <si>
    <t>20% zásyp : 219,4960*0,2</t>
  </si>
  <si>
    <t>153311212U00</t>
  </si>
  <si>
    <t>Mtž geomříž tuhá armov</t>
  </si>
  <si>
    <t>pro opěr zídku cca každá 3 spára : 4,1*1,5*6</t>
  </si>
  <si>
    <t>36,9</t>
  </si>
  <si>
    <t>211561111RK1</t>
  </si>
  <si>
    <t>Výplň odvodňovacích žeber kam. hrubě drcen. 16 mm</t>
  </si>
  <si>
    <t xml:space="preserve">((11,85+4,5+3+8,9+8+8,95)*(0,3*1)) : </t>
  </si>
  <si>
    <t>13,56</t>
  </si>
  <si>
    <t>212753114R00</t>
  </si>
  <si>
    <t>Montáž ohebné dren. trubky do rýhy DN 100,bez lože</t>
  </si>
  <si>
    <t xml:space="preserve">(11,85+4,5+3+8,9+8+8,95) : </t>
  </si>
  <si>
    <t>45,2</t>
  </si>
  <si>
    <t>212971110R00</t>
  </si>
  <si>
    <t>Opláštění trativodů z geotextil</t>
  </si>
  <si>
    <t xml:space="preserve">(11,85+4,5+3+8,9+8+8,95)*2,5*1,2 : </t>
  </si>
  <si>
    <t>135,6</t>
  </si>
  <si>
    <t>318261126RX1</t>
  </si>
  <si>
    <t>Stříška plotu ze zákryt.desek,šířka 500x500x70 zákrytová deska hladká</t>
  </si>
  <si>
    <t>2PC001</t>
  </si>
  <si>
    <t>Provedení sond pro zjištění tvaru a rozsahu opěrných zídek</t>
  </si>
  <si>
    <t>2PC002</t>
  </si>
  <si>
    <t>D+M Revizní šachty kontrolní DN300 vš. do 3m vč. plast. poklopu, aretace atd</t>
  </si>
  <si>
    <t>2PC003</t>
  </si>
  <si>
    <t>Napojení dren DN125 do stáv dešť kanalizace vč. navrtávky a zapravení</t>
  </si>
  <si>
    <t>2PC004</t>
  </si>
  <si>
    <t>D+M Opěrné zídky svahu ze štíp betonových tvarovek 200x200x100 mm vč. prohozu zeminou</t>
  </si>
  <si>
    <t>2PC005</t>
  </si>
  <si>
    <t>D+M Opěrné zídky svahu z betonových dvoutáhel 392x247x200 mm vč. prohozu zeminou</t>
  </si>
  <si>
    <t>28611234</t>
  </si>
  <si>
    <t>Trubka PVC-U drenážní flexibilní d 125 mm</t>
  </si>
  <si>
    <t xml:space="preserve">(11,85+4,5+3+8,9+8+8,95)*1,05 : </t>
  </si>
  <si>
    <t>47,46</t>
  </si>
  <si>
    <t>67390503</t>
  </si>
  <si>
    <t>Geotextilie netkaná 300 g/m2</t>
  </si>
  <si>
    <t xml:space="preserve">135,6*1,1 : </t>
  </si>
  <si>
    <t>149,16</t>
  </si>
  <si>
    <t>310278841R00</t>
  </si>
  <si>
    <t>Zazdívka otvorů pl.do 1 m2 porobet tvárnicemi</t>
  </si>
  <si>
    <t>RTS 15/ II</t>
  </si>
  <si>
    <t>dozdění prahů půda : 0,1*0,3*0,9*3</t>
  </si>
  <si>
    <t xml:space="preserve">0,3*0,3*1,0 : </t>
  </si>
  <si>
    <t xml:space="preserve">0,45*0,3*0,8 : </t>
  </si>
  <si>
    <t>0,369</t>
  </si>
  <si>
    <t>317234410RT2</t>
  </si>
  <si>
    <t>Vyzdívka mezi nosníky cihlami pálenými na MC s použitím suché maltové směsi</t>
  </si>
  <si>
    <t xml:space="preserve">půda výškové posunutí dveřních otvorů : </t>
  </si>
  <si>
    <t>půda/schodiště : 1,3*0,3*0,15</t>
  </si>
  <si>
    <t>půda/půda : 1,3*0,3*0,15</t>
  </si>
  <si>
    <t>0,117</t>
  </si>
  <si>
    <t>317941121R00</t>
  </si>
  <si>
    <t>Osazení ocelových válcovaných nosníků do č.12</t>
  </si>
  <si>
    <t>t</t>
  </si>
  <si>
    <t xml:space="preserve">Ič.10 hmotnost 8,10 kg/m : </t>
  </si>
  <si>
    <t>půda/schodiště : 1,3*2*8,1/1000</t>
  </si>
  <si>
    <t>půda/půda : 1,3*2*8,1/1000</t>
  </si>
  <si>
    <t xml:space="preserve">otvory v příčkách - pásová ocel 120x5 : </t>
  </si>
  <si>
    <t>hmotnost  4,71 kg/m : 1,1*4,71*3/1000</t>
  </si>
  <si>
    <t>0,0577</t>
  </si>
  <si>
    <t>342265132RT2</t>
  </si>
  <si>
    <t>Úprava podkroví sádrokarton. na ocel. rošt vodor. desky protipožární tl. 12,5 mm,min.va tl. 12+12 cm</t>
  </si>
  <si>
    <t>skladba C02 : 4,0*2,6</t>
  </si>
  <si>
    <t>10,4</t>
  </si>
  <si>
    <t>342266111RX2</t>
  </si>
  <si>
    <t>Obklad stěn na ocel.kci cement desky tl.12,5mm vč.tep izol z mineral vaty tl.4 cm a parotěs folie</t>
  </si>
  <si>
    <t>S09 a - posilovna,hala předstěna : 3,3*(2,5+2,45)</t>
  </si>
  <si>
    <t>16,335</t>
  </si>
  <si>
    <t>346244381RT2</t>
  </si>
  <si>
    <t>Plentování ocelových nosníků výšky do 20 cm s použitím suché maltové směsi</t>
  </si>
  <si>
    <t>půda/schodiště : 1,3*0,15*2</t>
  </si>
  <si>
    <t>půda/půda : 1,3*0,15*2</t>
  </si>
  <si>
    <t>0,78</t>
  </si>
  <si>
    <t>346481111RT2</t>
  </si>
  <si>
    <t>Zaplentování rýh, nosníků rabicovým pletivem s použitím suché maltové směsi</t>
  </si>
  <si>
    <t>půda/schodiště : 1,3*(0,3*2+0,15*2)</t>
  </si>
  <si>
    <t>půda/půda : 1,3*(0,3*2+0,15*2)</t>
  </si>
  <si>
    <t>2,34</t>
  </si>
  <si>
    <t>349231811RX2</t>
  </si>
  <si>
    <t>Přizdívka ostění s ozubem z porobet tvárnic kapsy do 15 cm s použitím suché maltové směsi</t>
  </si>
  <si>
    <t xml:space="preserve">zateplovaná část objektu : </t>
  </si>
  <si>
    <t>1S : 0,7*1,95*6</t>
  </si>
  <si>
    <t>1NP : 0,5*2,65*8+0,7*2,65*6+0,45*2,65*4</t>
  </si>
  <si>
    <t>2NP : 0,5*2,65*6+0,5*2,65*6+0,5*2,65*4</t>
  </si>
  <si>
    <t>3NP : 0,5*2,65*6+0,5*2,65*6+0,5*2,65*4</t>
  </si>
  <si>
    <t>77,09</t>
  </si>
  <si>
    <t>783226100R00</t>
  </si>
  <si>
    <t>Nátěr syntetický kovových konstrukcí základní</t>
  </si>
  <si>
    <t>I nosník : 1,3*0,4*4*8,1</t>
  </si>
  <si>
    <t>ocel pásová : 1,1*0,24*3*8,1</t>
  </si>
  <si>
    <t>23,2632</t>
  </si>
  <si>
    <t>13355160</t>
  </si>
  <si>
    <t>Ocel pásová jakost 11373  120x5,0 mm</t>
  </si>
  <si>
    <t>T</t>
  </si>
  <si>
    <t>hmotnost  4,71 kg/m : 1,1*4,71*3/1000*1,07</t>
  </si>
  <si>
    <t>0,0166</t>
  </si>
  <si>
    <t>13383415</t>
  </si>
  <si>
    <t>Tyč průřezu IPE 100, střední, jakost oceli 11375</t>
  </si>
  <si>
    <t>RTS 16/ I</t>
  </si>
  <si>
    <t>půda/schodiště : 1,3*2*8,1/1000*1,07</t>
  </si>
  <si>
    <t>půda/půda : 1,3*2*8,1/1000*1,07</t>
  </si>
  <si>
    <t>0,0451</t>
  </si>
  <si>
    <t>434311114R00</t>
  </si>
  <si>
    <t>Stupně dusané na terén, na desku, z betonu C 16/20 vč. vystěrkování povrchu</t>
  </si>
  <si>
    <t>výškové vyrovnání schodiště/půda : 1,0</t>
  </si>
  <si>
    <t>434351141R00</t>
  </si>
  <si>
    <t>Bednění stupňů přímočarých - zřízení</t>
  </si>
  <si>
    <t xml:space="preserve">1,0*(0,3+0,3)+0,3*0,3*2 : </t>
  </si>
  <si>
    <t>434351142R00</t>
  </si>
  <si>
    <t>Bednění stupňů přímočarých - odstranění</t>
  </si>
  <si>
    <t>4PC001</t>
  </si>
  <si>
    <t>Rekonstrukce stvajícího venk bet schodiště /8stupňů/</t>
  </si>
  <si>
    <t>soubor</t>
  </si>
  <si>
    <t>564851111R00</t>
  </si>
  <si>
    <t>Podklad ze štěrkodrti po zhutnění tloušťky 15 cm</t>
  </si>
  <si>
    <t>podklad osvod žlab : 1,0*(6,2+3,6+4,4+11,1)</t>
  </si>
  <si>
    <t>25,3</t>
  </si>
  <si>
    <t>564861111R00</t>
  </si>
  <si>
    <t>Podklad ze štěrkodrti po zhutnění tloušťky 20 cm</t>
  </si>
  <si>
    <t>okap chodník : 0,5*(9,4+8,2)</t>
  </si>
  <si>
    <t>8,8</t>
  </si>
  <si>
    <t>596811111R00</t>
  </si>
  <si>
    <t>Kladení dlaždic kom.pro pěší, lože z kameniva těž. 5 cm</t>
  </si>
  <si>
    <t>597101112R00</t>
  </si>
  <si>
    <t>Montáž odvodňovacího žlabu</t>
  </si>
  <si>
    <t>podklad osvod žlab : (6,2+3,6+4,4+11,1)</t>
  </si>
  <si>
    <t>916561111R00</t>
  </si>
  <si>
    <t>Osazení záhon.obrubníků do lože z C 12/15 s opěrou</t>
  </si>
  <si>
    <t>okolo okap chodník : 9,4+8,7+0,5*2</t>
  </si>
  <si>
    <t>19,1</t>
  </si>
  <si>
    <t>917862111R00</t>
  </si>
  <si>
    <t>Osazení stojat. obrub.bet. s opěrou,lože z C 12/15</t>
  </si>
  <si>
    <t>okolo odvod žlabu : 11,1+4,6+3,0+6,3</t>
  </si>
  <si>
    <t>25</t>
  </si>
  <si>
    <t>917862111RX0</t>
  </si>
  <si>
    <t>Osazení silniční přídlažby, lože z C 12/15</t>
  </si>
  <si>
    <t>918101111R00</t>
  </si>
  <si>
    <t>Lože pod obrubníky nebo obruby dlažeb z C 12/15</t>
  </si>
  <si>
    <t xml:space="preserve">19,1*0,1*0,2 : </t>
  </si>
  <si>
    <t>0,382</t>
  </si>
  <si>
    <t>592162116</t>
  </si>
  <si>
    <t>Přídlažba silniční nízká  ABK 50/25/8 přírodní</t>
  </si>
  <si>
    <t>kus</t>
  </si>
  <si>
    <t>59217011</t>
  </si>
  <si>
    <t>Obrubník silniční betonový 150x250x500 mm</t>
  </si>
  <si>
    <t>592173363</t>
  </si>
  <si>
    <t>Obrubník zahradní ABO 4-20 500/50/200 mm</t>
  </si>
  <si>
    <t>59227002</t>
  </si>
  <si>
    <t>Deska žlabová betonová 80x247x497 mm přírodní</t>
  </si>
  <si>
    <t>592468020</t>
  </si>
  <si>
    <t>Dlažba betonová 500x500x50 mm hladká</t>
  </si>
  <si>
    <t>okap chodník : (19+17)</t>
  </si>
  <si>
    <t xml:space="preserve">1 : </t>
  </si>
  <si>
    <t>37</t>
  </si>
  <si>
    <t>610991111R00</t>
  </si>
  <si>
    <t>Zakrývání výplní vnitřních otvorů</t>
  </si>
  <si>
    <t>W15 : 0,55*1,5*10</t>
  </si>
  <si>
    <t>W16 : 0,45*1,5*2</t>
  </si>
  <si>
    <t>W17 : 0,9*0,7*2</t>
  </si>
  <si>
    <t>W18 : 1,75*0,85*1</t>
  </si>
  <si>
    <t>W19 : 1,2*0,9*1</t>
  </si>
  <si>
    <t>W20 : 1,2*0,85*1</t>
  </si>
  <si>
    <t>W21 : 0,9*0,6*1</t>
  </si>
  <si>
    <t>W22 : 0,8*0,5*1</t>
  </si>
  <si>
    <t>W23 : 0,8*0,5*1</t>
  </si>
  <si>
    <t>W24 : 0,5*0,75*1</t>
  </si>
  <si>
    <t>W25 : 1,2*0,75*1</t>
  </si>
  <si>
    <t>W26 : 1,2*0,6*5</t>
  </si>
  <si>
    <t>W27 : 0,95*0,85*2</t>
  </si>
  <si>
    <t>W28 : 0,75*1,2*1</t>
  </si>
  <si>
    <t>W01 : 1,25*2,7*46</t>
  </si>
  <si>
    <t>W02a : 1,7*2,65*25</t>
  </si>
  <si>
    <t>W02b : 1,7*2,65*15</t>
  </si>
  <si>
    <t>W03 : 1,75*3,3*6</t>
  </si>
  <si>
    <t>W04 : 1,45*2,7*1</t>
  </si>
  <si>
    <t>W05 : 1,25*2,2*7</t>
  </si>
  <si>
    <t>W06 : 0,95*2,7*3</t>
  </si>
  <si>
    <t>W07 : 1,05*2,5*1</t>
  </si>
  <si>
    <t>W08 : 1,75*2,55*1</t>
  </si>
  <si>
    <t>W09 : 1,25*1,5*3</t>
  </si>
  <si>
    <t>W10 : 1,7*1,95*3</t>
  </si>
  <si>
    <t>W11 : 1,2*1,5*2</t>
  </si>
  <si>
    <t>W12 : 2,15*2,75*2</t>
  </si>
  <si>
    <t>W13 : 1,45*2,2*1</t>
  </si>
  <si>
    <t>W14 : 3,0*2,65*4</t>
  </si>
  <si>
    <t>497,21</t>
  </si>
  <si>
    <t>611401311RT2</t>
  </si>
  <si>
    <t>Oprava omítky na stěnách o ploše do 1 m2 s použitím suché maltové směsi</t>
  </si>
  <si>
    <t>rezerva po vybourání odhad : 20,0</t>
  </si>
  <si>
    <t>20</t>
  </si>
  <si>
    <t>612425931RT2</t>
  </si>
  <si>
    <t>Omítka vápenná vnitřního ostění - štuková s použitím SMS okolo okenních rámů interiér</t>
  </si>
  <si>
    <t xml:space="preserve">zateplovaná část : </t>
  </si>
  <si>
    <t>1S : 0,3*(1,2+0,85*2+0,9+0,6*2+1,2+0,9*2+1,75+0,85*2)+0,15*(0,8+0,5*2+0,8+0,5*2)+0,35*(1,7*3+1,95*6)</t>
  </si>
  <si>
    <t>1NP : 0,3*(1,7*4+2,65*8)+0,4*(1,7*3+2,95*6)+0,2*(1,7*2+2,65*4)</t>
  </si>
  <si>
    <t>2NP : 0,3*(1,7*3+2,65*6+2,95*2+2,65*4+1,7*3+2,65*6+1,7*2+2,65*4)</t>
  </si>
  <si>
    <t>3NP : 0,3*(2,95*2+2,65*4+1,7*3+2,65*6+1,7*3+2,65*6+1,7*2+2,65*2)</t>
  </si>
  <si>
    <t xml:space="preserve">nezateplovaná část : </t>
  </si>
  <si>
    <t>1S : 0,3*(1,2*5+0,6*10+1,7*6+3,3*12)+0,15*(0,6*3+1,5*6)</t>
  </si>
  <si>
    <t>1NP : 0,3*(1,05+2,5*2)+0,4*(0,5+0,75*2)+0,2*(0,95+2,7*2+1,25*2+2,7*4)+0,3*(1,25*4+2,7*8)+0,1*(1,25*3+1,5*6+1,2*2+1,5*4)+0,1*(0,6*3+1,5*6)+0,3*(1,7+2,65*2+1,25*6+2,7*12)</t>
  </si>
  <si>
    <t>2NP : 0,3*(1,75+2,55*2+1,25*3+2,7*6)+0,3*(2,15+2,75*2+1,25*5+2,7*10)+0,1*(1,25*3+2,2*6+1,45+2,7*2+0,95*2+2,7*2+0,6*3+0,7*6+0,9+1,5*2)+0,2*(1,7*7+2,65*14+1,25*8+2,7*16)</t>
  </si>
  <si>
    <t>3NP : 0,3*(1,2+2,7*2+1,2+2,7*2+1,2*3+2,7*6)+0,3*(2,15+2,75*2+1,25*5+2,7*10)+0,1*(1,25*2+2,2*4+1,45+2,2*2+0,95*2+2,2*4+0,6*3+1,5*6+0,9+1,5*2)+0,2*(1,7*7+2,65*14+1,2*8+2,7*16)</t>
  </si>
  <si>
    <t>215,67</t>
  </si>
  <si>
    <t>612471411RT2</t>
  </si>
  <si>
    <t>Úprava vnitřních stěn aktivovaným štukem s použitím suché maltové směsi - zazdívky</t>
  </si>
  <si>
    <t>posilovna,hala předstěna : 3,1*(4,4)</t>
  </si>
  <si>
    <t>33,64</t>
  </si>
  <si>
    <t>612481211RT2</t>
  </si>
  <si>
    <t>Montáž výztužné sítě (perlinky) do stěrky-stěny včetně výztužné sítě a stěrkového tmelu</t>
  </si>
  <si>
    <t>přechody materiálů, žtužení rohů odhad : 30,0</t>
  </si>
  <si>
    <t xml:space="preserve">zateplovaná část objektu - ostění porobet : </t>
  </si>
  <si>
    <t>přechody při přizdívce ostění : 25,0</t>
  </si>
  <si>
    <t>148,425</t>
  </si>
  <si>
    <t>620991121R00</t>
  </si>
  <si>
    <t>Zakrývání výplní vnějších otvorů z lešení</t>
  </si>
  <si>
    <t>1S : (1,2*0,85+0,9*0,6+1,2*0,9+1,75*0,85)+(0,8*0,5+0,8*0,5)+(1,7*1,95*3)</t>
  </si>
  <si>
    <t>1NP : (1,7*2,65*4)+(1,7*2,95*3)+(1,7*2,65*2)</t>
  </si>
  <si>
    <t>2NP : (1,7*2,65*3+2,95*2,65*2+1,7*2,65*3+1,7*2,65*2)</t>
  </si>
  <si>
    <t>3NP : (2,95*2,65*2+1,7*2,65*3+1,7*2,65*3+1,7*2,65*2)</t>
  </si>
  <si>
    <t>160,2975</t>
  </si>
  <si>
    <t>622300131R00</t>
  </si>
  <si>
    <t>Vyrovnávací tmel tl. do 5 mm - podklad</t>
  </si>
  <si>
    <t>pohled sz : 14,1*9,5+13,1*4,35</t>
  </si>
  <si>
    <t>pohled jv : 12,5*8,9+12*4,45+8,6*1,9-(1,7*2,65*9)</t>
  </si>
  <si>
    <t>pohled jz : 12*8,3+4,3*3+11,85*4,8+8,4*3,3*2+9,8*10,7+0,9*10+1,35*2-(16*1,7*2,65+4*2,9*2,65)</t>
  </si>
  <si>
    <t>pohled sz : 0</t>
  </si>
  <si>
    <t>pohled jv : (4,45*0,85+7*1,8+0,5*1,2)-(3*1,7*1,95+0,8*0,5)</t>
  </si>
  <si>
    <t>pohled jz : (0,7*12,08+1,3*1,9+1,85*0,85)-(0,5*0,8+0,85*1,2+0,6*0,9+0,9*1,2+0,85*1,75)</t>
  </si>
  <si>
    <t>pohled sz : 14,2*1,0</t>
  </si>
  <si>
    <t>pohled jv : 8,9*1,0+4,45*1,5</t>
  </si>
  <si>
    <t>pohled jz : 11,85*1,0+3,0*1,5+8,3*1-(1,7*0,35*2)</t>
  </si>
  <si>
    <t>odhad 20% : 637,7832*0,2</t>
  </si>
  <si>
    <t>127,5566</t>
  </si>
  <si>
    <t>622300141RT4</t>
  </si>
  <si>
    <t>Montáž vyrovnávací vrstvy izolantem vč dodávky EPS-F tl. 10-20mm</t>
  </si>
  <si>
    <t>odhad 10% : 637,7832*0,1</t>
  </si>
  <si>
    <t>63,7783</t>
  </si>
  <si>
    <t>622311135RT5</t>
  </si>
  <si>
    <t>Zateplovací systém, fasáda, EPS F tl.160 mm pastózní minerál tenkovrstvá probar 3,2 kg/m2,lep</t>
  </si>
  <si>
    <t>569,94</t>
  </si>
  <si>
    <t>622311135RU1</t>
  </si>
  <si>
    <t>Zateplovací systém, fasáda, EPS F tl.160 mm s jemnozrn voděom omítkou sokl 5,5 kg/m2</t>
  </si>
  <si>
    <t>14,6085</t>
  </si>
  <si>
    <t>622311154RX3</t>
  </si>
  <si>
    <t>Zateplovací systém ostění,z fenol pěny tl. 20 mm s omítkou silikon 3,2 kg/m2, lepidlo a perl</t>
  </si>
  <si>
    <t>1S : 0,3*(1,2+0,85*2+0,9+0,6*2+1,2+0,9*2+1,75+0,85*2)+0,3*(0,8+0,5*2+0,8+0,5*2)+0,3*(1,7*3+1,95*6)</t>
  </si>
  <si>
    <t>1NP : 0,3*(1,7*4+2,65*8)+0,3*(1,7*3+2,95*6)+0,3*(1,7*2+2,65*4)</t>
  </si>
  <si>
    <t>70,905</t>
  </si>
  <si>
    <t>622311235RT5</t>
  </si>
  <si>
    <t>Zateplovací systém, fasáda, EPS Open,160 mm pastózní minerál tenkovrstvá probar 3,2 kg/m2,lep</t>
  </si>
  <si>
    <t>53,235</t>
  </si>
  <si>
    <t>622311511R00</t>
  </si>
  <si>
    <t>Izolace suterénu XPS tl. 80 mm, bez PÚ lep na bázi bitumen 5 mm</t>
  </si>
  <si>
    <t>S6Z, S7Z : (1,4*12+0,9*2,8+3,1*7,5+1,4*4,5+0,3*7,1+1,95*1,8+2,4*4+1,35*9,8)</t>
  </si>
  <si>
    <t>77,34</t>
  </si>
  <si>
    <t>622311515R00</t>
  </si>
  <si>
    <t>Izolace suterénu XPS tl. 160 mm, bez PÚ lep na bázi bitumen 5 mm</t>
  </si>
  <si>
    <t xml:space="preserve">(11,85+4,5+3+8,9+8+8,95)*0,6 : </t>
  </si>
  <si>
    <t>27,12</t>
  </si>
  <si>
    <t>622311525RU1</t>
  </si>
  <si>
    <t>Zateplovací systém,sokl, XPS tl.160 mm lep na bázi bitumen 5 mm, mozaika akryl prysk jemnozrn</t>
  </si>
  <si>
    <t xml:space="preserve">(11,85+4,5+3+8,9+8+8,95)*0,3 : </t>
  </si>
  <si>
    <t>622311564R00</t>
  </si>
  <si>
    <t>Zateplovací systém, parapet klíny, XPS tl. 40 mm vč. dod materiálu</t>
  </si>
  <si>
    <t>1S : 0,3*(1,2+0,9+1,2+1,75)+0,3*(0,8+0,8)+0,3*(1,7*3)</t>
  </si>
  <si>
    <t>1NP : 0,3*(1,7*4)+0,3*(1,7*3)+0,3*(1,7*2)</t>
  </si>
  <si>
    <t>2NP : 0,3*(1,7*3+2,95*2+1,7*3+1,7*2)</t>
  </si>
  <si>
    <t>3NP : 0,3*(2,95*2+1,7*3+1,7*3+1,7*2)</t>
  </si>
  <si>
    <t>19,815</t>
  </si>
  <si>
    <t>622311833RV1</t>
  </si>
  <si>
    <t>Zatepl.syst., fasáda, miner.desky PV 120 mm zakončený stěrkou s výztužnou tkaninou</t>
  </si>
  <si>
    <t>nadezdívky půdy : 1,0*(22,3+11,2+0,3*5+22,3+11,2)</t>
  </si>
  <si>
    <t xml:space="preserve">1,0*(5,3+2,1+9,8+17,3+5,3+15,5+9,0+24,5+13,3+0,5*4+0,3*4) : </t>
  </si>
  <si>
    <t>komín tělesa : 1,0*(1,5*2+0,7*2+2,05*2+0,7*2+1,05*2+0,7*2+2,35*2+0,7*2+1,05*2+0,7*2+0,7+1,2+2,0+0,7*2+0,95*2+0,75*2)</t>
  </si>
  <si>
    <t>205,5</t>
  </si>
  <si>
    <t>622311835RV1</t>
  </si>
  <si>
    <t>Zatepl.syst., fasáda, miner.desky PV 160 mm zakončený stěrkou s výztužnou tkaninou - S08</t>
  </si>
  <si>
    <t>skladba S08 schodiště : 4,4*3,2+4,4*1,3/2+3,8*0,2*2+3,2*3,04</t>
  </si>
  <si>
    <t xml:space="preserve">-0,9*2,0 : </t>
  </si>
  <si>
    <t>26,388</t>
  </si>
  <si>
    <t>622323041R00</t>
  </si>
  <si>
    <t>Penetrace stávajícího a nového podkladu pod  KZS</t>
  </si>
  <si>
    <t>637,7835</t>
  </si>
  <si>
    <t>622421121RX2</t>
  </si>
  <si>
    <t>Vyrovnávací omítka vnější stěn, MVC, hrubá zatřená s použitím suché maltové směsi vč.vodoodpu, přísady</t>
  </si>
  <si>
    <t>tl. 20 mm - S6Z, S7Z, S09 : (2,3*12+1,8*2,8+4*7,5+2,3*4,5+1,2*7,1+2,85*1,8+3,3*4+2,25*9,8)</t>
  </si>
  <si>
    <t>121,89</t>
  </si>
  <si>
    <t>622421143R00</t>
  </si>
  <si>
    <t>Omítka vnější stěn, MVC, štuková, složitost 1-2</t>
  </si>
  <si>
    <t xml:space="preserve">nezateplovaná část - rezerva 50% : </t>
  </si>
  <si>
    <t>1S : 0,1*(1,2*5+0,6*10+1,7*6+3,3*12)+0,1*(0,6*3+1,5*6)</t>
  </si>
  <si>
    <t>1NP : 0,1*(1,05+2,5*2)+0,1*(0,5+0,75*2)+0,1*(0,95+2,7*2+1,25*2+2,7*4)+0,1*(1,25*4+2,7*8)+0,1*(1,25*3+1,5*6+1,2*2+1,5*4)+0,1*(0,6*3+1,5*6)+0,1*(1,7+2,65*2+1,25*6+2,7*12)</t>
  </si>
  <si>
    <t>2NP : 0,1*(1,75+2,55*2+1,25*3+2,7*6)+0,1*(2,15+2,75*2+1,25*5+2,7*10)+0,1*(1,25*3+2,2*6+1,45+2,7*2+0,95*2+2,7*2+0,6*3+0,7*6+0,9+1,5*2)+0,1*(1,7*7+2,65*14+1,25*8+2,7*16)</t>
  </si>
  <si>
    <t>3NP : 0,1*(1,2+2,7*2+1,2+2,7*2+1,2*3+2,7*6)+0,1*(2,15+2,75*2+1,25*5+2,7*10)+0,1*(1,25*2+2,2*4+1,45+2,2*2+0,95*2+2,2*4+0,6*3+1,5*6+0,9+1,5*2)+0,1*(1,7*7+2,65*14+1,2*8+2,7*16)</t>
  </si>
  <si>
    <t xml:space="preserve">63,49*0,5 : </t>
  </si>
  <si>
    <t>om nadezdívky terasy : 15,0*0,9</t>
  </si>
  <si>
    <t>45,245</t>
  </si>
  <si>
    <t>622422221R00</t>
  </si>
  <si>
    <t>Oprava vnějších omítek vápen. štuk. II, do 20 % pod KZS</t>
  </si>
  <si>
    <t>622471317RU0</t>
  </si>
  <si>
    <t>Nátěr nebo nástřik stěn vnějších, složitost 1 - 2 hmota nátěrová Baumit</t>
  </si>
  <si>
    <t>622473187RT2</t>
  </si>
  <si>
    <t>Příplatek za okenní lištu (APU) - montáž včetně dodávky lišty</t>
  </si>
  <si>
    <t>1S : (1,2+0,85*2+0,9+0,6*2+1,2+0,9*2+1,75+0,85*2)+(0,8+0,5*2+0,8+0,5*2)+(1,7*3+1,95*6)</t>
  </si>
  <si>
    <t>1NP : (1,7*4+2,65*8)+(1,7*3+2,95*6)+(1,7*2+2,65*4)</t>
  </si>
  <si>
    <t>2NP : (1,7*3+2,65*6+2,95*2+2,65*4+1,7*3+2,65*6+1,7*2+2,65*4)</t>
  </si>
  <si>
    <t>3NP : (2,95*2+2,65*4+1,7*3+2,65*6+1,7*3+2,65*6+1,7*2+2,65*2)</t>
  </si>
  <si>
    <t>236,35</t>
  </si>
  <si>
    <t>622481211RT2</t>
  </si>
  <si>
    <t>přiztužení rohů oken - odhad : 50,0</t>
  </si>
  <si>
    <t>50</t>
  </si>
  <si>
    <t>622904112R00</t>
  </si>
  <si>
    <t>Očištění fasád tlakovou vodou složitost 1 - 2</t>
  </si>
  <si>
    <t>62PC001</t>
  </si>
  <si>
    <t>Okenní rohový profil s přiznanou okapničkou a integrovanou síťovinou</t>
  </si>
  <si>
    <t>1S : (1,2+0,9+1,2+1,75)+(0,8+0,8)+(1,7*3)</t>
  </si>
  <si>
    <t>1NP : (1,7*4)+(1,7*3)+(1,7*2)</t>
  </si>
  <si>
    <t>2NP : (1,7*3+2,95*2+1,7*3+1,7*2)</t>
  </si>
  <si>
    <t>3NP : (2,95*2+1,7*3+1,7*3+1,7*2)</t>
  </si>
  <si>
    <t>66,05</t>
  </si>
  <si>
    <t>Příplatek za profil XPS v KZS fasády sokl klín 80x80 mm</t>
  </si>
  <si>
    <t>62PC002</t>
  </si>
  <si>
    <t>Okenní rohový profil a integrovanou síťovinou</t>
  </si>
  <si>
    <t>1S : (0,85*2+0,6*2+0,9*2+0,85*2)+(0,5*2+0,5*2)+(1,95*6)</t>
  </si>
  <si>
    <t>1NP : (2,65*8)+(2,95*6)+(2,65*4)</t>
  </si>
  <si>
    <t>2NP : (2,65*6+2,65*4+2,65*6+2,65*4)</t>
  </si>
  <si>
    <t>3NP : (2,65*4+2,65*6+2,65*6+2,65*2)</t>
  </si>
  <si>
    <t>170,3</t>
  </si>
  <si>
    <t>62PC003</t>
  </si>
  <si>
    <t>Podparapetní připojovací profil ETICS</t>
  </si>
  <si>
    <t>62PC004</t>
  </si>
  <si>
    <t>Odtrhové zkoušky průzkum vč. provedení sond</t>
  </si>
  <si>
    <t>62PC004a</t>
  </si>
  <si>
    <t>Výtažné zkoušky průzkum vč. provedení sond</t>
  </si>
  <si>
    <t>62PC004b</t>
  </si>
  <si>
    <t>Podrobný statický průzkum vč. provedení sond</t>
  </si>
  <si>
    <t>62PC005</t>
  </si>
  <si>
    <t>Příplatek za lepící stěrku na bázi bitumenu pro XPS</t>
  </si>
  <si>
    <t xml:space="preserve">(2,3*12+1,8*2,8+4*7,5+2,3*4,5+1,2*7,1+2,85*1,8+3,3*4+2,25*9,8)+(11,85)*(0,3+0,15)+(4,5+3+8,9+8+8,95)*(0,15+0,15)+(45,2*(0,08+0,08)) : </t>
  </si>
  <si>
    <t>144,4595</t>
  </si>
  <si>
    <t>62PC007</t>
  </si>
  <si>
    <t>Příplatek za zátky pro ETICS z tepelné izolace</t>
  </si>
  <si>
    <t>631312511R00</t>
  </si>
  <si>
    <t>Mazanina betonová tl. 5 - 8 cm C 12/15</t>
  </si>
  <si>
    <t>podklad.dren : (11,85+4,5+3+8,9+8+8,95)*(0,85*0,075)</t>
  </si>
  <si>
    <t>podklad osvod žlab : 0,7*0,15*(6,2+3,6+4,4+11,1)</t>
  </si>
  <si>
    <t>5,538</t>
  </si>
  <si>
    <t>632411104RX0</t>
  </si>
  <si>
    <t>Vyrovnávací stěrka cementová, ruční zprac.tl.10 mm</t>
  </si>
  <si>
    <t>terasa R02 : 14,8*3,7-(2,0*2,0/2)*2</t>
  </si>
  <si>
    <t>50,76</t>
  </si>
  <si>
    <t>632451021R00</t>
  </si>
  <si>
    <t>Vyrovnávací potěr MC 15, v pásu, tl. 15 mm parapety</t>
  </si>
  <si>
    <t>1S : 0,5*(1,2+0,9+1,2+1,75)+0,3*(0,8+0,8)+0,7*(1,7*3)</t>
  </si>
  <si>
    <t>1NP : 0,5*(1,7*4)+0,7*(1,7*3)+0,5*(1,7*2)</t>
  </si>
  <si>
    <t>2NP : 0,5*(1,7*3+2,95*2+1,7*3+1,7*2)</t>
  </si>
  <si>
    <t>3NP : 0,5*(2,95*2+1,7*3+1,7*3+1,7*2)</t>
  </si>
  <si>
    <t>1S : 0,7*(1,2*5+1,7*6)+0,5*(0,6*3)</t>
  </si>
  <si>
    <t>1NP : 0,6*(1,05+0,5+0,95+1,25*2)+0,7*(1,25*4)+0,5*(1,25*3+1,2*2+0,6*3)+0,7*(1,7+1,25*6)</t>
  </si>
  <si>
    <t>2NP : 0,6*(1,75+1,25*3)+0,7*(2,15+1,25*5)+0,5*(1,25*3+1,45+0,95*2+0,6*3+0,9)+0,6*(1,7*7+1,25*8)</t>
  </si>
  <si>
    <t>3NP : 0,6*(1,2+1,2+1,2*3)+0,7*(2,15+1,25*5)+0,5*(1,25*2+1,45+0,95*2+0,6*3+0,9)+0,6*(1,7*7+1,2*8)</t>
  </si>
  <si>
    <t>117,775</t>
  </si>
  <si>
    <t>63PC001</t>
  </si>
  <si>
    <t>Příplatek za spádování mazaniny</t>
  </si>
  <si>
    <t>63PC002</t>
  </si>
  <si>
    <t>Náběhový klín z prostého betonu C 12/15</t>
  </si>
  <si>
    <t xml:space="preserve">(11,85)*((0,3*0,3)/2)+(4,5+3+8,9+8+8,95)*((0,15*0,15)/2) : </t>
  </si>
  <si>
    <t>0,9084</t>
  </si>
  <si>
    <t>642944121R00</t>
  </si>
  <si>
    <t>Osazení ocelových zárubní dodatečně do 2,5 m2</t>
  </si>
  <si>
    <t>půda výškový půsun dveř otv : 5</t>
  </si>
  <si>
    <t>55330319</t>
  </si>
  <si>
    <t>Zárubeň ocelová H 110   800x1970x110</t>
  </si>
  <si>
    <t>55330321</t>
  </si>
  <si>
    <t>Zárubeň ocelová H 110   900x1970x110</t>
  </si>
  <si>
    <t>941941042R00</t>
  </si>
  <si>
    <t>Montáž lešení leh.řad.s podlahami,š.1,2 m, H 30 m</t>
  </si>
  <si>
    <t xml:space="preserve">16,5*(14,8+14,7) : </t>
  </si>
  <si>
    <t xml:space="preserve">15,5*(15,2+8,2) : </t>
  </si>
  <si>
    <t>849,45</t>
  </si>
  <si>
    <t>941941291R00</t>
  </si>
  <si>
    <t>Příplatek za každý měsíc použití lešení k pol.1041</t>
  </si>
  <si>
    <t>7měs : 849,45*7</t>
  </si>
  <si>
    <t>5946,15</t>
  </si>
  <si>
    <t>941941842R00</t>
  </si>
  <si>
    <t>Demontáž lešení leh.řad.s podlahami,š.1,2 m,H 30 m</t>
  </si>
  <si>
    <t>941955002R00</t>
  </si>
  <si>
    <t>Lešení lehké pomocné, výška podlahy do 1,9 m</t>
  </si>
  <si>
    <t>pro výměnu/repasi oken 1S : 1,2*(2,0*5+3,5)</t>
  </si>
  <si>
    <t>pro výměnu/repasi oken 1NP : 1,2*(4,0+21,2+24,0+4,8+7,5+9,8+6,7+2,0*2)</t>
  </si>
  <si>
    <t>pro výměnu/repasi oken 2NP : 1,2*(3,6+1,0+19,5+23,0+2,5+8,0+16,5+9,3+1,5+1,5+1,0)</t>
  </si>
  <si>
    <t>pro výměnu/repasi oken 3NP : 1,2*(3,6+1,0+19,5+23,0+2,0+2,0+7,5+16,0+4,5+1,5+1,5+1,5)</t>
  </si>
  <si>
    <t>319,8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</si>
  <si>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</si>
  <si>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</si>
  <si>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</si>
  <si>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</si>
  <si>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</si>
  <si>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</si>
  <si>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94PC001</t>
  </si>
  <si>
    <t>Příplatek k lešení za roznášecí prvky na střechách přístavků</t>
  </si>
  <si>
    <t>952901111R00</t>
  </si>
  <si>
    <t>Vyčištění budov o výšce podlaží do 4 m</t>
  </si>
  <si>
    <t>rezerva-schodiště, ostatní prostory : 200,0</t>
  </si>
  <si>
    <t>519,8</t>
  </si>
  <si>
    <t>952902110R00</t>
  </si>
  <si>
    <t>Čištění zametáním v místnostech a chodbách</t>
  </si>
  <si>
    <t>3x : 519,80*3</t>
  </si>
  <si>
    <t>1559,4</t>
  </si>
  <si>
    <t>95PC001</t>
  </si>
  <si>
    <t>Zakrývání podlah, konstrukcí</t>
  </si>
  <si>
    <t>rezerva pro konstrukce : 100,0</t>
  </si>
  <si>
    <t>419,8</t>
  </si>
  <si>
    <t>120901121R00</t>
  </si>
  <si>
    <t>Bourání konstrukcí z prostého betonu v odkopávkách</t>
  </si>
  <si>
    <t>zídky okolo žlabu : 0,3*0,5*(10,8+4,5+7,3+2,2+0,4)</t>
  </si>
  <si>
    <t>3,78</t>
  </si>
  <si>
    <t>120902112R00</t>
  </si>
  <si>
    <t>Bouraní zdiva z betonu prostého</t>
  </si>
  <si>
    <t>RTS 12/ II</t>
  </si>
  <si>
    <t>svah.zídka : 0,5*3,0*4,0+0,3*0,5*3,0</t>
  </si>
  <si>
    <t>6,45</t>
  </si>
  <si>
    <t>130901121RQ0</t>
  </si>
  <si>
    <t>Bourání konstrukcí z betonu prostého odvod žlab</t>
  </si>
  <si>
    <t xml:space="preserve">0,2*0,8*(11,9+4,5+1,8+7,1+1,8) : </t>
  </si>
  <si>
    <t>4,336</t>
  </si>
  <si>
    <t>712300831R00</t>
  </si>
  <si>
    <t>Odstranění živičné krytiny střech do 10° 1vrstvé</t>
  </si>
  <si>
    <t>721242804R00</t>
  </si>
  <si>
    <t>Demontáž lapače střešních splavenin DN 125</t>
  </si>
  <si>
    <t>762341811R00</t>
  </si>
  <si>
    <t>Demontáž bednění střech rovných z prken hrubých</t>
  </si>
  <si>
    <t>arkýře : 4,5*2</t>
  </si>
  <si>
    <t>střecha : 8,3*13,8+7,0*3,5</t>
  </si>
  <si>
    <t>148,04</t>
  </si>
  <si>
    <t>764311831RT1</t>
  </si>
  <si>
    <t>Demontáž krytiny, tabule 2 x 1 m, do 25 m2, do 45° z Pz plechu</t>
  </si>
  <si>
    <t>764352811R00</t>
  </si>
  <si>
    <t>Demontáž žlabů půlkruh. rovných, rš 330 mm, do 45°</t>
  </si>
  <si>
    <t xml:space="preserve">18,3+15,8+7,6 : </t>
  </si>
  <si>
    <t>41,7</t>
  </si>
  <si>
    <t>764410850R00</t>
  </si>
  <si>
    <t>Demontáž oplechování parapetů,rš od 100 do 330 mm</t>
  </si>
  <si>
    <t>1S : (1,2*5+1,7*6)+(0,6*3)</t>
  </si>
  <si>
    <t>1NP : (1,05+0,5+0,95+1,25*2)+(1,25*4)+(1,25*3+1,2*2+0,6*3)+(1,7+1,25*6)</t>
  </si>
  <si>
    <t>2NP : (1,75+1,25*3)+0,7*(2,15+1,25*5)+(1,25*3+1,45+0,95*2+0,6*3+0,9)+(1,7*7+1,25*8)</t>
  </si>
  <si>
    <t>3NP : (1,2+1,2+1,2*3)+0,7*(2,15+1,25*5)+(1,25*2+1,45+0,95*2+0,6*3+0,9)+(1,7*7+1,2*8)</t>
  </si>
  <si>
    <t>196,21</t>
  </si>
  <si>
    <t>764454801R00</t>
  </si>
  <si>
    <t>Demontáž odpadních trub kruhových,D 75 a 100 mm</t>
  </si>
  <si>
    <t>766441811U00</t>
  </si>
  <si>
    <t>Dmtž parapet deska š -30cm dl -1m</t>
  </si>
  <si>
    <t>965081812RT1</t>
  </si>
  <si>
    <t>Bourání dlaždic teracových tl. nad 1 cm, pl. 1 m2 ručně, dlaždice teracové</t>
  </si>
  <si>
    <t>968061112R00</t>
  </si>
  <si>
    <t>Vyvěšení dřevěných okenních křídel pl. do 1,5 m2</t>
  </si>
  <si>
    <t>W15 : 10*2*2</t>
  </si>
  <si>
    <t>W16 : 2*2*2</t>
  </si>
  <si>
    <t>W17 : 2*2</t>
  </si>
  <si>
    <t>W18 : 2*2*1</t>
  </si>
  <si>
    <t>W19 : 2*1</t>
  </si>
  <si>
    <t>W20 : 2*1</t>
  </si>
  <si>
    <t>W21 : 2*1</t>
  </si>
  <si>
    <t>W22 : 2*1</t>
  </si>
  <si>
    <t>W23 : 2*1</t>
  </si>
  <si>
    <t>W24 : 2*1</t>
  </si>
  <si>
    <t>W25 : 2*2*1</t>
  </si>
  <si>
    <t>W26 : 2*5</t>
  </si>
  <si>
    <t>W27 : 2*2*2</t>
  </si>
  <si>
    <t>W28 : 2*1</t>
  </si>
  <si>
    <t>92</t>
  </si>
  <si>
    <t>968061113R00</t>
  </si>
  <si>
    <t>Vyvěšení dřevěných okenních křídel pl. nad 1,5 m2</t>
  </si>
  <si>
    <t>W01 : 2*2*46</t>
  </si>
  <si>
    <t>W02a : 3*2*25</t>
  </si>
  <si>
    <t>W02b : 3*2*15</t>
  </si>
  <si>
    <t>W03 : 4*2*6</t>
  </si>
  <si>
    <t>W04 : 4*2*1</t>
  </si>
  <si>
    <t>W05 : 4*2*7</t>
  </si>
  <si>
    <t>W06 : 4*2*3</t>
  </si>
  <si>
    <t>W07 : 4*2*1</t>
  </si>
  <si>
    <t>W08 : 6*2*1</t>
  </si>
  <si>
    <t>W09 : 2*2*3</t>
  </si>
  <si>
    <t>W10 : 3*2*3</t>
  </si>
  <si>
    <t>W11 : 2*2*2</t>
  </si>
  <si>
    <t>W12 : 6*2*2</t>
  </si>
  <si>
    <t>W13 : 4*2*1</t>
  </si>
  <si>
    <t>W14 : 6*2*4</t>
  </si>
  <si>
    <t>698</t>
  </si>
  <si>
    <t>968061125R00</t>
  </si>
  <si>
    <t>Vyvěšení dřevěných dveřních křídel pl. do 2 m2</t>
  </si>
  <si>
    <t>půda - pro zpětné použití : 5</t>
  </si>
  <si>
    <t>968062355R00</t>
  </si>
  <si>
    <t>Vybourání dřevěných rámů oken dvojitých pl. 2 m2</t>
  </si>
  <si>
    <t>23,1775</t>
  </si>
  <si>
    <t>968062356R00</t>
  </si>
  <si>
    <t>Vybourání dřevěných rámů oken dvojitých pl. 4 m2</t>
  </si>
  <si>
    <t>474,0325</t>
  </si>
  <si>
    <t>968072455R00</t>
  </si>
  <si>
    <t>Vybourání kovových dveřních zárubní pl. do 2 m2</t>
  </si>
  <si>
    <t>půda : 0,8*2,0*3+1,0*2,0*2</t>
  </si>
  <si>
    <t>96PC001</t>
  </si>
  <si>
    <t>Dmtž dřev obkladu stěn vč. podkladního dřev roštu vč. odvozu na skládku a likvidace</t>
  </si>
  <si>
    <t>posilovna : 1,8*(6,6*2+10,3*2)-0,8*1,8</t>
  </si>
  <si>
    <t>59,4</t>
  </si>
  <si>
    <t>96PC001a</t>
  </si>
  <si>
    <t>Dmtž zavěšených zrcadel vč. odvozu na skládku a likvidace</t>
  </si>
  <si>
    <t xml:space="preserve">bráno procentuálně z plochy celk : </t>
  </si>
  <si>
    <t>96PC002</t>
  </si>
  <si>
    <t>Dmtž prvků satelit, anténa vč. stáv el vedení</t>
  </si>
  <si>
    <t>96PC002a</t>
  </si>
  <si>
    <t>Zpětná Mtž prvků satelit, anténa vč. stáv el vedení</t>
  </si>
  <si>
    <t>96PC003</t>
  </si>
  <si>
    <t>Dmtž ochranných okenních sítí</t>
  </si>
  <si>
    <t>tělocvična : 2,0*3,5*6</t>
  </si>
  <si>
    <t>42</t>
  </si>
  <si>
    <t>96PC003a</t>
  </si>
  <si>
    <t>Zpětná Mtž ochranných okenních sítí</t>
  </si>
  <si>
    <t>96PC004</t>
  </si>
  <si>
    <t>Dmtž fasádních prvků - odsazení o tl ETICS - cedule, konzoly atd</t>
  </si>
  <si>
    <t>96PC004a</t>
  </si>
  <si>
    <t>Zpětná Mtž fasádních prvků - odsazení o tl ETICS - cedule, konzoly atd</t>
  </si>
  <si>
    <t>96PC005</t>
  </si>
  <si>
    <t>D+M Uložení kabel vedení do vysek drážky zdiva vč. chráničky a zpětné zaprav rýhy</t>
  </si>
  <si>
    <t>909R00</t>
  </si>
  <si>
    <t>Hzs-nezmeritelne bourací práce</t>
  </si>
  <si>
    <t>hod</t>
  </si>
  <si>
    <t>stavební přípomoce : 8,0*4</t>
  </si>
  <si>
    <t>32</t>
  </si>
  <si>
    <t>974031664R00</t>
  </si>
  <si>
    <t>Vysekání rýh zeď cihelná vtah. nosníků 15 x 15 cm</t>
  </si>
  <si>
    <t xml:space="preserve">0 : </t>
  </si>
  <si>
    <t>půda/schodiště : 1,3*2</t>
  </si>
  <si>
    <t>půda/půda : 1,3*2</t>
  </si>
  <si>
    <t xml:space="preserve">1,1*3 : </t>
  </si>
  <si>
    <t>8,5</t>
  </si>
  <si>
    <t>978013191R00</t>
  </si>
  <si>
    <t>Otlučení omítek vnitřních stěn v rozsahu do 100 % ostění</t>
  </si>
  <si>
    <t>1S : 0,2*(1,2+0,85*2+0,9+0,6*2+1,2+0,9*2+1,75+0,85*2)+0,15*(0,8+0,5*2+0,8+0,5*2)+0,35*(1,7*3+1,95*6)</t>
  </si>
  <si>
    <t>1NP : 0,2*(1,7*4+2,65*8)+0,4*(1,7*3+2,95*6)+0,2*(1,7*2+2,65*4)</t>
  </si>
  <si>
    <t>2NP : 0,2*(1,7*3+2,65*6+2,95*2+2,65*4+1,7*3+2,65*6+1,7*2+2,65*4)</t>
  </si>
  <si>
    <t>3NP : 0,2*(2,95*2+2,65*4+1,7*3+2,65*6+1,7*3+2,65*6+1,7*2+2,65*2)</t>
  </si>
  <si>
    <t>1NP : 0,2*(1,05+2,5*2)+0,4*(0,5+0,75*2)+0,2*(0,95+2,7*2+1,25*2+2,7*4)+0,3*(1,25*4+2,7*8)+0,1*(1,25*3+1,5*6+1,2*2+1,5*4)+0,1*(0,6*3+1,5*6)+0,3*(1,7+2,65*2+1,25*6+2,7*12)</t>
  </si>
  <si>
    <t>2NP : 0,2*(1,75+2,55*2+1,25*3+2,7*6)+0,3*(2,15+2,75*2+1,25*5+2,7*10)+0,1*(1,25*3+2,2*6+1,45+2,7*2+0,95*2+2,7*2+0,6*3+0,7*6+0,9+1,5*2)+0,2*(1,7*7+2,65*14+1,25*8+2,7*16)</t>
  </si>
  <si>
    <t>3NP : 0,2*(1,2+2,7*2+1,2+2,7*2+1,2*3+2,7*6)+0,3*(2,15+2,75*2+1,25*5+2,7*10)+0,1*(1,25*2+2,2*4+1,45+2,2*2+0,95*2+2,2*4+0,6*3+1,5*6+0,9+1,5*2)+0,2*(1,7*7+2,65*14+1,2*8+2,7*16)</t>
  </si>
  <si>
    <t>191,17</t>
  </si>
  <si>
    <t>978015231R00</t>
  </si>
  <si>
    <t>Otlučení omítek vnějších MVC v složit.1-4 do 20 %</t>
  </si>
  <si>
    <t>978015291R00</t>
  </si>
  <si>
    <t>Otlučení omítek vnějších MVC v složit.1-4 do 100 %</t>
  </si>
  <si>
    <t xml:space="preserve">vnitřní část ostění  : </t>
  </si>
  <si>
    <t xml:space="preserve">venkovní část ostění : </t>
  </si>
  <si>
    <t>331,82</t>
  </si>
  <si>
    <t>978059511R00</t>
  </si>
  <si>
    <t>Odsekání vnitřních obkladů stěn do 1 m2</t>
  </si>
  <si>
    <t xml:space="preserve">pzn14 : </t>
  </si>
  <si>
    <t>parapety posilovna : 0,4*2,0*3</t>
  </si>
  <si>
    <t>1NP : 0,4*(0,6*3+1,1*3+0,5)</t>
  </si>
  <si>
    <t>2NP : 0,4*(1,1*2+0,6*3+0,9)</t>
  </si>
  <si>
    <t>3NP : 0,4*(1,25+1,1*2+0,6*3+0,9)</t>
  </si>
  <si>
    <t>9,06</t>
  </si>
  <si>
    <t>999289999RR0</t>
  </si>
  <si>
    <t>Přesun hmot ruční (absence přístupu)</t>
  </si>
  <si>
    <t>999281111R00</t>
  </si>
  <si>
    <t>Přesun hmot pro opravy a údržbu do výšky 25 m</t>
  </si>
  <si>
    <t>711132311R00</t>
  </si>
  <si>
    <t>Prov. izolace nopovou fólií svisle, vč.uchyc.prvků a ukončovací lišty vč. dod materiálu</t>
  </si>
  <si>
    <t xml:space="preserve">(2*12+1,5*2,8+3,7*7,5+2*4,5+0,9*7,1+2,55*1,8+3*4+1,95*9,8)+(11,85)*(0,75)+(4,5+3+8,9+8+8,95)*(0,45) : </t>
  </si>
  <si>
    <t>130,935</t>
  </si>
  <si>
    <t>711212000R00</t>
  </si>
  <si>
    <t>Penetrace podkladu pod hydroizolační nátěr</t>
  </si>
  <si>
    <t xml:space="preserve">(2,3*12+1,8*2,8+4*7,5+2,3*4,5+1,2*7,1+2,85*1,8+3,3*4+2,25*9,8)+(11,85)*(0,3+0,15)+(4,5+3+8,9+8+8,95)*(0,15+0,15) : </t>
  </si>
  <si>
    <t>137,2275</t>
  </si>
  <si>
    <t>711212122R00</t>
  </si>
  <si>
    <t>Stěrka hydroiz. bitumen proti vlhkosti</t>
  </si>
  <si>
    <t xml:space="preserve">S09 4 mm, pro S6Z 4 mm, pro S7Z 4 mm : </t>
  </si>
  <si>
    <t>711212601R00</t>
  </si>
  <si>
    <t>Těsnicí pás do spoje podlaha - stěna</t>
  </si>
  <si>
    <t>terasa R02 : 14,8*2+3,6*2</t>
  </si>
  <si>
    <t>36,8</t>
  </si>
  <si>
    <t>711401111R00</t>
  </si>
  <si>
    <t>Izolace a dilatace rohoží - balkony, terasy</t>
  </si>
  <si>
    <t>711491271RZ1</t>
  </si>
  <si>
    <t>Separační textilie svislá včetně dodávky textilie 300g/m2</t>
  </si>
  <si>
    <t>711PC001</t>
  </si>
  <si>
    <t>Těsnící třírohá páska det. propojení vodorv a svis hydroizolace (přechod základu na svislou hi)</t>
  </si>
  <si>
    <t>998711202R00</t>
  </si>
  <si>
    <t>Přesun hmot pro izolace proti vodě, výšky do 12 m</t>
  </si>
  <si>
    <t>712341559RT1</t>
  </si>
  <si>
    <t>Povlaková krytina střech do 10°, NAIP přitavením 1 vrstva - materiál ve specifikaci</t>
  </si>
  <si>
    <t>plochá střecha skladba R03 : 3,0*4,55</t>
  </si>
  <si>
    <t>13,65</t>
  </si>
  <si>
    <t>712461703RT1</t>
  </si>
  <si>
    <t>Povlaková krytina do 30°, fólií lepenou v ploše 1 vrstva - fólie ve specifikaci</t>
  </si>
  <si>
    <t>detail u ukapů R03 : 1,0*(3,0+4,55)+0,3*(3,0+4,55)</t>
  </si>
  <si>
    <t xml:space="preserve">R01 : </t>
  </si>
  <si>
    <t>arkýře : 4,5*2*2</t>
  </si>
  <si>
    <t>střecha : (8,3*13,8+7,0*3,5)*2</t>
  </si>
  <si>
    <t>305,895</t>
  </si>
  <si>
    <t>765901131R00</t>
  </si>
  <si>
    <t>Ochranná fólie podstřešní paropropustná krytí zatep stropní kce</t>
  </si>
  <si>
    <t>Skladba C01,C03 : 22,3*11,1+24,5*11,2+5,3*2,0+9,6*14,4+5,4*2,9</t>
  </si>
  <si>
    <t>686,43</t>
  </si>
  <si>
    <t>62852267</t>
  </si>
  <si>
    <t>Pás modif. asfalt</t>
  </si>
  <si>
    <t>plochá střecha skladba R03 : 3,0*4,55*1,2</t>
  </si>
  <si>
    <t>16,38</t>
  </si>
  <si>
    <t>62852269</t>
  </si>
  <si>
    <t>Pás modif. asfalt samolepící tl.3,0 mm s nosnou vložkou ze skelné tkaniny</t>
  </si>
  <si>
    <t>detail u ukapů R03 : (1,0*(3,0+4,55)+0,3*(3,0+4,55))*1,2</t>
  </si>
  <si>
    <t>arkýře : 4,5*2*2*1,2</t>
  </si>
  <si>
    <t>střecha : (8,3*13,8+7,0*3,5)*2*1,2</t>
  </si>
  <si>
    <t>367,074</t>
  </si>
  <si>
    <t>998712203R00</t>
  </si>
  <si>
    <t>Přesun hmot pro povlakové krytiny, výšky do 24 m</t>
  </si>
  <si>
    <t>713111111RT2</t>
  </si>
  <si>
    <t>Izolace tepelné stropů vrchem kladené volně 2 vrstvy - materiál ve specifikaci</t>
  </si>
  <si>
    <t>C01,C03 zateplení půdy : 22,3*11,1+24,5*11,2+5,3*2,0+9,6*14,4+5,4*2,9</t>
  </si>
  <si>
    <t>713141111RX0</t>
  </si>
  <si>
    <t>Izolace tepelná střech plně lep.PU lepid, 2vrstvá</t>
  </si>
  <si>
    <t>713141111RZ0</t>
  </si>
  <si>
    <t>Izolace tepelná střech plně lep.PU lepid, 2vrstvá ukonč hranol</t>
  </si>
  <si>
    <t xml:space="preserve">150x140 mm +150x120 mm : </t>
  </si>
  <si>
    <t>plochá střecha skladba R03 : 3,0+4,55</t>
  </si>
  <si>
    <t>7,55</t>
  </si>
  <si>
    <t>713141131R00</t>
  </si>
  <si>
    <t>Izolace tepelná střech 1vrstvá</t>
  </si>
  <si>
    <t>střecha : (8,3*13,8+7,0*3,5)</t>
  </si>
  <si>
    <t>713799313RK2</t>
  </si>
  <si>
    <t>Montáž parotěs. fólie na stropě a přelepení spojů vč. dodávky folie zpevněné perlink.mřížkou</t>
  </si>
  <si>
    <t>28375460</t>
  </si>
  <si>
    <t>Polystyren extrudovaný XPS</t>
  </si>
  <si>
    <t>plochá střecha skladba R03 : (3,0+4,55)*(0,15*0,14)*1,05</t>
  </si>
  <si>
    <t xml:space="preserve">(3,0+4,55)*(0,15*0,12)*1,05 : </t>
  </si>
  <si>
    <t>0,3092</t>
  </si>
  <si>
    <t>28375764A</t>
  </si>
  <si>
    <t>Deska polystyrén samozhášivý EPS 70 S</t>
  </si>
  <si>
    <t>plochá střecha skladba R03 : (3,0*4,55)*0,14*1,05</t>
  </si>
  <si>
    <t>2,0066</t>
  </si>
  <si>
    <t>28376503</t>
  </si>
  <si>
    <t>Deska izolační PIR pro střechy 1250x2500x140mm nadkrokevní systém P+D</t>
  </si>
  <si>
    <t xml:space="preserve">148,04*1,05 : </t>
  </si>
  <si>
    <t>155,442</t>
  </si>
  <si>
    <t>283766307</t>
  </si>
  <si>
    <t>Dílec kašírovaný asfaltovým pásemEPS 70S tl.140 mm</t>
  </si>
  <si>
    <t>plochá střecha skladba R03 : (3,0*4,55)*1,05</t>
  </si>
  <si>
    <t>14,3325</t>
  </si>
  <si>
    <t>631508593</t>
  </si>
  <si>
    <t>Pás izolační z mineral vlny 4000x1200 tl.120mm 0,039 W/(mK)</t>
  </si>
  <si>
    <t>C01,C03 zateplení půdy : (22,3*11,1+24,5*11,2+5,3*2,0+9,6*14,4+5,4*2,9)*2*1,05</t>
  </si>
  <si>
    <t>1441,503</t>
  </si>
  <si>
    <t>998713203R00</t>
  </si>
  <si>
    <t>Přesun hmot pro izolace tepelné, výšky do 24 m</t>
  </si>
  <si>
    <t>762341210RT2</t>
  </si>
  <si>
    <t>Montáž bednění střech rovných, prkna hrubá na sraz včetně dodávky řeziva, prkna tl. 24 mm</t>
  </si>
  <si>
    <t xml:space="preserve">148,04*2 : </t>
  </si>
  <si>
    <t>296,08</t>
  </si>
  <si>
    <t>762342204RT4</t>
  </si>
  <si>
    <t>Montáž laťování střech, svislé, vzdálenost 100 cm včetně dodávky řeziva, latě 4/6 cm</t>
  </si>
  <si>
    <t>762361127R00</t>
  </si>
  <si>
    <t>Montáž spádových klínů plochy do 288 cm2 vč. ocelových kotvících prvků "U"</t>
  </si>
  <si>
    <t>detail u ukapů R01 : (3,5*2+15,1)</t>
  </si>
  <si>
    <t>22,1</t>
  </si>
  <si>
    <t>762395000R00</t>
  </si>
  <si>
    <t>Spojovací a ochranné prostředky pro střechy</t>
  </si>
  <si>
    <t>bednění : 296,08*0,024</t>
  </si>
  <si>
    <t>latě : (14*8,3+4*7)*0,04*0,06</t>
  </si>
  <si>
    <t>7,452</t>
  </si>
  <si>
    <t>762441111RT3</t>
  </si>
  <si>
    <t>Montáž obložení atiky,OSB desky,1vrst.,přibíjením včetně dodávky desky OSB ECO 3 N tl. 22 mm</t>
  </si>
  <si>
    <t>detail u ukapů R01 : (3,5*2+15,1)*0,17</t>
  </si>
  <si>
    <t>3,757</t>
  </si>
  <si>
    <t>762441111RV3</t>
  </si>
  <si>
    <t>Montáž obložení hran,OSB desky,2vrst.,šroubováním včetně dodávky desky OSB ECO 3 N tl. 25 mm</t>
  </si>
  <si>
    <t>detail u ukapů R03 : 0,35*(3,0+4,55)</t>
  </si>
  <si>
    <t>2,6425</t>
  </si>
  <si>
    <t>762PC001</t>
  </si>
  <si>
    <t>D+M Půdního chodníku z prken desek tl.25mm vč.nos rošt hranol 2x 80/140 a prken,spoj materiál</t>
  </si>
  <si>
    <t xml:space="preserve">1,0*(20,105+17,1+0,85*3+1,0+14,3+1,65)+0,53*1,1 : </t>
  </si>
  <si>
    <t>57,288</t>
  </si>
  <si>
    <t>762PC002</t>
  </si>
  <si>
    <t>D+M Prkenné zarážky vš.250 mm na dřev rošt vč. spoj materiál</t>
  </si>
  <si>
    <t>půda okenní otvory : 0,95*2</t>
  </si>
  <si>
    <t>1,9</t>
  </si>
  <si>
    <t>762PC003</t>
  </si>
  <si>
    <t>D+M Půdního chodníku z prken záklop tl.25 mm vč.nos rošt hranol 2x 60/140 a prken,spoj materiál</t>
  </si>
  <si>
    <t>skladba C03 sklad : 7,0*4,0*2+7,0*3,6</t>
  </si>
  <si>
    <t xml:space="preserve">-(0,6*1,0+0,6*1,8) : </t>
  </si>
  <si>
    <t>79,52</t>
  </si>
  <si>
    <t>60596002</t>
  </si>
  <si>
    <t>Řezivo - fošny, hranoly</t>
  </si>
  <si>
    <t>detail u ukapů R01 200x140x80 cca 3ks/m : (3,5*2+15,1)*0,24*0,2*0,14*1,07</t>
  </si>
  <si>
    <t>0,1589</t>
  </si>
  <si>
    <t>998762203R00</t>
  </si>
  <si>
    <t>Přesun hmot pro tesařské konstrukce, výšky do 24 m</t>
  </si>
  <si>
    <t>721242110RT1</t>
  </si>
  <si>
    <t>Lapač střešních splavenin PP HL600 D 110 mm, kloub zápachová klapka, koš na listí vč. úprav napojení</t>
  </si>
  <si>
    <t>721242110RU1</t>
  </si>
  <si>
    <t>DMTž+Mtž Lapač střeš splav PP HL600 D110mm, kloub zápachová klapka, koš na listí vč. úprav napojení</t>
  </si>
  <si>
    <t>764253602RH0</t>
  </si>
  <si>
    <t>Systémový liniový nerez žlab-terasa-žlab ušlechtil ocel, děrovaný š.110mm, hloubka 40mm</t>
  </si>
  <si>
    <t>764311241RT1</t>
  </si>
  <si>
    <t>Krytina hladká z Pz , svitky š.670 mm do 30° plocha nad 25 m2</t>
  </si>
  <si>
    <t>764359212R00</t>
  </si>
  <si>
    <t>Kotlík z Pz plechu kónický pro trouby D do 125 mm</t>
  </si>
  <si>
    <t>764454291R00</t>
  </si>
  <si>
    <t>Montáž trub Pz odpadních kruhových vč. odsazeni o tl ETICS, svod původní</t>
  </si>
  <si>
    <t>769PCK01</t>
  </si>
  <si>
    <t>D+M Oplech. parapetu pozink plech rš 380mm tl. 0,7 mm spec. dle výpisu výrobků</t>
  </si>
  <si>
    <t>769PCK02</t>
  </si>
  <si>
    <t>D+M Oplech. parapetu pozink plech rš 310mm tl. 0,7 mm spec. dle výpisu výrobků</t>
  </si>
  <si>
    <t>769PCK03</t>
  </si>
  <si>
    <t>769PCK04</t>
  </si>
  <si>
    <t>769PCK05</t>
  </si>
  <si>
    <t>769PCK06</t>
  </si>
  <si>
    <t>769PCK07</t>
  </si>
  <si>
    <t>D+M Oplech. nadezdívky, pozink plech rš 410mm tl. 0,7 mm, vč. kotv. prvků a příponek, spec. dle výpi</t>
  </si>
  <si>
    <t>769PCK08</t>
  </si>
  <si>
    <t>D+M Oplech. navaz. stěny, pozink plech rš 100mm tl. 0,7 mm, vč. kotv. prvků a příponek, spec. dle</t>
  </si>
  <si>
    <t>769PCK09</t>
  </si>
  <si>
    <t>D+M Oplech. římsy, pozink plech rš 250mm tl. 0,7 mm, vč. kotv. prvků a příponek, spec. dle výpisu v</t>
  </si>
  <si>
    <t>769PCK10</t>
  </si>
  <si>
    <t>D+M Oplech. Závět. lišta, pozink plech rš 250mm tl. 0,7 mm, vč. kotv. prvků a příponek, spec. dle</t>
  </si>
  <si>
    <t>769PCK11</t>
  </si>
  <si>
    <t>769PCK12</t>
  </si>
  <si>
    <t>D+M Podokap. Půlkruh. žlab, pozink plech rš 330mm tl. 0,6 mm, vč. kotv. prvků a příponek, spec. dle</t>
  </si>
  <si>
    <t>769PCK13</t>
  </si>
  <si>
    <t>D+M Odpadních trub, pozink plech DN150 tl. 0,6 mm, vč. kotv. prvků a příponek, spec. dle výp</t>
  </si>
  <si>
    <t>769PCK14</t>
  </si>
  <si>
    <t>D+M Podokap. půlkruh žlab, pozink plech rš 200 tl. 0,6 mm, vč. kotv. prvků a příponek, spec. dle</t>
  </si>
  <si>
    <t>769PCK15</t>
  </si>
  <si>
    <t>D+M Oplech. parapetu pozink plech rš 220mm tl. 0,7 mm spec. dle výpisu výrobků</t>
  </si>
  <si>
    <t>769PCK16</t>
  </si>
  <si>
    <t>769PCK17</t>
  </si>
  <si>
    <t>769PCK18</t>
  </si>
  <si>
    <t>769PCK19</t>
  </si>
  <si>
    <t>769PCK20</t>
  </si>
  <si>
    <t>769PCK21</t>
  </si>
  <si>
    <t>769PCK22</t>
  </si>
  <si>
    <t>998764203R00</t>
  </si>
  <si>
    <t>Přesun hmot pro klempířské konstr., výšky do 24 m</t>
  </si>
  <si>
    <t>766661112R00</t>
  </si>
  <si>
    <t>Montáž dveří do zárubně,otevíravých 1kř.do 0,8 m</t>
  </si>
  <si>
    <t>půda výškový půsun dveř otv : 3</t>
  </si>
  <si>
    <t>766661122R00</t>
  </si>
  <si>
    <t>Montáž dveří do zárubně,otevíravých 1kř.nad 0,8 m</t>
  </si>
  <si>
    <t>půda výškový půsun dveř otv : 2</t>
  </si>
  <si>
    <t>766PC001</t>
  </si>
  <si>
    <t>D+M Vnitřní parapet z masivu vč. lepící pěny š.150 mm</t>
  </si>
  <si>
    <t>766PC002</t>
  </si>
  <si>
    <t>D+M Vnitřní parapet z masivu vč. lepící pěny š.350 mm</t>
  </si>
  <si>
    <t>766PC003</t>
  </si>
  <si>
    <t>D+M Vnitřní parapet z masivu vč. lepící pěny š.500 mm</t>
  </si>
  <si>
    <t>766PC004</t>
  </si>
  <si>
    <t>D+M Vnitřní parapet z masivu vč. lepící pěny š.250 mm</t>
  </si>
  <si>
    <t>766PC005</t>
  </si>
  <si>
    <t>D+M Vnitřní parapet z masivu vč. lepící pěny š.300 mm</t>
  </si>
  <si>
    <t>766PC006</t>
  </si>
  <si>
    <t>D+M Hliníková parapetní větrací mřížka spec dle výpisu prvků</t>
  </si>
  <si>
    <t xml:space="preserve">T09,T10,T12,T16,T18 : </t>
  </si>
  <si>
    <t>dle výpisu prvků - vnitřní : 77,35</t>
  </si>
  <si>
    <t>77,35</t>
  </si>
  <si>
    <t>766PC007</t>
  </si>
  <si>
    <t>Montáž výplní okenních otvorů - Replika ne na PU</t>
  </si>
  <si>
    <t>W24 : (0,5*2+0,75*2)*1</t>
  </si>
  <si>
    <t>W25 : (1,2*2+0,75*2)*1</t>
  </si>
  <si>
    <t>W26 : (1,2*2+0,6*2)*5</t>
  </si>
  <si>
    <t>W27 : (0,95*2+0,85*2)*2</t>
  </si>
  <si>
    <t>W28 : (0,75*2+1,2*2)*1</t>
  </si>
  <si>
    <t>W01 : (1,25*2+2,7*2)*46</t>
  </si>
  <si>
    <t>W04 : (1,45*2+2,7*2)*1</t>
  </si>
  <si>
    <t>W05 : (1,25*2+2,2*2)*7</t>
  </si>
  <si>
    <t>W06 : (0,95*2+2,7*2)*3</t>
  </si>
  <si>
    <t>W07 : (1,05*2+2,5*2)*1</t>
  </si>
  <si>
    <t>W08 : (1,75*2+2,55*2)*1</t>
  </si>
  <si>
    <t>W09 : (1,25*2+1,5*2)*3</t>
  </si>
  <si>
    <t>W10 : (1,7*2+1,95*2)*3</t>
  </si>
  <si>
    <t>W11 : (1,2*2+1,5*2)*2</t>
  </si>
  <si>
    <t>W12 : (2,15*2+2,75*2)*2</t>
  </si>
  <si>
    <t>W13 : (1,45*2+2,2*2)*1</t>
  </si>
  <si>
    <t>569,2</t>
  </si>
  <si>
    <t>766PC008</t>
  </si>
  <si>
    <t>Montáž výplní okenních otvorů - EURO</t>
  </si>
  <si>
    <t>W02a : (1,7*2+2,65*2)*25</t>
  </si>
  <si>
    <t>W02b : (1,7*2+2,65*2)*15</t>
  </si>
  <si>
    <t>W03 : (1,75*2+3,3*2)*6</t>
  </si>
  <si>
    <t>W14 : (3,0*2+2,65*2)*4</t>
  </si>
  <si>
    <t>W15 : (0,55*2+1,5*2)*10</t>
  </si>
  <si>
    <t>W16 : (0,45*2+1,5*2)*2</t>
  </si>
  <si>
    <t>W17 : (0,9*2+0,7*2)*2</t>
  </si>
  <si>
    <t>W18 : (1,75*2+0,85*2)*1</t>
  </si>
  <si>
    <t>W19 : (1,2*2+0,9*2)*1</t>
  </si>
  <si>
    <t>W20 : (1,2*2+0,85*2)*1</t>
  </si>
  <si>
    <t>W21 : (0,9*2+0,6*2)*1</t>
  </si>
  <si>
    <t>W22 : (0,8*2+0,5*2)*1</t>
  </si>
  <si>
    <t>W23 : (0,8*2+0,5*2)*1</t>
  </si>
  <si>
    <t>530,7</t>
  </si>
  <si>
    <t>766PCW01</t>
  </si>
  <si>
    <t>D Replika okno rozměr 1250x2700 mm spec.dle výpisu výplní</t>
  </si>
  <si>
    <t>766PCW02a</t>
  </si>
  <si>
    <t>D Euro okno rozměr 1700x2650 mm vč. těsnících pásků ex,in - spec.dle výpisu výplní</t>
  </si>
  <si>
    <t>766PCW02b</t>
  </si>
  <si>
    <t>766PCW03</t>
  </si>
  <si>
    <t>D Euro okno rozměr 1700x3300 mm vč. těsnících pásků ex,in - spec.dle výpisu výplní</t>
  </si>
  <si>
    <t>766PCW04</t>
  </si>
  <si>
    <t>D Replika okno rozměr 1450x2700 mm spec.dle výpisu výplní</t>
  </si>
  <si>
    <t>766PCW05</t>
  </si>
  <si>
    <t>D Replika okno rozměr 1250x2200 mm spec.dle výpisu výplní</t>
  </si>
  <si>
    <t>766PCW06</t>
  </si>
  <si>
    <t>D Replika okno rozměr 950x2700 mm spec.dle výpisu výplní</t>
  </si>
  <si>
    <t>766PCW07</t>
  </si>
  <si>
    <t>D Replika okno rozměr 1050x2500 mm spec.dle výpisu výplní</t>
  </si>
  <si>
    <t>766PCW08</t>
  </si>
  <si>
    <t>D Replika okno rozměr 1750x2550 mm spec.dle výpisu výplní</t>
  </si>
  <si>
    <t>766PCW09</t>
  </si>
  <si>
    <t>D Replika okno rozměr 1250x1500 mm spec.dle výpisu výplní</t>
  </si>
  <si>
    <t>766PCW10</t>
  </si>
  <si>
    <t>D Euro okno rozměr 1700x1950 mm vč. těsnících pásků ex,in - spec.dle výpisu výplní</t>
  </si>
  <si>
    <t>766PCW11</t>
  </si>
  <si>
    <t>D Replika okno rozměr 1200x1500 mm spec.dle výpisu výplní</t>
  </si>
  <si>
    <t>766PCW12</t>
  </si>
  <si>
    <t>D Replika okno rozměr 2150x2750 mm spec.dle výpisu výplní</t>
  </si>
  <si>
    <t>766PCW13</t>
  </si>
  <si>
    <t>D Replika okno rozměr 1450x2200 mm spec.dle výpisu výplní</t>
  </si>
  <si>
    <t>766PCW14</t>
  </si>
  <si>
    <t>D+M Euro okno rozměr 3000x2650 mm vč. těsnících pásků ex,in - spec.dle výpisu výplní</t>
  </si>
  <si>
    <t>766PCW15</t>
  </si>
  <si>
    <t>D+M Euro okno rozměr 550x1500 mm vč. těsnících pásků ex,in - spec.dle výpisu výplní</t>
  </si>
  <si>
    <t>766PCW16</t>
  </si>
  <si>
    <t>D+M Euro okno rozměr 450x1500 mm vč. těsnících pásků ex,in - spec.dle výpisu výplní</t>
  </si>
  <si>
    <t>766PCW17</t>
  </si>
  <si>
    <t>D+M Euro okno rozměr 900x700 mm vč. těsnících pásků ex,in - spec.dle výpisu výplní</t>
  </si>
  <si>
    <t>766PCW18</t>
  </si>
  <si>
    <t>D+M Euro okno rozměr 1750x850 mm vč. těsnících pásků ex,in - spec.dle výpisu výplní</t>
  </si>
  <si>
    <t>766PCW19</t>
  </si>
  <si>
    <t>D+M Euro okno rozměr 1200x900 mm vč. těsnících pásků ex,in - spec.dle výpisu výplní</t>
  </si>
  <si>
    <t>766PCW20</t>
  </si>
  <si>
    <t>D+M Euro okno rozměr 1250x850 mm vč. těsnících pásků ex,in - spec.dle výpisu výplní</t>
  </si>
  <si>
    <t>766PCW21</t>
  </si>
  <si>
    <t>D+M Euro okno rozměr 900x600 mm vč. těsnících pásků ex,in - spec.dle výpisu výplní</t>
  </si>
  <si>
    <t>766PCW22</t>
  </si>
  <si>
    <t>D+M Euro okno rozměr 800x500 mm vč. těsnících pásků ex,in - spec.dle výpisu výplní</t>
  </si>
  <si>
    <t>766PCW23</t>
  </si>
  <si>
    <t>766PCW24</t>
  </si>
  <si>
    <t>D Replika okno rozměr 500x750 mm spec.dle výpisu výplní</t>
  </si>
  <si>
    <t>766PCW25</t>
  </si>
  <si>
    <t>D Replika okno rozměr 1200x750 mm spec.dle výpisu výplní</t>
  </si>
  <si>
    <t>766PCW26</t>
  </si>
  <si>
    <t>D Replika okno rozměr 1200x600 mm spec.dle výpisu výplní</t>
  </si>
  <si>
    <t>766PCW27</t>
  </si>
  <si>
    <t>D Replika okno rozměr 950x850 mm spec.dle výpisu výplní</t>
  </si>
  <si>
    <t>766PCW28</t>
  </si>
  <si>
    <t>D Replika okno rozměr 750x1200 mm spec.dle výpisu výplní</t>
  </si>
  <si>
    <t>998766203R00</t>
  </si>
  <si>
    <t>Přesun hmot pro truhlářské konstr., výšky do 24 m</t>
  </si>
  <si>
    <t>767PC001</t>
  </si>
  <si>
    <t>D+M Ocelových dvířek vč. PÚ a zárubní 800x650 mm</t>
  </si>
  <si>
    <t>kpl</t>
  </si>
  <si>
    <t>půda : 1</t>
  </si>
  <si>
    <t>767PC002a</t>
  </si>
  <si>
    <t>Dmtž a zpětná Mtž ocelových okenních mříží vnější vč. úpravy kotvení a povrch úpravy</t>
  </si>
  <si>
    <t xml:space="preserve">1,7*2,65*2+1,7*1,9*4+1,0*0,6+1,7*0,7+1,1*0,8+0,8*0,5+1,2*0,7+1,7*2,0*3+1,7*2,0*3+0,7*0,7 : </t>
  </si>
  <si>
    <t>46,73</t>
  </si>
  <si>
    <t>767PC002b</t>
  </si>
  <si>
    <t>Dmtž a zpětná Mtž ocelových okenních mříží vnitřní vč. úpravy kotvení a povrch úpravy</t>
  </si>
  <si>
    <t>1NP učebna : 2,0*2,65</t>
  </si>
  <si>
    <t>5,3</t>
  </si>
  <si>
    <t>767PC004</t>
  </si>
  <si>
    <t>D+M Žlabové vpusti - 400x600 vč. pochůz mříže</t>
  </si>
  <si>
    <t>767PC005</t>
  </si>
  <si>
    <t>D+M Plast větr. mřížky se síť proti hmyzu a ptactv 450x450 mm</t>
  </si>
  <si>
    <t>767PC006</t>
  </si>
  <si>
    <t>D+M Plast větr. mřížky se síť proti hmyzu a ptactv 150x150 mm</t>
  </si>
  <si>
    <t>767PC007</t>
  </si>
  <si>
    <t>D+M Přestěrkování vnitřní strany zábradlí pzn 18</t>
  </si>
  <si>
    <t>767PC008</t>
  </si>
  <si>
    <t>D+M Úprava kce plotu odsazení o tl. ETICS</t>
  </si>
  <si>
    <t>998767203R00</t>
  </si>
  <si>
    <t>Přesun hmot pro zámečnické konstr., výšky do 24 m</t>
  </si>
  <si>
    <t>771101210R00</t>
  </si>
  <si>
    <t>Penetrace podkladu pod dlažby</t>
  </si>
  <si>
    <t>771475014RT1</t>
  </si>
  <si>
    <t>Obklad soklíků keram.rovných, tmel, výška 10cm</t>
  </si>
  <si>
    <t>771479001R00</t>
  </si>
  <si>
    <t>Řezání dlaždic keramických pro soklíky</t>
  </si>
  <si>
    <t>771577924RX0</t>
  </si>
  <si>
    <t>Podlahový profil koutový, soklový</t>
  </si>
  <si>
    <t>771578011R00</t>
  </si>
  <si>
    <t>Spára podlaha - stěna, silikonem</t>
  </si>
  <si>
    <t>771579795R00</t>
  </si>
  <si>
    <t>Příplatek za spárování vodotěsnou hmotou - plošně exteriérové použití</t>
  </si>
  <si>
    <t>771775109R00</t>
  </si>
  <si>
    <t>Montáž podlah keram.vnější, hladké, tmel, 30x30 cm</t>
  </si>
  <si>
    <t>terasa R02 : (14,8*3,7-(2,0*2,0/2)*2)</t>
  </si>
  <si>
    <t>59763642Q</t>
  </si>
  <si>
    <t>Dlažba keramická 300x300x10mm mrazuvzdorná protiskluz dle výběru investora</t>
  </si>
  <si>
    <t>terasa R02 : (14,8*3,7-(2,0*2,0/2)*2)*1,2</t>
  </si>
  <si>
    <t>terasa R02 : (14,8*2+3,6*2)*0,1*1,2</t>
  </si>
  <si>
    <t>65,328</t>
  </si>
  <si>
    <t>998771201R00</t>
  </si>
  <si>
    <t>Přesun hmot pro podlahy z dlaždic, výšky do 6 m</t>
  </si>
  <si>
    <t>776431010R00</t>
  </si>
  <si>
    <t>Montáž podlahových soklíků z koberc. pásů na lištu vč. dodávky</t>
  </si>
  <si>
    <t>posilovna : 6,6*2+10,3*2-0,8</t>
  </si>
  <si>
    <t>hala : 2,5</t>
  </si>
  <si>
    <t>35,5</t>
  </si>
  <si>
    <t>69741040A</t>
  </si>
  <si>
    <t>Koberec zátěžový</t>
  </si>
  <si>
    <t>posilovna : 33,00*0,1*1,1</t>
  </si>
  <si>
    <t>hala : 2,5*0,1*1,1</t>
  </si>
  <si>
    <t>3,905</t>
  </si>
  <si>
    <t>998776203R00</t>
  </si>
  <si>
    <t>Přesun hmot pro podlahy povlakové, výšky do 24 m</t>
  </si>
  <si>
    <t>781101111RY0</t>
  </si>
  <si>
    <t>Vyrovnání podkladu maltou ze SMS tl. do 7 mm vč. dod materiálu</t>
  </si>
  <si>
    <t>parapety posilovna : 2,0*3</t>
  </si>
  <si>
    <t>1NP : (0,6*3+1,1*3+0,5)</t>
  </si>
  <si>
    <t>2NP : (1,1*2+0,6*3+0,9)</t>
  </si>
  <si>
    <t>3NP : (1,25+1,1*2+0,6*3+0,9)</t>
  </si>
  <si>
    <t xml:space="preserve">22,65*0,3 : </t>
  </si>
  <si>
    <t>6,795</t>
  </si>
  <si>
    <t>781101210R00</t>
  </si>
  <si>
    <t>Penetrace podkladu pod obklady včetně penetrace standard</t>
  </si>
  <si>
    <t>781419706R00</t>
  </si>
  <si>
    <t>Příplatek za spárovací vodotěsnou hmotu - plošně</t>
  </si>
  <si>
    <t>781419711R00</t>
  </si>
  <si>
    <t>Příplatek k obkladu stěn za plochu do 10 m2 jedntl malé plochy, pracnost</t>
  </si>
  <si>
    <t>781675115R00</t>
  </si>
  <si>
    <t>Montáž obkladů parapetů keramic. na tmel, 25x25 cm</t>
  </si>
  <si>
    <t>22,65</t>
  </si>
  <si>
    <t>597815C</t>
  </si>
  <si>
    <t>Obkladačky pórovinové 200x250mm dle výběru investora</t>
  </si>
  <si>
    <t xml:space="preserve">22,65*0,3*1,5 : </t>
  </si>
  <si>
    <t>10,1925</t>
  </si>
  <si>
    <t>998781203R00</t>
  </si>
  <si>
    <t>Přesun hmot pro obklady keramické, výšky do 24 m</t>
  </si>
  <si>
    <t>783782205R00</t>
  </si>
  <si>
    <t>Nátěr tesařských konstrukcí 2x fungicidní a insekticidní přípravek</t>
  </si>
  <si>
    <t>bednění : 296,08*2</t>
  </si>
  <si>
    <t>tech chodníky, podlahy : 57,288*2+79,52*2</t>
  </si>
  <si>
    <t>nosné kce hranolů tech podl odhad : 200,0</t>
  </si>
  <si>
    <t>1065,776</t>
  </si>
  <si>
    <t>783903812R00</t>
  </si>
  <si>
    <t>Odmaštění saponáty</t>
  </si>
  <si>
    <t xml:space="preserve">Pzn prvky : </t>
  </si>
  <si>
    <t>parapety : 0,38*(83,5+1,45+2,7+3,5+1,6)</t>
  </si>
  <si>
    <t xml:space="preserve">0,31*(12,0) : </t>
  </si>
  <si>
    <t xml:space="preserve">0,22*(82,5+1,45+20,0+1,05+0,75+4,3+5,5+0,45+0,9) : </t>
  </si>
  <si>
    <t>krytina : 148,04</t>
  </si>
  <si>
    <t>rezerva oplech atd : 30,0</t>
  </si>
  <si>
    <t>zárubně : 2,0*5</t>
  </si>
  <si>
    <t>252,723</t>
  </si>
  <si>
    <t>783PC001</t>
  </si>
  <si>
    <t>Nátěr syntetický kov.kcí - 1x nátěr reaktivní bar. 1x základní nátěr 1x vrchní email</t>
  </si>
  <si>
    <t>784191101R00</t>
  </si>
  <si>
    <t>Penetrace podkladu univerzální 1x</t>
  </si>
  <si>
    <t>om stěn : 33,64</t>
  </si>
  <si>
    <t>rezerva na zapravení : 70,0</t>
  </si>
  <si>
    <t>podhled schodiště : 10,4</t>
  </si>
  <si>
    <t>346,045</t>
  </si>
  <si>
    <t>784195112R00</t>
  </si>
  <si>
    <t>Malba tekutou malířskou směsí, bílá, 2 x ostění bělost BaSO4 84%, otěruvzdorné, disperz silikát ná</t>
  </si>
  <si>
    <t>335,645</t>
  </si>
  <si>
    <t>784452212R00</t>
  </si>
  <si>
    <t>Malba sádrokartonových stěn</t>
  </si>
  <si>
    <t>RTS 12/ I</t>
  </si>
  <si>
    <t>PCM21012</t>
  </si>
  <si>
    <t>Dmtž a zpětná Mtž hromosvodu vč. nového svod vodiče a kotv prvků zatepl část odsaz o tl ETICS</t>
  </si>
  <si>
    <t xml:space="preserve">13,5*2+16,0 : </t>
  </si>
  <si>
    <t>43</t>
  </si>
  <si>
    <t>210010006RT1</t>
  </si>
  <si>
    <t>Osazení hmoždinky do ostrých cihel/kamene, HM 8 včetně dodávky hmoždinky</t>
  </si>
  <si>
    <t>210010333RT1</t>
  </si>
  <si>
    <t>Krabice + svorkovnice</t>
  </si>
  <si>
    <t>210800106RT3</t>
  </si>
  <si>
    <t>Kabel CYKY 750 V 3x2,5 mm2 uložený pod omítkou včetně dodávky kabelu 3Cx2,5</t>
  </si>
  <si>
    <t>RTS 13/ II</t>
  </si>
  <si>
    <t>PCM21001</t>
  </si>
  <si>
    <t>Výchozí revize NN vč.4x tisků revizní zprávy</t>
  </si>
  <si>
    <t>PCM21002</t>
  </si>
  <si>
    <t>Měření vnitřního umělého osvětlení vč. zpracování protokolu</t>
  </si>
  <si>
    <t>PCM21003</t>
  </si>
  <si>
    <t>Spolupráce s rev. technikem protokolu</t>
  </si>
  <si>
    <t>PCM21004</t>
  </si>
  <si>
    <t>Úprava rozvaděčů 1.np</t>
  </si>
  <si>
    <t>PCM21005</t>
  </si>
  <si>
    <t>Úprava rozvaděčů 2.np</t>
  </si>
  <si>
    <t>PCM21006</t>
  </si>
  <si>
    <t>Úprava rozvaděčů 3.np</t>
  </si>
  <si>
    <t>PCM21007</t>
  </si>
  <si>
    <t>Svítidlo zářivkové 4x58W IP20, el. předřadník lesklá mřížka</t>
  </si>
  <si>
    <t>PCM21008</t>
  </si>
  <si>
    <t>Svítidlo zářivkové 2x58W IP20, el. předřadník lesklá mřížka</t>
  </si>
  <si>
    <t>PCM21009</t>
  </si>
  <si>
    <t>Lankový závěs s přípojným kabelem délka 1m lesklá mřížka</t>
  </si>
  <si>
    <t>pár</t>
  </si>
  <si>
    <t>PCM21010</t>
  </si>
  <si>
    <t>Demontáž původních svítidel lesklá mřížka</t>
  </si>
  <si>
    <t>PCM21011</t>
  </si>
  <si>
    <t>Úprava stávajících kabelových rozvodů lesklá mřížka</t>
  </si>
  <si>
    <t>34572109</t>
  </si>
  <si>
    <t>Lišta vkládací z PVC délka 3 m  24x22 mm</t>
  </si>
  <si>
    <t>34752130A</t>
  </si>
  <si>
    <t>Trubice zářivk. LT 58W T8/760</t>
  </si>
  <si>
    <t>429515194RT1</t>
  </si>
  <si>
    <t>Prostorové čidlo koncentrace CO2, založeno na IR signálu, nástěnná montáž, napájení 24 V AC/DC,, měřicí rozsah 400-2000 ppm, nastavitelné výstupní relé</t>
  </si>
  <si>
    <t>429515195RT1</t>
  </si>
  <si>
    <t>Led světelná signalizace, barva červená/zelená, průměr pouzdra min 60 mm, nástěnná montáž, vypouklé, provedení, napájení 24 V AC/DC</t>
  </si>
  <si>
    <t>429515196RT1</t>
  </si>
  <si>
    <t>Piezzo bzučák, průměr 32 mm, napájení 32 mm</t>
  </si>
  <si>
    <t>429515199RT1</t>
  </si>
  <si>
    <t>Napájecí zdroj, 24 V AC/DC 120 VA</t>
  </si>
  <si>
    <t>210810005RT1</t>
  </si>
  <si>
    <t>Kabel silový CYKY 750 V 3x1,5 mm2 uložený v liště</t>
  </si>
  <si>
    <t>34121550</t>
  </si>
  <si>
    <t>Kabel sdělovací s CU jádrem JYTY 2x1 mm2</t>
  </si>
  <si>
    <t>34572101</t>
  </si>
  <si>
    <t>Lišta vkládací z PVC délka 3 m 11x10 mm</t>
  </si>
  <si>
    <t>34572105</t>
  </si>
  <si>
    <t>Lišta vkládací z PVC délka 3 m 18x13 mm</t>
  </si>
  <si>
    <t>34572106</t>
  </si>
  <si>
    <t>Lišta vkládací z PVC délka 3 m 24x22 mm</t>
  </si>
  <si>
    <t>800100121RT1</t>
  </si>
  <si>
    <t>Vývod pro napájení zdroje (230 V). V sestavě: jistič, montážní příslušenství</t>
  </si>
  <si>
    <t>800100990</t>
  </si>
  <si>
    <t>Montážní práce - úprava/doplnění rozvaděče elektro</t>
  </si>
  <si>
    <t>800100991</t>
  </si>
  <si>
    <t>Montážní práce - elektroinstalace slaboproud</t>
  </si>
  <si>
    <t>800100501</t>
  </si>
  <si>
    <t>Oživení čidel, kalibrace a nastavení</t>
  </si>
  <si>
    <t>311101211R00</t>
  </si>
  <si>
    <t>Vytvoření prostupů pl. do 0,02 m2 v nosných zdech</t>
  </si>
  <si>
    <t>800100502</t>
  </si>
  <si>
    <t>Zaškolení obsluhy</t>
  </si>
  <si>
    <t>800100998R01</t>
  </si>
  <si>
    <t>Přesun hmot pro elektroinstalace</t>
  </si>
  <si>
    <t>979990121R00</t>
  </si>
  <si>
    <t>Poplatek za skládku suti - asfaltové pásy</t>
  </si>
  <si>
    <t>999289998RR0</t>
  </si>
  <si>
    <t>Přesun hmot PSV ruční - stížený přesun dle dílů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</si>
  <si>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</si>
  <si>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</si>
  <si>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</si>
  <si>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</si>
  <si>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</si>
  <si>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</si>
  <si>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</si>
  <si>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</si>
  <si>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</si>
  <si>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</si>
  <si>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</si>
  <si>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</si>
  <si>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979086112R00</t>
  </si>
  <si>
    <t>Nakládání nebo překládání suti a vybouraných hmot</t>
  </si>
  <si>
    <t>979990001R00</t>
  </si>
  <si>
    <t>Poplatek za skládku stavební suti</t>
  </si>
  <si>
    <t>3PC001</t>
  </si>
  <si>
    <t>Vrty příklepovými vrtáky o  pr. 12 mm</t>
  </si>
  <si>
    <t>3PC002</t>
  </si>
  <si>
    <t>Vyčištění otvorů stlačeným vzduchem, pr. 12 mm</t>
  </si>
  <si>
    <t>3PC003</t>
  </si>
  <si>
    <t>Dodatečná izolace zdiva, aplikace třísložkové injektážní látky tlakovým čerpadlem, akrylátový ge</t>
  </si>
  <si>
    <t>3PC004</t>
  </si>
  <si>
    <t>3PC005</t>
  </si>
  <si>
    <t>Zaslepení  otvorů pr. 12 mm</t>
  </si>
  <si>
    <t>3PC006</t>
  </si>
  <si>
    <t>Akrylátový gel k provedení utěsňující injektáže, zkouška funkčnosrti horizontální clony</t>
  </si>
  <si>
    <t>kg</t>
  </si>
  <si>
    <t>3PC007</t>
  </si>
  <si>
    <t>Osazení pakrů pro tlakovou injektáž</t>
  </si>
  <si>
    <t>3PC008</t>
  </si>
  <si>
    <t>Osekání omítek zdivo 1.PP</t>
  </si>
  <si>
    <t>3PC009</t>
  </si>
  <si>
    <t>Příplatek za ruční dočištění ocelovými kartáči pod sanační omítky</t>
  </si>
  <si>
    <t>3PC010</t>
  </si>
  <si>
    <t>Příplatek k omítce za antisanitrační přednástřik</t>
  </si>
  <si>
    <t>3PC011</t>
  </si>
  <si>
    <t>vyrovnání tl. 10 mm (interiér), sanační systém se síranovzodrným cementem, 70% celkové plochy sanačn</t>
  </si>
  <si>
    <t>3PC012</t>
  </si>
  <si>
    <t>Vnitřní sanační hydrofilní systém, plnivo na bázi expandovaného vulkanického skla, tep. izol vlast (</t>
  </si>
  <si>
    <t>3PC013</t>
  </si>
  <si>
    <t>Omítka štuková vápenná ručně, vnitřní, tloušťka vrstvy 3 mm</t>
  </si>
  <si>
    <t>3PC014</t>
  </si>
  <si>
    <t>Malba - vápenná či silikátová Sd&lt;0,1m</t>
  </si>
  <si>
    <t>01</t>
  </si>
  <si>
    <t>Zařízení staveniště - veškeré náklady spojené s vybudováním, provozem a odstraněním ZS</t>
  </si>
  <si>
    <t>02</t>
  </si>
  <si>
    <t>Zkoušky a revize- náklady zhotovitele na provádění zkoušek a revizí nezbytných k provedení díla</t>
  </si>
  <si>
    <t>03</t>
  </si>
  <si>
    <t>Provozní vlivy - zohlednění všech cizích vlivů způsobených na stavbě</t>
  </si>
  <si>
    <t>04</t>
  </si>
  <si>
    <t>Vytyčení všech stávajících podzemních sítí</t>
  </si>
  <si>
    <t>05</t>
  </si>
  <si>
    <t>Mimostaveništní doprava - mimořádné náklady spojené s dopravou materiálu na staveniště</t>
  </si>
  <si>
    <t>06</t>
  </si>
  <si>
    <t>Územní vlivy - zohlednění dopravních omezení záborů veřejných ploch</t>
  </si>
  <si>
    <t>07</t>
  </si>
  <si>
    <t>Provedení měření vlhkosti zdiva před aplikací ETICS</t>
  </si>
  <si>
    <t>08</t>
  </si>
  <si>
    <t>Dokumentace skutečného provedení (3paré)</t>
  </si>
  <si>
    <t>09</t>
  </si>
  <si>
    <t>Bankovní záruky - náklady na bankovní záruky dle podmínek zadavatele</t>
  </si>
  <si>
    <t>10</t>
  </si>
  <si>
    <t>Pojištění stavby - náklady na pojištění stavby dle podmínek zadavatele</t>
  </si>
  <si>
    <t>11</t>
  </si>
  <si>
    <t>Vnitroareálová doprava - mimořádné náklady spojené se staženými podmínkami (absence přístupu apod.)</t>
  </si>
  <si>
    <t>12</t>
  </si>
  <si>
    <t>Mimořádné náklady spojené s památkově chráněným objekt (vzorky, prototypy.šetření a odsouhlas atd)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</si>
</sst>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3.2"/>
  <sheetData>
    <row r="1" spans="1:7">
      <c r="A1" s="37" t="s">
        <v>38</v>
      </c>
    </row>
    <row r="2" spans="1:7" ht="57.75" customHeight="1">
      <c r="A2" s="79" t="s">
        <v>39</v>
      </c>
      <c r="B2" s="79"/>
      <c r="C2" s="79"/>
      <c r="D2" s="79"/>
      <c r="E2" s="79"/>
      <c r="F2" s="79"/>
      <c r="G2" s="79"/>
    </row>
  </sheetData>
  <sheetProtection password="DA06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5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3.2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>
      <c r="A1" s="73" t="s">
        <v>36</v>
      </c>
      <c r="B1" s="80" t="s">
        <v>41</v>
      </c>
      <c r="C1" s="81"/>
      <c r="D1" s="81"/>
      <c r="E1" s="81"/>
      <c r="F1" s="81"/>
      <c r="G1" s="81"/>
      <c r="H1" s="81"/>
      <c r="I1" s="81"/>
      <c r="J1" s="82"/>
    </row>
    <row r="2" spans="1:15" ht="36" customHeight="1">
      <c r="A2" s="3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2"/>
    </row>
    <row r="3" spans="1:15" ht="27" hidden="1" customHeight="1">
      <c r="A3" s="3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>
      <c r="A4" s="3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>
      <c r="A11" s="3"/>
      <c r="B11" s="47" t="s">
        <v>19</v>
      </c>
      <c r="C11" s="4"/>
      <c r="D11" s="120"/>
      <c r="E11" s="120"/>
      <c r="F11" s="120"/>
      <c r="G11" s="120"/>
      <c r="H11" s="27" t="s">
        <v>40</v>
      </c>
      <c r="I11" s="124"/>
      <c r="J11" s="10"/>
    </row>
    <row r="12" spans="1:15" ht="15.75" customHeight="1">
      <c r="A12" s="3"/>
      <c r="B12" s="41"/>
      <c r="C12" s="25"/>
      <c r="D12" s="121"/>
      <c r="E12" s="121"/>
      <c r="F12" s="121"/>
      <c r="G12" s="121"/>
      <c r="H12" s="27" t="s">
        <v>34</v>
      </c>
      <c r="I12" s="124"/>
      <c r="J12" s="10"/>
    </row>
    <row r="13" spans="1:15" ht="15.75" customHeight="1">
      <c r="A13" s="3"/>
      <c r="B13" s="42"/>
      <c r="C13" s="123"/>
      <c r="D13" s="122"/>
      <c r="E13" s="122"/>
      <c r="F13" s="122"/>
      <c r="G13" s="122"/>
      <c r="H13" s="28"/>
      <c r="I13" s="34"/>
      <c r="J13" s="51"/>
    </row>
    <row r="14" spans="1:15" ht="24" hidden="1" customHeight="1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3"/>
      <c r="B15" s="52" t="s">
        <v>32</v>
      </c>
      <c r="C15" s="72"/>
      <c r="D15" s="53"/>
      <c r="E15" s="89"/>
      <c r="F15" s="89"/>
      <c r="G15" s="90"/>
      <c r="H15" s="90"/>
      <c r="I15" s="90" t="s">
        <v>29</v>
      </c>
      <c r="J15" s="91"/>
    </row>
    <row r="16" spans="1:15" ht="23.25" customHeight="1">
      <c r="A16" s="190" t="s">
        <v>24</v>
      </c>
      <c r="B16" s="57" t="s">
        <v>24</v>
      </c>
      <c r="C16" s="58"/>
      <c r="D16" s="59"/>
      <c r="E16" s="86"/>
      <c r="F16" s="87"/>
      <c r="G16" s="86"/>
      <c r="H16" s="87"/>
      <c r="I16" s="86">
        <f>SUMIF(F52:F81,A16,I52:I81)+SUMIF(F52:F81,"PSU",I52:I81)</f>
        <v>0</v>
      </c>
      <c r="J16" s="88"/>
    </row>
    <row r="17" spans="1:10" ht="23.25" customHeight="1">
      <c r="A17" s="190" t="s">
        <v>25</v>
      </c>
      <c r="B17" s="57" t="s">
        <v>25</v>
      </c>
      <c r="C17" s="58"/>
      <c r="D17" s="59"/>
      <c r="E17" s="86"/>
      <c r="F17" s="87"/>
      <c r="G17" s="86"/>
      <c r="H17" s="87"/>
      <c r="I17" s="86">
        <f>SUMIF(F52:F81,A17,I52:I81)</f>
        <v>0</v>
      </c>
      <c r="J17" s="88"/>
    </row>
    <row r="18" spans="1:10" ht="23.25" customHeight="1">
      <c r="A18" s="190" t="s">
        <v>26</v>
      </c>
      <c r="B18" s="57" t="s">
        <v>26</v>
      </c>
      <c r="C18" s="58"/>
      <c r="D18" s="59"/>
      <c r="E18" s="86"/>
      <c r="F18" s="87"/>
      <c r="G18" s="86"/>
      <c r="H18" s="87"/>
      <c r="I18" s="86">
        <f>SUMIF(F52:F81,A18,I52:I81)</f>
        <v>0</v>
      </c>
      <c r="J18" s="88"/>
    </row>
    <row r="19" spans="1:10" ht="23.25" customHeight="1">
      <c r="A19" s="190" t="s">
        <v>117</v>
      </c>
      <c r="B19" s="57" t="s">
        <v>27</v>
      </c>
      <c r="C19" s="58"/>
      <c r="D19" s="59"/>
      <c r="E19" s="86"/>
      <c r="F19" s="87"/>
      <c r="G19" s="86"/>
      <c r="H19" s="87"/>
      <c r="I19" s="86">
        <f>SUMIF(F52:F81,A19,I52:I81)</f>
        <v>0</v>
      </c>
      <c r="J19" s="88"/>
    </row>
    <row r="20" spans="1:10" ht="23.25" customHeight="1">
      <c r="A20" s="190" t="s">
        <v>118</v>
      </c>
      <c r="B20" s="57" t="s">
        <v>28</v>
      </c>
      <c r="C20" s="58"/>
      <c r="D20" s="59"/>
      <c r="E20" s="86"/>
      <c r="F20" s="87"/>
      <c r="G20" s="86"/>
      <c r="H20" s="87"/>
      <c r="I20" s="86">
        <f>SUMIF(F52:F81,A20,I52:I81)</f>
        <v>0</v>
      </c>
      <c r="J20" s="88"/>
    </row>
    <row r="21" spans="1:10" ht="23.25" customHeight="1">
      <c r="A21" s="3"/>
      <c r="B21" s="74" t="s">
        <v>29</v>
      </c>
      <c r="C21" s="75"/>
      <c r="D21" s="76"/>
      <c r="E21" s="92"/>
      <c r="F21" s="93"/>
      <c r="G21" s="92"/>
      <c r="H21" s="93"/>
      <c r="I21" s="92">
        <f>SUM(I16:J20)</f>
        <v>0</v>
      </c>
      <c r="J21" s="99"/>
    </row>
    <row r="22" spans="1:10" ht="33" customHeight="1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3"/>
      <c r="B23" s="57" t="s">
        <v>12</v>
      </c>
      <c r="C23" s="58"/>
      <c r="D23" s="59"/>
      <c r="E23" s="60">
        <v>15</v>
      </c>
      <c r="F23" s="61" t="s">
        <v>0</v>
      </c>
      <c r="G23" s="97">
        <f>ZakladDPHSniVypocet</f>
        <v>0</v>
      </c>
      <c r="H23" s="98"/>
      <c r="I23" s="98"/>
      <c r="J23" s="62" t="str">
        <f t="shared" ref="J23:J28" si="0">Mena</f>
        <v>CZK</v>
      </c>
    </row>
    <row r="24" spans="1:10" ht="23.25" hidden="1" customHeight="1">
      <c r="A24" s="3"/>
      <c r="B24" s="57" t="s">
        <v>13</v>
      </c>
      <c r="C24" s="58"/>
      <c r="D24" s="59"/>
      <c r="E24" s="60">
        <f>SazbaDPH1</f>
        <v>15</v>
      </c>
      <c r="F24" s="61" t="s">
        <v>0</v>
      </c>
      <c r="G24" s="95">
        <f>I23*E23/100</f>
        <v>0</v>
      </c>
      <c r="H24" s="96"/>
      <c r="I24" s="96"/>
      <c r="J24" s="62" t="str">
        <f t="shared" si="0"/>
        <v>CZK</v>
      </c>
    </row>
    <row r="25" spans="1:10" ht="23.25" customHeight="1">
      <c r="A25" s="3"/>
      <c r="B25" s="57" t="s">
        <v>14</v>
      </c>
      <c r="C25" s="58"/>
      <c r="D25" s="59"/>
      <c r="E25" s="60">
        <v>21</v>
      </c>
      <c r="F25" s="61" t="s">
        <v>0</v>
      </c>
      <c r="G25" s="97">
        <f>ZakladDPHZaklVypocet</f>
        <v>0</v>
      </c>
      <c r="H25" s="98"/>
      <c r="I25" s="98"/>
      <c r="J25" s="62" t="str">
        <f t="shared" si="0"/>
        <v>CZK</v>
      </c>
    </row>
    <row r="26" spans="1:10" ht="23.25" hidden="1" customHeight="1">
      <c r="A26" s="3"/>
      <c r="B26" s="49" t="s">
        <v>15</v>
      </c>
      <c r="C26" s="21"/>
      <c r="D26" s="17"/>
      <c r="E26" s="43">
        <f>SazbaDPH2</f>
        <v>21</v>
      </c>
      <c r="F26" s="44" t="s">
        <v>0</v>
      </c>
      <c r="G26" s="83">
        <f>I25*E25/100</f>
        <v>0</v>
      </c>
      <c r="H26" s="84"/>
      <c r="I26" s="84"/>
      <c r="J26" s="56" t="str">
        <f t="shared" si="0"/>
        <v>CZK</v>
      </c>
    </row>
    <row r="27" spans="1:10" ht="23.25" customHeight="1" thickBot="1">
      <c r="A27" s="3"/>
      <c r="B27" s="48" t="s">
        <v>4</v>
      </c>
      <c r="C27" s="19"/>
      <c r="D27" s="22"/>
      <c r="E27" s="19"/>
      <c r="F27" s="20"/>
      <c r="G27" s="85">
        <f>0</f>
        <v>0</v>
      </c>
      <c r="H27" s="85"/>
      <c r="I27" s="85"/>
      <c r="J27" s="63" t="str">
        <f t="shared" si="0"/>
        <v>CZK</v>
      </c>
    </row>
    <row r="28" spans="1:10" ht="27.75" customHeight="1" thickBot="1">
      <c r="A28" s="3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hidden="1" customHeight="1" thickBot="1">
      <c r="A29" s="3"/>
      <c r="B29" s="163" t="s">
        <v>35</v>
      </c>
      <c r="C29" s="169"/>
      <c r="D29" s="169"/>
      <c r="E29" s="169"/>
      <c r="F29" s="169"/>
      <c r="G29" s="170">
        <f>ZakladDPHSni+DPHSni+ZakladDPHZakl+DPHZakl+Zaokrouhleni</f>
        <v>0</v>
      </c>
      <c r="H29" s="170"/>
      <c r="I29" s="170"/>
      <c r="J29" s="171" t="s">
        <v>54</v>
      </c>
    </row>
    <row r="30" spans="1:10" ht="12.75" customHeight="1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42878</v>
      </c>
      <c r="I32" s="39"/>
      <c r="J32" s="11"/>
    </row>
    <row r="33" spans="1:10" ht="47.25" customHeight="1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>
      <c r="A35" s="3"/>
      <c r="B35" s="3"/>
      <c r="C35" s="4"/>
      <c r="D35" s="94" t="s">
        <v>2</v>
      </c>
      <c r="E35" s="94"/>
      <c r="F35" s="4"/>
      <c r="G35" s="45"/>
      <c r="H35" s="12" t="s">
        <v>3</v>
      </c>
      <c r="I35" s="45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130" t="s">
        <v>16</v>
      </c>
      <c r="C37" s="131"/>
      <c r="D37" s="131"/>
      <c r="E37" s="131"/>
      <c r="F37" s="132"/>
      <c r="G37" s="132"/>
      <c r="H37" s="132"/>
      <c r="I37" s="132"/>
      <c r="J37" s="131"/>
    </row>
    <row r="38" spans="1:10" ht="25.5" customHeight="1">
      <c r="A38" s="129" t="s">
        <v>37</v>
      </c>
      <c r="B38" s="133" t="s">
        <v>17</v>
      </c>
      <c r="C38" s="134" t="s">
        <v>5</v>
      </c>
      <c r="D38" s="135"/>
      <c r="E38" s="135"/>
      <c r="F38" s="136" t="str">
        <f>B23</f>
        <v>Základ pro sníženou DPH</v>
      </c>
      <c r="G38" s="136" t="str">
        <f>B25</f>
        <v>Základ pro základní DPH</v>
      </c>
      <c r="H38" s="137" t="s">
        <v>18</v>
      </c>
      <c r="I38" s="138" t="s">
        <v>1</v>
      </c>
      <c r="J38" s="139" t="s">
        <v>0</v>
      </c>
    </row>
    <row r="39" spans="1:10" ht="25.5" hidden="1" customHeight="1">
      <c r="A39" s="129">
        <v>1</v>
      </c>
      <c r="B39" s="140" t="s">
        <v>45</v>
      </c>
      <c r="C39" s="141"/>
      <c r="D39" s="142"/>
      <c r="E39" s="142"/>
      <c r="F39" s="143">
        <f>'SO01 20_02_2016 P1'!AE1190+'SO01 20_02_2016 P2'!AE24+'SO01 20_02_2016 P3'!AE22+'SO01 20_02_2016 Pol'!AE11</f>
        <v>0</v>
      </c>
      <c r="G39" s="144">
        <f>'SO01 20_02_2016 P1'!AF1190+'SO01 20_02_2016 P2'!AF24+'SO01 20_02_2016 P3'!AF22+'SO01 20_02_2016 Pol'!AF11</f>
        <v>0</v>
      </c>
      <c r="H39" s="145"/>
      <c r="I39" s="146">
        <f>F39+G39+H39</f>
        <v>0</v>
      </c>
      <c r="J39" s="147" t="str">
        <f>IF(CenaCelkemVypocet=0,"",I39/CenaCelkemVypocet*100)</f>
        <v/>
      </c>
    </row>
    <row r="40" spans="1:10" ht="25.5" customHeight="1">
      <c r="A40" s="129">
        <v>2</v>
      </c>
      <c r="B40" s="148" t="s">
        <v>46</v>
      </c>
      <c r="C40" s="149" t="s">
        <v>47</v>
      </c>
      <c r="D40" s="150"/>
      <c r="E40" s="150"/>
      <c r="F40" s="151">
        <f>'SO01 20_02_2016 P1'!AE1190+'SO01 20_02_2016 P2'!AE24+'SO01 20_02_2016 P3'!AE22+'SO01 20_02_2016 Pol'!AE11</f>
        <v>0</v>
      </c>
      <c r="G40" s="152">
        <f>'SO01 20_02_2016 P1'!AF1190+'SO01 20_02_2016 P2'!AF24+'SO01 20_02_2016 P3'!AF22+'SO01 20_02_2016 Pol'!AF11</f>
        <v>0</v>
      </c>
      <c r="H40" s="152"/>
      <c r="I40" s="153">
        <f>F40+G40+H40</f>
        <v>0</v>
      </c>
      <c r="J40" s="154" t="str">
        <f>IF(CenaCelkemVypocet=0,"",I40/CenaCelkemVypocet*100)</f>
        <v/>
      </c>
    </row>
    <row r="41" spans="1:10" ht="25.5" customHeight="1">
      <c r="A41" s="129">
        <v>3</v>
      </c>
      <c r="B41" s="155" t="s">
        <v>48</v>
      </c>
      <c r="C41" s="141" t="s">
        <v>49</v>
      </c>
      <c r="D41" s="142"/>
      <c r="E41" s="142"/>
      <c r="F41" s="156">
        <f>'SO01 20_02_2016 P1'!AE1190</f>
        <v>0</v>
      </c>
      <c r="G41" s="145">
        <f>'SO01 20_02_2016 P1'!AF1190</f>
        <v>0</v>
      </c>
      <c r="H41" s="145"/>
      <c r="I41" s="146">
        <f>F41+G41+H41</f>
        <v>0</v>
      </c>
      <c r="J41" s="147" t="str">
        <f>IF(CenaCelkemVypocet=0,"",I41/CenaCelkemVypocet*100)</f>
        <v/>
      </c>
    </row>
    <row r="42" spans="1:10" ht="25.5" customHeight="1">
      <c r="A42" s="129">
        <v>3</v>
      </c>
      <c r="B42" s="155" t="s">
        <v>48</v>
      </c>
      <c r="C42" s="141" t="s">
        <v>50</v>
      </c>
      <c r="D42" s="142"/>
      <c r="E42" s="142"/>
      <c r="F42" s="156">
        <f>'SO01 20_02_2016 P2'!AE24</f>
        <v>0</v>
      </c>
      <c r="G42" s="145">
        <f>'SO01 20_02_2016 P2'!AF24</f>
        <v>0</v>
      </c>
      <c r="H42" s="145"/>
      <c r="I42" s="146">
        <f>F42+G42+H42</f>
        <v>0</v>
      </c>
      <c r="J42" s="147" t="str">
        <f>IF(CenaCelkemVypocet=0,"",I42/CenaCelkemVypocet*100)</f>
        <v/>
      </c>
    </row>
    <row r="43" spans="1:10" ht="25.5" customHeight="1">
      <c r="A43" s="129">
        <v>3</v>
      </c>
      <c r="B43" s="155" t="s">
        <v>48</v>
      </c>
      <c r="C43" s="141" t="s">
        <v>51</v>
      </c>
      <c r="D43" s="142"/>
      <c r="E43" s="142"/>
      <c r="F43" s="156">
        <f>'SO01 20_02_2016 P3'!AE22</f>
        <v>0</v>
      </c>
      <c r="G43" s="145">
        <f>'SO01 20_02_2016 P3'!AF22</f>
        <v>0</v>
      </c>
      <c r="H43" s="145"/>
      <c r="I43" s="146">
        <f>F43+G43+H43</f>
        <v>0</v>
      </c>
      <c r="J43" s="147" t="str">
        <f>IF(CenaCelkemVypocet=0,"",I43/CenaCelkemVypocet*100)</f>
        <v/>
      </c>
    </row>
    <row r="44" spans="1:10" ht="25.5" customHeight="1">
      <c r="A44" s="129">
        <v>3</v>
      </c>
      <c r="B44" s="155" t="s">
        <v>48</v>
      </c>
      <c r="C44" s="141" t="s">
        <v>52</v>
      </c>
      <c r="D44" s="142"/>
      <c r="E44" s="142"/>
      <c r="F44" s="156">
        <f>'SO01 20_02_2016 Pol'!AE11</f>
        <v>0</v>
      </c>
      <c r="G44" s="145">
        <f>'SO01 20_02_2016 Pol'!AF11</f>
        <v>0</v>
      </c>
      <c r="H44" s="145"/>
      <c r="I44" s="146">
        <f>F44+G44+H44</f>
        <v>0</v>
      </c>
      <c r="J44" s="147" t="str">
        <f>IF(CenaCelkemVypocet=0,"",I44/CenaCelkemVypocet*100)</f>
        <v/>
      </c>
    </row>
    <row r="45" spans="1:10" ht="25.5" customHeight="1">
      <c r="A45" s="129"/>
      <c r="B45" s="157" t="s">
        <v>53</v>
      </c>
      <c r="C45" s="158"/>
      <c r="D45" s="158"/>
      <c r="E45" s="158"/>
      <c r="F45" s="159">
        <f>SUMIF(A39:A44,"=1",F39:F44)</f>
        <v>0</v>
      </c>
      <c r="G45" s="160">
        <f>SUMIF(A39:A44,"=1",G39:G44)</f>
        <v>0</v>
      </c>
      <c r="H45" s="160">
        <f>SUMIF(A39:A44,"=1",H39:H44)</f>
        <v>0</v>
      </c>
      <c r="I45" s="161">
        <f>SUMIF(A39:A44,"=1",I39:I44)</f>
        <v>0</v>
      </c>
      <c r="J45" s="162">
        <f>SUMIF(A39:A44,"=1",J39:J44)</f>
        <v>0</v>
      </c>
    </row>
    <row r="49" spans="1:10" ht="15.6">
      <c r="B49" s="172" t="s">
        <v>55</v>
      </c>
    </row>
    <row r="51" spans="1:10" ht="25.5" customHeight="1">
      <c r="A51" s="173"/>
      <c r="B51" s="176" t="s">
        <v>17</v>
      </c>
      <c r="C51" s="176" t="s">
        <v>5</v>
      </c>
      <c r="D51" s="177"/>
      <c r="E51" s="177"/>
      <c r="F51" s="178" t="s">
        <v>56</v>
      </c>
      <c r="G51" s="178"/>
      <c r="H51" s="178"/>
      <c r="I51" s="178" t="s">
        <v>29</v>
      </c>
      <c r="J51" s="178" t="s">
        <v>0</v>
      </c>
    </row>
    <row r="52" spans="1:10" ht="25.5" customHeight="1">
      <c r="A52" s="174"/>
      <c r="B52" s="179" t="s">
        <v>57</v>
      </c>
      <c r="C52" s="180" t="s">
        <v>58</v>
      </c>
      <c r="D52" s="181"/>
      <c r="E52" s="181"/>
      <c r="F52" s="186" t="s">
        <v>24</v>
      </c>
      <c r="G52" s="187"/>
      <c r="H52" s="187"/>
      <c r="I52" s="187">
        <f>'SO01 20_02_2016 Pol'!G8+'SO01 20_02_2016 P3'!G8</f>
        <v>0</v>
      </c>
      <c r="J52" s="184" t="str">
        <f>IF(I82=0,"",I52/I82*100)</f>
        <v/>
      </c>
    </row>
    <row r="53" spans="1:10" ht="25.5" customHeight="1">
      <c r="A53" s="174"/>
      <c r="B53" s="179" t="s">
        <v>59</v>
      </c>
      <c r="C53" s="180" t="s">
        <v>60</v>
      </c>
      <c r="D53" s="181"/>
      <c r="E53" s="181"/>
      <c r="F53" s="186" t="s">
        <v>24</v>
      </c>
      <c r="G53" s="187"/>
      <c r="H53" s="187"/>
      <c r="I53" s="187">
        <f>'SO01 20_02_2016 P1'!G8</f>
        <v>0</v>
      </c>
      <c r="J53" s="184" t="str">
        <f>IF(I82=0,"",I53/I82*100)</f>
        <v/>
      </c>
    </row>
    <row r="54" spans="1:10" ht="25.5" customHeight="1">
      <c r="A54" s="174"/>
      <c r="B54" s="179" t="s">
        <v>61</v>
      </c>
      <c r="C54" s="180" t="s">
        <v>62</v>
      </c>
      <c r="D54" s="181"/>
      <c r="E54" s="181"/>
      <c r="F54" s="186" t="s">
        <v>24</v>
      </c>
      <c r="G54" s="187"/>
      <c r="H54" s="187"/>
      <c r="I54" s="187">
        <f>'SO01 20_02_2016 P1'!G74</f>
        <v>0</v>
      </c>
      <c r="J54" s="184" t="str">
        <f>IF(I82=0,"",I54/I82*100)</f>
        <v/>
      </c>
    </row>
    <row r="55" spans="1:10" ht="25.5" customHeight="1">
      <c r="A55" s="174"/>
      <c r="B55" s="179" t="s">
        <v>63</v>
      </c>
      <c r="C55" s="180" t="s">
        <v>64</v>
      </c>
      <c r="D55" s="181"/>
      <c r="E55" s="181"/>
      <c r="F55" s="186" t="s">
        <v>24</v>
      </c>
      <c r="G55" s="187"/>
      <c r="H55" s="187"/>
      <c r="I55" s="187">
        <f>'SO01 20_02_2016 P1'!G99+'SO01 20_02_2016 P2'!G8</f>
        <v>0</v>
      </c>
      <c r="J55" s="184" t="str">
        <f>IF(I82=0,"",I55/I82*100)</f>
        <v/>
      </c>
    </row>
    <row r="56" spans="1:10" ht="25.5" customHeight="1">
      <c r="A56" s="174"/>
      <c r="B56" s="179" t="s">
        <v>65</v>
      </c>
      <c r="C56" s="180" t="s">
        <v>66</v>
      </c>
      <c r="D56" s="181"/>
      <c r="E56" s="181"/>
      <c r="F56" s="186" t="s">
        <v>24</v>
      </c>
      <c r="G56" s="187"/>
      <c r="H56" s="187"/>
      <c r="I56" s="187">
        <f>'SO01 20_02_2016 P1'!G156</f>
        <v>0</v>
      </c>
      <c r="J56" s="184" t="str">
        <f>IF(I82=0,"",I56/I82*100)</f>
        <v/>
      </c>
    </row>
    <row r="57" spans="1:10" ht="25.5" customHeight="1">
      <c r="A57" s="174"/>
      <c r="B57" s="179" t="s">
        <v>67</v>
      </c>
      <c r="C57" s="180" t="s">
        <v>68</v>
      </c>
      <c r="D57" s="181"/>
      <c r="E57" s="181"/>
      <c r="F57" s="186" t="s">
        <v>24</v>
      </c>
      <c r="G57" s="187"/>
      <c r="H57" s="187"/>
      <c r="I57" s="187">
        <f>'SO01 20_02_2016 P1'!G165</f>
        <v>0</v>
      </c>
      <c r="J57" s="184" t="str">
        <f>IF(I82=0,"",I57/I82*100)</f>
        <v/>
      </c>
    </row>
    <row r="58" spans="1:10" ht="25.5" customHeight="1">
      <c r="A58" s="174"/>
      <c r="B58" s="179" t="s">
        <v>69</v>
      </c>
      <c r="C58" s="180" t="s">
        <v>70</v>
      </c>
      <c r="D58" s="181"/>
      <c r="E58" s="181"/>
      <c r="F58" s="186" t="s">
        <v>24</v>
      </c>
      <c r="G58" s="187"/>
      <c r="H58" s="187"/>
      <c r="I58" s="187">
        <f>'SO01 20_02_2016 P1'!G198</f>
        <v>0</v>
      </c>
      <c r="J58" s="184" t="str">
        <f>IF(I82=0,"",I58/I82*100)</f>
        <v/>
      </c>
    </row>
    <row r="59" spans="1:10" ht="25.5" customHeight="1">
      <c r="A59" s="174"/>
      <c r="B59" s="179" t="s">
        <v>71</v>
      </c>
      <c r="C59" s="180" t="s">
        <v>72</v>
      </c>
      <c r="D59" s="181"/>
      <c r="E59" s="181"/>
      <c r="F59" s="186" t="s">
        <v>24</v>
      </c>
      <c r="G59" s="187"/>
      <c r="H59" s="187"/>
      <c r="I59" s="187">
        <f>'SO01 20_02_2016 P1'!G259</f>
        <v>0</v>
      </c>
      <c r="J59" s="184" t="str">
        <f>IF(I82=0,"",I59/I82*100)</f>
        <v/>
      </c>
    </row>
    <row r="60" spans="1:10" ht="25.5" customHeight="1">
      <c r="A60" s="174"/>
      <c r="B60" s="179" t="s">
        <v>73</v>
      </c>
      <c r="C60" s="180" t="s">
        <v>74</v>
      </c>
      <c r="D60" s="181"/>
      <c r="E60" s="181"/>
      <c r="F60" s="186" t="s">
        <v>24</v>
      </c>
      <c r="G60" s="187"/>
      <c r="H60" s="187"/>
      <c r="I60" s="187">
        <f>'SO01 20_02_2016 P1'!G451</f>
        <v>0</v>
      </c>
      <c r="J60" s="184" t="str">
        <f>IF(I82=0,"",I60/I82*100)</f>
        <v/>
      </c>
    </row>
    <row r="61" spans="1:10" ht="25.5" customHeight="1">
      <c r="A61" s="174"/>
      <c r="B61" s="179" t="s">
        <v>75</v>
      </c>
      <c r="C61" s="180" t="s">
        <v>76</v>
      </c>
      <c r="D61" s="181"/>
      <c r="E61" s="181"/>
      <c r="F61" s="186" t="s">
        <v>24</v>
      </c>
      <c r="G61" s="187"/>
      <c r="H61" s="187"/>
      <c r="I61" s="187">
        <f>'SO01 20_02_2016 P1'!G478</f>
        <v>0</v>
      </c>
      <c r="J61" s="184" t="str">
        <f>IF(I82=0,"",I61/I82*100)</f>
        <v/>
      </c>
    </row>
    <row r="62" spans="1:10" ht="25.5" customHeight="1">
      <c r="A62" s="174"/>
      <c r="B62" s="179" t="s">
        <v>77</v>
      </c>
      <c r="C62" s="180" t="s">
        <v>78</v>
      </c>
      <c r="D62" s="181"/>
      <c r="E62" s="181"/>
      <c r="F62" s="186" t="s">
        <v>24</v>
      </c>
      <c r="G62" s="187"/>
      <c r="H62" s="187"/>
      <c r="I62" s="187">
        <f>'SO01 20_02_2016 P1'!G484</f>
        <v>0</v>
      </c>
      <c r="J62" s="184" t="str">
        <f>IF(I82=0,"",I62/I82*100)</f>
        <v/>
      </c>
    </row>
    <row r="63" spans="1:10" ht="25.5" customHeight="1">
      <c r="A63" s="174"/>
      <c r="B63" s="179" t="s">
        <v>79</v>
      </c>
      <c r="C63" s="180" t="s">
        <v>80</v>
      </c>
      <c r="D63" s="181"/>
      <c r="E63" s="181"/>
      <c r="F63" s="186" t="s">
        <v>24</v>
      </c>
      <c r="G63" s="187"/>
      <c r="H63" s="187"/>
      <c r="I63" s="187">
        <f>'SO01 20_02_2016 P1'!G505</f>
        <v>0</v>
      </c>
      <c r="J63" s="184" t="str">
        <f>IF(I82=0,"",I63/I82*100)</f>
        <v/>
      </c>
    </row>
    <row r="64" spans="1:10" ht="25.5" customHeight="1">
      <c r="A64" s="174"/>
      <c r="B64" s="179" t="s">
        <v>81</v>
      </c>
      <c r="C64" s="180" t="s">
        <v>82</v>
      </c>
      <c r="D64" s="181"/>
      <c r="E64" s="181"/>
      <c r="F64" s="186" t="s">
        <v>24</v>
      </c>
      <c r="G64" s="187"/>
      <c r="H64" s="187"/>
      <c r="I64" s="187">
        <f>'SO01 20_02_2016 P1'!G523</f>
        <v>0</v>
      </c>
      <c r="J64" s="184" t="str">
        <f>IF(I82=0,"",I64/I82*100)</f>
        <v/>
      </c>
    </row>
    <row r="65" spans="1:10" ht="25.5" customHeight="1">
      <c r="A65" s="174"/>
      <c r="B65" s="179" t="s">
        <v>83</v>
      </c>
      <c r="C65" s="180" t="s">
        <v>84</v>
      </c>
      <c r="D65" s="181"/>
      <c r="E65" s="181"/>
      <c r="F65" s="186" t="s">
        <v>24</v>
      </c>
      <c r="G65" s="187"/>
      <c r="H65" s="187"/>
      <c r="I65" s="187">
        <f>'SO01 20_02_2016 P1'!G667</f>
        <v>0</v>
      </c>
      <c r="J65" s="184" t="str">
        <f>IF(I82=0,"",I65/I82*100)</f>
        <v/>
      </c>
    </row>
    <row r="66" spans="1:10" ht="25.5" customHeight="1">
      <c r="A66" s="174"/>
      <c r="B66" s="179" t="s">
        <v>85</v>
      </c>
      <c r="C66" s="180" t="s">
        <v>86</v>
      </c>
      <c r="D66" s="181"/>
      <c r="E66" s="181"/>
      <c r="F66" s="186" t="s">
        <v>24</v>
      </c>
      <c r="G66" s="187"/>
      <c r="H66" s="187"/>
      <c r="I66" s="187">
        <f>'SO01 20_02_2016 P1'!G734</f>
        <v>0</v>
      </c>
      <c r="J66" s="184" t="str">
        <f>IF(I82=0,"",I66/I82*100)</f>
        <v/>
      </c>
    </row>
    <row r="67" spans="1:10" ht="25.5" customHeight="1">
      <c r="A67" s="174"/>
      <c r="B67" s="179" t="s">
        <v>87</v>
      </c>
      <c r="C67" s="180" t="s">
        <v>88</v>
      </c>
      <c r="D67" s="181"/>
      <c r="E67" s="181"/>
      <c r="F67" s="186" t="s">
        <v>25</v>
      </c>
      <c r="G67" s="187"/>
      <c r="H67" s="187"/>
      <c r="I67" s="187">
        <f>'SO01 20_02_2016 P1'!G737</f>
        <v>0</v>
      </c>
      <c r="J67" s="184" t="str">
        <f>IF(I82=0,"",I67/I82*100)</f>
        <v/>
      </c>
    </row>
    <row r="68" spans="1:10" ht="25.5" customHeight="1">
      <c r="A68" s="174"/>
      <c r="B68" s="179" t="s">
        <v>89</v>
      </c>
      <c r="C68" s="180" t="s">
        <v>90</v>
      </c>
      <c r="D68" s="181"/>
      <c r="E68" s="181"/>
      <c r="F68" s="186" t="s">
        <v>25</v>
      </c>
      <c r="G68" s="187"/>
      <c r="H68" s="187"/>
      <c r="I68" s="187">
        <f>'SO01 20_02_2016 P1'!G761</f>
        <v>0</v>
      </c>
      <c r="J68" s="184" t="str">
        <f>IF(I82=0,"",I68/I82*100)</f>
        <v/>
      </c>
    </row>
    <row r="69" spans="1:10" ht="25.5" customHeight="1">
      <c r="A69" s="174"/>
      <c r="B69" s="179" t="s">
        <v>91</v>
      </c>
      <c r="C69" s="180" t="s">
        <v>92</v>
      </c>
      <c r="D69" s="181"/>
      <c r="E69" s="181"/>
      <c r="F69" s="186" t="s">
        <v>25</v>
      </c>
      <c r="G69" s="187"/>
      <c r="H69" s="187"/>
      <c r="I69" s="187">
        <f>'SO01 20_02_2016 P1'!G784</f>
        <v>0</v>
      </c>
      <c r="J69" s="184" t="str">
        <f>IF(I82=0,"",I69/I82*100)</f>
        <v/>
      </c>
    </row>
    <row r="70" spans="1:10" ht="25.5" customHeight="1">
      <c r="A70" s="174"/>
      <c r="B70" s="179" t="s">
        <v>93</v>
      </c>
      <c r="C70" s="180" t="s">
        <v>94</v>
      </c>
      <c r="D70" s="181"/>
      <c r="E70" s="181"/>
      <c r="F70" s="186" t="s">
        <v>25</v>
      </c>
      <c r="G70" s="187"/>
      <c r="H70" s="187"/>
      <c r="I70" s="187">
        <f>'SO01 20_02_2016 P1'!G825</f>
        <v>0</v>
      </c>
      <c r="J70" s="184" t="str">
        <f>IF(I82=0,"",I70/I82*100)</f>
        <v/>
      </c>
    </row>
    <row r="71" spans="1:10" ht="25.5" customHeight="1">
      <c r="A71" s="174"/>
      <c r="B71" s="179" t="s">
        <v>95</v>
      </c>
      <c r="C71" s="180" t="s">
        <v>96</v>
      </c>
      <c r="D71" s="181"/>
      <c r="E71" s="181"/>
      <c r="F71" s="186" t="s">
        <v>25</v>
      </c>
      <c r="G71" s="187"/>
      <c r="H71" s="187"/>
      <c r="I71" s="187">
        <f>'SO01 20_02_2016 P1'!G865</f>
        <v>0</v>
      </c>
      <c r="J71" s="184" t="str">
        <f>IF(I82=0,"",I71/I82*100)</f>
        <v/>
      </c>
    </row>
    <row r="72" spans="1:10" ht="25.5" customHeight="1">
      <c r="A72" s="174"/>
      <c r="B72" s="179" t="s">
        <v>97</v>
      </c>
      <c r="C72" s="180" t="s">
        <v>98</v>
      </c>
      <c r="D72" s="181"/>
      <c r="E72" s="181"/>
      <c r="F72" s="186" t="s">
        <v>25</v>
      </c>
      <c r="G72" s="187"/>
      <c r="H72" s="187"/>
      <c r="I72" s="187">
        <f>'SO01 20_02_2016 P1'!G899</f>
        <v>0</v>
      </c>
      <c r="J72" s="184" t="str">
        <f>IF(I82=0,"",I72/I82*100)</f>
        <v/>
      </c>
    </row>
    <row r="73" spans="1:10" ht="25.5" customHeight="1">
      <c r="A73" s="174"/>
      <c r="B73" s="179" t="s">
        <v>99</v>
      </c>
      <c r="C73" s="180" t="s">
        <v>100</v>
      </c>
      <c r="D73" s="181"/>
      <c r="E73" s="181"/>
      <c r="F73" s="186" t="s">
        <v>25</v>
      </c>
      <c r="G73" s="187"/>
      <c r="H73" s="187"/>
      <c r="I73" s="187">
        <f>'SO01 20_02_2016 P1'!G978</f>
        <v>0</v>
      </c>
      <c r="J73" s="184" t="str">
        <f>IF(I82=0,"",I73/I82*100)</f>
        <v/>
      </c>
    </row>
    <row r="74" spans="1:10" ht="25.5" customHeight="1">
      <c r="A74" s="174"/>
      <c r="B74" s="179" t="s">
        <v>101</v>
      </c>
      <c r="C74" s="180" t="s">
        <v>102</v>
      </c>
      <c r="D74" s="181"/>
      <c r="E74" s="181"/>
      <c r="F74" s="186" t="s">
        <v>25</v>
      </c>
      <c r="G74" s="187"/>
      <c r="H74" s="187"/>
      <c r="I74" s="187">
        <f>'SO01 20_02_2016 P1'!G994</f>
        <v>0</v>
      </c>
      <c r="J74" s="184" t="str">
        <f>IF(I82=0,"",I74/I82*100)</f>
        <v/>
      </c>
    </row>
    <row r="75" spans="1:10" ht="25.5" customHeight="1">
      <c r="A75" s="174"/>
      <c r="B75" s="179" t="s">
        <v>103</v>
      </c>
      <c r="C75" s="180" t="s">
        <v>104</v>
      </c>
      <c r="D75" s="181"/>
      <c r="E75" s="181"/>
      <c r="F75" s="186" t="s">
        <v>25</v>
      </c>
      <c r="G75" s="187"/>
      <c r="H75" s="187"/>
      <c r="I75" s="187">
        <f>'SO01 20_02_2016 P1'!G1013</f>
        <v>0</v>
      </c>
      <c r="J75" s="184" t="str">
        <f>IF(I82=0,"",I75/I82*100)</f>
        <v/>
      </c>
    </row>
    <row r="76" spans="1:10" ht="25.5" customHeight="1">
      <c r="A76" s="174"/>
      <c r="B76" s="179" t="s">
        <v>105</v>
      </c>
      <c r="C76" s="180" t="s">
        <v>106</v>
      </c>
      <c r="D76" s="181"/>
      <c r="E76" s="181"/>
      <c r="F76" s="186" t="s">
        <v>25</v>
      </c>
      <c r="G76" s="187"/>
      <c r="H76" s="187"/>
      <c r="I76" s="187">
        <f>'SO01 20_02_2016 P1'!G1023</f>
        <v>0</v>
      </c>
      <c r="J76" s="184" t="str">
        <f>IF(I82=0,"",I76/I82*100)</f>
        <v/>
      </c>
    </row>
    <row r="77" spans="1:10" ht="25.5" customHeight="1">
      <c r="A77" s="174"/>
      <c r="B77" s="179" t="s">
        <v>107</v>
      </c>
      <c r="C77" s="180" t="s">
        <v>108</v>
      </c>
      <c r="D77" s="181"/>
      <c r="E77" s="181"/>
      <c r="F77" s="186" t="s">
        <v>25</v>
      </c>
      <c r="G77" s="187"/>
      <c r="H77" s="187"/>
      <c r="I77" s="187">
        <f>'SO01 20_02_2016 P1'!G1082</f>
        <v>0</v>
      </c>
      <c r="J77" s="184" t="str">
        <f>IF(I82=0,"",I77/I82*100)</f>
        <v/>
      </c>
    </row>
    <row r="78" spans="1:10" ht="25.5" customHeight="1">
      <c r="A78" s="174"/>
      <c r="B78" s="179" t="s">
        <v>109</v>
      </c>
      <c r="C78" s="180" t="s">
        <v>110</v>
      </c>
      <c r="D78" s="181"/>
      <c r="E78" s="181"/>
      <c r="F78" s="186" t="s">
        <v>25</v>
      </c>
      <c r="G78" s="187"/>
      <c r="H78" s="187"/>
      <c r="I78" s="187">
        <f>'SO01 20_02_2016 P1'!G1106</f>
        <v>0</v>
      </c>
      <c r="J78" s="184" t="str">
        <f>IF(I82=0,"",I78/I82*100)</f>
        <v/>
      </c>
    </row>
    <row r="79" spans="1:10" ht="25.5" customHeight="1">
      <c r="A79" s="174"/>
      <c r="B79" s="179" t="s">
        <v>111</v>
      </c>
      <c r="C79" s="180" t="s">
        <v>112</v>
      </c>
      <c r="D79" s="181"/>
      <c r="E79" s="181"/>
      <c r="F79" s="186" t="s">
        <v>26</v>
      </c>
      <c r="G79" s="187"/>
      <c r="H79" s="187"/>
      <c r="I79" s="187">
        <f>'SO01 20_02_2016 P1'!G1178</f>
        <v>0</v>
      </c>
      <c r="J79" s="184" t="str">
        <f>IF(I82=0,"",I79/I82*100)</f>
        <v/>
      </c>
    </row>
    <row r="80" spans="1:10" ht="25.5" customHeight="1">
      <c r="A80" s="174"/>
      <c r="B80" s="179" t="s">
        <v>113</v>
      </c>
      <c r="C80" s="180" t="s">
        <v>114</v>
      </c>
      <c r="D80" s="181"/>
      <c r="E80" s="181"/>
      <c r="F80" s="186" t="s">
        <v>26</v>
      </c>
      <c r="G80" s="187"/>
      <c r="H80" s="187"/>
      <c r="I80" s="187">
        <f>'SO01 20_02_2016 P1'!G1141</f>
        <v>0</v>
      </c>
      <c r="J80" s="184" t="str">
        <f>IF(I82=0,"",I80/I82*100)</f>
        <v/>
      </c>
    </row>
    <row r="81" spans="1:10" ht="25.5" customHeight="1">
      <c r="A81" s="174"/>
      <c r="B81" s="179" t="s">
        <v>115</v>
      </c>
      <c r="C81" s="180" t="s">
        <v>116</v>
      </c>
      <c r="D81" s="181"/>
      <c r="E81" s="181"/>
      <c r="F81" s="186" t="s">
        <v>26</v>
      </c>
      <c r="G81" s="187"/>
      <c r="H81" s="187"/>
      <c r="I81" s="187">
        <f>'SO01 20_02_2016 P1'!G1161</f>
        <v>0</v>
      </c>
      <c r="J81" s="184" t="str">
        <f>IF(I82=0,"",I81/I82*100)</f>
        <v/>
      </c>
    </row>
    <row r="82" spans="1:10" ht="25.5" customHeight="1">
      <c r="A82" s="175"/>
      <c r="B82" s="182" t="s">
        <v>1</v>
      </c>
      <c r="C82" s="182"/>
      <c r="D82" s="183"/>
      <c r="E82" s="183"/>
      <c r="F82" s="188"/>
      <c r="G82" s="189"/>
      <c r="H82" s="189"/>
      <c r="I82" s="189">
        <f>SUM(I52:I81)</f>
        <v>0</v>
      </c>
      <c r="J82" s="185">
        <f>SUM(J52:J81)</f>
        <v>0</v>
      </c>
    </row>
    <row r="83" spans="1:10">
      <c r="F83" s="127"/>
      <c r="G83" s="126"/>
      <c r="H83" s="127"/>
      <c r="I83" s="126"/>
      <c r="J83" s="128"/>
    </row>
    <row r="84" spans="1:10">
      <c r="F84" s="127"/>
      <c r="G84" s="126"/>
      <c r="H84" s="127"/>
      <c r="I84" s="126"/>
      <c r="J84" s="128"/>
    </row>
    <row r="85" spans="1:10">
      <c r="F85" s="127"/>
      <c r="G85" s="126"/>
      <c r="H85" s="127"/>
      <c r="I85" s="126"/>
      <c r="J85" s="128"/>
    </row>
  </sheetData>
  <sheetProtection password="DA06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C80:E80"/>
    <mergeCell ref="C81:E81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>
      <c r="A2" s="78" t="s">
        <v>7</v>
      </c>
      <c r="B2" s="77"/>
      <c r="C2" s="102"/>
      <c r="D2" s="102"/>
      <c r="E2" s="102"/>
      <c r="F2" s="102"/>
      <c r="G2" s="103"/>
    </row>
    <row r="3" spans="1:7" ht="24.9" customHeight="1">
      <c r="A3" s="78" t="s">
        <v>8</v>
      </c>
      <c r="B3" s="77"/>
      <c r="C3" s="102"/>
      <c r="D3" s="102"/>
      <c r="E3" s="102"/>
      <c r="F3" s="102"/>
      <c r="G3" s="103"/>
    </row>
    <row r="4" spans="1:7" ht="24.9" customHeight="1">
      <c r="A4" s="78" t="s">
        <v>9</v>
      </c>
      <c r="B4" s="77"/>
      <c r="C4" s="102"/>
      <c r="D4" s="102"/>
      <c r="E4" s="102"/>
      <c r="F4" s="102"/>
      <c r="G4" s="103"/>
    </row>
    <row r="5" spans="1:7">
      <c r="B5" s="6"/>
      <c r="C5" s="7"/>
      <c r="D5" s="8"/>
    </row>
  </sheetData>
  <sheetProtection password="DA06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3.2" outlineLevelRow="1"/>
  <cols>
    <col min="1" max="1" width="3.44140625" customWidth="1"/>
    <col min="2" max="2" width="12.6640625" style="125" customWidth="1"/>
    <col min="3" max="3" width="63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192" t="s">
        <v>119</v>
      </c>
      <c r="B1" s="192"/>
      <c r="C1" s="192"/>
      <c r="D1" s="192"/>
      <c r="E1" s="192"/>
      <c r="F1" s="192"/>
      <c r="G1" s="192"/>
      <c r="AG1" t="s">
        <v>120</v>
      </c>
    </row>
    <row r="2" spans="1:60" ht="25.05" customHeight="1">
      <c r="A2" s="193" t="s">
        <v>7</v>
      </c>
      <c r="B2" s="77" t="s">
        <v>43</v>
      </c>
      <c r="C2" s="196" t="s">
        <v>44</v>
      </c>
      <c r="D2" s="194"/>
      <c r="E2" s="194"/>
      <c r="F2" s="194"/>
      <c r="G2" s="195"/>
      <c r="AG2" t="s">
        <v>121</v>
      </c>
    </row>
    <row r="3" spans="1:60" ht="25.05" customHeight="1">
      <c r="A3" s="193" t="s">
        <v>8</v>
      </c>
      <c r="B3" s="77" t="s">
        <v>46</v>
      </c>
      <c r="C3" s="196" t="s">
        <v>47</v>
      </c>
      <c r="D3" s="194"/>
      <c r="E3" s="194"/>
      <c r="F3" s="194"/>
      <c r="G3" s="195"/>
      <c r="AC3" s="125" t="s">
        <v>121</v>
      </c>
      <c r="AG3" t="s">
        <v>122</v>
      </c>
    </row>
    <row r="4" spans="1:60" ht="25.05" customHeight="1">
      <c r="A4" s="197" t="s">
        <v>9</v>
      </c>
      <c r="B4" s="198" t="s">
        <v>48</v>
      </c>
      <c r="C4" s="199" t="s">
        <v>52</v>
      </c>
      <c r="D4" s="200"/>
      <c r="E4" s="200"/>
      <c r="F4" s="200"/>
      <c r="G4" s="201"/>
      <c r="AG4" t="s">
        <v>123</v>
      </c>
    </row>
    <row r="5" spans="1:60">
      <c r="D5" s="191"/>
    </row>
    <row r="6" spans="1:60" ht="39.6">
      <c r="A6" s="203" t="s">
        <v>124</v>
      </c>
      <c r="B6" s="205" t="s">
        <v>125</v>
      </c>
      <c r="C6" s="205" t="s">
        <v>126</v>
      </c>
      <c r="D6" s="204" t="s">
        <v>127</v>
      </c>
      <c r="E6" s="203" t="s">
        <v>128</v>
      </c>
      <c r="F6" s="202" t="s">
        <v>129</v>
      </c>
      <c r="G6" s="203" t="s">
        <v>29</v>
      </c>
      <c r="H6" s="206" t="s">
        <v>30</v>
      </c>
      <c r="I6" s="206" t="s">
        <v>130</v>
      </c>
      <c r="J6" s="206" t="s">
        <v>31</v>
      </c>
      <c r="K6" s="206" t="s">
        <v>131</v>
      </c>
      <c r="L6" s="206" t="s">
        <v>132</v>
      </c>
      <c r="M6" s="206" t="s">
        <v>133</v>
      </c>
      <c r="N6" s="206" t="s">
        <v>134</v>
      </c>
      <c r="O6" s="206" t="s">
        <v>135</v>
      </c>
      <c r="P6" s="206" t="s">
        <v>136</v>
      </c>
      <c r="Q6" s="206" t="s">
        <v>137</v>
      </c>
      <c r="R6" s="206" t="s">
        <v>138</v>
      </c>
      <c r="S6" s="206" t="s">
        <v>139</v>
      </c>
      <c r="T6" s="206" t="s">
        <v>140</v>
      </c>
      <c r="U6" s="206" t="s">
        <v>141</v>
      </c>
      <c r="V6" s="206" t="s">
        <v>142</v>
      </c>
      <c r="W6" s="206" t="s">
        <v>143</v>
      </c>
    </row>
    <row r="7" spans="1:60" hidden="1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>
      <c r="A8" s="218" t="s">
        <v>144</v>
      </c>
      <c r="B8" s="219" t="s">
        <v>57</v>
      </c>
      <c r="C8" s="232" t="s">
        <v>58</v>
      </c>
      <c r="D8" s="220"/>
      <c r="E8" s="221"/>
      <c r="F8" s="222"/>
      <c r="G8" s="222">
        <f>SUMIF(AG9:AG9,"&lt;&gt;NOR",G9:G9)</f>
        <v>0</v>
      </c>
      <c r="H8" s="222"/>
      <c r="I8" s="222">
        <f>SUM(I9:I9)</f>
        <v>0</v>
      </c>
      <c r="J8" s="222"/>
      <c r="K8" s="222">
        <f>SUM(K9:K9)</f>
        <v>0</v>
      </c>
      <c r="L8" s="222"/>
      <c r="M8" s="222">
        <f>SUM(M9:M9)</f>
        <v>0</v>
      </c>
      <c r="N8" s="222"/>
      <c r="O8" s="222">
        <f>SUM(O9:O9)</f>
        <v>0</v>
      </c>
      <c r="P8" s="222"/>
      <c r="Q8" s="222">
        <f>SUM(Q9:Q9)</f>
        <v>0</v>
      </c>
      <c r="R8" s="222"/>
      <c r="S8" s="222"/>
      <c r="T8" s="223"/>
      <c r="U8" s="217"/>
      <c r="V8" s="217">
        <f>SUM(V9:V9)</f>
        <v>0</v>
      </c>
      <c r="W8" s="217"/>
      <c r="AG8" t="s">
        <v>145</v>
      </c>
    </row>
    <row r="9" spans="1:60" outlineLevel="1">
      <c r="A9" s="224">
        <v>1</v>
      </c>
      <c r="B9" s="225" t="s">
        <v>59</v>
      </c>
      <c r="C9" s="233" t="s">
        <v>146</v>
      </c>
      <c r="D9" s="226" t="s">
        <v>147</v>
      </c>
      <c r="E9" s="227">
        <v>1</v>
      </c>
      <c r="F9" s="228"/>
      <c r="G9" s="229">
        <f>ROUND(E9*F9,2)</f>
        <v>0</v>
      </c>
      <c r="H9" s="228"/>
      <c r="I9" s="229">
        <f>ROUND(E9*H9,2)</f>
        <v>0</v>
      </c>
      <c r="J9" s="228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148</v>
      </c>
      <c r="T9" s="230" t="s">
        <v>149</v>
      </c>
      <c r="U9" s="216">
        <v>0</v>
      </c>
      <c r="V9" s="216">
        <f>ROUND(E9*U9,2)</f>
        <v>0</v>
      </c>
      <c r="W9" s="21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150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>
      <c r="A10" s="5"/>
      <c r="B10" s="6"/>
      <c r="C10" s="234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>
      <c r="A11" s="210"/>
      <c r="B11" s="211" t="s">
        <v>29</v>
      </c>
      <c r="C11" s="235"/>
      <c r="D11" s="212"/>
      <c r="E11" s="213"/>
      <c r="F11" s="213"/>
      <c r="G11" s="231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151</v>
      </c>
    </row>
    <row r="12" spans="1:60">
      <c r="C12" s="236"/>
      <c r="D12" s="191"/>
      <c r="AG12" t="s">
        <v>152</v>
      </c>
    </row>
    <row r="13" spans="1:60">
      <c r="D13" s="191"/>
    </row>
    <row r="14" spans="1:60">
      <c r="D14" s="191"/>
    </row>
    <row r="15" spans="1:60">
      <c r="D15" s="191"/>
    </row>
    <row r="16" spans="1:60">
      <c r="D16" s="191"/>
    </row>
    <row r="17" spans="4:4">
      <c r="D17" s="191"/>
    </row>
    <row r="18" spans="4:4">
      <c r="D18" s="191"/>
    </row>
    <row r="19" spans="4:4">
      <c r="D19" s="191"/>
    </row>
    <row r="20" spans="4:4">
      <c r="D20" s="191"/>
    </row>
    <row r="21" spans="4:4">
      <c r="D21" s="191"/>
    </row>
    <row r="22" spans="4:4">
      <c r="D22" s="191"/>
    </row>
    <row r="23" spans="4:4">
      <c r="D23" s="191"/>
    </row>
    <row r="24" spans="4:4">
      <c r="D24" s="191"/>
    </row>
    <row r="25" spans="4:4">
      <c r="D25" s="191"/>
    </row>
    <row r="26" spans="4:4">
      <c r="D26" s="191"/>
    </row>
    <row r="27" spans="4:4">
      <c r="D27" s="191"/>
    </row>
    <row r="28" spans="4:4">
      <c r="D28" s="191"/>
    </row>
    <row r="29" spans="4:4">
      <c r="D29" s="191"/>
    </row>
    <row r="30" spans="4:4">
      <c r="D30" s="191"/>
    </row>
    <row r="31" spans="4:4">
      <c r="D31" s="191"/>
    </row>
    <row r="32" spans="4:4">
      <c r="D32" s="191"/>
    </row>
    <row r="33" spans="4:4">
      <c r="D33" s="191"/>
    </row>
    <row r="34" spans="4:4">
      <c r="D34" s="191"/>
    </row>
    <row r="35" spans="4:4">
      <c r="D35" s="191"/>
    </row>
    <row r="36" spans="4:4">
      <c r="D36" s="191"/>
    </row>
    <row r="37" spans="4:4">
      <c r="D37" s="191"/>
    </row>
    <row r="38" spans="4:4">
      <c r="D38" s="191"/>
    </row>
    <row r="39" spans="4:4">
      <c r="D39" s="191"/>
    </row>
    <row r="40" spans="4:4">
      <c r="D40" s="191"/>
    </row>
    <row r="41" spans="4:4">
      <c r="D41" s="191"/>
    </row>
    <row r="42" spans="4:4">
      <c r="D42" s="191"/>
    </row>
    <row r="43" spans="4:4">
      <c r="D43" s="191"/>
    </row>
    <row r="44" spans="4:4">
      <c r="D44" s="191"/>
    </row>
    <row r="45" spans="4:4">
      <c r="D45" s="191"/>
    </row>
    <row r="46" spans="4:4">
      <c r="D46" s="191"/>
    </row>
    <row r="47" spans="4:4">
      <c r="D47" s="191"/>
    </row>
    <row r="48" spans="4:4">
      <c r="D48" s="191"/>
    </row>
    <row r="49" spans="4:4">
      <c r="D49" s="191"/>
    </row>
    <row r="50" spans="4:4">
      <c r="D50" s="191"/>
    </row>
    <row r="51" spans="4:4">
      <c r="D51" s="191"/>
    </row>
    <row r="52" spans="4:4">
      <c r="D52" s="191"/>
    </row>
    <row r="53" spans="4:4">
      <c r="D53" s="191"/>
    </row>
    <row r="54" spans="4:4">
      <c r="D54" s="191"/>
    </row>
    <row r="55" spans="4:4">
      <c r="D55" s="191"/>
    </row>
    <row r="56" spans="4:4">
      <c r="D56" s="191"/>
    </row>
    <row r="57" spans="4:4">
      <c r="D57" s="191"/>
    </row>
    <row r="58" spans="4:4">
      <c r="D58" s="191"/>
    </row>
    <row r="59" spans="4:4">
      <c r="D59" s="191"/>
    </row>
    <row r="60" spans="4:4">
      <c r="D60" s="191"/>
    </row>
    <row r="61" spans="4:4">
      <c r="D61" s="191"/>
    </row>
    <row r="62" spans="4:4">
      <c r="D62" s="191"/>
    </row>
    <row r="63" spans="4:4">
      <c r="D63" s="191"/>
    </row>
    <row r="64" spans="4:4">
      <c r="D64" s="191"/>
    </row>
    <row r="65" spans="4:4">
      <c r="D65" s="191"/>
    </row>
    <row r="66" spans="4:4">
      <c r="D66" s="191"/>
    </row>
    <row r="67" spans="4:4">
      <c r="D67" s="191"/>
    </row>
    <row r="68" spans="4:4">
      <c r="D68" s="191"/>
    </row>
    <row r="69" spans="4:4">
      <c r="D69" s="191"/>
    </row>
    <row r="70" spans="4:4">
      <c r="D70" s="191"/>
    </row>
    <row r="71" spans="4:4">
      <c r="D71" s="191"/>
    </row>
    <row r="72" spans="4:4">
      <c r="D72" s="191"/>
    </row>
    <row r="73" spans="4:4">
      <c r="D73" s="191"/>
    </row>
    <row r="74" spans="4:4">
      <c r="D74" s="191"/>
    </row>
    <row r="75" spans="4:4">
      <c r="D75" s="191"/>
    </row>
    <row r="76" spans="4:4">
      <c r="D76" s="191"/>
    </row>
    <row r="77" spans="4:4">
      <c r="D77" s="191"/>
    </row>
    <row r="78" spans="4:4">
      <c r="D78" s="191"/>
    </row>
    <row r="79" spans="4:4">
      <c r="D79" s="191"/>
    </row>
    <row r="80" spans="4:4">
      <c r="D80" s="191"/>
    </row>
    <row r="81" spans="4:4">
      <c r="D81" s="191"/>
    </row>
    <row r="82" spans="4:4">
      <c r="D82" s="191"/>
    </row>
    <row r="83" spans="4:4">
      <c r="D83" s="191"/>
    </row>
    <row r="84" spans="4:4">
      <c r="D84" s="191"/>
    </row>
    <row r="85" spans="4:4">
      <c r="D85" s="191"/>
    </row>
    <row r="86" spans="4:4">
      <c r="D86" s="191"/>
    </row>
    <row r="87" spans="4:4">
      <c r="D87" s="191"/>
    </row>
    <row r="88" spans="4:4">
      <c r="D88" s="191"/>
    </row>
    <row r="89" spans="4:4">
      <c r="D89" s="191"/>
    </row>
    <row r="90" spans="4:4">
      <c r="D90" s="191"/>
    </row>
    <row r="91" spans="4:4">
      <c r="D91" s="191"/>
    </row>
    <row r="92" spans="4:4">
      <c r="D92" s="191"/>
    </row>
    <row r="93" spans="4:4">
      <c r="D93" s="191"/>
    </row>
    <row r="94" spans="4:4">
      <c r="D94" s="191"/>
    </row>
    <row r="95" spans="4:4">
      <c r="D95" s="191"/>
    </row>
    <row r="96" spans="4:4">
      <c r="D96" s="191"/>
    </row>
    <row r="97" spans="4:4">
      <c r="D97" s="191"/>
    </row>
    <row r="98" spans="4:4">
      <c r="D98" s="191"/>
    </row>
    <row r="99" spans="4:4">
      <c r="D99" s="191"/>
    </row>
    <row r="100" spans="4:4">
      <c r="D100" s="191"/>
    </row>
    <row r="101" spans="4:4">
      <c r="D101" s="191"/>
    </row>
    <row r="102" spans="4:4">
      <c r="D102" s="191"/>
    </row>
    <row r="103" spans="4:4">
      <c r="D103" s="191"/>
    </row>
    <row r="104" spans="4:4">
      <c r="D104" s="191"/>
    </row>
    <row r="105" spans="4:4">
      <c r="D105" s="191"/>
    </row>
    <row r="106" spans="4:4">
      <c r="D106" s="191"/>
    </row>
    <row r="107" spans="4:4">
      <c r="D107" s="191"/>
    </row>
    <row r="108" spans="4:4">
      <c r="D108" s="191"/>
    </row>
    <row r="109" spans="4:4">
      <c r="D109" s="191"/>
    </row>
    <row r="110" spans="4:4">
      <c r="D110" s="191"/>
    </row>
    <row r="111" spans="4:4">
      <c r="D111" s="191"/>
    </row>
    <row r="112" spans="4:4">
      <c r="D112" s="191"/>
    </row>
    <row r="113" spans="4:4">
      <c r="D113" s="191"/>
    </row>
    <row r="114" spans="4:4">
      <c r="D114" s="191"/>
    </row>
    <row r="115" spans="4:4">
      <c r="D115" s="191"/>
    </row>
    <row r="116" spans="4:4">
      <c r="D116" s="191"/>
    </row>
    <row r="117" spans="4:4">
      <c r="D117" s="191"/>
    </row>
    <row r="118" spans="4:4">
      <c r="D118" s="191"/>
    </row>
    <row r="119" spans="4:4">
      <c r="D119" s="191"/>
    </row>
    <row r="120" spans="4:4">
      <c r="D120" s="191"/>
    </row>
    <row r="121" spans="4:4">
      <c r="D121" s="191"/>
    </row>
    <row r="122" spans="4:4">
      <c r="D122" s="191"/>
    </row>
    <row r="123" spans="4:4">
      <c r="D123" s="191"/>
    </row>
    <row r="124" spans="4:4">
      <c r="D124" s="191"/>
    </row>
    <row r="125" spans="4:4">
      <c r="D125" s="191"/>
    </row>
    <row r="126" spans="4:4">
      <c r="D126" s="191"/>
    </row>
    <row r="127" spans="4:4">
      <c r="D127" s="191"/>
    </row>
    <row r="128" spans="4:4">
      <c r="D128" s="191"/>
    </row>
    <row r="129" spans="4:4">
      <c r="D129" s="191"/>
    </row>
    <row r="130" spans="4:4">
      <c r="D130" s="191"/>
    </row>
    <row r="131" spans="4:4">
      <c r="D131" s="191"/>
    </row>
    <row r="132" spans="4:4">
      <c r="D132" s="191"/>
    </row>
    <row r="133" spans="4:4">
      <c r="D133" s="191"/>
    </row>
    <row r="134" spans="4:4">
      <c r="D134" s="191"/>
    </row>
    <row r="135" spans="4:4">
      <c r="D135" s="191"/>
    </row>
    <row r="136" spans="4:4">
      <c r="D136" s="191"/>
    </row>
    <row r="137" spans="4:4">
      <c r="D137" s="191"/>
    </row>
    <row r="138" spans="4:4">
      <c r="D138" s="191"/>
    </row>
    <row r="139" spans="4:4">
      <c r="D139" s="191"/>
    </row>
    <row r="140" spans="4:4">
      <c r="D140" s="191"/>
    </row>
    <row r="141" spans="4:4">
      <c r="D141" s="191"/>
    </row>
    <row r="142" spans="4:4">
      <c r="D142" s="191"/>
    </row>
    <row r="143" spans="4:4">
      <c r="D143" s="191"/>
    </row>
    <row r="144" spans="4:4">
      <c r="D144" s="191"/>
    </row>
    <row r="145" spans="4:4">
      <c r="D145" s="191"/>
    </row>
    <row r="146" spans="4:4">
      <c r="D146" s="191"/>
    </row>
    <row r="147" spans="4:4">
      <c r="D147" s="191"/>
    </row>
    <row r="148" spans="4:4">
      <c r="D148" s="191"/>
    </row>
    <row r="149" spans="4:4">
      <c r="D149" s="191"/>
    </row>
    <row r="150" spans="4:4">
      <c r="D150" s="191"/>
    </row>
    <row r="151" spans="4:4">
      <c r="D151" s="191"/>
    </row>
    <row r="152" spans="4:4">
      <c r="D152" s="191"/>
    </row>
    <row r="153" spans="4:4">
      <c r="D153" s="191"/>
    </row>
    <row r="154" spans="4:4">
      <c r="D154" s="191"/>
    </row>
    <row r="155" spans="4:4">
      <c r="D155" s="191"/>
    </row>
    <row r="156" spans="4:4">
      <c r="D156" s="191"/>
    </row>
    <row r="157" spans="4:4">
      <c r="D157" s="191"/>
    </row>
    <row r="158" spans="4:4">
      <c r="D158" s="191"/>
    </row>
    <row r="159" spans="4:4">
      <c r="D159" s="191"/>
    </row>
    <row r="160" spans="4:4">
      <c r="D160" s="191"/>
    </row>
    <row r="161" spans="4:4">
      <c r="D161" s="191"/>
    </row>
    <row r="162" spans="4:4">
      <c r="D162" s="191"/>
    </row>
    <row r="163" spans="4:4">
      <c r="D163" s="191"/>
    </row>
    <row r="164" spans="4:4">
      <c r="D164" s="191"/>
    </row>
    <row r="165" spans="4:4">
      <c r="D165" s="191"/>
    </row>
    <row r="166" spans="4:4">
      <c r="D166" s="191"/>
    </row>
    <row r="167" spans="4:4">
      <c r="D167" s="191"/>
    </row>
    <row r="168" spans="4:4">
      <c r="D168" s="191"/>
    </row>
    <row r="169" spans="4:4">
      <c r="D169" s="191"/>
    </row>
    <row r="170" spans="4:4">
      <c r="D170" s="191"/>
    </row>
    <row r="171" spans="4:4">
      <c r="D171" s="191"/>
    </row>
    <row r="172" spans="4:4">
      <c r="D172" s="191"/>
    </row>
    <row r="173" spans="4:4">
      <c r="D173" s="191"/>
    </row>
    <row r="174" spans="4:4">
      <c r="D174" s="191"/>
    </row>
    <row r="175" spans="4:4">
      <c r="D175" s="191"/>
    </row>
    <row r="176" spans="4:4">
      <c r="D176" s="191"/>
    </row>
    <row r="177" spans="4:4">
      <c r="D177" s="191"/>
    </row>
    <row r="178" spans="4:4">
      <c r="D178" s="191"/>
    </row>
    <row r="179" spans="4:4">
      <c r="D179" s="191"/>
    </row>
    <row r="180" spans="4:4">
      <c r="D180" s="191"/>
    </row>
    <row r="181" spans="4:4">
      <c r="D181" s="191"/>
    </row>
    <row r="182" spans="4:4">
      <c r="D182" s="191"/>
    </row>
    <row r="183" spans="4:4">
      <c r="D183" s="191"/>
    </row>
    <row r="184" spans="4:4">
      <c r="D184" s="191"/>
    </row>
    <row r="185" spans="4:4">
      <c r="D185" s="191"/>
    </row>
    <row r="186" spans="4:4">
      <c r="D186" s="191"/>
    </row>
    <row r="187" spans="4:4">
      <c r="D187" s="191"/>
    </row>
    <row r="188" spans="4:4">
      <c r="D188" s="191"/>
    </row>
    <row r="189" spans="4:4">
      <c r="D189" s="191"/>
    </row>
    <row r="190" spans="4:4">
      <c r="D190" s="191"/>
    </row>
    <row r="191" spans="4:4">
      <c r="D191" s="191"/>
    </row>
    <row r="192" spans="4:4">
      <c r="D192" s="191"/>
    </row>
    <row r="193" spans="4:4">
      <c r="D193" s="191"/>
    </row>
    <row r="194" spans="4:4">
      <c r="D194" s="191"/>
    </row>
    <row r="195" spans="4:4">
      <c r="D195" s="191"/>
    </row>
    <row r="196" spans="4:4">
      <c r="D196" s="191"/>
    </row>
    <row r="197" spans="4:4">
      <c r="D197" s="191"/>
    </row>
    <row r="198" spans="4:4">
      <c r="D198" s="191"/>
    </row>
    <row r="199" spans="4:4">
      <c r="D199" s="191"/>
    </row>
    <row r="200" spans="4:4">
      <c r="D200" s="191"/>
    </row>
    <row r="201" spans="4:4">
      <c r="D201" s="191"/>
    </row>
    <row r="202" spans="4:4">
      <c r="D202" s="191"/>
    </row>
    <row r="203" spans="4:4">
      <c r="D203" s="191"/>
    </row>
    <row r="204" spans="4:4">
      <c r="D204" s="191"/>
    </row>
    <row r="205" spans="4:4">
      <c r="D205" s="191"/>
    </row>
    <row r="206" spans="4:4">
      <c r="D206" s="191"/>
    </row>
    <row r="207" spans="4:4">
      <c r="D207" s="191"/>
    </row>
    <row r="208" spans="4:4">
      <c r="D208" s="191"/>
    </row>
    <row r="209" spans="4:4">
      <c r="D209" s="191"/>
    </row>
    <row r="210" spans="4:4">
      <c r="D210" s="191"/>
    </row>
    <row r="211" spans="4:4">
      <c r="D211" s="191"/>
    </row>
    <row r="212" spans="4:4">
      <c r="D212" s="191"/>
    </row>
    <row r="213" spans="4:4">
      <c r="D213" s="191"/>
    </row>
    <row r="214" spans="4:4">
      <c r="D214" s="191"/>
    </row>
    <row r="215" spans="4:4">
      <c r="D215" s="191"/>
    </row>
    <row r="216" spans="4:4">
      <c r="D216" s="191"/>
    </row>
    <row r="217" spans="4:4">
      <c r="D217" s="191"/>
    </row>
    <row r="218" spans="4:4">
      <c r="D218" s="191"/>
    </row>
    <row r="219" spans="4:4">
      <c r="D219" s="191"/>
    </row>
    <row r="220" spans="4:4">
      <c r="D220" s="191"/>
    </row>
    <row r="221" spans="4:4">
      <c r="D221" s="191"/>
    </row>
    <row r="222" spans="4:4">
      <c r="D222" s="191"/>
    </row>
    <row r="223" spans="4:4">
      <c r="D223" s="191"/>
    </row>
    <row r="224" spans="4:4">
      <c r="D224" s="191"/>
    </row>
    <row r="225" spans="4:4">
      <c r="D225" s="191"/>
    </row>
    <row r="226" spans="4:4">
      <c r="D226" s="191"/>
    </row>
    <row r="227" spans="4:4">
      <c r="D227" s="191"/>
    </row>
    <row r="228" spans="4:4">
      <c r="D228" s="191"/>
    </row>
    <row r="229" spans="4:4">
      <c r="D229" s="191"/>
    </row>
    <row r="230" spans="4:4">
      <c r="D230" s="191"/>
    </row>
    <row r="231" spans="4:4">
      <c r="D231" s="191"/>
    </row>
    <row r="232" spans="4:4">
      <c r="D232" s="191"/>
    </row>
    <row r="233" spans="4:4">
      <c r="D233" s="191"/>
    </row>
    <row r="234" spans="4:4">
      <c r="D234" s="191"/>
    </row>
    <row r="235" spans="4:4">
      <c r="D235" s="191"/>
    </row>
    <row r="236" spans="4:4">
      <c r="D236" s="191"/>
    </row>
    <row r="237" spans="4:4">
      <c r="D237" s="191"/>
    </row>
    <row r="238" spans="4:4">
      <c r="D238" s="191"/>
    </row>
    <row r="239" spans="4:4">
      <c r="D239" s="191"/>
    </row>
    <row r="240" spans="4:4">
      <c r="D240" s="191"/>
    </row>
    <row r="241" spans="4:4">
      <c r="D241" s="191"/>
    </row>
    <row r="242" spans="4:4">
      <c r="D242" s="191"/>
    </row>
    <row r="243" spans="4:4">
      <c r="D243" s="191"/>
    </row>
    <row r="244" spans="4:4">
      <c r="D244" s="191"/>
    </row>
    <row r="245" spans="4:4">
      <c r="D245" s="191"/>
    </row>
    <row r="246" spans="4:4">
      <c r="D246" s="191"/>
    </row>
    <row r="247" spans="4:4">
      <c r="D247" s="191"/>
    </row>
    <row r="248" spans="4:4">
      <c r="D248" s="191"/>
    </row>
    <row r="249" spans="4:4">
      <c r="D249" s="191"/>
    </row>
    <row r="250" spans="4:4">
      <c r="D250" s="191"/>
    </row>
    <row r="251" spans="4:4">
      <c r="D251" s="191"/>
    </row>
    <row r="252" spans="4:4">
      <c r="D252" s="191"/>
    </row>
    <row r="253" spans="4:4">
      <c r="D253" s="191"/>
    </row>
    <row r="254" spans="4:4">
      <c r="D254" s="191"/>
    </row>
    <row r="255" spans="4:4">
      <c r="D255" s="191"/>
    </row>
    <row r="256" spans="4:4">
      <c r="D256" s="191"/>
    </row>
    <row r="257" spans="4:4">
      <c r="D257" s="191"/>
    </row>
    <row r="258" spans="4:4">
      <c r="D258" s="191"/>
    </row>
    <row r="259" spans="4:4">
      <c r="D259" s="191"/>
    </row>
    <row r="260" spans="4:4">
      <c r="D260" s="191"/>
    </row>
    <row r="261" spans="4:4">
      <c r="D261" s="191"/>
    </row>
    <row r="262" spans="4:4">
      <c r="D262" s="191"/>
    </row>
    <row r="263" spans="4:4">
      <c r="D263" s="191"/>
    </row>
    <row r="264" spans="4:4">
      <c r="D264" s="191"/>
    </row>
    <row r="265" spans="4:4">
      <c r="D265" s="191"/>
    </row>
    <row r="266" spans="4:4">
      <c r="D266" s="191"/>
    </row>
    <row r="267" spans="4:4">
      <c r="D267" s="191"/>
    </row>
    <row r="268" spans="4:4">
      <c r="D268" s="191"/>
    </row>
    <row r="269" spans="4:4">
      <c r="D269" s="191"/>
    </row>
    <row r="270" spans="4:4">
      <c r="D270" s="191"/>
    </row>
    <row r="271" spans="4:4">
      <c r="D271" s="191"/>
    </row>
    <row r="272" spans="4:4">
      <c r="D272" s="191"/>
    </row>
    <row r="273" spans="4:4">
      <c r="D273" s="191"/>
    </row>
    <row r="274" spans="4:4">
      <c r="D274" s="191"/>
    </row>
    <row r="275" spans="4:4">
      <c r="D275" s="191"/>
    </row>
    <row r="276" spans="4:4">
      <c r="D276" s="191"/>
    </row>
    <row r="277" spans="4:4">
      <c r="D277" s="191"/>
    </row>
    <row r="278" spans="4:4">
      <c r="D278" s="191"/>
    </row>
    <row r="279" spans="4:4">
      <c r="D279" s="191"/>
    </row>
    <row r="280" spans="4:4">
      <c r="D280" s="191"/>
    </row>
    <row r="281" spans="4:4">
      <c r="D281" s="191"/>
    </row>
    <row r="282" spans="4:4">
      <c r="D282" s="191"/>
    </row>
    <row r="283" spans="4:4">
      <c r="D283" s="191"/>
    </row>
    <row r="284" spans="4:4">
      <c r="D284" s="191"/>
    </row>
    <row r="285" spans="4:4">
      <c r="D285" s="191"/>
    </row>
    <row r="286" spans="4:4">
      <c r="D286" s="191"/>
    </row>
    <row r="287" spans="4:4">
      <c r="D287" s="191"/>
    </row>
    <row r="288" spans="4:4">
      <c r="D288" s="191"/>
    </row>
    <row r="289" spans="4:4">
      <c r="D289" s="191"/>
    </row>
    <row r="290" spans="4:4">
      <c r="D290" s="191"/>
    </row>
    <row r="291" spans="4:4">
      <c r="D291" s="191"/>
    </row>
    <row r="292" spans="4:4">
      <c r="D292" s="191"/>
    </row>
    <row r="293" spans="4:4">
      <c r="D293" s="191"/>
    </row>
    <row r="294" spans="4:4">
      <c r="D294" s="191"/>
    </row>
    <row r="295" spans="4:4">
      <c r="D295" s="191"/>
    </row>
    <row r="296" spans="4:4">
      <c r="D296" s="191"/>
    </row>
    <row r="297" spans="4:4">
      <c r="D297" s="191"/>
    </row>
    <row r="298" spans="4:4">
      <c r="D298" s="191"/>
    </row>
    <row r="299" spans="4:4">
      <c r="D299" s="191"/>
    </row>
    <row r="300" spans="4:4">
      <c r="D300" s="191"/>
    </row>
    <row r="301" spans="4:4">
      <c r="D301" s="191"/>
    </row>
    <row r="302" spans="4:4">
      <c r="D302" s="191"/>
    </row>
    <row r="303" spans="4:4">
      <c r="D303" s="191"/>
    </row>
    <row r="304" spans="4:4">
      <c r="D304" s="191"/>
    </row>
    <row r="305" spans="4:4">
      <c r="D305" s="191"/>
    </row>
    <row r="306" spans="4:4">
      <c r="D306" s="191"/>
    </row>
    <row r="307" spans="4:4">
      <c r="D307" s="191"/>
    </row>
    <row r="308" spans="4:4">
      <c r="D308" s="191"/>
    </row>
    <row r="309" spans="4:4">
      <c r="D309" s="191"/>
    </row>
    <row r="310" spans="4:4">
      <c r="D310" s="191"/>
    </row>
    <row r="311" spans="4:4">
      <c r="D311" s="191"/>
    </row>
    <row r="312" spans="4:4">
      <c r="D312" s="191"/>
    </row>
    <row r="313" spans="4:4">
      <c r="D313" s="191"/>
    </row>
    <row r="314" spans="4:4">
      <c r="D314" s="191"/>
    </row>
    <row r="315" spans="4:4">
      <c r="D315" s="191"/>
    </row>
    <row r="316" spans="4:4">
      <c r="D316" s="191"/>
    </row>
    <row r="317" spans="4:4">
      <c r="D317" s="191"/>
    </row>
    <row r="318" spans="4:4">
      <c r="D318" s="191"/>
    </row>
    <row r="319" spans="4:4">
      <c r="D319" s="191"/>
    </row>
    <row r="320" spans="4:4">
      <c r="D320" s="191"/>
    </row>
    <row r="321" spans="4:4">
      <c r="D321" s="191"/>
    </row>
    <row r="322" spans="4:4">
      <c r="D322" s="191"/>
    </row>
    <row r="323" spans="4:4">
      <c r="D323" s="191"/>
    </row>
    <row r="324" spans="4:4">
      <c r="D324" s="191"/>
    </row>
    <row r="325" spans="4:4">
      <c r="D325" s="191"/>
    </row>
    <row r="326" spans="4:4">
      <c r="D326" s="191"/>
    </row>
    <row r="327" spans="4:4">
      <c r="D327" s="191"/>
    </row>
    <row r="328" spans="4:4">
      <c r="D328" s="191"/>
    </row>
    <row r="329" spans="4:4">
      <c r="D329" s="191"/>
    </row>
    <row r="330" spans="4:4">
      <c r="D330" s="191"/>
    </row>
    <row r="331" spans="4:4">
      <c r="D331" s="191"/>
    </row>
    <row r="332" spans="4:4">
      <c r="D332" s="191"/>
    </row>
    <row r="333" spans="4:4">
      <c r="D333" s="191"/>
    </row>
    <row r="334" spans="4:4">
      <c r="D334" s="191"/>
    </row>
    <row r="335" spans="4:4">
      <c r="D335" s="191"/>
    </row>
    <row r="336" spans="4:4">
      <c r="D336" s="191"/>
    </row>
    <row r="337" spans="4:4">
      <c r="D337" s="191"/>
    </row>
    <row r="338" spans="4:4">
      <c r="D338" s="191"/>
    </row>
    <row r="339" spans="4:4">
      <c r="D339" s="191"/>
    </row>
    <row r="340" spans="4:4">
      <c r="D340" s="191"/>
    </row>
    <row r="341" spans="4:4">
      <c r="D341" s="191"/>
    </row>
    <row r="342" spans="4:4">
      <c r="D342" s="191"/>
    </row>
    <row r="343" spans="4:4">
      <c r="D343" s="191"/>
    </row>
    <row r="344" spans="4:4">
      <c r="D344" s="191"/>
    </row>
    <row r="345" spans="4:4">
      <c r="D345" s="191"/>
    </row>
    <row r="346" spans="4:4">
      <c r="D346" s="191"/>
    </row>
    <row r="347" spans="4:4">
      <c r="D347" s="191"/>
    </row>
    <row r="348" spans="4:4">
      <c r="D348" s="191"/>
    </row>
    <row r="349" spans="4:4">
      <c r="D349" s="191"/>
    </row>
    <row r="350" spans="4:4">
      <c r="D350" s="191"/>
    </row>
    <row r="351" spans="4:4">
      <c r="D351" s="191"/>
    </row>
    <row r="352" spans="4:4">
      <c r="D352" s="191"/>
    </row>
    <row r="353" spans="4:4">
      <c r="D353" s="191"/>
    </row>
    <row r="354" spans="4:4">
      <c r="D354" s="191"/>
    </row>
    <row r="355" spans="4:4">
      <c r="D355" s="191"/>
    </row>
    <row r="356" spans="4:4">
      <c r="D356" s="191"/>
    </row>
    <row r="357" spans="4:4">
      <c r="D357" s="191"/>
    </row>
    <row r="358" spans="4:4">
      <c r="D358" s="191"/>
    </row>
    <row r="359" spans="4:4">
      <c r="D359" s="191"/>
    </row>
    <row r="360" spans="4:4">
      <c r="D360" s="191"/>
    </row>
    <row r="361" spans="4:4">
      <c r="D361" s="191"/>
    </row>
    <row r="362" spans="4:4">
      <c r="D362" s="191"/>
    </row>
    <row r="363" spans="4:4">
      <c r="D363" s="191"/>
    </row>
    <row r="364" spans="4:4">
      <c r="D364" s="191"/>
    </row>
    <row r="365" spans="4:4">
      <c r="D365" s="191"/>
    </row>
    <row r="366" spans="4:4">
      <c r="D366" s="191"/>
    </row>
    <row r="367" spans="4:4">
      <c r="D367" s="191"/>
    </row>
    <row r="368" spans="4:4">
      <c r="D368" s="191"/>
    </row>
    <row r="369" spans="4:4">
      <c r="D369" s="191"/>
    </row>
    <row r="370" spans="4:4">
      <c r="D370" s="191"/>
    </row>
    <row r="371" spans="4:4">
      <c r="D371" s="191"/>
    </row>
    <row r="372" spans="4:4">
      <c r="D372" s="191"/>
    </row>
    <row r="373" spans="4:4">
      <c r="D373" s="191"/>
    </row>
    <row r="374" spans="4:4">
      <c r="D374" s="191"/>
    </row>
    <row r="375" spans="4:4">
      <c r="D375" s="191"/>
    </row>
    <row r="376" spans="4:4">
      <c r="D376" s="191"/>
    </row>
    <row r="377" spans="4:4">
      <c r="D377" s="191"/>
    </row>
    <row r="378" spans="4:4">
      <c r="D378" s="191"/>
    </row>
    <row r="379" spans="4:4">
      <c r="D379" s="191"/>
    </row>
    <row r="380" spans="4:4">
      <c r="D380" s="191"/>
    </row>
    <row r="381" spans="4:4">
      <c r="D381" s="191"/>
    </row>
    <row r="382" spans="4:4">
      <c r="D382" s="191"/>
    </row>
    <row r="383" spans="4:4">
      <c r="D383" s="191"/>
    </row>
    <row r="384" spans="4:4">
      <c r="D384" s="191"/>
    </row>
    <row r="385" spans="4:4">
      <c r="D385" s="191"/>
    </row>
    <row r="386" spans="4:4">
      <c r="D386" s="191"/>
    </row>
    <row r="387" spans="4:4">
      <c r="D387" s="191"/>
    </row>
    <row r="388" spans="4:4">
      <c r="D388" s="191"/>
    </row>
    <row r="389" spans="4:4">
      <c r="D389" s="191"/>
    </row>
    <row r="390" spans="4:4">
      <c r="D390" s="191"/>
    </row>
    <row r="391" spans="4:4">
      <c r="D391" s="191"/>
    </row>
    <row r="392" spans="4:4">
      <c r="D392" s="191"/>
    </row>
    <row r="393" spans="4:4">
      <c r="D393" s="191"/>
    </row>
    <row r="394" spans="4:4">
      <c r="D394" s="191"/>
    </row>
    <row r="395" spans="4:4">
      <c r="D395" s="191"/>
    </row>
    <row r="396" spans="4:4">
      <c r="D396" s="191"/>
    </row>
    <row r="397" spans="4:4">
      <c r="D397" s="191"/>
    </row>
    <row r="398" spans="4:4">
      <c r="D398" s="191"/>
    </row>
    <row r="399" spans="4:4">
      <c r="D399" s="191"/>
    </row>
    <row r="400" spans="4:4">
      <c r="D400" s="191"/>
    </row>
    <row r="401" spans="4:4">
      <c r="D401" s="191"/>
    </row>
    <row r="402" spans="4:4">
      <c r="D402" s="191"/>
    </row>
    <row r="403" spans="4:4">
      <c r="D403" s="191"/>
    </row>
    <row r="404" spans="4:4">
      <c r="D404" s="191"/>
    </row>
    <row r="405" spans="4:4">
      <c r="D405" s="191"/>
    </row>
    <row r="406" spans="4:4">
      <c r="D406" s="191"/>
    </row>
    <row r="407" spans="4:4">
      <c r="D407" s="191"/>
    </row>
    <row r="408" spans="4:4">
      <c r="D408" s="191"/>
    </row>
    <row r="409" spans="4:4">
      <c r="D409" s="191"/>
    </row>
    <row r="410" spans="4:4">
      <c r="D410" s="191"/>
    </row>
    <row r="411" spans="4:4">
      <c r="D411" s="191"/>
    </row>
    <row r="412" spans="4:4">
      <c r="D412" s="191"/>
    </row>
    <row r="413" spans="4:4">
      <c r="D413" s="191"/>
    </row>
    <row r="414" spans="4:4">
      <c r="D414" s="191"/>
    </row>
    <row r="415" spans="4:4">
      <c r="D415" s="191"/>
    </row>
    <row r="416" spans="4:4">
      <c r="D416" s="191"/>
    </row>
    <row r="417" spans="4:4">
      <c r="D417" s="191"/>
    </row>
    <row r="418" spans="4:4">
      <c r="D418" s="191"/>
    </row>
    <row r="419" spans="4:4">
      <c r="D419" s="191"/>
    </row>
    <row r="420" spans="4:4">
      <c r="D420" s="191"/>
    </row>
    <row r="421" spans="4:4">
      <c r="D421" s="191"/>
    </row>
    <row r="422" spans="4:4">
      <c r="D422" s="191"/>
    </row>
    <row r="423" spans="4:4">
      <c r="D423" s="191"/>
    </row>
    <row r="424" spans="4:4">
      <c r="D424" s="191"/>
    </row>
    <row r="425" spans="4:4">
      <c r="D425" s="191"/>
    </row>
    <row r="426" spans="4:4">
      <c r="D426" s="191"/>
    </row>
    <row r="427" spans="4:4">
      <c r="D427" s="191"/>
    </row>
    <row r="428" spans="4:4">
      <c r="D428" s="191"/>
    </row>
    <row r="429" spans="4:4">
      <c r="D429" s="191"/>
    </row>
    <row r="430" spans="4:4">
      <c r="D430" s="191"/>
    </row>
    <row r="431" spans="4:4">
      <c r="D431" s="191"/>
    </row>
    <row r="432" spans="4:4">
      <c r="D432" s="191"/>
    </row>
    <row r="433" spans="4:4">
      <c r="D433" s="191"/>
    </row>
    <row r="434" spans="4:4">
      <c r="D434" s="191"/>
    </row>
    <row r="435" spans="4:4">
      <c r="D435" s="191"/>
    </row>
    <row r="436" spans="4:4">
      <c r="D436" s="191"/>
    </row>
    <row r="437" spans="4:4">
      <c r="D437" s="191"/>
    </row>
    <row r="438" spans="4:4">
      <c r="D438" s="191"/>
    </row>
    <row r="439" spans="4:4">
      <c r="D439" s="191"/>
    </row>
    <row r="440" spans="4:4">
      <c r="D440" s="191"/>
    </row>
    <row r="441" spans="4:4">
      <c r="D441" s="191"/>
    </row>
    <row r="442" spans="4:4">
      <c r="D442" s="191"/>
    </row>
    <row r="443" spans="4:4">
      <c r="D443" s="191"/>
    </row>
    <row r="444" spans="4:4">
      <c r="D444" s="191"/>
    </row>
    <row r="445" spans="4:4">
      <c r="D445" s="191"/>
    </row>
    <row r="446" spans="4:4">
      <c r="D446" s="191"/>
    </row>
    <row r="447" spans="4:4">
      <c r="D447" s="191"/>
    </row>
    <row r="448" spans="4:4">
      <c r="D448" s="191"/>
    </row>
    <row r="449" spans="4:4">
      <c r="D449" s="191"/>
    </row>
    <row r="450" spans="4:4">
      <c r="D450" s="191"/>
    </row>
    <row r="451" spans="4:4">
      <c r="D451" s="191"/>
    </row>
    <row r="452" spans="4:4">
      <c r="D452" s="191"/>
    </row>
    <row r="453" spans="4:4">
      <c r="D453" s="191"/>
    </row>
    <row r="454" spans="4:4">
      <c r="D454" s="191"/>
    </row>
    <row r="455" spans="4:4">
      <c r="D455" s="191"/>
    </row>
    <row r="456" spans="4:4">
      <c r="D456" s="191"/>
    </row>
    <row r="457" spans="4:4">
      <c r="D457" s="191"/>
    </row>
    <row r="458" spans="4:4">
      <c r="D458" s="191"/>
    </row>
    <row r="459" spans="4:4">
      <c r="D459" s="191"/>
    </row>
    <row r="460" spans="4:4">
      <c r="D460" s="191"/>
    </row>
    <row r="461" spans="4:4">
      <c r="D461" s="191"/>
    </row>
    <row r="462" spans="4:4">
      <c r="D462" s="191"/>
    </row>
    <row r="463" spans="4:4">
      <c r="D463" s="191"/>
    </row>
    <row r="464" spans="4:4">
      <c r="D464" s="191"/>
    </row>
    <row r="465" spans="4:4">
      <c r="D465" s="191"/>
    </row>
    <row r="466" spans="4:4">
      <c r="D466" s="191"/>
    </row>
    <row r="467" spans="4:4">
      <c r="D467" s="191"/>
    </row>
    <row r="468" spans="4:4">
      <c r="D468" s="191"/>
    </row>
    <row r="469" spans="4:4">
      <c r="D469" s="191"/>
    </row>
    <row r="470" spans="4:4">
      <c r="D470" s="191"/>
    </row>
    <row r="471" spans="4:4">
      <c r="D471" s="191"/>
    </row>
    <row r="472" spans="4:4">
      <c r="D472" s="191"/>
    </row>
    <row r="473" spans="4:4">
      <c r="D473" s="191"/>
    </row>
    <row r="474" spans="4:4">
      <c r="D474" s="191"/>
    </row>
    <row r="475" spans="4:4">
      <c r="D475" s="191"/>
    </row>
    <row r="476" spans="4:4">
      <c r="D476" s="191"/>
    </row>
    <row r="477" spans="4:4">
      <c r="D477" s="191"/>
    </row>
    <row r="478" spans="4:4">
      <c r="D478" s="191"/>
    </row>
    <row r="479" spans="4:4">
      <c r="D479" s="191"/>
    </row>
    <row r="480" spans="4:4">
      <c r="D480" s="191"/>
    </row>
    <row r="481" spans="4:4">
      <c r="D481" s="191"/>
    </row>
    <row r="482" spans="4:4">
      <c r="D482" s="191"/>
    </row>
    <row r="483" spans="4:4">
      <c r="D483" s="191"/>
    </row>
    <row r="484" spans="4:4">
      <c r="D484" s="191"/>
    </row>
    <row r="485" spans="4:4">
      <c r="D485" s="191"/>
    </row>
    <row r="486" spans="4:4">
      <c r="D486" s="191"/>
    </row>
    <row r="487" spans="4:4">
      <c r="D487" s="191"/>
    </row>
    <row r="488" spans="4:4">
      <c r="D488" s="191"/>
    </row>
    <row r="489" spans="4:4">
      <c r="D489" s="191"/>
    </row>
    <row r="490" spans="4:4">
      <c r="D490" s="191"/>
    </row>
    <row r="491" spans="4:4">
      <c r="D491" s="191"/>
    </row>
    <row r="492" spans="4:4">
      <c r="D492" s="191"/>
    </row>
    <row r="493" spans="4:4">
      <c r="D493" s="191"/>
    </row>
    <row r="494" spans="4:4">
      <c r="D494" s="191"/>
    </row>
    <row r="495" spans="4:4">
      <c r="D495" s="191"/>
    </row>
    <row r="496" spans="4:4">
      <c r="D496" s="191"/>
    </row>
    <row r="497" spans="4:4">
      <c r="D497" s="191"/>
    </row>
    <row r="498" spans="4:4">
      <c r="D498" s="191"/>
    </row>
    <row r="499" spans="4:4">
      <c r="D499" s="191"/>
    </row>
    <row r="500" spans="4:4">
      <c r="D500" s="191"/>
    </row>
    <row r="501" spans="4:4">
      <c r="D501" s="191"/>
    </row>
    <row r="502" spans="4:4">
      <c r="D502" s="191"/>
    </row>
    <row r="503" spans="4:4">
      <c r="D503" s="191"/>
    </row>
    <row r="504" spans="4:4">
      <c r="D504" s="191"/>
    </row>
    <row r="505" spans="4:4">
      <c r="D505" s="191"/>
    </row>
    <row r="506" spans="4:4">
      <c r="D506" s="191"/>
    </row>
    <row r="507" spans="4:4">
      <c r="D507" s="191"/>
    </row>
    <row r="508" spans="4:4">
      <c r="D508" s="191"/>
    </row>
    <row r="509" spans="4:4">
      <c r="D509" s="191"/>
    </row>
    <row r="510" spans="4:4">
      <c r="D510" s="191"/>
    </row>
    <row r="511" spans="4:4">
      <c r="D511" s="191"/>
    </row>
    <row r="512" spans="4:4">
      <c r="D512" s="191"/>
    </row>
    <row r="513" spans="4:4">
      <c r="D513" s="191"/>
    </row>
    <row r="514" spans="4:4">
      <c r="D514" s="191"/>
    </row>
    <row r="515" spans="4:4">
      <c r="D515" s="191"/>
    </row>
    <row r="516" spans="4:4">
      <c r="D516" s="191"/>
    </row>
    <row r="517" spans="4:4">
      <c r="D517" s="191"/>
    </row>
    <row r="518" spans="4:4">
      <c r="D518" s="191"/>
    </row>
    <row r="519" spans="4:4">
      <c r="D519" s="191"/>
    </row>
    <row r="520" spans="4:4">
      <c r="D520" s="191"/>
    </row>
    <row r="521" spans="4:4">
      <c r="D521" s="191"/>
    </row>
    <row r="522" spans="4:4">
      <c r="D522" s="191"/>
    </row>
    <row r="523" spans="4:4">
      <c r="D523" s="191"/>
    </row>
    <row r="524" spans="4:4">
      <c r="D524" s="191"/>
    </row>
    <row r="525" spans="4:4">
      <c r="D525" s="191"/>
    </row>
    <row r="526" spans="4:4">
      <c r="D526" s="191"/>
    </row>
    <row r="527" spans="4:4">
      <c r="D527" s="191"/>
    </row>
    <row r="528" spans="4:4">
      <c r="D528" s="191"/>
    </row>
    <row r="529" spans="4:4">
      <c r="D529" s="191"/>
    </row>
    <row r="530" spans="4:4">
      <c r="D530" s="191"/>
    </row>
    <row r="531" spans="4:4">
      <c r="D531" s="191"/>
    </row>
    <row r="532" spans="4:4">
      <c r="D532" s="191"/>
    </row>
    <row r="533" spans="4:4">
      <c r="D533" s="191"/>
    </row>
    <row r="534" spans="4:4">
      <c r="D534" s="191"/>
    </row>
    <row r="535" spans="4:4">
      <c r="D535" s="191"/>
    </row>
    <row r="536" spans="4:4">
      <c r="D536" s="191"/>
    </row>
    <row r="537" spans="4:4">
      <c r="D537" s="191"/>
    </row>
    <row r="538" spans="4:4">
      <c r="D538" s="191"/>
    </row>
    <row r="539" spans="4:4">
      <c r="D539" s="191"/>
    </row>
    <row r="540" spans="4:4">
      <c r="D540" s="191"/>
    </row>
    <row r="541" spans="4:4">
      <c r="D541" s="191"/>
    </row>
    <row r="542" spans="4:4">
      <c r="D542" s="191"/>
    </row>
    <row r="543" spans="4:4">
      <c r="D543" s="191"/>
    </row>
    <row r="544" spans="4:4">
      <c r="D544" s="191"/>
    </row>
    <row r="545" spans="4:4">
      <c r="D545" s="191"/>
    </row>
    <row r="546" spans="4:4">
      <c r="D546" s="191"/>
    </row>
    <row r="547" spans="4:4">
      <c r="D547" s="191"/>
    </row>
    <row r="548" spans="4:4">
      <c r="D548" s="191"/>
    </row>
    <row r="549" spans="4:4">
      <c r="D549" s="191"/>
    </row>
    <row r="550" spans="4:4">
      <c r="D550" s="191"/>
    </row>
    <row r="551" spans="4:4">
      <c r="D551" s="191"/>
    </row>
    <row r="552" spans="4:4">
      <c r="D552" s="191"/>
    </row>
    <row r="553" spans="4:4">
      <c r="D553" s="191"/>
    </row>
    <row r="554" spans="4:4">
      <c r="D554" s="191"/>
    </row>
    <row r="555" spans="4:4">
      <c r="D555" s="191"/>
    </row>
    <row r="556" spans="4:4">
      <c r="D556" s="191"/>
    </row>
    <row r="557" spans="4:4">
      <c r="D557" s="191"/>
    </row>
    <row r="558" spans="4:4">
      <c r="D558" s="191"/>
    </row>
    <row r="559" spans="4:4">
      <c r="D559" s="191"/>
    </row>
    <row r="560" spans="4:4">
      <c r="D560" s="191"/>
    </row>
    <row r="561" spans="4:4">
      <c r="D561" s="191"/>
    </row>
    <row r="562" spans="4:4">
      <c r="D562" s="191"/>
    </row>
    <row r="563" spans="4:4">
      <c r="D563" s="191"/>
    </row>
    <row r="564" spans="4:4">
      <c r="D564" s="191"/>
    </row>
    <row r="565" spans="4:4">
      <c r="D565" s="191"/>
    </row>
    <row r="566" spans="4:4">
      <c r="D566" s="191"/>
    </row>
    <row r="567" spans="4:4">
      <c r="D567" s="191"/>
    </row>
    <row r="568" spans="4:4">
      <c r="D568" s="191"/>
    </row>
    <row r="569" spans="4:4">
      <c r="D569" s="191"/>
    </row>
    <row r="570" spans="4:4">
      <c r="D570" s="191"/>
    </row>
    <row r="571" spans="4:4">
      <c r="D571" s="191"/>
    </row>
    <row r="572" spans="4:4">
      <c r="D572" s="191"/>
    </row>
    <row r="573" spans="4:4">
      <c r="D573" s="191"/>
    </row>
    <row r="574" spans="4:4">
      <c r="D574" s="191"/>
    </row>
    <row r="575" spans="4:4">
      <c r="D575" s="191"/>
    </row>
    <row r="576" spans="4:4">
      <c r="D576" s="191"/>
    </row>
    <row r="577" spans="4:4">
      <c r="D577" s="191"/>
    </row>
    <row r="578" spans="4:4">
      <c r="D578" s="191"/>
    </row>
    <row r="579" spans="4:4">
      <c r="D579" s="191"/>
    </row>
    <row r="580" spans="4:4">
      <c r="D580" s="191"/>
    </row>
    <row r="581" spans="4:4">
      <c r="D581" s="191"/>
    </row>
    <row r="582" spans="4:4">
      <c r="D582" s="191"/>
    </row>
    <row r="583" spans="4:4">
      <c r="D583" s="191"/>
    </row>
    <row r="584" spans="4:4">
      <c r="D584" s="191"/>
    </row>
    <row r="585" spans="4:4">
      <c r="D585" s="191"/>
    </row>
    <row r="586" spans="4:4">
      <c r="D586" s="191"/>
    </row>
    <row r="587" spans="4:4">
      <c r="D587" s="191"/>
    </row>
    <row r="588" spans="4:4">
      <c r="D588" s="191"/>
    </row>
    <row r="589" spans="4:4">
      <c r="D589" s="191"/>
    </row>
    <row r="590" spans="4:4">
      <c r="D590" s="191"/>
    </row>
    <row r="591" spans="4:4">
      <c r="D591" s="191"/>
    </row>
    <row r="592" spans="4:4">
      <c r="D592" s="191"/>
    </row>
    <row r="593" spans="4:4">
      <c r="D593" s="191"/>
    </row>
    <row r="594" spans="4:4">
      <c r="D594" s="191"/>
    </row>
    <row r="595" spans="4:4">
      <c r="D595" s="191"/>
    </row>
    <row r="596" spans="4:4">
      <c r="D596" s="191"/>
    </row>
    <row r="597" spans="4:4">
      <c r="D597" s="191"/>
    </row>
    <row r="598" spans="4:4">
      <c r="D598" s="191"/>
    </row>
    <row r="599" spans="4:4">
      <c r="D599" s="191"/>
    </row>
    <row r="600" spans="4:4">
      <c r="D600" s="191"/>
    </row>
    <row r="601" spans="4:4">
      <c r="D601" s="191"/>
    </row>
    <row r="602" spans="4:4">
      <c r="D602" s="191"/>
    </row>
    <row r="603" spans="4:4">
      <c r="D603" s="191"/>
    </row>
    <row r="604" spans="4:4">
      <c r="D604" s="191"/>
    </row>
    <row r="605" spans="4:4">
      <c r="D605" s="191"/>
    </row>
    <row r="606" spans="4:4">
      <c r="D606" s="191"/>
    </row>
    <row r="607" spans="4:4">
      <c r="D607" s="191"/>
    </row>
    <row r="608" spans="4:4">
      <c r="D608" s="191"/>
    </row>
    <row r="609" spans="4:4">
      <c r="D609" s="191"/>
    </row>
    <row r="610" spans="4:4">
      <c r="D610" s="191"/>
    </row>
    <row r="611" spans="4:4">
      <c r="D611" s="191"/>
    </row>
    <row r="612" spans="4:4">
      <c r="D612" s="191"/>
    </row>
    <row r="613" spans="4:4">
      <c r="D613" s="191"/>
    </row>
    <row r="614" spans="4:4">
      <c r="D614" s="191"/>
    </row>
    <row r="615" spans="4:4">
      <c r="D615" s="191"/>
    </row>
    <row r="616" spans="4:4">
      <c r="D616" s="191"/>
    </row>
    <row r="617" spans="4:4">
      <c r="D617" s="191"/>
    </row>
    <row r="618" spans="4:4">
      <c r="D618" s="191"/>
    </row>
    <row r="619" spans="4:4">
      <c r="D619" s="191"/>
    </row>
    <row r="620" spans="4:4">
      <c r="D620" s="191"/>
    </row>
    <row r="621" spans="4:4">
      <c r="D621" s="191"/>
    </row>
    <row r="622" spans="4:4">
      <c r="D622" s="191"/>
    </row>
    <row r="623" spans="4:4">
      <c r="D623" s="191"/>
    </row>
    <row r="624" spans="4:4">
      <c r="D624" s="191"/>
    </row>
    <row r="625" spans="4:4">
      <c r="D625" s="191"/>
    </row>
    <row r="626" spans="4:4">
      <c r="D626" s="191"/>
    </row>
    <row r="627" spans="4:4">
      <c r="D627" s="191"/>
    </row>
    <row r="628" spans="4:4">
      <c r="D628" s="191"/>
    </row>
    <row r="629" spans="4:4">
      <c r="D629" s="191"/>
    </row>
    <row r="630" spans="4:4">
      <c r="D630" s="191"/>
    </row>
    <row r="631" spans="4:4">
      <c r="D631" s="191"/>
    </row>
    <row r="632" spans="4:4">
      <c r="D632" s="191"/>
    </row>
    <row r="633" spans="4:4">
      <c r="D633" s="191"/>
    </row>
    <row r="634" spans="4:4">
      <c r="D634" s="191"/>
    </row>
    <row r="635" spans="4:4">
      <c r="D635" s="191"/>
    </row>
    <row r="636" spans="4:4">
      <c r="D636" s="191"/>
    </row>
    <row r="637" spans="4:4">
      <c r="D637" s="191"/>
    </row>
    <row r="638" spans="4:4">
      <c r="D638" s="191"/>
    </row>
    <row r="639" spans="4:4">
      <c r="D639" s="191"/>
    </row>
    <row r="640" spans="4:4">
      <c r="D640" s="191"/>
    </row>
    <row r="641" spans="4:4">
      <c r="D641" s="191"/>
    </row>
    <row r="642" spans="4:4">
      <c r="D642" s="191"/>
    </row>
    <row r="643" spans="4:4">
      <c r="D643" s="191"/>
    </row>
    <row r="644" spans="4:4">
      <c r="D644" s="191"/>
    </row>
    <row r="645" spans="4:4">
      <c r="D645" s="191"/>
    </row>
    <row r="646" spans="4:4">
      <c r="D646" s="191"/>
    </row>
    <row r="647" spans="4:4">
      <c r="D647" s="191"/>
    </row>
    <row r="648" spans="4:4">
      <c r="D648" s="191"/>
    </row>
    <row r="649" spans="4:4">
      <c r="D649" s="191"/>
    </row>
    <row r="650" spans="4:4">
      <c r="D650" s="191"/>
    </row>
    <row r="651" spans="4:4">
      <c r="D651" s="191"/>
    </row>
    <row r="652" spans="4:4">
      <c r="D652" s="191"/>
    </row>
    <row r="653" spans="4:4">
      <c r="D653" s="191"/>
    </row>
    <row r="654" spans="4:4">
      <c r="D654" s="191"/>
    </row>
    <row r="655" spans="4:4">
      <c r="D655" s="191"/>
    </row>
    <row r="656" spans="4:4">
      <c r="D656" s="191"/>
    </row>
    <row r="657" spans="4:4">
      <c r="D657" s="191"/>
    </row>
    <row r="658" spans="4:4">
      <c r="D658" s="191"/>
    </row>
    <row r="659" spans="4:4">
      <c r="D659" s="191"/>
    </row>
    <row r="660" spans="4:4">
      <c r="D660" s="191"/>
    </row>
    <row r="661" spans="4:4">
      <c r="D661" s="191"/>
    </row>
    <row r="662" spans="4:4">
      <c r="D662" s="191"/>
    </row>
    <row r="663" spans="4:4">
      <c r="D663" s="191"/>
    </row>
    <row r="664" spans="4:4">
      <c r="D664" s="191"/>
    </row>
    <row r="665" spans="4:4">
      <c r="D665" s="191"/>
    </row>
    <row r="666" spans="4:4">
      <c r="D666" s="191"/>
    </row>
    <row r="667" spans="4:4">
      <c r="D667" s="191"/>
    </row>
    <row r="668" spans="4:4">
      <c r="D668" s="191"/>
    </row>
    <row r="669" spans="4:4">
      <c r="D669" s="191"/>
    </row>
    <row r="670" spans="4:4">
      <c r="D670" s="191"/>
    </row>
    <row r="671" spans="4:4">
      <c r="D671" s="191"/>
    </row>
    <row r="672" spans="4:4">
      <c r="D672" s="191"/>
    </row>
    <row r="673" spans="4:4">
      <c r="D673" s="191"/>
    </row>
    <row r="674" spans="4:4">
      <c r="D674" s="191"/>
    </row>
    <row r="675" spans="4:4">
      <c r="D675" s="191"/>
    </row>
    <row r="676" spans="4:4">
      <c r="D676" s="191"/>
    </row>
    <row r="677" spans="4:4">
      <c r="D677" s="191"/>
    </row>
    <row r="678" spans="4:4">
      <c r="D678" s="191"/>
    </row>
    <row r="679" spans="4:4">
      <c r="D679" s="191"/>
    </row>
    <row r="680" spans="4:4">
      <c r="D680" s="191"/>
    </row>
    <row r="681" spans="4:4">
      <c r="D681" s="191"/>
    </row>
    <row r="682" spans="4:4">
      <c r="D682" s="191"/>
    </row>
    <row r="683" spans="4:4">
      <c r="D683" s="191"/>
    </row>
    <row r="684" spans="4:4">
      <c r="D684" s="191"/>
    </row>
    <row r="685" spans="4:4">
      <c r="D685" s="191"/>
    </row>
    <row r="686" spans="4:4">
      <c r="D686" s="191"/>
    </row>
    <row r="687" spans="4:4">
      <c r="D687" s="191"/>
    </row>
    <row r="688" spans="4:4">
      <c r="D688" s="191"/>
    </row>
    <row r="689" spans="4:4">
      <c r="D689" s="191"/>
    </row>
    <row r="690" spans="4:4">
      <c r="D690" s="191"/>
    </row>
    <row r="691" spans="4:4">
      <c r="D691" s="191"/>
    </row>
    <row r="692" spans="4:4">
      <c r="D692" s="191"/>
    </row>
    <row r="693" spans="4:4">
      <c r="D693" s="191"/>
    </row>
    <row r="694" spans="4:4">
      <c r="D694" s="191"/>
    </row>
    <row r="695" spans="4:4">
      <c r="D695" s="191"/>
    </row>
    <row r="696" spans="4:4">
      <c r="D696" s="191"/>
    </row>
    <row r="697" spans="4:4">
      <c r="D697" s="191"/>
    </row>
    <row r="698" spans="4:4">
      <c r="D698" s="191"/>
    </row>
    <row r="699" spans="4:4">
      <c r="D699" s="191"/>
    </row>
    <row r="700" spans="4:4">
      <c r="D700" s="191"/>
    </row>
    <row r="701" spans="4:4">
      <c r="D701" s="191"/>
    </row>
    <row r="702" spans="4:4">
      <c r="D702" s="191"/>
    </row>
    <row r="703" spans="4:4">
      <c r="D703" s="191"/>
    </row>
    <row r="704" spans="4:4">
      <c r="D704" s="191"/>
    </row>
    <row r="705" spans="4:4">
      <c r="D705" s="191"/>
    </row>
    <row r="706" spans="4:4">
      <c r="D706" s="191"/>
    </row>
    <row r="707" spans="4:4">
      <c r="D707" s="191"/>
    </row>
    <row r="708" spans="4:4">
      <c r="D708" s="191"/>
    </row>
    <row r="709" spans="4:4">
      <c r="D709" s="191"/>
    </row>
    <row r="710" spans="4:4">
      <c r="D710" s="191"/>
    </row>
    <row r="711" spans="4:4">
      <c r="D711" s="191"/>
    </row>
    <row r="712" spans="4:4">
      <c r="D712" s="191"/>
    </row>
    <row r="713" spans="4:4">
      <c r="D713" s="191"/>
    </row>
    <row r="714" spans="4:4">
      <c r="D714" s="191"/>
    </row>
    <row r="715" spans="4:4">
      <c r="D715" s="191"/>
    </row>
    <row r="716" spans="4:4">
      <c r="D716" s="191"/>
    </row>
    <row r="717" spans="4:4">
      <c r="D717" s="191"/>
    </row>
    <row r="718" spans="4:4">
      <c r="D718" s="191"/>
    </row>
    <row r="719" spans="4:4">
      <c r="D719" s="191"/>
    </row>
    <row r="720" spans="4:4">
      <c r="D720" s="191"/>
    </row>
    <row r="721" spans="4:4">
      <c r="D721" s="191"/>
    </row>
    <row r="722" spans="4:4">
      <c r="D722" s="191"/>
    </row>
    <row r="723" spans="4:4">
      <c r="D723" s="191"/>
    </row>
    <row r="724" spans="4:4">
      <c r="D724" s="191"/>
    </row>
    <row r="725" spans="4:4">
      <c r="D725" s="191"/>
    </row>
    <row r="726" spans="4:4">
      <c r="D726" s="191"/>
    </row>
    <row r="727" spans="4:4">
      <c r="D727" s="191"/>
    </row>
    <row r="728" spans="4:4">
      <c r="D728" s="191"/>
    </row>
    <row r="729" spans="4:4">
      <c r="D729" s="191"/>
    </row>
    <row r="730" spans="4:4">
      <c r="D730" s="191"/>
    </row>
    <row r="731" spans="4:4">
      <c r="D731" s="191"/>
    </row>
    <row r="732" spans="4:4">
      <c r="D732" s="191"/>
    </row>
    <row r="733" spans="4:4">
      <c r="D733" s="191"/>
    </row>
    <row r="734" spans="4:4">
      <c r="D734" s="191"/>
    </row>
    <row r="735" spans="4:4">
      <c r="D735" s="191"/>
    </row>
    <row r="736" spans="4:4">
      <c r="D736" s="191"/>
    </row>
    <row r="737" spans="4:4">
      <c r="D737" s="191"/>
    </row>
    <row r="738" spans="4:4">
      <c r="D738" s="191"/>
    </row>
    <row r="739" spans="4:4">
      <c r="D739" s="191"/>
    </row>
    <row r="740" spans="4:4">
      <c r="D740" s="191"/>
    </row>
    <row r="741" spans="4:4">
      <c r="D741" s="191"/>
    </row>
    <row r="742" spans="4:4">
      <c r="D742" s="191"/>
    </row>
    <row r="743" spans="4:4">
      <c r="D743" s="191"/>
    </row>
    <row r="744" spans="4:4">
      <c r="D744" s="191"/>
    </row>
    <row r="745" spans="4:4">
      <c r="D745" s="191"/>
    </row>
    <row r="746" spans="4:4">
      <c r="D746" s="191"/>
    </row>
    <row r="747" spans="4:4">
      <c r="D747" s="191"/>
    </row>
    <row r="748" spans="4:4">
      <c r="D748" s="191"/>
    </row>
    <row r="749" spans="4:4">
      <c r="D749" s="191"/>
    </row>
    <row r="750" spans="4:4">
      <c r="D750" s="191"/>
    </row>
    <row r="751" spans="4:4">
      <c r="D751" s="191"/>
    </row>
    <row r="752" spans="4:4">
      <c r="D752" s="191"/>
    </row>
    <row r="753" spans="4:4">
      <c r="D753" s="191"/>
    </row>
    <row r="754" spans="4:4">
      <c r="D754" s="191"/>
    </row>
    <row r="755" spans="4:4">
      <c r="D755" s="191"/>
    </row>
    <row r="756" spans="4:4">
      <c r="D756" s="191"/>
    </row>
    <row r="757" spans="4:4">
      <c r="D757" s="191"/>
    </row>
    <row r="758" spans="4:4">
      <c r="D758" s="191"/>
    </row>
    <row r="759" spans="4:4">
      <c r="D759" s="191"/>
    </row>
    <row r="760" spans="4:4">
      <c r="D760" s="191"/>
    </row>
    <row r="761" spans="4:4">
      <c r="D761" s="191"/>
    </row>
    <row r="762" spans="4:4">
      <c r="D762" s="191"/>
    </row>
    <row r="763" spans="4:4">
      <c r="D763" s="191"/>
    </row>
    <row r="764" spans="4:4">
      <c r="D764" s="191"/>
    </row>
    <row r="765" spans="4:4">
      <c r="D765" s="191"/>
    </row>
    <row r="766" spans="4:4">
      <c r="D766" s="191"/>
    </row>
    <row r="767" spans="4:4">
      <c r="D767" s="191"/>
    </row>
    <row r="768" spans="4:4">
      <c r="D768" s="191"/>
    </row>
    <row r="769" spans="4:4">
      <c r="D769" s="191"/>
    </row>
    <row r="770" spans="4:4">
      <c r="D770" s="191"/>
    </row>
    <row r="771" spans="4:4">
      <c r="D771" s="191"/>
    </row>
    <row r="772" spans="4:4">
      <c r="D772" s="191"/>
    </row>
    <row r="773" spans="4:4">
      <c r="D773" s="191"/>
    </row>
    <row r="774" spans="4:4">
      <c r="D774" s="191"/>
    </row>
    <row r="775" spans="4:4">
      <c r="D775" s="191"/>
    </row>
    <row r="776" spans="4:4">
      <c r="D776" s="191"/>
    </row>
    <row r="777" spans="4:4">
      <c r="D777" s="191"/>
    </row>
    <row r="778" spans="4:4">
      <c r="D778" s="191"/>
    </row>
    <row r="779" spans="4:4">
      <c r="D779" s="191"/>
    </row>
    <row r="780" spans="4:4">
      <c r="D780" s="191"/>
    </row>
    <row r="781" spans="4:4">
      <c r="D781" s="191"/>
    </row>
    <row r="782" spans="4:4">
      <c r="D782" s="191"/>
    </row>
    <row r="783" spans="4:4">
      <c r="D783" s="191"/>
    </row>
    <row r="784" spans="4:4">
      <c r="D784" s="191"/>
    </row>
    <row r="785" spans="4:4">
      <c r="D785" s="191"/>
    </row>
    <row r="786" spans="4:4">
      <c r="D786" s="191"/>
    </row>
    <row r="787" spans="4:4">
      <c r="D787" s="191"/>
    </row>
    <row r="788" spans="4:4">
      <c r="D788" s="191"/>
    </row>
    <row r="789" spans="4:4">
      <c r="D789" s="191"/>
    </row>
    <row r="790" spans="4:4">
      <c r="D790" s="191"/>
    </row>
    <row r="791" spans="4:4">
      <c r="D791" s="191"/>
    </row>
    <row r="792" spans="4:4">
      <c r="D792" s="191"/>
    </row>
    <row r="793" spans="4:4">
      <c r="D793" s="191"/>
    </row>
    <row r="794" spans="4:4">
      <c r="D794" s="191"/>
    </row>
    <row r="795" spans="4:4">
      <c r="D795" s="191"/>
    </row>
    <row r="796" spans="4:4">
      <c r="D796" s="191"/>
    </row>
    <row r="797" spans="4:4">
      <c r="D797" s="191"/>
    </row>
    <row r="798" spans="4:4">
      <c r="D798" s="191"/>
    </row>
    <row r="799" spans="4:4">
      <c r="D799" s="191"/>
    </row>
    <row r="800" spans="4:4">
      <c r="D800" s="191"/>
    </row>
    <row r="801" spans="4:4">
      <c r="D801" s="191"/>
    </row>
    <row r="802" spans="4:4">
      <c r="D802" s="191"/>
    </row>
    <row r="803" spans="4:4">
      <c r="D803" s="191"/>
    </row>
    <row r="804" spans="4:4">
      <c r="D804" s="191"/>
    </row>
    <row r="805" spans="4:4">
      <c r="D805" s="191"/>
    </row>
    <row r="806" spans="4:4">
      <c r="D806" s="191"/>
    </row>
    <row r="807" spans="4:4">
      <c r="D807" s="191"/>
    </row>
    <row r="808" spans="4:4">
      <c r="D808" s="191"/>
    </row>
    <row r="809" spans="4:4">
      <c r="D809" s="191"/>
    </row>
    <row r="810" spans="4:4">
      <c r="D810" s="191"/>
    </row>
    <row r="811" spans="4:4">
      <c r="D811" s="191"/>
    </row>
    <row r="812" spans="4:4">
      <c r="D812" s="191"/>
    </row>
    <row r="813" spans="4:4">
      <c r="D813" s="191"/>
    </row>
    <row r="814" spans="4:4">
      <c r="D814" s="191"/>
    </row>
    <row r="815" spans="4:4">
      <c r="D815" s="191"/>
    </row>
    <row r="816" spans="4:4">
      <c r="D816" s="191"/>
    </row>
    <row r="817" spans="4:4">
      <c r="D817" s="191"/>
    </row>
    <row r="818" spans="4:4">
      <c r="D818" s="191"/>
    </row>
    <row r="819" spans="4:4">
      <c r="D819" s="191"/>
    </row>
    <row r="820" spans="4:4">
      <c r="D820" s="191"/>
    </row>
    <row r="821" spans="4:4">
      <c r="D821" s="191"/>
    </row>
    <row r="822" spans="4:4">
      <c r="D822" s="191"/>
    </row>
    <row r="823" spans="4:4">
      <c r="D823" s="191"/>
    </row>
    <row r="824" spans="4:4">
      <c r="D824" s="191"/>
    </row>
    <row r="825" spans="4:4">
      <c r="D825" s="191"/>
    </row>
    <row r="826" spans="4:4">
      <c r="D826" s="191"/>
    </row>
    <row r="827" spans="4:4">
      <c r="D827" s="191"/>
    </row>
    <row r="828" spans="4:4">
      <c r="D828" s="191"/>
    </row>
    <row r="829" spans="4:4">
      <c r="D829" s="191"/>
    </row>
    <row r="830" spans="4:4">
      <c r="D830" s="191"/>
    </row>
    <row r="831" spans="4:4">
      <c r="D831" s="191"/>
    </row>
    <row r="832" spans="4:4">
      <c r="D832" s="191"/>
    </row>
    <row r="833" spans="4:4">
      <c r="D833" s="191"/>
    </row>
    <row r="834" spans="4:4">
      <c r="D834" s="191"/>
    </row>
    <row r="835" spans="4:4">
      <c r="D835" s="191"/>
    </row>
    <row r="836" spans="4:4">
      <c r="D836" s="191"/>
    </row>
    <row r="837" spans="4:4">
      <c r="D837" s="191"/>
    </row>
    <row r="838" spans="4:4">
      <c r="D838" s="191"/>
    </row>
    <row r="839" spans="4:4">
      <c r="D839" s="191"/>
    </row>
    <row r="840" spans="4:4">
      <c r="D840" s="191"/>
    </row>
    <row r="841" spans="4:4">
      <c r="D841" s="191"/>
    </row>
    <row r="842" spans="4:4">
      <c r="D842" s="191"/>
    </row>
    <row r="843" spans="4:4">
      <c r="D843" s="191"/>
    </row>
    <row r="844" spans="4:4">
      <c r="D844" s="191"/>
    </row>
    <row r="845" spans="4:4">
      <c r="D845" s="191"/>
    </row>
    <row r="846" spans="4:4">
      <c r="D846" s="191"/>
    </row>
    <row r="847" spans="4:4">
      <c r="D847" s="191"/>
    </row>
    <row r="848" spans="4:4">
      <c r="D848" s="191"/>
    </row>
    <row r="849" spans="4:4">
      <c r="D849" s="191"/>
    </row>
    <row r="850" spans="4:4">
      <c r="D850" s="191"/>
    </row>
    <row r="851" spans="4:4">
      <c r="D851" s="191"/>
    </row>
    <row r="852" spans="4:4">
      <c r="D852" s="191"/>
    </row>
    <row r="853" spans="4:4">
      <c r="D853" s="191"/>
    </row>
    <row r="854" spans="4:4">
      <c r="D854" s="191"/>
    </row>
    <row r="855" spans="4:4">
      <c r="D855" s="191"/>
    </row>
    <row r="856" spans="4:4">
      <c r="D856" s="191"/>
    </row>
    <row r="857" spans="4:4">
      <c r="D857" s="191"/>
    </row>
    <row r="858" spans="4:4">
      <c r="D858" s="191"/>
    </row>
    <row r="859" spans="4:4">
      <c r="D859" s="191"/>
    </row>
    <row r="860" spans="4:4">
      <c r="D860" s="191"/>
    </row>
    <row r="861" spans="4:4">
      <c r="D861" s="191"/>
    </row>
    <row r="862" spans="4:4">
      <c r="D862" s="191"/>
    </row>
    <row r="863" spans="4:4">
      <c r="D863" s="191"/>
    </row>
    <row r="864" spans="4:4">
      <c r="D864" s="191"/>
    </row>
    <row r="865" spans="4:4">
      <c r="D865" s="191"/>
    </row>
    <row r="866" spans="4:4">
      <c r="D866" s="191"/>
    </row>
    <row r="867" spans="4:4">
      <c r="D867" s="191"/>
    </row>
    <row r="868" spans="4:4">
      <c r="D868" s="191"/>
    </row>
    <row r="869" spans="4:4">
      <c r="D869" s="191"/>
    </row>
    <row r="870" spans="4:4">
      <c r="D870" s="191"/>
    </row>
    <row r="871" spans="4:4">
      <c r="D871" s="191"/>
    </row>
    <row r="872" spans="4:4">
      <c r="D872" s="191"/>
    </row>
    <row r="873" spans="4:4">
      <c r="D873" s="191"/>
    </row>
    <row r="874" spans="4:4">
      <c r="D874" s="191"/>
    </row>
    <row r="875" spans="4:4">
      <c r="D875" s="191"/>
    </row>
    <row r="876" spans="4:4">
      <c r="D876" s="191"/>
    </row>
    <row r="877" spans="4:4">
      <c r="D877" s="191"/>
    </row>
    <row r="878" spans="4:4">
      <c r="D878" s="191"/>
    </row>
    <row r="879" spans="4:4">
      <c r="D879" s="191"/>
    </row>
    <row r="880" spans="4:4">
      <c r="D880" s="191"/>
    </row>
    <row r="881" spans="4:4">
      <c r="D881" s="191"/>
    </row>
    <row r="882" spans="4:4">
      <c r="D882" s="191"/>
    </row>
    <row r="883" spans="4:4">
      <c r="D883" s="191"/>
    </row>
    <row r="884" spans="4:4">
      <c r="D884" s="191"/>
    </row>
    <row r="885" spans="4:4">
      <c r="D885" s="191"/>
    </row>
    <row r="886" spans="4:4">
      <c r="D886" s="191"/>
    </row>
    <row r="887" spans="4:4">
      <c r="D887" s="191"/>
    </row>
    <row r="888" spans="4:4">
      <c r="D888" s="191"/>
    </row>
    <row r="889" spans="4:4">
      <c r="D889" s="191"/>
    </row>
    <row r="890" spans="4:4">
      <c r="D890" s="191"/>
    </row>
    <row r="891" spans="4:4">
      <c r="D891" s="191"/>
    </row>
    <row r="892" spans="4:4">
      <c r="D892" s="191"/>
    </row>
    <row r="893" spans="4:4">
      <c r="D893" s="191"/>
    </row>
    <row r="894" spans="4:4">
      <c r="D894" s="191"/>
    </row>
    <row r="895" spans="4:4">
      <c r="D895" s="191"/>
    </row>
    <row r="896" spans="4:4">
      <c r="D896" s="191"/>
    </row>
    <row r="897" spans="4:4">
      <c r="D897" s="191"/>
    </row>
    <row r="898" spans="4:4">
      <c r="D898" s="191"/>
    </row>
    <row r="899" spans="4:4">
      <c r="D899" s="191"/>
    </row>
    <row r="900" spans="4:4">
      <c r="D900" s="191"/>
    </row>
    <row r="901" spans="4:4">
      <c r="D901" s="191"/>
    </row>
    <row r="902" spans="4:4">
      <c r="D902" s="191"/>
    </row>
    <row r="903" spans="4:4">
      <c r="D903" s="191"/>
    </row>
    <row r="904" spans="4:4">
      <c r="D904" s="191"/>
    </row>
    <row r="905" spans="4:4">
      <c r="D905" s="191"/>
    </row>
    <row r="906" spans="4:4">
      <c r="D906" s="191"/>
    </row>
    <row r="907" spans="4:4">
      <c r="D907" s="191"/>
    </row>
    <row r="908" spans="4:4">
      <c r="D908" s="191"/>
    </row>
    <row r="909" spans="4:4">
      <c r="D909" s="191"/>
    </row>
    <row r="910" spans="4:4">
      <c r="D910" s="191"/>
    </row>
    <row r="911" spans="4:4">
      <c r="D911" s="191"/>
    </row>
    <row r="912" spans="4:4">
      <c r="D912" s="191"/>
    </row>
    <row r="913" spans="4:4">
      <c r="D913" s="191"/>
    </row>
    <row r="914" spans="4:4">
      <c r="D914" s="191"/>
    </row>
    <row r="915" spans="4:4">
      <c r="D915" s="191"/>
    </row>
    <row r="916" spans="4:4">
      <c r="D916" s="191"/>
    </row>
    <row r="917" spans="4:4">
      <c r="D917" s="191"/>
    </row>
    <row r="918" spans="4:4">
      <c r="D918" s="191"/>
    </row>
    <row r="919" spans="4:4">
      <c r="D919" s="191"/>
    </row>
    <row r="920" spans="4:4">
      <c r="D920" s="191"/>
    </row>
    <row r="921" spans="4:4">
      <c r="D921" s="191"/>
    </row>
    <row r="922" spans="4:4">
      <c r="D922" s="191"/>
    </row>
    <row r="923" spans="4:4">
      <c r="D923" s="191"/>
    </row>
    <row r="924" spans="4:4">
      <c r="D924" s="191"/>
    </row>
    <row r="925" spans="4:4">
      <c r="D925" s="191"/>
    </row>
    <row r="926" spans="4:4">
      <c r="D926" s="191"/>
    </row>
    <row r="927" spans="4:4">
      <c r="D927" s="191"/>
    </row>
    <row r="928" spans="4:4">
      <c r="D928" s="191"/>
    </row>
    <row r="929" spans="4:4">
      <c r="D929" s="191"/>
    </row>
    <row r="930" spans="4:4">
      <c r="D930" s="191"/>
    </row>
    <row r="931" spans="4:4">
      <c r="D931" s="191"/>
    </row>
    <row r="932" spans="4:4">
      <c r="D932" s="191"/>
    </row>
    <row r="933" spans="4:4">
      <c r="D933" s="191"/>
    </row>
    <row r="934" spans="4:4">
      <c r="D934" s="191"/>
    </row>
    <row r="935" spans="4:4">
      <c r="D935" s="191"/>
    </row>
    <row r="936" spans="4:4">
      <c r="D936" s="191"/>
    </row>
    <row r="937" spans="4:4">
      <c r="D937" s="191"/>
    </row>
    <row r="938" spans="4:4">
      <c r="D938" s="191"/>
    </row>
    <row r="939" spans="4:4">
      <c r="D939" s="191"/>
    </row>
    <row r="940" spans="4:4">
      <c r="D940" s="191"/>
    </row>
    <row r="941" spans="4:4">
      <c r="D941" s="191"/>
    </row>
    <row r="942" spans="4:4">
      <c r="D942" s="191"/>
    </row>
    <row r="943" spans="4:4">
      <c r="D943" s="191"/>
    </row>
    <row r="944" spans="4:4">
      <c r="D944" s="191"/>
    </row>
    <row r="945" spans="4:4">
      <c r="D945" s="191"/>
    </row>
    <row r="946" spans="4:4">
      <c r="D946" s="191"/>
    </row>
    <row r="947" spans="4:4">
      <c r="D947" s="191"/>
    </row>
    <row r="948" spans="4:4">
      <c r="D948" s="191"/>
    </row>
    <row r="949" spans="4:4">
      <c r="D949" s="191"/>
    </row>
    <row r="950" spans="4:4">
      <c r="D950" s="191"/>
    </row>
    <row r="951" spans="4:4">
      <c r="D951" s="191"/>
    </row>
    <row r="952" spans="4:4">
      <c r="D952" s="191"/>
    </row>
    <row r="953" spans="4:4">
      <c r="D953" s="191"/>
    </row>
    <row r="954" spans="4:4">
      <c r="D954" s="191"/>
    </row>
    <row r="955" spans="4:4">
      <c r="D955" s="191"/>
    </row>
    <row r="956" spans="4:4">
      <c r="D956" s="191"/>
    </row>
    <row r="957" spans="4:4">
      <c r="D957" s="191"/>
    </row>
    <row r="958" spans="4:4">
      <c r="D958" s="191"/>
    </row>
    <row r="959" spans="4:4">
      <c r="D959" s="191"/>
    </row>
    <row r="960" spans="4:4">
      <c r="D960" s="191"/>
    </row>
    <row r="961" spans="4:4">
      <c r="D961" s="191"/>
    </row>
    <row r="962" spans="4:4">
      <c r="D962" s="191"/>
    </row>
    <row r="963" spans="4:4">
      <c r="D963" s="191"/>
    </row>
    <row r="964" spans="4:4">
      <c r="D964" s="191"/>
    </row>
    <row r="965" spans="4:4">
      <c r="D965" s="191"/>
    </row>
    <row r="966" spans="4:4">
      <c r="D966" s="191"/>
    </row>
    <row r="967" spans="4:4">
      <c r="D967" s="191"/>
    </row>
    <row r="968" spans="4:4">
      <c r="D968" s="191"/>
    </row>
    <row r="969" spans="4:4">
      <c r="D969" s="191"/>
    </row>
    <row r="970" spans="4:4">
      <c r="D970" s="191"/>
    </row>
    <row r="971" spans="4:4">
      <c r="D971" s="191"/>
    </row>
    <row r="972" spans="4:4">
      <c r="D972" s="191"/>
    </row>
    <row r="973" spans="4:4">
      <c r="D973" s="191"/>
    </row>
    <row r="974" spans="4:4">
      <c r="D974" s="191"/>
    </row>
    <row r="975" spans="4:4">
      <c r="D975" s="191"/>
    </row>
    <row r="976" spans="4:4">
      <c r="D976" s="191"/>
    </row>
    <row r="977" spans="4:4">
      <c r="D977" s="191"/>
    </row>
    <row r="978" spans="4:4">
      <c r="D978" s="191"/>
    </row>
    <row r="979" spans="4:4">
      <c r="D979" s="191"/>
    </row>
    <row r="980" spans="4:4">
      <c r="D980" s="191"/>
    </row>
    <row r="981" spans="4:4">
      <c r="D981" s="191"/>
    </row>
    <row r="982" spans="4:4">
      <c r="D982" s="191"/>
    </row>
    <row r="983" spans="4:4">
      <c r="D983" s="191"/>
    </row>
    <row r="984" spans="4:4">
      <c r="D984" s="191"/>
    </row>
    <row r="985" spans="4:4">
      <c r="D985" s="191"/>
    </row>
    <row r="986" spans="4:4">
      <c r="D986" s="191"/>
    </row>
    <row r="987" spans="4:4">
      <c r="D987" s="191"/>
    </row>
    <row r="988" spans="4:4">
      <c r="D988" s="191"/>
    </row>
    <row r="989" spans="4:4">
      <c r="D989" s="191"/>
    </row>
    <row r="990" spans="4:4">
      <c r="D990" s="191"/>
    </row>
    <row r="991" spans="4:4">
      <c r="D991" s="191"/>
    </row>
    <row r="992" spans="4:4">
      <c r="D992" s="191"/>
    </row>
    <row r="993" spans="4:4">
      <c r="D993" s="191"/>
    </row>
    <row r="994" spans="4:4">
      <c r="D994" s="191"/>
    </row>
    <row r="995" spans="4:4">
      <c r="D995" s="191"/>
    </row>
    <row r="996" spans="4:4">
      <c r="D996" s="191"/>
    </row>
    <row r="997" spans="4:4">
      <c r="D997" s="191"/>
    </row>
    <row r="998" spans="4:4">
      <c r="D998" s="191"/>
    </row>
    <row r="999" spans="4:4">
      <c r="D999" s="191"/>
    </row>
    <row r="1000" spans="4:4">
      <c r="D1000" s="191"/>
    </row>
    <row r="1001" spans="4:4">
      <c r="D1001" s="191"/>
    </row>
    <row r="1002" spans="4:4">
      <c r="D1002" s="191"/>
    </row>
    <row r="1003" spans="4:4">
      <c r="D1003" s="191"/>
    </row>
    <row r="1004" spans="4:4">
      <c r="D1004" s="191"/>
    </row>
    <row r="1005" spans="4:4">
      <c r="D1005" s="191"/>
    </row>
    <row r="1006" spans="4:4">
      <c r="D1006" s="191"/>
    </row>
    <row r="1007" spans="4:4">
      <c r="D1007" s="191"/>
    </row>
    <row r="1008" spans="4:4">
      <c r="D1008" s="191"/>
    </row>
    <row r="1009" spans="4:4">
      <c r="D1009" s="191"/>
    </row>
    <row r="1010" spans="4:4">
      <c r="D1010" s="191"/>
    </row>
    <row r="1011" spans="4:4">
      <c r="D1011" s="191"/>
    </row>
    <row r="1012" spans="4:4">
      <c r="D1012" s="191"/>
    </row>
    <row r="1013" spans="4:4">
      <c r="D1013" s="191"/>
    </row>
    <row r="1014" spans="4:4">
      <c r="D1014" s="191"/>
    </row>
    <row r="1015" spans="4:4">
      <c r="D1015" s="191"/>
    </row>
    <row r="1016" spans="4:4">
      <c r="D1016" s="191"/>
    </row>
    <row r="1017" spans="4:4">
      <c r="D1017" s="191"/>
    </row>
    <row r="1018" spans="4:4">
      <c r="D1018" s="191"/>
    </row>
    <row r="1019" spans="4:4">
      <c r="D1019" s="191"/>
    </row>
    <row r="1020" spans="4:4">
      <c r="D1020" s="191"/>
    </row>
    <row r="1021" spans="4:4">
      <c r="D1021" s="191"/>
    </row>
    <row r="1022" spans="4:4">
      <c r="D1022" s="191"/>
    </row>
    <row r="1023" spans="4:4">
      <c r="D1023" s="191"/>
    </row>
    <row r="1024" spans="4:4">
      <c r="D1024" s="191"/>
    </row>
    <row r="1025" spans="4:4">
      <c r="D1025" s="191"/>
    </row>
    <row r="1026" spans="4:4">
      <c r="D1026" s="191"/>
    </row>
    <row r="1027" spans="4:4">
      <c r="D1027" s="191"/>
    </row>
    <row r="1028" spans="4:4">
      <c r="D1028" s="191"/>
    </row>
    <row r="1029" spans="4:4">
      <c r="D1029" s="191"/>
    </row>
    <row r="1030" spans="4:4">
      <c r="D1030" s="191"/>
    </row>
    <row r="1031" spans="4:4">
      <c r="D1031" s="191"/>
    </row>
    <row r="1032" spans="4:4">
      <c r="D1032" s="191"/>
    </row>
    <row r="1033" spans="4:4">
      <c r="D1033" s="191"/>
    </row>
    <row r="1034" spans="4:4">
      <c r="D1034" s="191"/>
    </row>
    <row r="1035" spans="4:4">
      <c r="D1035" s="191"/>
    </row>
    <row r="1036" spans="4:4">
      <c r="D1036" s="191"/>
    </row>
    <row r="1037" spans="4:4">
      <c r="D1037" s="191"/>
    </row>
    <row r="1038" spans="4:4">
      <c r="D1038" s="191"/>
    </row>
    <row r="1039" spans="4:4">
      <c r="D1039" s="191"/>
    </row>
    <row r="1040" spans="4:4">
      <c r="D1040" s="191"/>
    </row>
    <row r="1041" spans="4:4">
      <c r="D1041" s="191"/>
    </row>
    <row r="1042" spans="4:4">
      <c r="D1042" s="191"/>
    </row>
    <row r="1043" spans="4:4">
      <c r="D1043" s="191"/>
    </row>
    <row r="1044" spans="4:4">
      <c r="D1044" s="191"/>
    </row>
    <row r="1045" spans="4:4">
      <c r="D1045" s="191"/>
    </row>
    <row r="1046" spans="4:4">
      <c r="D1046" s="191"/>
    </row>
    <row r="1047" spans="4:4">
      <c r="D1047" s="191"/>
    </row>
    <row r="1048" spans="4:4">
      <c r="D1048" s="191"/>
    </row>
    <row r="1049" spans="4:4">
      <c r="D1049" s="191"/>
    </row>
    <row r="1050" spans="4:4">
      <c r="D1050" s="191"/>
    </row>
    <row r="1051" spans="4:4">
      <c r="D1051" s="191"/>
    </row>
    <row r="1052" spans="4:4">
      <c r="D1052" s="191"/>
    </row>
    <row r="1053" spans="4:4">
      <c r="D1053" s="191"/>
    </row>
    <row r="1054" spans="4:4">
      <c r="D1054" s="191"/>
    </row>
    <row r="1055" spans="4:4">
      <c r="D1055" s="191"/>
    </row>
    <row r="1056" spans="4:4">
      <c r="D1056" s="191"/>
    </row>
    <row r="1057" spans="4:4">
      <c r="D1057" s="191"/>
    </row>
    <row r="1058" spans="4:4">
      <c r="D1058" s="191"/>
    </row>
    <row r="1059" spans="4:4">
      <c r="D1059" s="191"/>
    </row>
    <row r="1060" spans="4:4">
      <c r="D1060" s="191"/>
    </row>
    <row r="1061" spans="4:4">
      <c r="D1061" s="191"/>
    </row>
    <row r="1062" spans="4:4">
      <c r="D1062" s="191"/>
    </row>
    <row r="1063" spans="4:4">
      <c r="D1063" s="191"/>
    </row>
    <row r="1064" spans="4:4">
      <c r="D1064" s="191"/>
    </row>
    <row r="1065" spans="4:4">
      <c r="D1065" s="191"/>
    </row>
    <row r="1066" spans="4:4">
      <c r="D1066" s="191"/>
    </row>
    <row r="1067" spans="4:4">
      <c r="D1067" s="191"/>
    </row>
    <row r="1068" spans="4:4">
      <c r="D1068" s="191"/>
    </row>
    <row r="1069" spans="4:4">
      <c r="D1069" s="191"/>
    </row>
    <row r="1070" spans="4:4">
      <c r="D1070" s="191"/>
    </row>
    <row r="1071" spans="4:4">
      <c r="D1071" s="191"/>
    </row>
    <row r="1072" spans="4:4">
      <c r="D1072" s="191"/>
    </row>
    <row r="1073" spans="4:4">
      <c r="D1073" s="191"/>
    </row>
    <row r="1074" spans="4:4">
      <c r="D1074" s="191"/>
    </row>
    <row r="1075" spans="4:4">
      <c r="D1075" s="191"/>
    </row>
    <row r="1076" spans="4:4">
      <c r="D1076" s="191"/>
    </row>
    <row r="1077" spans="4:4">
      <c r="D1077" s="191"/>
    </row>
    <row r="1078" spans="4:4">
      <c r="D1078" s="191"/>
    </row>
    <row r="1079" spans="4:4">
      <c r="D1079" s="191"/>
    </row>
    <row r="1080" spans="4:4">
      <c r="D1080" s="191"/>
    </row>
    <row r="1081" spans="4:4">
      <c r="D1081" s="191"/>
    </row>
    <row r="1082" spans="4:4">
      <c r="D1082" s="191"/>
    </row>
    <row r="1083" spans="4:4">
      <c r="D1083" s="191"/>
    </row>
    <row r="1084" spans="4:4">
      <c r="D1084" s="191"/>
    </row>
    <row r="1085" spans="4:4">
      <c r="D1085" s="191"/>
    </row>
    <row r="1086" spans="4:4">
      <c r="D1086" s="191"/>
    </row>
    <row r="1087" spans="4:4">
      <c r="D1087" s="191"/>
    </row>
    <row r="1088" spans="4:4">
      <c r="D1088" s="191"/>
    </row>
    <row r="1089" spans="4:4">
      <c r="D1089" s="191"/>
    </row>
    <row r="1090" spans="4:4">
      <c r="D1090" s="191"/>
    </row>
    <row r="1091" spans="4:4">
      <c r="D1091" s="191"/>
    </row>
    <row r="1092" spans="4:4">
      <c r="D1092" s="191"/>
    </row>
    <row r="1093" spans="4:4">
      <c r="D1093" s="191"/>
    </row>
    <row r="1094" spans="4:4">
      <c r="D1094" s="191"/>
    </row>
    <row r="1095" spans="4:4">
      <c r="D1095" s="191"/>
    </row>
    <row r="1096" spans="4:4">
      <c r="D1096" s="191"/>
    </row>
    <row r="1097" spans="4:4">
      <c r="D1097" s="191"/>
    </row>
    <row r="1098" spans="4:4">
      <c r="D1098" s="191"/>
    </row>
    <row r="1099" spans="4:4">
      <c r="D1099" s="191"/>
    </row>
    <row r="1100" spans="4:4">
      <c r="D1100" s="191"/>
    </row>
    <row r="1101" spans="4:4">
      <c r="D1101" s="191"/>
    </row>
    <row r="1102" spans="4:4">
      <c r="D1102" s="191"/>
    </row>
    <row r="1103" spans="4:4">
      <c r="D1103" s="191"/>
    </row>
    <row r="1104" spans="4:4">
      <c r="D1104" s="191"/>
    </row>
    <row r="1105" spans="4:4">
      <c r="D1105" s="191"/>
    </row>
    <row r="1106" spans="4:4">
      <c r="D1106" s="191"/>
    </row>
    <row r="1107" spans="4:4">
      <c r="D1107" s="191"/>
    </row>
    <row r="1108" spans="4:4">
      <c r="D1108" s="191"/>
    </row>
    <row r="1109" spans="4:4">
      <c r="D1109" s="191"/>
    </row>
    <row r="1110" spans="4:4">
      <c r="D1110" s="191"/>
    </row>
    <row r="1111" spans="4:4">
      <c r="D1111" s="191"/>
    </row>
    <row r="1112" spans="4:4">
      <c r="D1112" s="191"/>
    </row>
    <row r="1113" spans="4:4">
      <c r="D1113" s="191"/>
    </row>
    <row r="1114" spans="4:4">
      <c r="D1114" s="191"/>
    </row>
    <row r="1115" spans="4:4">
      <c r="D1115" s="191"/>
    </row>
    <row r="1116" spans="4:4">
      <c r="D1116" s="191"/>
    </row>
    <row r="1117" spans="4:4">
      <c r="D1117" s="191"/>
    </row>
    <row r="1118" spans="4:4">
      <c r="D1118" s="191"/>
    </row>
    <row r="1119" spans="4:4">
      <c r="D1119" s="191"/>
    </row>
    <row r="1120" spans="4:4">
      <c r="D1120" s="191"/>
    </row>
    <row r="1121" spans="4:4">
      <c r="D1121" s="191"/>
    </row>
    <row r="1122" spans="4:4">
      <c r="D1122" s="191"/>
    </row>
    <row r="1123" spans="4:4">
      <c r="D1123" s="191"/>
    </row>
    <row r="1124" spans="4:4">
      <c r="D1124" s="191"/>
    </row>
    <row r="1125" spans="4:4">
      <c r="D1125" s="191"/>
    </row>
    <row r="1126" spans="4:4">
      <c r="D1126" s="191"/>
    </row>
    <row r="1127" spans="4:4">
      <c r="D1127" s="191"/>
    </row>
    <row r="1128" spans="4:4">
      <c r="D1128" s="191"/>
    </row>
    <row r="1129" spans="4:4">
      <c r="D1129" s="191"/>
    </row>
    <row r="1130" spans="4:4">
      <c r="D1130" s="191"/>
    </row>
    <row r="1131" spans="4:4">
      <c r="D1131" s="191"/>
    </row>
    <row r="1132" spans="4:4">
      <c r="D1132" s="191"/>
    </row>
    <row r="1133" spans="4:4">
      <c r="D1133" s="191"/>
    </row>
    <row r="1134" spans="4:4">
      <c r="D1134" s="191"/>
    </row>
    <row r="1135" spans="4:4">
      <c r="D1135" s="191"/>
    </row>
    <row r="1136" spans="4:4">
      <c r="D1136" s="191"/>
    </row>
    <row r="1137" spans="4:4">
      <c r="D1137" s="191"/>
    </row>
    <row r="1138" spans="4:4">
      <c r="D1138" s="191"/>
    </row>
    <row r="1139" spans="4:4">
      <c r="D1139" s="191"/>
    </row>
    <row r="1140" spans="4:4">
      <c r="D1140" s="191"/>
    </row>
    <row r="1141" spans="4:4">
      <c r="D1141" s="191"/>
    </row>
    <row r="1142" spans="4:4">
      <c r="D1142" s="191"/>
    </row>
    <row r="1143" spans="4:4">
      <c r="D1143" s="191"/>
    </row>
    <row r="1144" spans="4:4">
      <c r="D1144" s="191"/>
    </row>
    <row r="1145" spans="4:4">
      <c r="D1145" s="191"/>
    </row>
    <row r="1146" spans="4:4">
      <c r="D1146" s="191"/>
    </row>
    <row r="1147" spans="4:4">
      <c r="D1147" s="191"/>
    </row>
    <row r="1148" spans="4:4">
      <c r="D1148" s="191"/>
    </row>
    <row r="1149" spans="4:4">
      <c r="D1149" s="191"/>
    </row>
    <row r="1150" spans="4:4">
      <c r="D1150" s="191"/>
    </row>
    <row r="1151" spans="4:4">
      <c r="D1151" s="191"/>
    </row>
    <row r="1152" spans="4:4">
      <c r="D1152" s="191"/>
    </row>
    <row r="1153" spans="4:4">
      <c r="D1153" s="191"/>
    </row>
    <row r="1154" spans="4:4">
      <c r="D1154" s="191"/>
    </row>
    <row r="1155" spans="4:4">
      <c r="D1155" s="191"/>
    </row>
    <row r="1156" spans="4:4">
      <c r="D1156" s="191"/>
    </row>
    <row r="1157" spans="4:4">
      <c r="D1157" s="191"/>
    </row>
    <row r="1158" spans="4:4">
      <c r="D1158" s="191"/>
    </row>
    <row r="1159" spans="4:4">
      <c r="D1159" s="191"/>
    </row>
    <row r="1160" spans="4:4">
      <c r="D1160" s="191"/>
    </row>
    <row r="1161" spans="4:4">
      <c r="D1161" s="191"/>
    </row>
    <row r="1162" spans="4:4">
      <c r="D1162" s="191"/>
    </row>
    <row r="1163" spans="4:4">
      <c r="D1163" s="191"/>
    </row>
    <row r="1164" spans="4:4">
      <c r="D1164" s="191"/>
    </row>
    <row r="1165" spans="4:4">
      <c r="D1165" s="191"/>
    </row>
    <row r="1166" spans="4:4">
      <c r="D1166" s="191"/>
    </row>
    <row r="1167" spans="4:4">
      <c r="D1167" s="191"/>
    </row>
    <row r="1168" spans="4:4">
      <c r="D1168" s="191"/>
    </row>
    <row r="1169" spans="4:4">
      <c r="D1169" s="191"/>
    </row>
    <row r="1170" spans="4:4">
      <c r="D1170" s="191"/>
    </row>
    <row r="1171" spans="4:4">
      <c r="D1171" s="191"/>
    </row>
    <row r="1172" spans="4:4">
      <c r="D1172" s="191"/>
    </row>
    <row r="1173" spans="4:4">
      <c r="D1173" s="191"/>
    </row>
    <row r="1174" spans="4:4">
      <c r="D1174" s="191"/>
    </row>
    <row r="1175" spans="4:4">
      <c r="D1175" s="191"/>
    </row>
    <row r="1176" spans="4:4">
      <c r="D1176" s="191"/>
    </row>
    <row r="1177" spans="4:4">
      <c r="D1177" s="191"/>
    </row>
    <row r="1178" spans="4:4">
      <c r="D1178" s="191"/>
    </row>
    <row r="1179" spans="4:4">
      <c r="D1179" s="191"/>
    </row>
    <row r="1180" spans="4:4">
      <c r="D1180" s="191"/>
    </row>
    <row r="1181" spans="4:4">
      <c r="D1181" s="191"/>
    </row>
    <row r="1182" spans="4:4">
      <c r="D1182" s="191"/>
    </row>
    <row r="1183" spans="4:4">
      <c r="D1183" s="191"/>
    </row>
    <row r="1184" spans="4:4">
      <c r="D1184" s="191"/>
    </row>
    <row r="1185" spans="4:4">
      <c r="D1185" s="191"/>
    </row>
    <row r="1186" spans="4:4">
      <c r="D1186" s="191"/>
    </row>
    <row r="1187" spans="4:4">
      <c r="D1187" s="191"/>
    </row>
    <row r="1188" spans="4:4">
      <c r="D1188" s="191"/>
    </row>
    <row r="1189" spans="4:4">
      <c r="D1189" s="191"/>
    </row>
    <row r="1190" spans="4:4">
      <c r="D1190" s="191"/>
    </row>
    <row r="1191" spans="4:4">
      <c r="D1191" s="191"/>
    </row>
    <row r="1192" spans="4:4">
      <c r="D1192" s="191"/>
    </row>
    <row r="1193" spans="4:4">
      <c r="D1193" s="191"/>
    </row>
    <row r="1194" spans="4:4">
      <c r="D1194" s="191"/>
    </row>
    <row r="1195" spans="4:4">
      <c r="D1195" s="191"/>
    </row>
    <row r="1196" spans="4:4">
      <c r="D1196" s="191"/>
    </row>
    <row r="1197" spans="4:4">
      <c r="D1197" s="191"/>
    </row>
    <row r="1198" spans="4:4">
      <c r="D1198" s="191"/>
    </row>
    <row r="1199" spans="4:4">
      <c r="D1199" s="191"/>
    </row>
    <row r="1200" spans="4:4">
      <c r="D1200" s="191"/>
    </row>
    <row r="1201" spans="4:4">
      <c r="D1201" s="191"/>
    </row>
    <row r="1202" spans="4:4">
      <c r="D1202" s="191"/>
    </row>
    <row r="1203" spans="4:4">
      <c r="D1203" s="191"/>
    </row>
    <row r="1204" spans="4:4">
      <c r="D1204" s="191"/>
    </row>
    <row r="1205" spans="4:4">
      <c r="D1205" s="191"/>
    </row>
    <row r="1206" spans="4:4">
      <c r="D1206" s="191"/>
    </row>
    <row r="1207" spans="4:4">
      <c r="D1207" s="191"/>
    </row>
    <row r="1208" spans="4:4">
      <c r="D1208" s="191"/>
    </row>
    <row r="1209" spans="4:4">
      <c r="D1209" s="191"/>
    </row>
    <row r="1210" spans="4:4">
      <c r="D1210" s="191"/>
    </row>
    <row r="1211" spans="4:4">
      <c r="D1211" s="191"/>
    </row>
    <row r="1212" spans="4:4">
      <c r="D1212" s="191"/>
    </row>
    <row r="1213" spans="4:4">
      <c r="D1213" s="191"/>
    </row>
    <row r="1214" spans="4:4">
      <c r="D1214" s="191"/>
    </row>
    <row r="1215" spans="4:4">
      <c r="D1215" s="191"/>
    </row>
    <row r="1216" spans="4:4">
      <c r="D1216" s="191"/>
    </row>
    <row r="1217" spans="4:4">
      <c r="D1217" s="191"/>
    </row>
    <row r="1218" spans="4:4">
      <c r="D1218" s="191"/>
    </row>
    <row r="1219" spans="4:4">
      <c r="D1219" s="191"/>
    </row>
    <row r="1220" spans="4:4">
      <c r="D1220" s="191"/>
    </row>
    <row r="1221" spans="4:4">
      <c r="D1221" s="191"/>
    </row>
    <row r="1222" spans="4:4">
      <c r="D1222" s="191"/>
    </row>
    <row r="1223" spans="4:4">
      <c r="D1223" s="191"/>
    </row>
    <row r="1224" spans="4:4">
      <c r="D1224" s="191"/>
    </row>
    <row r="1225" spans="4:4">
      <c r="D1225" s="191"/>
    </row>
    <row r="1226" spans="4:4">
      <c r="D1226" s="191"/>
    </row>
    <row r="1227" spans="4:4">
      <c r="D1227" s="191"/>
    </row>
    <row r="1228" spans="4:4">
      <c r="D1228" s="191"/>
    </row>
    <row r="1229" spans="4:4">
      <c r="D1229" s="191"/>
    </row>
    <row r="1230" spans="4:4">
      <c r="D1230" s="191"/>
    </row>
    <row r="1231" spans="4:4">
      <c r="D1231" s="191"/>
    </row>
    <row r="1232" spans="4:4">
      <c r="D1232" s="191"/>
    </row>
    <row r="1233" spans="4:4">
      <c r="D1233" s="191"/>
    </row>
    <row r="1234" spans="4:4">
      <c r="D1234" s="191"/>
    </row>
    <row r="1235" spans="4:4">
      <c r="D1235" s="191"/>
    </row>
    <row r="1236" spans="4:4">
      <c r="D1236" s="191"/>
    </row>
    <row r="1237" spans="4:4">
      <c r="D1237" s="191"/>
    </row>
    <row r="1238" spans="4:4">
      <c r="D1238" s="191"/>
    </row>
    <row r="1239" spans="4:4">
      <c r="D1239" s="191"/>
    </row>
    <row r="1240" spans="4:4">
      <c r="D1240" s="191"/>
    </row>
    <row r="1241" spans="4:4">
      <c r="D1241" s="191"/>
    </row>
    <row r="1242" spans="4:4">
      <c r="D1242" s="191"/>
    </row>
    <row r="1243" spans="4:4">
      <c r="D1243" s="191"/>
    </row>
    <row r="1244" spans="4:4">
      <c r="D1244" s="191"/>
    </row>
    <row r="1245" spans="4:4">
      <c r="D1245" s="191"/>
    </row>
    <row r="1246" spans="4:4">
      <c r="D1246" s="191"/>
    </row>
    <row r="1247" spans="4:4">
      <c r="D1247" s="191"/>
    </row>
    <row r="1248" spans="4:4">
      <c r="D1248" s="191"/>
    </row>
    <row r="1249" spans="4:4">
      <c r="D1249" s="191"/>
    </row>
    <row r="1250" spans="4:4">
      <c r="D1250" s="191"/>
    </row>
    <row r="1251" spans="4:4">
      <c r="D1251" s="191"/>
    </row>
    <row r="1252" spans="4:4">
      <c r="D1252" s="191"/>
    </row>
    <row r="1253" spans="4:4">
      <c r="D1253" s="191"/>
    </row>
    <row r="1254" spans="4:4">
      <c r="D1254" s="191"/>
    </row>
    <row r="1255" spans="4:4">
      <c r="D1255" s="191"/>
    </row>
    <row r="1256" spans="4:4">
      <c r="D1256" s="191"/>
    </row>
    <row r="1257" spans="4:4">
      <c r="D1257" s="191"/>
    </row>
    <row r="1258" spans="4:4">
      <c r="D1258" s="191"/>
    </row>
    <row r="1259" spans="4:4">
      <c r="D1259" s="191"/>
    </row>
    <row r="1260" spans="4:4">
      <c r="D1260" s="191"/>
    </row>
    <row r="1261" spans="4:4">
      <c r="D1261" s="191"/>
    </row>
    <row r="1262" spans="4:4">
      <c r="D1262" s="191"/>
    </row>
    <row r="1263" spans="4:4">
      <c r="D1263" s="191"/>
    </row>
    <row r="1264" spans="4:4">
      <c r="D1264" s="191"/>
    </row>
    <row r="1265" spans="4:4">
      <c r="D1265" s="191"/>
    </row>
    <row r="1266" spans="4:4">
      <c r="D1266" s="191"/>
    </row>
    <row r="1267" spans="4:4">
      <c r="D1267" s="191"/>
    </row>
    <row r="1268" spans="4:4">
      <c r="D1268" s="191"/>
    </row>
    <row r="1269" spans="4:4">
      <c r="D1269" s="191"/>
    </row>
    <row r="1270" spans="4:4">
      <c r="D1270" s="191"/>
    </row>
    <row r="1271" spans="4:4">
      <c r="D1271" s="191"/>
    </row>
    <row r="1272" spans="4:4">
      <c r="D1272" s="191"/>
    </row>
    <row r="1273" spans="4:4">
      <c r="D1273" s="191"/>
    </row>
    <row r="1274" spans="4:4">
      <c r="D1274" s="191"/>
    </row>
    <row r="1275" spans="4:4">
      <c r="D1275" s="191"/>
    </row>
    <row r="1276" spans="4:4">
      <c r="D1276" s="191"/>
    </row>
    <row r="1277" spans="4:4">
      <c r="D1277" s="191"/>
    </row>
    <row r="1278" spans="4:4">
      <c r="D1278" s="191"/>
    </row>
    <row r="1279" spans="4:4">
      <c r="D1279" s="191"/>
    </row>
    <row r="1280" spans="4:4">
      <c r="D1280" s="191"/>
    </row>
    <row r="1281" spans="4:4">
      <c r="D1281" s="191"/>
    </row>
    <row r="1282" spans="4:4">
      <c r="D1282" s="191"/>
    </row>
    <row r="1283" spans="4:4">
      <c r="D1283" s="191"/>
    </row>
    <row r="1284" spans="4:4">
      <c r="D1284" s="191"/>
    </row>
    <row r="1285" spans="4:4">
      <c r="D1285" s="191"/>
    </row>
    <row r="1286" spans="4:4">
      <c r="D1286" s="191"/>
    </row>
    <row r="1287" spans="4:4">
      <c r="D1287" s="191"/>
    </row>
    <row r="1288" spans="4:4">
      <c r="D1288" s="191"/>
    </row>
    <row r="1289" spans="4:4">
      <c r="D1289" s="191"/>
    </row>
    <row r="1290" spans="4:4">
      <c r="D1290" s="191"/>
    </row>
    <row r="1291" spans="4:4">
      <c r="D1291" s="191"/>
    </row>
    <row r="1292" spans="4:4">
      <c r="D1292" s="191"/>
    </row>
    <row r="1293" spans="4:4">
      <c r="D1293" s="191"/>
    </row>
    <row r="1294" spans="4:4">
      <c r="D1294" s="191"/>
    </row>
    <row r="1295" spans="4:4">
      <c r="D1295" s="191"/>
    </row>
    <row r="1296" spans="4:4">
      <c r="D1296" s="191"/>
    </row>
    <row r="1297" spans="4:4">
      <c r="D1297" s="191"/>
    </row>
    <row r="1298" spans="4:4">
      <c r="D1298" s="191"/>
    </row>
    <row r="1299" spans="4:4">
      <c r="D1299" s="191"/>
    </row>
    <row r="1300" spans="4:4">
      <c r="D1300" s="191"/>
    </row>
    <row r="1301" spans="4:4">
      <c r="D1301" s="191"/>
    </row>
    <row r="1302" spans="4:4">
      <c r="D1302" s="191"/>
    </row>
    <row r="1303" spans="4:4">
      <c r="D1303" s="191"/>
    </row>
    <row r="1304" spans="4:4">
      <c r="D1304" s="191"/>
    </row>
    <row r="1305" spans="4:4">
      <c r="D1305" s="191"/>
    </row>
    <row r="1306" spans="4:4">
      <c r="D1306" s="191"/>
    </row>
    <row r="1307" spans="4:4">
      <c r="D1307" s="191"/>
    </row>
    <row r="1308" spans="4:4">
      <c r="D1308" s="191"/>
    </row>
    <row r="1309" spans="4:4">
      <c r="D1309" s="191"/>
    </row>
    <row r="1310" spans="4:4">
      <c r="D1310" s="191"/>
    </row>
    <row r="1311" spans="4:4">
      <c r="D1311" s="191"/>
    </row>
    <row r="1312" spans="4:4">
      <c r="D1312" s="191"/>
    </row>
    <row r="1313" spans="4:4">
      <c r="D1313" s="191"/>
    </row>
    <row r="1314" spans="4:4">
      <c r="D1314" s="191"/>
    </row>
    <row r="1315" spans="4:4">
      <c r="D1315" s="191"/>
    </row>
    <row r="1316" spans="4:4">
      <c r="D1316" s="191"/>
    </row>
    <row r="1317" spans="4:4">
      <c r="D1317" s="191"/>
    </row>
    <row r="1318" spans="4:4">
      <c r="D1318" s="191"/>
    </row>
    <row r="1319" spans="4:4">
      <c r="D1319" s="191"/>
    </row>
    <row r="1320" spans="4:4">
      <c r="D1320" s="191"/>
    </row>
    <row r="1321" spans="4:4">
      <c r="D1321" s="191"/>
    </row>
    <row r="1322" spans="4:4">
      <c r="D1322" s="191"/>
    </row>
    <row r="1323" spans="4:4">
      <c r="D1323" s="191"/>
    </row>
    <row r="1324" spans="4:4">
      <c r="D1324" s="191"/>
    </row>
    <row r="1325" spans="4:4">
      <c r="D1325" s="191"/>
    </row>
    <row r="1326" spans="4:4">
      <c r="D1326" s="191"/>
    </row>
    <row r="1327" spans="4:4">
      <c r="D1327" s="191"/>
    </row>
    <row r="1328" spans="4:4">
      <c r="D1328" s="191"/>
    </row>
    <row r="1329" spans="4:4">
      <c r="D1329" s="191"/>
    </row>
    <row r="1330" spans="4:4">
      <c r="D1330" s="191"/>
    </row>
    <row r="1331" spans="4:4">
      <c r="D1331" s="191"/>
    </row>
    <row r="1332" spans="4:4">
      <c r="D1332" s="191"/>
    </row>
    <row r="1333" spans="4:4">
      <c r="D1333" s="191"/>
    </row>
    <row r="1334" spans="4:4">
      <c r="D1334" s="191"/>
    </row>
    <row r="1335" spans="4:4">
      <c r="D1335" s="191"/>
    </row>
    <row r="1336" spans="4:4">
      <c r="D1336" s="191"/>
    </row>
    <row r="1337" spans="4:4">
      <c r="D1337" s="191"/>
    </row>
    <row r="1338" spans="4:4">
      <c r="D1338" s="191"/>
    </row>
    <row r="1339" spans="4:4">
      <c r="D1339" s="191"/>
    </row>
    <row r="1340" spans="4:4">
      <c r="D1340" s="191"/>
    </row>
    <row r="1341" spans="4:4">
      <c r="D1341" s="191"/>
    </row>
    <row r="1342" spans="4:4">
      <c r="D1342" s="191"/>
    </row>
    <row r="1343" spans="4:4">
      <c r="D1343" s="191"/>
    </row>
    <row r="1344" spans="4:4">
      <c r="D1344" s="191"/>
    </row>
    <row r="1345" spans="4:4">
      <c r="D1345" s="191"/>
    </row>
    <row r="1346" spans="4:4">
      <c r="D1346" s="191"/>
    </row>
    <row r="1347" spans="4:4">
      <c r="D1347" s="191"/>
    </row>
    <row r="1348" spans="4:4">
      <c r="D1348" s="191"/>
    </row>
    <row r="1349" spans="4:4">
      <c r="D1349" s="191"/>
    </row>
    <row r="1350" spans="4:4">
      <c r="D1350" s="191"/>
    </row>
    <row r="1351" spans="4:4">
      <c r="D1351" s="191"/>
    </row>
    <row r="1352" spans="4:4">
      <c r="D1352" s="191"/>
    </row>
    <row r="1353" spans="4:4">
      <c r="D1353" s="191"/>
    </row>
    <row r="1354" spans="4:4">
      <c r="D1354" s="191"/>
    </row>
    <row r="1355" spans="4:4">
      <c r="D1355" s="191"/>
    </row>
    <row r="1356" spans="4:4">
      <c r="D1356" s="191"/>
    </row>
    <row r="1357" spans="4:4">
      <c r="D1357" s="191"/>
    </row>
    <row r="1358" spans="4:4">
      <c r="D1358" s="191"/>
    </row>
    <row r="1359" spans="4:4">
      <c r="D1359" s="191"/>
    </row>
    <row r="1360" spans="4:4">
      <c r="D1360" s="191"/>
    </row>
    <row r="1361" spans="4:4">
      <c r="D1361" s="191"/>
    </row>
    <row r="1362" spans="4:4">
      <c r="D1362" s="191"/>
    </row>
    <row r="1363" spans="4:4">
      <c r="D1363" s="191"/>
    </row>
    <row r="1364" spans="4:4">
      <c r="D1364" s="191"/>
    </row>
    <row r="1365" spans="4:4">
      <c r="D1365" s="191"/>
    </row>
    <row r="1366" spans="4:4">
      <c r="D1366" s="191"/>
    </row>
    <row r="1367" spans="4:4">
      <c r="D1367" s="191"/>
    </row>
    <row r="1368" spans="4:4">
      <c r="D1368" s="191"/>
    </row>
    <row r="1369" spans="4:4">
      <c r="D1369" s="191"/>
    </row>
    <row r="1370" spans="4:4">
      <c r="D1370" s="191"/>
    </row>
    <row r="1371" spans="4:4">
      <c r="D1371" s="191"/>
    </row>
    <row r="1372" spans="4:4">
      <c r="D1372" s="191"/>
    </row>
    <row r="1373" spans="4:4">
      <c r="D1373" s="191"/>
    </row>
    <row r="1374" spans="4:4">
      <c r="D1374" s="191"/>
    </row>
    <row r="1375" spans="4:4">
      <c r="D1375" s="191"/>
    </row>
    <row r="1376" spans="4:4">
      <c r="D1376" s="191"/>
    </row>
    <row r="1377" spans="4:4">
      <c r="D1377" s="191"/>
    </row>
    <row r="1378" spans="4:4">
      <c r="D1378" s="191"/>
    </row>
    <row r="1379" spans="4:4">
      <c r="D1379" s="191"/>
    </row>
    <row r="1380" spans="4:4">
      <c r="D1380" s="191"/>
    </row>
    <row r="1381" spans="4:4">
      <c r="D1381" s="191"/>
    </row>
    <row r="1382" spans="4:4">
      <c r="D1382" s="191"/>
    </row>
    <row r="1383" spans="4:4">
      <c r="D1383" s="191"/>
    </row>
    <row r="1384" spans="4:4">
      <c r="D1384" s="191"/>
    </row>
    <row r="1385" spans="4:4">
      <c r="D1385" s="191"/>
    </row>
    <row r="1386" spans="4:4">
      <c r="D1386" s="191"/>
    </row>
    <row r="1387" spans="4:4">
      <c r="D1387" s="191"/>
    </row>
    <row r="1388" spans="4:4">
      <c r="D1388" s="191"/>
    </row>
    <row r="1389" spans="4:4">
      <c r="D1389" s="191"/>
    </row>
    <row r="1390" spans="4:4">
      <c r="D1390" s="191"/>
    </row>
    <row r="1391" spans="4:4">
      <c r="D1391" s="191"/>
    </row>
    <row r="1392" spans="4:4">
      <c r="D1392" s="191"/>
    </row>
    <row r="1393" spans="4:4">
      <c r="D1393" s="191"/>
    </row>
    <row r="1394" spans="4:4">
      <c r="D1394" s="191"/>
    </row>
    <row r="1395" spans="4:4">
      <c r="D1395" s="191"/>
    </row>
    <row r="1396" spans="4:4">
      <c r="D1396" s="191"/>
    </row>
    <row r="1397" spans="4:4">
      <c r="D1397" s="191"/>
    </row>
    <row r="1398" spans="4:4">
      <c r="D1398" s="191"/>
    </row>
    <row r="1399" spans="4:4">
      <c r="D1399" s="191"/>
    </row>
    <row r="1400" spans="4:4">
      <c r="D1400" s="191"/>
    </row>
    <row r="1401" spans="4:4">
      <c r="D1401" s="191"/>
    </row>
    <row r="1402" spans="4:4">
      <c r="D1402" s="191"/>
    </row>
    <row r="1403" spans="4:4">
      <c r="D1403" s="191"/>
    </row>
    <row r="1404" spans="4:4">
      <c r="D1404" s="191"/>
    </row>
    <row r="1405" spans="4:4">
      <c r="D1405" s="191"/>
    </row>
    <row r="1406" spans="4:4">
      <c r="D1406" s="191"/>
    </row>
    <row r="1407" spans="4:4">
      <c r="D1407" s="191"/>
    </row>
    <row r="1408" spans="4:4">
      <c r="D1408" s="191"/>
    </row>
    <row r="1409" spans="4:4">
      <c r="D1409" s="191"/>
    </row>
    <row r="1410" spans="4:4">
      <c r="D1410" s="191"/>
    </row>
    <row r="1411" spans="4:4">
      <c r="D1411" s="191"/>
    </row>
    <row r="1412" spans="4:4">
      <c r="D1412" s="191"/>
    </row>
    <row r="1413" spans="4:4">
      <c r="D1413" s="191"/>
    </row>
    <row r="1414" spans="4:4">
      <c r="D1414" s="191"/>
    </row>
    <row r="1415" spans="4:4">
      <c r="D1415" s="191"/>
    </row>
    <row r="1416" spans="4:4">
      <c r="D1416" s="191"/>
    </row>
    <row r="1417" spans="4:4">
      <c r="D1417" s="191"/>
    </row>
    <row r="1418" spans="4:4">
      <c r="D1418" s="191"/>
    </row>
    <row r="1419" spans="4:4">
      <c r="D1419" s="191"/>
    </row>
    <row r="1420" spans="4:4">
      <c r="D1420" s="191"/>
    </row>
    <row r="1421" spans="4:4">
      <c r="D1421" s="191"/>
    </row>
    <row r="1422" spans="4:4">
      <c r="D1422" s="191"/>
    </row>
    <row r="1423" spans="4:4">
      <c r="D1423" s="191"/>
    </row>
    <row r="1424" spans="4:4">
      <c r="D1424" s="191"/>
    </row>
    <row r="1425" spans="4:4">
      <c r="D1425" s="191"/>
    </row>
    <row r="1426" spans="4:4">
      <c r="D1426" s="191"/>
    </row>
    <row r="1427" spans="4:4">
      <c r="D1427" s="191"/>
    </row>
    <row r="1428" spans="4:4">
      <c r="D1428" s="191"/>
    </row>
    <row r="1429" spans="4:4">
      <c r="D1429" s="191"/>
    </row>
    <row r="1430" spans="4:4">
      <c r="D1430" s="191"/>
    </row>
    <row r="1431" spans="4:4">
      <c r="D1431" s="191"/>
    </row>
    <row r="1432" spans="4:4">
      <c r="D1432" s="191"/>
    </row>
    <row r="1433" spans="4:4">
      <c r="D1433" s="191"/>
    </row>
    <row r="1434" spans="4:4">
      <c r="D1434" s="191"/>
    </row>
    <row r="1435" spans="4:4">
      <c r="D1435" s="191"/>
    </row>
    <row r="1436" spans="4:4">
      <c r="D1436" s="191"/>
    </row>
    <row r="1437" spans="4:4">
      <c r="D1437" s="191"/>
    </row>
    <row r="1438" spans="4:4">
      <c r="D1438" s="191"/>
    </row>
    <row r="1439" spans="4:4">
      <c r="D1439" s="191"/>
    </row>
    <row r="1440" spans="4:4">
      <c r="D1440" s="191"/>
    </row>
    <row r="1441" spans="4:4">
      <c r="D1441" s="191"/>
    </row>
    <row r="1442" spans="4:4">
      <c r="D1442" s="191"/>
    </row>
    <row r="1443" spans="4:4">
      <c r="D1443" s="191"/>
    </row>
    <row r="1444" spans="4:4">
      <c r="D1444" s="191"/>
    </row>
    <row r="1445" spans="4:4">
      <c r="D1445" s="191"/>
    </row>
    <row r="1446" spans="4:4">
      <c r="D1446" s="191"/>
    </row>
    <row r="1447" spans="4:4">
      <c r="D1447" s="191"/>
    </row>
    <row r="1448" spans="4:4">
      <c r="D1448" s="191"/>
    </row>
    <row r="1449" spans="4:4">
      <c r="D1449" s="191"/>
    </row>
    <row r="1450" spans="4:4">
      <c r="D1450" s="191"/>
    </row>
    <row r="1451" spans="4:4">
      <c r="D1451" s="191"/>
    </row>
    <row r="1452" spans="4:4">
      <c r="D1452" s="191"/>
    </row>
    <row r="1453" spans="4:4">
      <c r="D1453" s="191"/>
    </row>
    <row r="1454" spans="4:4">
      <c r="D1454" s="191"/>
    </row>
    <row r="1455" spans="4:4">
      <c r="D1455" s="191"/>
    </row>
    <row r="1456" spans="4:4">
      <c r="D1456" s="191"/>
    </row>
    <row r="1457" spans="4:4">
      <c r="D1457" s="191"/>
    </row>
    <row r="1458" spans="4:4">
      <c r="D1458" s="191"/>
    </row>
    <row r="1459" spans="4:4">
      <c r="D1459" s="191"/>
    </row>
    <row r="1460" spans="4:4">
      <c r="D1460" s="191"/>
    </row>
    <row r="1461" spans="4:4">
      <c r="D1461" s="191"/>
    </row>
    <row r="1462" spans="4:4">
      <c r="D1462" s="191"/>
    </row>
    <row r="1463" spans="4:4">
      <c r="D1463" s="191"/>
    </row>
    <row r="1464" spans="4:4">
      <c r="D1464" s="191"/>
    </row>
    <row r="1465" spans="4:4">
      <c r="D1465" s="191"/>
    </row>
    <row r="1466" spans="4:4">
      <c r="D1466" s="191"/>
    </row>
    <row r="1467" spans="4:4">
      <c r="D1467" s="191"/>
    </row>
    <row r="1468" spans="4:4">
      <c r="D1468" s="191"/>
    </row>
    <row r="1469" spans="4:4">
      <c r="D1469" s="191"/>
    </row>
    <row r="1470" spans="4:4">
      <c r="D1470" s="191"/>
    </row>
    <row r="1471" spans="4:4">
      <c r="D1471" s="191"/>
    </row>
    <row r="1472" spans="4:4">
      <c r="D1472" s="191"/>
    </row>
    <row r="1473" spans="4:4">
      <c r="D1473" s="191"/>
    </row>
    <row r="1474" spans="4:4">
      <c r="D1474" s="191"/>
    </row>
    <row r="1475" spans="4:4">
      <c r="D1475" s="191"/>
    </row>
    <row r="1476" spans="4:4">
      <c r="D1476" s="191"/>
    </row>
    <row r="1477" spans="4:4">
      <c r="D1477" s="191"/>
    </row>
    <row r="1478" spans="4:4">
      <c r="D1478" s="191"/>
    </row>
    <row r="1479" spans="4:4">
      <c r="D1479" s="191"/>
    </row>
    <row r="1480" spans="4:4">
      <c r="D1480" s="191"/>
    </row>
    <row r="1481" spans="4:4">
      <c r="D1481" s="191"/>
    </row>
    <row r="1482" spans="4:4">
      <c r="D1482" s="191"/>
    </row>
    <row r="1483" spans="4:4">
      <c r="D1483" s="191"/>
    </row>
    <row r="1484" spans="4:4">
      <c r="D1484" s="191"/>
    </row>
    <row r="1485" spans="4:4">
      <c r="D1485" s="191"/>
    </row>
    <row r="1486" spans="4:4">
      <c r="D1486" s="191"/>
    </row>
    <row r="1487" spans="4:4">
      <c r="D1487" s="191"/>
    </row>
    <row r="1488" spans="4:4">
      <c r="D1488" s="191"/>
    </row>
    <row r="1489" spans="4:4">
      <c r="D1489" s="191"/>
    </row>
    <row r="1490" spans="4:4">
      <c r="D1490" s="191"/>
    </row>
    <row r="1491" spans="4:4">
      <c r="D1491" s="191"/>
    </row>
    <row r="1492" spans="4:4">
      <c r="D1492" s="191"/>
    </row>
    <row r="1493" spans="4:4">
      <c r="D1493" s="191"/>
    </row>
    <row r="1494" spans="4:4">
      <c r="D1494" s="191"/>
    </row>
    <row r="1495" spans="4:4">
      <c r="D1495" s="191"/>
    </row>
    <row r="1496" spans="4:4">
      <c r="D1496" s="191"/>
    </row>
    <row r="1497" spans="4:4">
      <c r="D1497" s="191"/>
    </row>
    <row r="1498" spans="4:4">
      <c r="D1498" s="191"/>
    </row>
    <row r="1499" spans="4:4">
      <c r="D1499" s="191"/>
    </row>
    <row r="1500" spans="4:4">
      <c r="D1500" s="191"/>
    </row>
    <row r="1501" spans="4:4">
      <c r="D1501" s="191"/>
    </row>
    <row r="1502" spans="4:4">
      <c r="D1502" s="191"/>
    </row>
    <row r="1503" spans="4:4">
      <c r="D1503" s="191"/>
    </row>
    <row r="1504" spans="4:4">
      <c r="D1504" s="191"/>
    </row>
    <row r="1505" spans="4:4">
      <c r="D1505" s="191"/>
    </row>
    <row r="1506" spans="4:4">
      <c r="D1506" s="191"/>
    </row>
    <row r="1507" spans="4:4">
      <c r="D1507" s="191"/>
    </row>
    <row r="1508" spans="4:4">
      <c r="D1508" s="191"/>
    </row>
    <row r="1509" spans="4:4">
      <c r="D1509" s="191"/>
    </row>
    <row r="1510" spans="4:4">
      <c r="D1510" s="191"/>
    </row>
    <row r="1511" spans="4:4">
      <c r="D1511" s="191"/>
    </row>
    <row r="1512" spans="4:4">
      <c r="D1512" s="191"/>
    </row>
    <row r="1513" spans="4:4">
      <c r="D1513" s="191"/>
    </row>
    <row r="1514" spans="4:4">
      <c r="D1514" s="191"/>
    </row>
    <row r="1515" spans="4:4">
      <c r="D1515" s="191"/>
    </row>
    <row r="1516" spans="4:4">
      <c r="D1516" s="191"/>
    </row>
    <row r="1517" spans="4:4">
      <c r="D1517" s="191"/>
    </row>
    <row r="1518" spans="4:4">
      <c r="D1518" s="191"/>
    </row>
    <row r="1519" spans="4:4">
      <c r="D1519" s="191"/>
    </row>
    <row r="1520" spans="4:4">
      <c r="D1520" s="191"/>
    </row>
    <row r="1521" spans="4:4">
      <c r="D1521" s="191"/>
    </row>
    <row r="1522" spans="4:4">
      <c r="D1522" s="191"/>
    </row>
    <row r="1523" spans="4:4">
      <c r="D1523" s="191"/>
    </row>
    <row r="1524" spans="4:4">
      <c r="D1524" s="191"/>
    </row>
    <row r="1525" spans="4:4">
      <c r="D1525" s="191"/>
    </row>
    <row r="1526" spans="4:4">
      <c r="D1526" s="191"/>
    </row>
    <row r="1527" spans="4:4">
      <c r="D1527" s="191"/>
    </row>
    <row r="1528" spans="4:4">
      <c r="D1528" s="191"/>
    </row>
    <row r="1529" spans="4:4">
      <c r="D1529" s="191"/>
    </row>
    <row r="1530" spans="4:4">
      <c r="D1530" s="191"/>
    </row>
    <row r="1531" spans="4:4">
      <c r="D1531" s="191"/>
    </row>
    <row r="1532" spans="4:4">
      <c r="D1532" s="191"/>
    </row>
    <row r="1533" spans="4:4">
      <c r="D1533" s="191"/>
    </row>
    <row r="1534" spans="4:4">
      <c r="D1534" s="191"/>
    </row>
    <row r="1535" spans="4:4">
      <c r="D1535" s="191"/>
    </row>
    <row r="1536" spans="4:4">
      <c r="D1536" s="191"/>
    </row>
    <row r="1537" spans="4:4">
      <c r="D1537" s="191"/>
    </row>
    <row r="1538" spans="4:4">
      <c r="D1538" s="191"/>
    </row>
    <row r="1539" spans="4:4">
      <c r="D1539" s="191"/>
    </row>
    <row r="1540" spans="4:4">
      <c r="D1540" s="191"/>
    </row>
    <row r="1541" spans="4:4">
      <c r="D1541" s="191"/>
    </row>
    <row r="1542" spans="4:4">
      <c r="D1542" s="191"/>
    </row>
    <row r="1543" spans="4:4">
      <c r="D1543" s="191"/>
    </row>
    <row r="1544" spans="4:4">
      <c r="D1544" s="191"/>
    </row>
    <row r="1545" spans="4:4">
      <c r="D1545" s="191"/>
    </row>
    <row r="1546" spans="4:4">
      <c r="D1546" s="191"/>
    </row>
    <row r="1547" spans="4:4">
      <c r="D1547" s="191"/>
    </row>
    <row r="1548" spans="4:4">
      <c r="D1548" s="191"/>
    </row>
    <row r="1549" spans="4:4">
      <c r="D1549" s="191"/>
    </row>
    <row r="1550" spans="4:4">
      <c r="D1550" s="191"/>
    </row>
    <row r="1551" spans="4:4">
      <c r="D1551" s="191"/>
    </row>
    <row r="1552" spans="4:4">
      <c r="D1552" s="191"/>
    </row>
    <row r="1553" spans="4:4">
      <c r="D1553" s="191"/>
    </row>
    <row r="1554" spans="4:4">
      <c r="D1554" s="191"/>
    </row>
    <row r="1555" spans="4:4">
      <c r="D1555" s="191"/>
    </row>
    <row r="1556" spans="4:4">
      <c r="D1556" s="191"/>
    </row>
    <row r="1557" spans="4:4">
      <c r="D1557" s="191"/>
    </row>
    <row r="1558" spans="4:4">
      <c r="D1558" s="191"/>
    </row>
    <row r="1559" spans="4:4">
      <c r="D1559" s="191"/>
    </row>
    <row r="1560" spans="4:4">
      <c r="D1560" s="191"/>
    </row>
    <row r="1561" spans="4:4">
      <c r="D1561" s="191"/>
    </row>
    <row r="1562" spans="4:4">
      <c r="D1562" s="191"/>
    </row>
    <row r="1563" spans="4:4">
      <c r="D1563" s="191"/>
    </row>
    <row r="1564" spans="4:4">
      <c r="D1564" s="191"/>
    </row>
    <row r="1565" spans="4:4">
      <c r="D1565" s="191"/>
    </row>
    <row r="1566" spans="4:4">
      <c r="D1566" s="191"/>
    </row>
    <row r="1567" spans="4:4">
      <c r="D1567" s="191"/>
    </row>
    <row r="1568" spans="4:4">
      <c r="D1568" s="191"/>
    </row>
    <row r="1569" spans="4:4">
      <c r="D1569" s="191"/>
    </row>
    <row r="1570" spans="4:4">
      <c r="D1570" s="191"/>
    </row>
    <row r="1571" spans="4:4">
      <c r="D1571" s="191"/>
    </row>
    <row r="1572" spans="4:4">
      <c r="D1572" s="191"/>
    </row>
    <row r="1573" spans="4:4">
      <c r="D1573" s="191"/>
    </row>
    <row r="1574" spans="4:4">
      <c r="D1574" s="191"/>
    </row>
    <row r="1575" spans="4:4">
      <c r="D1575" s="191"/>
    </row>
    <row r="1576" spans="4:4">
      <c r="D1576" s="191"/>
    </row>
    <row r="1577" spans="4:4">
      <c r="D1577" s="191"/>
    </row>
    <row r="1578" spans="4:4">
      <c r="D1578" s="191"/>
    </row>
    <row r="1579" spans="4:4">
      <c r="D1579" s="191"/>
    </row>
    <row r="1580" spans="4:4">
      <c r="D1580" s="191"/>
    </row>
    <row r="1581" spans="4:4">
      <c r="D1581" s="191"/>
    </row>
    <row r="1582" spans="4:4">
      <c r="D1582" s="191"/>
    </row>
    <row r="1583" spans="4:4">
      <c r="D1583" s="191"/>
    </row>
    <row r="1584" spans="4:4">
      <c r="D1584" s="191"/>
    </row>
    <row r="1585" spans="4:4">
      <c r="D1585" s="191"/>
    </row>
    <row r="1586" spans="4:4">
      <c r="D1586" s="191"/>
    </row>
    <row r="1587" spans="4:4">
      <c r="D1587" s="191"/>
    </row>
    <row r="1588" spans="4:4">
      <c r="D1588" s="191"/>
    </row>
    <row r="1589" spans="4:4">
      <c r="D1589" s="191"/>
    </row>
    <row r="1590" spans="4:4">
      <c r="D1590" s="191"/>
    </row>
    <row r="1591" spans="4:4">
      <c r="D1591" s="191"/>
    </row>
    <row r="1592" spans="4:4">
      <c r="D1592" s="191"/>
    </row>
    <row r="1593" spans="4:4">
      <c r="D1593" s="191"/>
    </row>
    <row r="1594" spans="4:4">
      <c r="D1594" s="191"/>
    </row>
    <row r="1595" spans="4:4">
      <c r="D1595" s="191"/>
    </row>
    <row r="1596" spans="4:4">
      <c r="D1596" s="191"/>
    </row>
    <row r="1597" spans="4:4">
      <c r="D1597" s="191"/>
    </row>
    <row r="1598" spans="4:4">
      <c r="D1598" s="191"/>
    </row>
    <row r="1599" spans="4:4">
      <c r="D1599" s="191"/>
    </row>
    <row r="1600" spans="4:4">
      <c r="D1600" s="191"/>
    </row>
    <row r="1601" spans="4:4">
      <c r="D1601" s="191"/>
    </row>
    <row r="1602" spans="4:4">
      <c r="D1602" s="191"/>
    </row>
    <row r="1603" spans="4:4">
      <c r="D1603" s="191"/>
    </row>
    <row r="1604" spans="4:4">
      <c r="D1604" s="191"/>
    </row>
    <row r="1605" spans="4:4">
      <c r="D1605" s="191"/>
    </row>
    <row r="1606" spans="4:4">
      <c r="D1606" s="191"/>
    </row>
    <row r="1607" spans="4:4">
      <c r="D1607" s="191"/>
    </row>
    <row r="1608" spans="4:4">
      <c r="D1608" s="191"/>
    </row>
    <row r="1609" spans="4:4">
      <c r="D1609" s="191"/>
    </row>
    <row r="1610" spans="4:4">
      <c r="D1610" s="191"/>
    </row>
    <row r="1611" spans="4:4">
      <c r="D1611" s="191"/>
    </row>
    <row r="1612" spans="4:4">
      <c r="D1612" s="191"/>
    </row>
    <row r="1613" spans="4:4">
      <c r="D1613" s="191"/>
    </row>
    <row r="1614" spans="4:4">
      <c r="D1614" s="191"/>
    </row>
    <row r="1615" spans="4:4">
      <c r="D1615" s="191"/>
    </row>
    <row r="1616" spans="4:4">
      <c r="D1616" s="191"/>
    </row>
    <row r="1617" spans="4:4">
      <c r="D1617" s="191"/>
    </row>
    <row r="1618" spans="4:4">
      <c r="D1618" s="191"/>
    </row>
    <row r="1619" spans="4:4">
      <c r="D1619" s="191"/>
    </row>
    <row r="1620" spans="4:4">
      <c r="D1620" s="191"/>
    </row>
    <row r="1621" spans="4:4">
      <c r="D1621" s="191"/>
    </row>
    <row r="1622" spans="4:4">
      <c r="D1622" s="191"/>
    </row>
    <row r="1623" spans="4:4">
      <c r="D1623" s="191"/>
    </row>
    <row r="1624" spans="4:4">
      <c r="D1624" s="191"/>
    </row>
    <row r="1625" spans="4:4">
      <c r="D1625" s="191"/>
    </row>
    <row r="1626" spans="4:4">
      <c r="D1626" s="191"/>
    </row>
    <row r="1627" spans="4:4">
      <c r="D1627" s="191"/>
    </row>
    <row r="1628" spans="4:4">
      <c r="D1628" s="191"/>
    </row>
    <row r="1629" spans="4:4">
      <c r="D1629" s="191"/>
    </row>
    <row r="1630" spans="4:4">
      <c r="D1630" s="191"/>
    </row>
    <row r="1631" spans="4:4">
      <c r="D1631" s="191"/>
    </row>
    <row r="1632" spans="4:4">
      <c r="D1632" s="191"/>
    </row>
    <row r="1633" spans="4:4">
      <c r="D1633" s="191"/>
    </row>
    <row r="1634" spans="4:4">
      <c r="D1634" s="191"/>
    </row>
    <row r="1635" spans="4:4">
      <c r="D1635" s="191"/>
    </row>
    <row r="1636" spans="4:4">
      <c r="D1636" s="191"/>
    </row>
    <row r="1637" spans="4:4">
      <c r="D1637" s="191"/>
    </row>
    <row r="1638" spans="4:4">
      <c r="D1638" s="191"/>
    </row>
    <row r="1639" spans="4:4">
      <c r="D1639" s="191"/>
    </row>
    <row r="1640" spans="4:4">
      <c r="D1640" s="191"/>
    </row>
    <row r="1641" spans="4:4">
      <c r="D1641" s="191"/>
    </row>
    <row r="1642" spans="4:4">
      <c r="D1642" s="191"/>
    </row>
    <row r="1643" spans="4:4">
      <c r="D1643" s="191"/>
    </row>
    <row r="1644" spans="4:4">
      <c r="D1644" s="191"/>
    </row>
    <row r="1645" spans="4:4">
      <c r="D1645" s="191"/>
    </row>
    <row r="1646" spans="4:4">
      <c r="D1646" s="191"/>
    </row>
    <row r="1647" spans="4:4">
      <c r="D1647" s="191"/>
    </row>
    <row r="1648" spans="4:4">
      <c r="D1648" s="191"/>
    </row>
    <row r="1649" spans="4:4">
      <c r="D1649" s="191"/>
    </row>
    <row r="1650" spans="4:4">
      <c r="D1650" s="191"/>
    </row>
    <row r="1651" spans="4:4">
      <c r="D1651" s="191"/>
    </row>
    <row r="1652" spans="4:4">
      <c r="D1652" s="191"/>
    </row>
    <row r="1653" spans="4:4">
      <c r="D1653" s="191"/>
    </row>
    <row r="1654" spans="4:4">
      <c r="D1654" s="191"/>
    </row>
    <row r="1655" spans="4:4">
      <c r="D1655" s="191"/>
    </row>
    <row r="1656" spans="4:4">
      <c r="D1656" s="191"/>
    </row>
    <row r="1657" spans="4:4">
      <c r="D1657" s="191"/>
    </row>
    <row r="1658" spans="4:4">
      <c r="D1658" s="191"/>
    </row>
    <row r="1659" spans="4:4">
      <c r="D1659" s="191"/>
    </row>
    <row r="1660" spans="4:4">
      <c r="D1660" s="191"/>
    </row>
    <row r="1661" spans="4:4">
      <c r="D1661" s="191"/>
    </row>
    <row r="1662" spans="4:4">
      <c r="D1662" s="191"/>
    </row>
    <row r="1663" spans="4:4">
      <c r="D1663" s="191"/>
    </row>
    <row r="1664" spans="4:4">
      <c r="D1664" s="191"/>
    </row>
    <row r="1665" spans="4:4">
      <c r="D1665" s="191"/>
    </row>
    <row r="1666" spans="4:4">
      <c r="D1666" s="191"/>
    </row>
    <row r="1667" spans="4:4">
      <c r="D1667" s="191"/>
    </row>
    <row r="1668" spans="4:4">
      <c r="D1668" s="191"/>
    </row>
    <row r="1669" spans="4:4">
      <c r="D1669" s="191"/>
    </row>
    <row r="1670" spans="4:4">
      <c r="D1670" s="191"/>
    </row>
    <row r="1671" spans="4:4">
      <c r="D1671" s="191"/>
    </row>
    <row r="1672" spans="4:4">
      <c r="D1672" s="191"/>
    </row>
    <row r="1673" spans="4:4">
      <c r="D1673" s="191"/>
    </row>
    <row r="1674" spans="4:4">
      <c r="D1674" s="191"/>
    </row>
    <row r="1675" spans="4:4">
      <c r="D1675" s="191"/>
    </row>
    <row r="1676" spans="4:4">
      <c r="D1676" s="191"/>
    </row>
    <row r="1677" spans="4:4">
      <c r="D1677" s="191"/>
    </row>
    <row r="1678" spans="4:4">
      <c r="D1678" s="191"/>
    </row>
    <row r="1679" spans="4:4">
      <c r="D1679" s="191"/>
    </row>
    <row r="1680" spans="4:4">
      <c r="D1680" s="191"/>
    </row>
    <row r="1681" spans="4:4">
      <c r="D1681" s="191"/>
    </row>
    <row r="1682" spans="4:4">
      <c r="D1682" s="191"/>
    </row>
    <row r="1683" spans="4:4">
      <c r="D1683" s="191"/>
    </row>
    <row r="1684" spans="4:4">
      <c r="D1684" s="191"/>
    </row>
    <row r="1685" spans="4:4">
      <c r="D1685" s="191"/>
    </row>
    <row r="1686" spans="4:4">
      <c r="D1686" s="191"/>
    </row>
    <row r="1687" spans="4:4">
      <c r="D1687" s="191"/>
    </row>
    <row r="1688" spans="4:4">
      <c r="D1688" s="191"/>
    </row>
    <row r="1689" spans="4:4">
      <c r="D1689" s="191"/>
    </row>
    <row r="1690" spans="4:4">
      <c r="D1690" s="191"/>
    </row>
    <row r="1691" spans="4:4">
      <c r="D1691" s="191"/>
    </row>
    <row r="1692" spans="4:4">
      <c r="D1692" s="191"/>
    </row>
    <row r="1693" spans="4:4">
      <c r="D1693" s="191"/>
    </row>
    <row r="1694" spans="4:4">
      <c r="D1694" s="191"/>
    </row>
    <row r="1695" spans="4:4">
      <c r="D1695" s="191"/>
    </row>
    <row r="1696" spans="4:4">
      <c r="D1696" s="191"/>
    </row>
    <row r="1697" spans="4:4">
      <c r="D1697" s="191"/>
    </row>
    <row r="1698" spans="4:4">
      <c r="D1698" s="191"/>
    </row>
    <row r="1699" spans="4:4">
      <c r="D1699" s="191"/>
    </row>
    <row r="1700" spans="4:4">
      <c r="D1700" s="191"/>
    </row>
    <row r="1701" spans="4:4">
      <c r="D1701" s="191"/>
    </row>
    <row r="1702" spans="4:4">
      <c r="D1702" s="191"/>
    </row>
    <row r="1703" spans="4:4">
      <c r="D1703" s="191"/>
    </row>
    <row r="1704" spans="4:4">
      <c r="D1704" s="191"/>
    </row>
    <row r="1705" spans="4:4">
      <c r="D1705" s="191"/>
    </row>
    <row r="1706" spans="4:4">
      <c r="D1706" s="191"/>
    </row>
    <row r="1707" spans="4:4">
      <c r="D1707" s="191"/>
    </row>
    <row r="1708" spans="4:4">
      <c r="D1708" s="191"/>
    </row>
    <row r="1709" spans="4:4">
      <c r="D1709" s="191"/>
    </row>
    <row r="1710" spans="4:4">
      <c r="D1710" s="191"/>
    </row>
    <row r="1711" spans="4:4">
      <c r="D1711" s="191"/>
    </row>
    <row r="1712" spans="4:4">
      <c r="D1712" s="191"/>
    </row>
    <row r="1713" spans="4:4">
      <c r="D1713" s="191"/>
    </row>
    <row r="1714" spans="4:4">
      <c r="D1714" s="191"/>
    </row>
    <row r="1715" spans="4:4">
      <c r="D1715" s="191"/>
    </row>
    <row r="1716" spans="4:4">
      <c r="D1716" s="191"/>
    </row>
    <row r="1717" spans="4:4">
      <c r="D1717" s="191"/>
    </row>
    <row r="1718" spans="4:4">
      <c r="D1718" s="191"/>
    </row>
    <row r="1719" spans="4:4">
      <c r="D1719" s="191"/>
    </row>
    <row r="1720" spans="4:4">
      <c r="D1720" s="191"/>
    </row>
    <row r="1721" spans="4:4">
      <c r="D1721" s="191"/>
    </row>
    <row r="1722" spans="4:4">
      <c r="D1722" s="191"/>
    </row>
    <row r="1723" spans="4:4">
      <c r="D1723" s="191"/>
    </row>
    <row r="1724" spans="4:4">
      <c r="D1724" s="191"/>
    </row>
    <row r="1725" spans="4:4">
      <c r="D1725" s="191"/>
    </row>
    <row r="1726" spans="4:4">
      <c r="D1726" s="191"/>
    </row>
    <row r="1727" spans="4:4">
      <c r="D1727" s="191"/>
    </row>
    <row r="1728" spans="4:4">
      <c r="D1728" s="191"/>
    </row>
    <row r="1729" spans="4:4">
      <c r="D1729" s="191"/>
    </row>
    <row r="1730" spans="4:4">
      <c r="D1730" s="191"/>
    </row>
    <row r="1731" spans="4:4">
      <c r="D1731" s="191"/>
    </row>
    <row r="1732" spans="4:4">
      <c r="D1732" s="191"/>
    </row>
    <row r="1733" spans="4:4">
      <c r="D1733" s="191"/>
    </row>
    <row r="1734" spans="4:4">
      <c r="D1734" s="191"/>
    </row>
    <row r="1735" spans="4:4">
      <c r="D1735" s="191"/>
    </row>
    <row r="1736" spans="4:4">
      <c r="D1736" s="191"/>
    </row>
    <row r="1737" spans="4:4">
      <c r="D1737" s="191"/>
    </row>
    <row r="1738" spans="4:4">
      <c r="D1738" s="191"/>
    </row>
    <row r="1739" spans="4:4">
      <c r="D1739" s="191"/>
    </row>
    <row r="1740" spans="4:4">
      <c r="D1740" s="191"/>
    </row>
    <row r="1741" spans="4:4">
      <c r="D1741" s="191"/>
    </row>
    <row r="1742" spans="4:4">
      <c r="D1742" s="191"/>
    </row>
    <row r="1743" spans="4:4">
      <c r="D1743" s="191"/>
    </row>
    <row r="1744" spans="4:4">
      <c r="D1744" s="191"/>
    </row>
    <row r="1745" spans="4:4">
      <c r="D1745" s="191"/>
    </row>
    <row r="1746" spans="4:4">
      <c r="D1746" s="191"/>
    </row>
    <row r="1747" spans="4:4">
      <c r="D1747" s="191"/>
    </row>
    <row r="1748" spans="4:4">
      <c r="D1748" s="191"/>
    </row>
    <row r="1749" spans="4:4">
      <c r="D1749" s="191"/>
    </row>
    <row r="1750" spans="4:4">
      <c r="D1750" s="191"/>
    </row>
    <row r="1751" spans="4:4">
      <c r="D1751" s="191"/>
    </row>
    <row r="1752" spans="4:4">
      <c r="D1752" s="191"/>
    </row>
    <row r="1753" spans="4:4">
      <c r="D1753" s="191"/>
    </row>
    <row r="1754" spans="4:4">
      <c r="D1754" s="191"/>
    </row>
    <row r="1755" spans="4:4">
      <c r="D1755" s="191"/>
    </row>
    <row r="1756" spans="4:4">
      <c r="D1756" s="191"/>
    </row>
    <row r="1757" spans="4:4">
      <c r="D1757" s="191"/>
    </row>
    <row r="1758" spans="4:4">
      <c r="D1758" s="191"/>
    </row>
    <row r="1759" spans="4:4">
      <c r="D1759" s="191"/>
    </row>
    <row r="1760" spans="4:4">
      <c r="D1760" s="191"/>
    </row>
    <row r="1761" spans="4:4">
      <c r="D1761" s="191"/>
    </row>
    <row r="1762" spans="4:4">
      <c r="D1762" s="191"/>
    </row>
    <row r="1763" spans="4:4">
      <c r="D1763" s="191"/>
    </row>
    <row r="1764" spans="4:4">
      <c r="D1764" s="191"/>
    </row>
    <row r="1765" spans="4:4">
      <c r="D1765" s="191"/>
    </row>
    <row r="1766" spans="4:4">
      <c r="D1766" s="191"/>
    </row>
    <row r="1767" spans="4:4">
      <c r="D1767" s="191"/>
    </row>
    <row r="1768" spans="4:4">
      <c r="D1768" s="191"/>
    </row>
    <row r="1769" spans="4:4">
      <c r="D1769" s="191"/>
    </row>
    <row r="1770" spans="4:4">
      <c r="D1770" s="191"/>
    </row>
    <row r="1771" spans="4:4">
      <c r="D1771" s="191"/>
    </row>
    <row r="1772" spans="4:4">
      <c r="D1772" s="191"/>
    </row>
    <row r="1773" spans="4:4">
      <c r="D1773" s="191"/>
    </row>
    <row r="1774" spans="4:4">
      <c r="D1774" s="191"/>
    </row>
    <row r="1775" spans="4:4">
      <c r="D1775" s="191"/>
    </row>
    <row r="1776" spans="4:4">
      <c r="D1776" s="191"/>
    </row>
    <row r="1777" spans="4:4">
      <c r="D1777" s="191"/>
    </row>
    <row r="1778" spans="4:4">
      <c r="D1778" s="191"/>
    </row>
    <row r="1779" spans="4:4">
      <c r="D1779" s="191"/>
    </row>
    <row r="1780" spans="4:4">
      <c r="D1780" s="191"/>
    </row>
    <row r="1781" spans="4:4">
      <c r="D1781" s="191"/>
    </row>
    <row r="1782" spans="4:4">
      <c r="D1782" s="191"/>
    </row>
    <row r="1783" spans="4:4">
      <c r="D1783" s="191"/>
    </row>
    <row r="1784" spans="4:4">
      <c r="D1784" s="191"/>
    </row>
    <row r="1785" spans="4:4">
      <c r="D1785" s="191"/>
    </row>
    <row r="1786" spans="4:4">
      <c r="D1786" s="191"/>
    </row>
    <row r="1787" spans="4:4">
      <c r="D1787" s="191"/>
    </row>
    <row r="1788" spans="4:4">
      <c r="D1788" s="191"/>
    </row>
    <row r="1789" spans="4:4">
      <c r="D1789" s="191"/>
    </row>
    <row r="1790" spans="4:4">
      <c r="D1790" s="191"/>
    </row>
    <row r="1791" spans="4:4">
      <c r="D1791" s="191"/>
    </row>
    <row r="1792" spans="4:4">
      <c r="D1792" s="191"/>
    </row>
    <row r="1793" spans="4:4">
      <c r="D1793" s="191"/>
    </row>
    <row r="1794" spans="4:4">
      <c r="D1794" s="191"/>
    </row>
    <row r="1795" spans="4:4">
      <c r="D1795" s="191"/>
    </row>
    <row r="1796" spans="4:4">
      <c r="D1796" s="191"/>
    </row>
    <row r="1797" spans="4:4">
      <c r="D1797" s="191"/>
    </row>
    <row r="1798" spans="4:4">
      <c r="D1798" s="191"/>
    </row>
    <row r="1799" spans="4:4">
      <c r="D1799" s="191"/>
    </row>
    <row r="1800" spans="4:4">
      <c r="D1800" s="191"/>
    </row>
    <row r="1801" spans="4:4">
      <c r="D1801" s="191"/>
    </row>
    <row r="1802" spans="4:4">
      <c r="D1802" s="191"/>
    </row>
    <row r="1803" spans="4:4">
      <c r="D1803" s="191"/>
    </row>
    <row r="1804" spans="4:4">
      <c r="D1804" s="191"/>
    </row>
    <row r="1805" spans="4:4">
      <c r="D1805" s="191"/>
    </row>
    <row r="1806" spans="4:4">
      <c r="D1806" s="191"/>
    </row>
    <row r="1807" spans="4:4">
      <c r="D1807" s="191"/>
    </row>
    <row r="1808" spans="4:4">
      <c r="D1808" s="191"/>
    </row>
    <row r="1809" spans="4:4">
      <c r="D1809" s="191"/>
    </row>
    <row r="1810" spans="4:4">
      <c r="D1810" s="191"/>
    </row>
    <row r="1811" spans="4:4">
      <c r="D1811" s="191"/>
    </row>
    <row r="1812" spans="4:4">
      <c r="D1812" s="191"/>
    </row>
    <row r="1813" spans="4:4">
      <c r="D1813" s="191"/>
    </row>
    <row r="1814" spans="4:4">
      <c r="D1814" s="191"/>
    </row>
    <row r="1815" spans="4:4">
      <c r="D1815" s="191"/>
    </row>
    <row r="1816" spans="4:4">
      <c r="D1816" s="191"/>
    </row>
    <row r="1817" spans="4:4">
      <c r="D1817" s="191"/>
    </row>
    <row r="1818" spans="4:4">
      <c r="D1818" s="191"/>
    </row>
    <row r="1819" spans="4:4">
      <c r="D1819" s="191"/>
    </row>
    <row r="1820" spans="4:4">
      <c r="D1820" s="191"/>
    </row>
    <row r="1821" spans="4:4">
      <c r="D1821" s="191"/>
    </row>
    <row r="1822" spans="4:4">
      <c r="D1822" s="191"/>
    </row>
    <row r="1823" spans="4:4">
      <c r="D1823" s="191"/>
    </row>
    <row r="1824" spans="4:4">
      <c r="D1824" s="191"/>
    </row>
    <row r="1825" spans="4:4">
      <c r="D1825" s="191"/>
    </row>
    <row r="1826" spans="4:4">
      <c r="D1826" s="191"/>
    </row>
    <row r="1827" spans="4:4">
      <c r="D1827" s="191"/>
    </row>
    <row r="1828" spans="4:4">
      <c r="D1828" s="191"/>
    </row>
    <row r="1829" spans="4:4">
      <c r="D1829" s="191"/>
    </row>
    <row r="1830" spans="4:4">
      <c r="D1830" s="191"/>
    </row>
    <row r="1831" spans="4:4">
      <c r="D1831" s="191"/>
    </row>
    <row r="1832" spans="4:4">
      <c r="D1832" s="191"/>
    </row>
    <row r="1833" spans="4:4">
      <c r="D1833" s="191"/>
    </row>
    <row r="1834" spans="4:4">
      <c r="D1834" s="191"/>
    </row>
    <row r="1835" spans="4:4">
      <c r="D1835" s="191"/>
    </row>
    <row r="1836" spans="4:4">
      <c r="D1836" s="191"/>
    </row>
    <row r="1837" spans="4:4">
      <c r="D1837" s="191"/>
    </row>
    <row r="1838" spans="4:4">
      <c r="D1838" s="191"/>
    </row>
    <row r="1839" spans="4:4">
      <c r="D1839" s="191"/>
    </row>
    <row r="1840" spans="4:4">
      <c r="D1840" s="191"/>
    </row>
    <row r="1841" spans="4:4">
      <c r="D1841" s="191"/>
    </row>
    <row r="1842" spans="4:4">
      <c r="D1842" s="191"/>
    </row>
    <row r="1843" spans="4:4">
      <c r="D1843" s="191"/>
    </row>
    <row r="1844" spans="4:4">
      <c r="D1844" s="191"/>
    </row>
    <row r="1845" spans="4:4">
      <c r="D1845" s="191"/>
    </row>
    <row r="1846" spans="4:4">
      <c r="D1846" s="191"/>
    </row>
    <row r="1847" spans="4:4">
      <c r="D1847" s="191"/>
    </row>
    <row r="1848" spans="4:4">
      <c r="D1848" s="191"/>
    </row>
    <row r="1849" spans="4:4">
      <c r="D1849" s="191"/>
    </row>
    <row r="1850" spans="4:4">
      <c r="D1850" s="191"/>
    </row>
    <row r="1851" spans="4:4">
      <c r="D1851" s="191"/>
    </row>
    <row r="1852" spans="4:4">
      <c r="D1852" s="191"/>
    </row>
    <row r="1853" spans="4:4">
      <c r="D1853" s="191"/>
    </row>
    <row r="1854" spans="4:4">
      <c r="D1854" s="191"/>
    </row>
    <row r="1855" spans="4:4">
      <c r="D1855" s="191"/>
    </row>
    <row r="1856" spans="4:4">
      <c r="D1856" s="191"/>
    </row>
    <row r="1857" spans="4:4">
      <c r="D1857" s="191"/>
    </row>
    <row r="1858" spans="4:4">
      <c r="D1858" s="191"/>
    </row>
    <row r="1859" spans="4:4">
      <c r="D1859" s="191"/>
    </row>
    <row r="1860" spans="4:4">
      <c r="D1860" s="191"/>
    </row>
    <row r="1861" spans="4:4">
      <c r="D1861" s="191"/>
    </row>
    <row r="1862" spans="4:4">
      <c r="D1862" s="191"/>
    </row>
    <row r="1863" spans="4:4">
      <c r="D1863" s="191"/>
    </row>
    <row r="1864" spans="4:4">
      <c r="D1864" s="191"/>
    </row>
    <row r="1865" spans="4:4">
      <c r="D1865" s="191"/>
    </row>
    <row r="1866" spans="4:4">
      <c r="D1866" s="191"/>
    </row>
    <row r="1867" spans="4:4">
      <c r="D1867" s="191"/>
    </row>
    <row r="1868" spans="4:4">
      <c r="D1868" s="191"/>
    </row>
    <row r="1869" spans="4:4">
      <c r="D1869" s="191"/>
    </row>
    <row r="1870" spans="4:4">
      <c r="D1870" s="191"/>
    </row>
    <row r="1871" spans="4:4">
      <c r="D1871" s="191"/>
    </row>
    <row r="1872" spans="4:4">
      <c r="D1872" s="191"/>
    </row>
    <row r="1873" spans="4:4">
      <c r="D1873" s="191"/>
    </row>
    <row r="1874" spans="4:4">
      <c r="D1874" s="191"/>
    </row>
    <row r="1875" spans="4:4">
      <c r="D1875" s="191"/>
    </row>
    <row r="1876" spans="4:4">
      <c r="D1876" s="191"/>
    </row>
    <row r="1877" spans="4:4">
      <c r="D1877" s="191"/>
    </row>
    <row r="1878" spans="4:4">
      <c r="D1878" s="191"/>
    </row>
    <row r="1879" spans="4:4">
      <c r="D1879" s="191"/>
    </row>
    <row r="1880" spans="4:4">
      <c r="D1880" s="191"/>
    </row>
    <row r="1881" spans="4:4">
      <c r="D1881" s="191"/>
    </row>
    <row r="1882" spans="4:4">
      <c r="D1882" s="191"/>
    </row>
    <row r="1883" spans="4:4">
      <c r="D1883" s="191"/>
    </row>
    <row r="1884" spans="4:4">
      <c r="D1884" s="191"/>
    </row>
    <row r="1885" spans="4:4">
      <c r="D1885" s="191"/>
    </row>
    <row r="1886" spans="4:4">
      <c r="D1886" s="191"/>
    </row>
    <row r="1887" spans="4:4">
      <c r="D1887" s="191"/>
    </row>
    <row r="1888" spans="4:4">
      <c r="D1888" s="191"/>
    </row>
    <row r="1889" spans="4:4">
      <c r="D1889" s="191"/>
    </row>
    <row r="1890" spans="4:4">
      <c r="D1890" s="191"/>
    </row>
    <row r="1891" spans="4:4">
      <c r="D1891" s="191"/>
    </row>
    <row r="1892" spans="4:4">
      <c r="D1892" s="191"/>
    </row>
    <row r="1893" spans="4:4">
      <c r="D1893" s="191"/>
    </row>
    <row r="1894" spans="4:4">
      <c r="D1894" s="191"/>
    </row>
    <row r="1895" spans="4:4">
      <c r="D1895" s="191"/>
    </row>
    <row r="1896" spans="4:4">
      <c r="D1896" s="191"/>
    </row>
    <row r="1897" spans="4:4">
      <c r="D1897" s="191"/>
    </row>
    <row r="1898" spans="4:4">
      <c r="D1898" s="191"/>
    </row>
    <row r="1899" spans="4:4">
      <c r="D1899" s="191"/>
    </row>
    <row r="1900" spans="4:4">
      <c r="D1900" s="191"/>
    </row>
    <row r="1901" spans="4:4">
      <c r="D1901" s="191"/>
    </row>
    <row r="1902" spans="4:4">
      <c r="D1902" s="191"/>
    </row>
    <row r="1903" spans="4:4">
      <c r="D1903" s="191"/>
    </row>
    <row r="1904" spans="4:4">
      <c r="D1904" s="191"/>
    </row>
    <row r="1905" spans="4:4">
      <c r="D1905" s="191"/>
    </row>
    <row r="1906" spans="4:4">
      <c r="D1906" s="191"/>
    </row>
    <row r="1907" spans="4:4">
      <c r="D1907" s="191"/>
    </row>
    <row r="1908" spans="4:4">
      <c r="D1908" s="191"/>
    </row>
    <row r="1909" spans="4:4">
      <c r="D1909" s="191"/>
    </row>
    <row r="1910" spans="4:4">
      <c r="D1910" s="191"/>
    </row>
    <row r="1911" spans="4:4">
      <c r="D1911" s="191"/>
    </row>
    <row r="1912" spans="4:4">
      <c r="D1912" s="191"/>
    </row>
    <row r="1913" spans="4:4">
      <c r="D1913" s="191"/>
    </row>
    <row r="1914" spans="4:4">
      <c r="D1914" s="191"/>
    </row>
    <row r="1915" spans="4:4">
      <c r="D1915" s="191"/>
    </row>
    <row r="1916" spans="4:4">
      <c r="D1916" s="191"/>
    </row>
    <row r="1917" spans="4:4">
      <c r="D1917" s="191"/>
    </row>
    <row r="1918" spans="4:4">
      <c r="D1918" s="191"/>
    </row>
    <row r="1919" spans="4:4">
      <c r="D1919" s="191"/>
    </row>
    <row r="1920" spans="4:4">
      <c r="D1920" s="191"/>
    </row>
    <row r="1921" spans="4:4">
      <c r="D1921" s="191"/>
    </row>
    <row r="1922" spans="4:4">
      <c r="D1922" s="191"/>
    </row>
    <row r="1923" spans="4:4">
      <c r="D1923" s="191"/>
    </row>
    <row r="1924" spans="4:4">
      <c r="D1924" s="191"/>
    </row>
    <row r="1925" spans="4:4">
      <c r="D1925" s="191"/>
    </row>
    <row r="1926" spans="4:4">
      <c r="D1926" s="191"/>
    </row>
    <row r="1927" spans="4:4">
      <c r="D1927" s="191"/>
    </row>
    <row r="1928" spans="4:4">
      <c r="D1928" s="191"/>
    </row>
    <row r="1929" spans="4:4">
      <c r="D1929" s="191"/>
    </row>
    <row r="1930" spans="4:4">
      <c r="D1930" s="191"/>
    </row>
    <row r="1931" spans="4:4">
      <c r="D1931" s="191"/>
    </row>
    <row r="1932" spans="4:4">
      <c r="D1932" s="191"/>
    </row>
    <row r="1933" spans="4:4">
      <c r="D1933" s="191"/>
    </row>
    <row r="1934" spans="4:4">
      <c r="D1934" s="191"/>
    </row>
    <row r="1935" spans="4:4">
      <c r="D1935" s="191"/>
    </row>
    <row r="1936" spans="4:4">
      <c r="D1936" s="191"/>
    </row>
    <row r="1937" spans="4:4">
      <c r="D1937" s="191"/>
    </row>
    <row r="1938" spans="4:4">
      <c r="D1938" s="191"/>
    </row>
    <row r="1939" spans="4:4">
      <c r="D1939" s="191"/>
    </row>
    <row r="1940" spans="4:4">
      <c r="D1940" s="191"/>
    </row>
    <row r="1941" spans="4:4">
      <c r="D1941" s="191"/>
    </row>
    <row r="1942" spans="4:4">
      <c r="D1942" s="191"/>
    </row>
    <row r="1943" spans="4:4">
      <c r="D1943" s="191"/>
    </row>
    <row r="1944" spans="4:4">
      <c r="D1944" s="191"/>
    </row>
    <row r="1945" spans="4:4">
      <c r="D1945" s="191"/>
    </row>
    <row r="1946" spans="4:4">
      <c r="D1946" s="191"/>
    </row>
    <row r="1947" spans="4:4">
      <c r="D1947" s="191"/>
    </row>
    <row r="1948" spans="4:4">
      <c r="D1948" s="191"/>
    </row>
    <row r="1949" spans="4:4">
      <c r="D1949" s="191"/>
    </row>
    <row r="1950" spans="4:4">
      <c r="D1950" s="191"/>
    </row>
    <row r="1951" spans="4:4">
      <c r="D1951" s="191"/>
    </row>
    <row r="1952" spans="4:4">
      <c r="D1952" s="191"/>
    </row>
    <row r="1953" spans="4:4">
      <c r="D1953" s="191"/>
    </row>
    <row r="1954" spans="4:4">
      <c r="D1954" s="191"/>
    </row>
    <row r="1955" spans="4:4">
      <c r="D1955" s="191"/>
    </row>
    <row r="1956" spans="4:4">
      <c r="D1956" s="191"/>
    </row>
    <row r="1957" spans="4:4">
      <c r="D1957" s="191"/>
    </row>
    <row r="1958" spans="4:4">
      <c r="D1958" s="191"/>
    </row>
    <row r="1959" spans="4:4">
      <c r="D1959" s="191"/>
    </row>
    <row r="1960" spans="4:4">
      <c r="D1960" s="191"/>
    </row>
    <row r="1961" spans="4:4">
      <c r="D1961" s="191"/>
    </row>
    <row r="1962" spans="4:4">
      <c r="D1962" s="191"/>
    </row>
    <row r="1963" spans="4:4">
      <c r="D1963" s="191"/>
    </row>
    <row r="1964" spans="4:4">
      <c r="D1964" s="191"/>
    </row>
    <row r="1965" spans="4:4">
      <c r="D1965" s="191"/>
    </row>
    <row r="1966" spans="4:4">
      <c r="D1966" s="191"/>
    </row>
    <row r="1967" spans="4:4">
      <c r="D1967" s="191"/>
    </row>
    <row r="1968" spans="4:4">
      <c r="D1968" s="191"/>
    </row>
    <row r="1969" spans="4:4">
      <c r="D1969" s="191"/>
    </row>
    <row r="1970" spans="4:4">
      <c r="D1970" s="191"/>
    </row>
    <row r="1971" spans="4:4">
      <c r="D1971" s="191"/>
    </row>
    <row r="1972" spans="4:4">
      <c r="D1972" s="191"/>
    </row>
    <row r="1973" spans="4:4">
      <c r="D1973" s="191"/>
    </row>
    <row r="1974" spans="4:4">
      <c r="D1974" s="191"/>
    </row>
    <row r="1975" spans="4:4">
      <c r="D1975" s="191"/>
    </row>
    <row r="1976" spans="4:4">
      <c r="D1976" s="191"/>
    </row>
    <row r="1977" spans="4:4">
      <c r="D1977" s="191"/>
    </row>
    <row r="1978" spans="4:4">
      <c r="D1978" s="191"/>
    </row>
    <row r="1979" spans="4:4">
      <c r="D1979" s="191"/>
    </row>
    <row r="1980" spans="4:4">
      <c r="D1980" s="191"/>
    </row>
    <row r="1981" spans="4:4">
      <c r="D1981" s="191"/>
    </row>
    <row r="1982" spans="4:4">
      <c r="D1982" s="191"/>
    </row>
    <row r="1983" spans="4:4">
      <c r="D1983" s="191"/>
    </row>
    <row r="1984" spans="4:4">
      <c r="D1984" s="191"/>
    </row>
    <row r="1985" spans="4:4">
      <c r="D1985" s="191"/>
    </row>
    <row r="1986" spans="4:4">
      <c r="D1986" s="191"/>
    </row>
    <row r="1987" spans="4:4">
      <c r="D1987" s="191"/>
    </row>
    <row r="1988" spans="4:4">
      <c r="D1988" s="191"/>
    </row>
    <row r="1989" spans="4:4">
      <c r="D1989" s="191"/>
    </row>
    <row r="1990" spans="4:4">
      <c r="D1990" s="191"/>
    </row>
    <row r="1991" spans="4:4">
      <c r="D1991" s="191"/>
    </row>
    <row r="1992" spans="4:4">
      <c r="D1992" s="191"/>
    </row>
    <row r="1993" spans="4:4">
      <c r="D1993" s="191"/>
    </row>
    <row r="1994" spans="4:4">
      <c r="D1994" s="191"/>
    </row>
    <row r="1995" spans="4:4">
      <c r="D1995" s="191"/>
    </row>
    <row r="1996" spans="4:4">
      <c r="D1996" s="191"/>
    </row>
    <row r="1997" spans="4:4">
      <c r="D1997" s="191"/>
    </row>
    <row r="1998" spans="4:4">
      <c r="D1998" s="191"/>
    </row>
    <row r="1999" spans="4:4">
      <c r="D1999" s="191"/>
    </row>
    <row r="2000" spans="4:4">
      <c r="D2000" s="191"/>
    </row>
    <row r="2001" spans="4:4">
      <c r="D2001" s="191"/>
    </row>
    <row r="2002" spans="4:4">
      <c r="D2002" s="191"/>
    </row>
    <row r="2003" spans="4:4">
      <c r="D2003" s="191"/>
    </row>
    <row r="2004" spans="4:4">
      <c r="D2004" s="191"/>
    </row>
    <row r="2005" spans="4:4">
      <c r="D2005" s="191"/>
    </row>
    <row r="2006" spans="4:4">
      <c r="D2006" s="191"/>
    </row>
    <row r="2007" spans="4:4">
      <c r="D2007" s="191"/>
    </row>
    <row r="2008" spans="4:4">
      <c r="D2008" s="191"/>
    </row>
    <row r="2009" spans="4:4">
      <c r="D2009" s="191"/>
    </row>
    <row r="2010" spans="4:4">
      <c r="D2010" s="191"/>
    </row>
    <row r="2011" spans="4:4">
      <c r="D2011" s="191"/>
    </row>
    <row r="2012" spans="4:4">
      <c r="D2012" s="191"/>
    </row>
    <row r="2013" spans="4:4">
      <c r="D2013" s="191"/>
    </row>
    <row r="2014" spans="4:4">
      <c r="D2014" s="191"/>
    </row>
    <row r="2015" spans="4:4">
      <c r="D2015" s="191"/>
    </row>
    <row r="2016" spans="4:4">
      <c r="D2016" s="191"/>
    </row>
    <row r="2017" spans="4:4">
      <c r="D2017" s="191"/>
    </row>
    <row r="2018" spans="4:4">
      <c r="D2018" s="191"/>
    </row>
    <row r="2019" spans="4:4">
      <c r="D2019" s="191"/>
    </row>
    <row r="2020" spans="4:4">
      <c r="D2020" s="191"/>
    </row>
    <row r="2021" spans="4:4">
      <c r="D2021" s="191"/>
    </row>
    <row r="2022" spans="4:4">
      <c r="D2022" s="191"/>
    </row>
    <row r="2023" spans="4:4">
      <c r="D2023" s="191"/>
    </row>
    <row r="2024" spans="4:4">
      <c r="D2024" s="191"/>
    </row>
    <row r="2025" spans="4:4">
      <c r="D2025" s="191"/>
    </row>
    <row r="2026" spans="4:4">
      <c r="D2026" s="191"/>
    </row>
    <row r="2027" spans="4:4">
      <c r="D2027" s="191"/>
    </row>
    <row r="2028" spans="4:4">
      <c r="D2028" s="191"/>
    </row>
    <row r="2029" spans="4:4">
      <c r="D2029" s="191"/>
    </row>
    <row r="2030" spans="4:4">
      <c r="D2030" s="191"/>
    </row>
    <row r="2031" spans="4:4">
      <c r="D2031" s="191"/>
    </row>
    <row r="2032" spans="4:4">
      <c r="D2032" s="191"/>
    </row>
    <row r="2033" spans="4:4">
      <c r="D2033" s="191"/>
    </row>
    <row r="2034" spans="4:4">
      <c r="D2034" s="191"/>
    </row>
    <row r="2035" spans="4:4">
      <c r="D2035" s="191"/>
    </row>
    <row r="2036" spans="4:4">
      <c r="D2036" s="191"/>
    </row>
    <row r="2037" spans="4:4">
      <c r="D2037" s="191"/>
    </row>
    <row r="2038" spans="4:4">
      <c r="D2038" s="191"/>
    </row>
    <row r="2039" spans="4:4">
      <c r="D2039" s="191"/>
    </row>
    <row r="2040" spans="4:4">
      <c r="D2040" s="191"/>
    </row>
    <row r="2041" spans="4:4">
      <c r="D2041" s="191"/>
    </row>
    <row r="2042" spans="4:4">
      <c r="D2042" s="191"/>
    </row>
    <row r="2043" spans="4:4">
      <c r="D2043" s="191"/>
    </row>
    <row r="2044" spans="4:4">
      <c r="D2044" s="191"/>
    </row>
    <row r="2045" spans="4:4">
      <c r="D2045" s="191"/>
    </row>
    <row r="2046" spans="4:4">
      <c r="D2046" s="191"/>
    </row>
    <row r="2047" spans="4:4">
      <c r="D2047" s="191"/>
    </row>
    <row r="2048" spans="4:4">
      <c r="D2048" s="191"/>
    </row>
    <row r="2049" spans="4:4">
      <c r="D2049" s="191"/>
    </row>
    <row r="2050" spans="4:4">
      <c r="D2050" s="191"/>
    </row>
    <row r="2051" spans="4:4">
      <c r="D2051" s="191"/>
    </row>
    <row r="2052" spans="4:4">
      <c r="D2052" s="191"/>
    </row>
    <row r="2053" spans="4:4">
      <c r="D2053" s="191"/>
    </row>
    <row r="2054" spans="4:4">
      <c r="D2054" s="191"/>
    </row>
    <row r="2055" spans="4:4">
      <c r="D2055" s="191"/>
    </row>
    <row r="2056" spans="4:4">
      <c r="D2056" s="191"/>
    </row>
    <row r="2057" spans="4:4">
      <c r="D2057" s="191"/>
    </row>
    <row r="2058" spans="4:4">
      <c r="D2058" s="191"/>
    </row>
    <row r="2059" spans="4:4">
      <c r="D2059" s="191"/>
    </row>
    <row r="2060" spans="4:4">
      <c r="D2060" s="191"/>
    </row>
    <row r="2061" spans="4:4">
      <c r="D2061" s="191"/>
    </row>
    <row r="2062" spans="4:4">
      <c r="D2062" s="191"/>
    </row>
    <row r="2063" spans="4:4">
      <c r="D2063" s="191"/>
    </row>
    <row r="2064" spans="4:4">
      <c r="D2064" s="191"/>
    </row>
    <row r="2065" spans="4:4">
      <c r="D2065" s="191"/>
    </row>
    <row r="2066" spans="4:4">
      <c r="D2066" s="191"/>
    </row>
    <row r="2067" spans="4:4">
      <c r="D2067" s="191"/>
    </row>
    <row r="2068" spans="4:4">
      <c r="D2068" s="191"/>
    </row>
    <row r="2069" spans="4:4">
      <c r="D2069" s="191"/>
    </row>
    <row r="2070" spans="4:4">
      <c r="D2070" s="191"/>
    </row>
    <row r="2071" spans="4:4">
      <c r="D2071" s="191"/>
    </row>
    <row r="2072" spans="4:4">
      <c r="D2072" s="191"/>
    </row>
    <row r="2073" spans="4:4">
      <c r="D2073" s="191"/>
    </row>
    <row r="2074" spans="4:4">
      <c r="D2074" s="191"/>
    </row>
    <row r="2075" spans="4:4">
      <c r="D2075" s="191"/>
    </row>
    <row r="2076" spans="4:4">
      <c r="D2076" s="191"/>
    </row>
    <row r="2077" spans="4:4">
      <c r="D2077" s="191"/>
    </row>
    <row r="2078" spans="4:4">
      <c r="D2078" s="191"/>
    </row>
    <row r="2079" spans="4:4">
      <c r="D2079" s="191"/>
    </row>
    <row r="2080" spans="4:4">
      <c r="D2080" s="191"/>
    </row>
    <row r="2081" spans="4:4">
      <c r="D2081" s="191"/>
    </row>
    <row r="2082" spans="4:4">
      <c r="D2082" s="191"/>
    </row>
    <row r="2083" spans="4:4">
      <c r="D2083" s="191"/>
    </row>
    <row r="2084" spans="4:4">
      <c r="D2084" s="191"/>
    </row>
    <row r="2085" spans="4:4">
      <c r="D2085" s="191"/>
    </row>
    <row r="2086" spans="4:4">
      <c r="D2086" s="191"/>
    </row>
    <row r="2087" spans="4:4">
      <c r="D2087" s="191"/>
    </row>
    <row r="2088" spans="4:4">
      <c r="D2088" s="191"/>
    </row>
    <row r="2089" spans="4:4">
      <c r="D2089" s="191"/>
    </row>
    <row r="2090" spans="4:4">
      <c r="D2090" s="191"/>
    </row>
    <row r="2091" spans="4:4">
      <c r="D2091" s="191"/>
    </row>
    <row r="2092" spans="4:4">
      <c r="D2092" s="191"/>
    </row>
    <row r="2093" spans="4:4">
      <c r="D2093" s="191"/>
    </row>
    <row r="2094" spans="4:4">
      <c r="D2094" s="191"/>
    </row>
    <row r="2095" spans="4:4">
      <c r="D2095" s="191"/>
    </row>
    <row r="2096" spans="4:4">
      <c r="D2096" s="191"/>
    </row>
    <row r="2097" spans="4:4">
      <c r="D2097" s="191"/>
    </row>
    <row r="2098" spans="4:4">
      <c r="D2098" s="191"/>
    </row>
    <row r="2099" spans="4:4">
      <c r="D2099" s="191"/>
    </row>
    <row r="2100" spans="4:4">
      <c r="D2100" s="191"/>
    </row>
    <row r="2101" spans="4:4">
      <c r="D2101" s="191"/>
    </row>
    <row r="2102" spans="4:4">
      <c r="D2102" s="191"/>
    </row>
    <row r="2103" spans="4:4">
      <c r="D2103" s="191"/>
    </row>
    <row r="2104" spans="4:4">
      <c r="D2104" s="191"/>
    </row>
    <row r="2105" spans="4:4">
      <c r="D2105" s="191"/>
    </row>
    <row r="2106" spans="4:4">
      <c r="D2106" s="191"/>
    </row>
    <row r="2107" spans="4:4">
      <c r="D2107" s="191"/>
    </row>
    <row r="2108" spans="4:4">
      <c r="D2108" s="191"/>
    </row>
    <row r="2109" spans="4:4">
      <c r="D2109" s="191"/>
    </row>
    <row r="2110" spans="4:4">
      <c r="D2110" s="191"/>
    </row>
    <row r="2111" spans="4:4">
      <c r="D2111" s="191"/>
    </row>
    <row r="2112" spans="4:4">
      <c r="D2112" s="191"/>
    </row>
    <row r="2113" spans="4:4">
      <c r="D2113" s="191"/>
    </row>
    <row r="2114" spans="4:4">
      <c r="D2114" s="191"/>
    </row>
    <row r="2115" spans="4:4">
      <c r="D2115" s="191"/>
    </row>
    <row r="2116" spans="4:4">
      <c r="D2116" s="191"/>
    </row>
    <row r="2117" spans="4:4">
      <c r="D2117" s="191"/>
    </row>
    <row r="2118" spans="4:4">
      <c r="D2118" s="191"/>
    </row>
    <row r="2119" spans="4:4">
      <c r="D2119" s="191"/>
    </row>
    <row r="2120" spans="4:4">
      <c r="D2120" s="191"/>
    </row>
    <row r="2121" spans="4:4">
      <c r="D2121" s="191"/>
    </row>
    <row r="2122" spans="4:4">
      <c r="D2122" s="191"/>
    </row>
    <row r="2123" spans="4:4">
      <c r="D2123" s="191"/>
    </row>
    <row r="2124" spans="4:4">
      <c r="D2124" s="191"/>
    </row>
    <row r="2125" spans="4:4">
      <c r="D2125" s="191"/>
    </row>
    <row r="2126" spans="4:4">
      <c r="D2126" s="191"/>
    </row>
    <row r="2127" spans="4:4">
      <c r="D2127" s="191"/>
    </row>
    <row r="2128" spans="4:4">
      <c r="D2128" s="191"/>
    </row>
    <row r="2129" spans="4:4">
      <c r="D2129" s="191"/>
    </row>
    <row r="2130" spans="4:4">
      <c r="D2130" s="191"/>
    </row>
    <row r="2131" spans="4:4">
      <c r="D2131" s="191"/>
    </row>
    <row r="2132" spans="4:4">
      <c r="D2132" s="191"/>
    </row>
    <row r="2133" spans="4:4">
      <c r="D2133" s="191"/>
    </row>
    <row r="2134" spans="4:4">
      <c r="D2134" s="191"/>
    </row>
    <row r="2135" spans="4:4">
      <c r="D2135" s="191"/>
    </row>
    <row r="2136" spans="4:4">
      <c r="D2136" s="191"/>
    </row>
    <row r="2137" spans="4:4">
      <c r="D2137" s="191"/>
    </row>
    <row r="2138" spans="4:4">
      <c r="D2138" s="191"/>
    </row>
    <row r="2139" spans="4:4">
      <c r="D2139" s="191"/>
    </row>
    <row r="2140" spans="4:4">
      <c r="D2140" s="191"/>
    </row>
    <row r="2141" spans="4:4">
      <c r="D2141" s="191"/>
    </row>
    <row r="2142" spans="4:4">
      <c r="D2142" s="191"/>
    </row>
    <row r="2143" spans="4:4">
      <c r="D2143" s="191"/>
    </row>
    <row r="2144" spans="4:4">
      <c r="D2144" s="191"/>
    </row>
    <row r="2145" spans="4:4">
      <c r="D2145" s="191"/>
    </row>
    <row r="2146" spans="4:4">
      <c r="D2146" s="191"/>
    </row>
    <row r="2147" spans="4:4">
      <c r="D2147" s="191"/>
    </row>
    <row r="2148" spans="4:4">
      <c r="D2148" s="191"/>
    </row>
    <row r="2149" spans="4:4">
      <c r="D2149" s="191"/>
    </row>
    <row r="2150" spans="4:4">
      <c r="D2150" s="191"/>
    </row>
    <row r="2151" spans="4:4">
      <c r="D2151" s="191"/>
    </row>
    <row r="2152" spans="4:4">
      <c r="D2152" s="191"/>
    </row>
    <row r="2153" spans="4:4">
      <c r="D2153" s="191"/>
    </row>
    <row r="2154" spans="4:4">
      <c r="D2154" s="191"/>
    </row>
    <row r="2155" spans="4:4">
      <c r="D2155" s="191"/>
    </row>
    <row r="2156" spans="4:4">
      <c r="D2156" s="191"/>
    </row>
    <row r="2157" spans="4:4">
      <c r="D2157" s="191"/>
    </row>
    <row r="2158" spans="4:4">
      <c r="D2158" s="191"/>
    </row>
    <row r="2159" spans="4:4">
      <c r="D2159" s="191"/>
    </row>
    <row r="2160" spans="4:4">
      <c r="D2160" s="191"/>
    </row>
    <row r="2161" spans="4:4">
      <c r="D2161" s="191"/>
    </row>
    <row r="2162" spans="4:4">
      <c r="D2162" s="191"/>
    </row>
    <row r="2163" spans="4:4">
      <c r="D2163" s="191"/>
    </row>
    <row r="2164" spans="4:4">
      <c r="D2164" s="191"/>
    </row>
    <row r="2165" spans="4:4">
      <c r="D2165" s="191"/>
    </row>
    <row r="2166" spans="4:4">
      <c r="D2166" s="191"/>
    </row>
    <row r="2167" spans="4:4">
      <c r="D2167" s="191"/>
    </row>
    <row r="2168" spans="4:4">
      <c r="D2168" s="191"/>
    </row>
    <row r="2169" spans="4:4">
      <c r="D2169" s="191"/>
    </row>
    <row r="2170" spans="4:4">
      <c r="D2170" s="191"/>
    </row>
    <row r="2171" spans="4:4">
      <c r="D2171" s="191"/>
    </row>
    <row r="2172" spans="4:4">
      <c r="D2172" s="191"/>
    </row>
    <row r="2173" spans="4:4">
      <c r="D2173" s="191"/>
    </row>
    <row r="2174" spans="4:4">
      <c r="D2174" s="191"/>
    </row>
    <row r="2175" spans="4:4">
      <c r="D2175" s="191"/>
    </row>
    <row r="2176" spans="4:4">
      <c r="D2176" s="191"/>
    </row>
    <row r="2177" spans="4:4">
      <c r="D2177" s="191"/>
    </row>
    <row r="2178" spans="4:4">
      <c r="D2178" s="191"/>
    </row>
    <row r="2179" spans="4:4">
      <c r="D2179" s="191"/>
    </row>
    <row r="2180" spans="4:4">
      <c r="D2180" s="191"/>
    </row>
    <row r="2181" spans="4:4">
      <c r="D2181" s="191"/>
    </row>
    <row r="2182" spans="4:4">
      <c r="D2182" s="191"/>
    </row>
    <row r="2183" spans="4:4">
      <c r="D2183" s="191"/>
    </row>
    <row r="2184" spans="4:4">
      <c r="D2184" s="191"/>
    </row>
    <row r="2185" spans="4:4">
      <c r="D2185" s="191"/>
    </row>
    <row r="2186" spans="4:4">
      <c r="D2186" s="191"/>
    </row>
    <row r="2187" spans="4:4">
      <c r="D2187" s="191"/>
    </row>
    <row r="2188" spans="4:4">
      <c r="D2188" s="191"/>
    </row>
    <row r="2189" spans="4:4">
      <c r="D2189" s="191"/>
    </row>
    <row r="2190" spans="4:4">
      <c r="D2190" s="191"/>
    </row>
    <row r="2191" spans="4:4">
      <c r="D2191" s="191"/>
    </row>
    <row r="2192" spans="4:4">
      <c r="D2192" s="191"/>
    </row>
    <row r="2193" spans="4:4">
      <c r="D2193" s="191"/>
    </row>
    <row r="2194" spans="4:4">
      <c r="D2194" s="191"/>
    </row>
    <row r="2195" spans="4:4">
      <c r="D2195" s="191"/>
    </row>
    <row r="2196" spans="4:4">
      <c r="D2196" s="191"/>
    </row>
    <row r="2197" spans="4:4">
      <c r="D2197" s="191"/>
    </row>
    <row r="2198" spans="4:4">
      <c r="D2198" s="191"/>
    </row>
    <row r="2199" spans="4:4">
      <c r="D2199" s="191"/>
    </row>
    <row r="2200" spans="4:4">
      <c r="D2200" s="191"/>
    </row>
    <row r="2201" spans="4:4">
      <c r="D2201" s="191"/>
    </row>
    <row r="2202" spans="4:4">
      <c r="D2202" s="191"/>
    </row>
    <row r="2203" spans="4:4">
      <c r="D2203" s="191"/>
    </row>
    <row r="2204" spans="4:4">
      <c r="D2204" s="191"/>
    </row>
    <row r="2205" spans="4:4">
      <c r="D2205" s="191"/>
    </row>
    <row r="2206" spans="4:4">
      <c r="D2206" s="191"/>
    </row>
    <row r="2207" spans="4:4">
      <c r="D2207" s="191"/>
    </row>
    <row r="2208" spans="4:4">
      <c r="D2208" s="191"/>
    </row>
    <row r="2209" spans="4:4">
      <c r="D2209" s="191"/>
    </row>
    <row r="2210" spans="4:4">
      <c r="D2210" s="191"/>
    </row>
    <row r="2211" spans="4:4">
      <c r="D2211" s="191"/>
    </row>
    <row r="2212" spans="4:4">
      <c r="D2212" s="191"/>
    </row>
    <row r="2213" spans="4:4">
      <c r="D2213" s="191"/>
    </row>
    <row r="2214" spans="4:4">
      <c r="D2214" s="191"/>
    </row>
    <row r="2215" spans="4:4">
      <c r="D2215" s="191"/>
    </row>
    <row r="2216" spans="4:4">
      <c r="D2216" s="191"/>
    </row>
    <row r="2217" spans="4:4">
      <c r="D2217" s="191"/>
    </row>
    <row r="2218" spans="4:4">
      <c r="D2218" s="191"/>
    </row>
    <row r="2219" spans="4:4">
      <c r="D2219" s="191"/>
    </row>
    <row r="2220" spans="4:4">
      <c r="D2220" s="191"/>
    </row>
    <row r="2221" spans="4:4">
      <c r="D2221" s="191"/>
    </row>
    <row r="2222" spans="4:4">
      <c r="D2222" s="191"/>
    </row>
    <row r="2223" spans="4:4">
      <c r="D2223" s="191"/>
    </row>
    <row r="2224" spans="4:4">
      <c r="D2224" s="191"/>
    </row>
    <row r="2225" spans="4:4">
      <c r="D2225" s="191"/>
    </row>
    <row r="2226" spans="4:4">
      <c r="D2226" s="191"/>
    </row>
    <row r="2227" spans="4:4">
      <c r="D2227" s="191"/>
    </row>
    <row r="2228" spans="4:4">
      <c r="D2228" s="191"/>
    </row>
    <row r="2229" spans="4:4">
      <c r="D2229" s="191"/>
    </row>
    <row r="2230" spans="4:4">
      <c r="D2230" s="191"/>
    </row>
    <row r="2231" spans="4:4">
      <c r="D2231" s="191"/>
    </row>
    <row r="2232" spans="4:4">
      <c r="D2232" s="191"/>
    </row>
    <row r="2233" spans="4:4">
      <c r="D2233" s="191"/>
    </row>
    <row r="2234" spans="4:4">
      <c r="D2234" s="191"/>
    </row>
    <row r="2235" spans="4:4">
      <c r="D2235" s="191"/>
    </row>
    <row r="2236" spans="4:4">
      <c r="D2236" s="191"/>
    </row>
    <row r="2237" spans="4:4">
      <c r="D2237" s="191"/>
    </row>
    <row r="2238" spans="4:4">
      <c r="D2238" s="191"/>
    </row>
    <row r="2239" spans="4:4">
      <c r="D2239" s="191"/>
    </row>
    <row r="2240" spans="4:4">
      <c r="D2240" s="191"/>
    </row>
    <row r="2241" spans="4:4">
      <c r="D2241" s="191"/>
    </row>
    <row r="2242" spans="4:4">
      <c r="D2242" s="191"/>
    </row>
    <row r="2243" spans="4:4">
      <c r="D2243" s="191"/>
    </row>
    <row r="2244" spans="4:4">
      <c r="D2244" s="191"/>
    </row>
    <row r="2245" spans="4:4">
      <c r="D2245" s="191"/>
    </row>
    <row r="2246" spans="4:4">
      <c r="D2246" s="191"/>
    </row>
    <row r="2247" spans="4:4">
      <c r="D2247" s="191"/>
    </row>
    <row r="2248" spans="4:4">
      <c r="D2248" s="191"/>
    </row>
    <row r="2249" spans="4:4">
      <c r="D2249" s="191"/>
    </row>
    <row r="2250" spans="4:4">
      <c r="D2250" s="191"/>
    </row>
    <row r="2251" spans="4:4">
      <c r="D2251" s="191"/>
    </row>
    <row r="2252" spans="4:4">
      <c r="D2252" s="191"/>
    </row>
    <row r="2253" spans="4:4">
      <c r="D2253" s="191"/>
    </row>
    <row r="2254" spans="4:4">
      <c r="D2254" s="191"/>
    </row>
    <row r="2255" spans="4:4">
      <c r="D2255" s="191"/>
    </row>
    <row r="2256" spans="4:4">
      <c r="D2256" s="191"/>
    </row>
    <row r="2257" spans="4:4">
      <c r="D2257" s="191"/>
    </row>
    <row r="2258" spans="4:4">
      <c r="D2258" s="191"/>
    </row>
    <row r="2259" spans="4:4">
      <c r="D2259" s="191"/>
    </row>
    <row r="2260" spans="4:4">
      <c r="D2260" s="191"/>
    </row>
    <row r="2261" spans="4:4">
      <c r="D2261" s="191"/>
    </row>
    <row r="2262" spans="4:4">
      <c r="D2262" s="191"/>
    </row>
    <row r="2263" spans="4:4">
      <c r="D2263" s="191"/>
    </row>
    <row r="2264" spans="4:4">
      <c r="D2264" s="191"/>
    </row>
    <row r="2265" spans="4:4">
      <c r="D2265" s="191"/>
    </row>
    <row r="2266" spans="4:4">
      <c r="D2266" s="191"/>
    </row>
    <row r="2267" spans="4:4">
      <c r="D2267" s="191"/>
    </row>
    <row r="2268" spans="4:4">
      <c r="D2268" s="191"/>
    </row>
    <row r="2269" spans="4:4">
      <c r="D2269" s="191"/>
    </row>
    <row r="2270" spans="4:4">
      <c r="D2270" s="191"/>
    </row>
    <row r="2271" spans="4:4">
      <c r="D2271" s="191"/>
    </row>
    <row r="2272" spans="4:4">
      <c r="D2272" s="191"/>
    </row>
    <row r="2273" spans="4:4">
      <c r="D2273" s="191"/>
    </row>
    <row r="2274" spans="4:4">
      <c r="D2274" s="191"/>
    </row>
    <row r="2275" spans="4:4">
      <c r="D2275" s="191"/>
    </row>
    <row r="2276" spans="4:4">
      <c r="D2276" s="191"/>
    </row>
    <row r="2277" spans="4:4">
      <c r="D2277" s="191"/>
    </row>
    <row r="2278" spans="4:4">
      <c r="D2278" s="191"/>
    </row>
    <row r="2279" spans="4:4">
      <c r="D2279" s="191"/>
    </row>
    <row r="2280" spans="4:4">
      <c r="D2280" s="191"/>
    </row>
    <row r="2281" spans="4:4">
      <c r="D2281" s="191"/>
    </row>
    <row r="2282" spans="4:4">
      <c r="D2282" s="191"/>
    </row>
    <row r="2283" spans="4:4">
      <c r="D2283" s="191"/>
    </row>
    <row r="2284" spans="4:4">
      <c r="D2284" s="191"/>
    </row>
    <row r="2285" spans="4:4">
      <c r="D2285" s="191"/>
    </row>
    <row r="2286" spans="4:4">
      <c r="D2286" s="191"/>
    </row>
    <row r="2287" spans="4:4">
      <c r="D2287" s="191"/>
    </row>
    <row r="2288" spans="4:4">
      <c r="D2288" s="191"/>
    </row>
    <row r="2289" spans="4:4">
      <c r="D2289" s="191"/>
    </row>
    <row r="2290" spans="4:4">
      <c r="D2290" s="191"/>
    </row>
    <row r="2291" spans="4:4">
      <c r="D2291" s="191"/>
    </row>
    <row r="2292" spans="4:4">
      <c r="D2292" s="191"/>
    </row>
    <row r="2293" spans="4:4">
      <c r="D2293" s="191"/>
    </row>
    <row r="2294" spans="4:4">
      <c r="D2294" s="191"/>
    </row>
    <row r="2295" spans="4:4">
      <c r="D2295" s="191"/>
    </row>
    <row r="2296" spans="4:4">
      <c r="D2296" s="191"/>
    </row>
    <row r="2297" spans="4:4">
      <c r="D2297" s="191"/>
    </row>
    <row r="2298" spans="4:4">
      <c r="D2298" s="191"/>
    </row>
    <row r="2299" spans="4:4">
      <c r="D2299" s="191"/>
    </row>
    <row r="2300" spans="4:4">
      <c r="D2300" s="191"/>
    </row>
    <row r="2301" spans="4:4">
      <c r="D2301" s="191"/>
    </row>
    <row r="2302" spans="4:4">
      <c r="D2302" s="191"/>
    </row>
    <row r="2303" spans="4:4">
      <c r="D2303" s="191"/>
    </row>
    <row r="2304" spans="4:4">
      <c r="D2304" s="191"/>
    </row>
    <row r="2305" spans="4:4">
      <c r="D2305" s="191"/>
    </row>
    <row r="2306" spans="4:4">
      <c r="D2306" s="191"/>
    </row>
    <row r="2307" spans="4:4">
      <c r="D2307" s="191"/>
    </row>
    <row r="2308" spans="4:4">
      <c r="D2308" s="191"/>
    </row>
    <row r="2309" spans="4:4">
      <c r="D2309" s="191"/>
    </row>
    <row r="2310" spans="4:4">
      <c r="D2310" s="191"/>
    </row>
    <row r="2311" spans="4:4">
      <c r="D2311" s="191"/>
    </row>
    <row r="2312" spans="4:4">
      <c r="D2312" s="191"/>
    </row>
    <row r="2313" spans="4:4">
      <c r="D2313" s="191"/>
    </row>
    <row r="2314" spans="4:4">
      <c r="D2314" s="191"/>
    </row>
    <row r="2315" spans="4:4">
      <c r="D2315" s="191"/>
    </row>
    <row r="2316" spans="4:4">
      <c r="D2316" s="191"/>
    </row>
    <row r="2317" spans="4:4">
      <c r="D2317" s="191"/>
    </row>
    <row r="2318" spans="4:4">
      <c r="D2318" s="191"/>
    </row>
    <row r="2319" spans="4:4">
      <c r="D2319" s="191"/>
    </row>
    <row r="2320" spans="4:4">
      <c r="D2320" s="191"/>
    </row>
    <row r="2321" spans="4:4">
      <c r="D2321" s="191"/>
    </row>
    <row r="2322" spans="4:4">
      <c r="D2322" s="191"/>
    </row>
    <row r="2323" spans="4:4">
      <c r="D2323" s="191"/>
    </row>
    <row r="2324" spans="4:4">
      <c r="D2324" s="191"/>
    </row>
    <row r="2325" spans="4:4">
      <c r="D2325" s="191"/>
    </row>
    <row r="2326" spans="4:4">
      <c r="D2326" s="191"/>
    </row>
    <row r="2327" spans="4:4">
      <c r="D2327" s="191"/>
    </row>
    <row r="2328" spans="4:4">
      <c r="D2328" s="191"/>
    </row>
    <row r="2329" spans="4:4">
      <c r="D2329" s="191"/>
    </row>
    <row r="2330" spans="4:4">
      <c r="D2330" s="191"/>
    </row>
    <row r="2331" spans="4:4">
      <c r="D2331" s="191"/>
    </row>
    <row r="2332" spans="4:4">
      <c r="D2332" s="191"/>
    </row>
    <row r="2333" spans="4:4">
      <c r="D2333" s="191"/>
    </row>
    <row r="2334" spans="4:4">
      <c r="D2334" s="191"/>
    </row>
    <row r="2335" spans="4:4">
      <c r="D2335" s="191"/>
    </row>
    <row r="2336" spans="4:4">
      <c r="D2336" s="191"/>
    </row>
    <row r="2337" spans="4:4">
      <c r="D2337" s="191"/>
    </row>
    <row r="2338" spans="4:4">
      <c r="D2338" s="191"/>
    </row>
    <row r="2339" spans="4:4">
      <c r="D2339" s="191"/>
    </row>
    <row r="2340" spans="4:4">
      <c r="D2340" s="191"/>
    </row>
    <row r="2341" spans="4:4">
      <c r="D2341" s="191"/>
    </row>
    <row r="2342" spans="4:4">
      <c r="D2342" s="191"/>
    </row>
    <row r="2343" spans="4:4">
      <c r="D2343" s="191"/>
    </row>
    <row r="2344" spans="4:4">
      <c r="D2344" s="191"/>
    </row>
    <row r="2345" spans="4:4">
      <c r="D2345" s="191"/>
    </row>
    <row r="2346" spans="4:4">
      <c r="D2346" s="191"/>
    </row>
    <row r="2347" spans="4:4">
      <c r="D2347" s="191"/>
    </row>
    <row r="2348" spans="4:4">
      <c r="D2348" s="191"/>
    </row>
    <row r="2349" spans="4:4">
      <c r="D2349" s="191"/>
    </row>
    <row r="2350" spans="4:4">
      <c r="D2350" s="191"/>
    </row>
    <row r="2351" spans="4:4">
      <c r="D2351" s="191"/>
    </row>
    <row r="2352" spans="4:4">
      <c r="D2352" s="191"/>
    </row>
    <row r="2353" spans="4:4">
      <c r="D2353" s="191"/>
    </row>
    <row r="2354" spans="4:4">
      <c r="D2354" s="191"/>
    </row>
    <row r="2355" spans="4:4">
      <c r="D2355" s="191"/>
    </row>
    <row r="2356" spans="4:4">
      <c r="D2356" s="191"/>
    </row>
    <row r="2357" spans="4:4">
      <c r="D2357" s="191"/>
    </row>
    <row r="2358" spans="4:4">
      <c r="D2358" s="191"/>
    </row>
    <row r="2359" spans="4:4">
      <c r="D2359" s="191"/>
    </row>
    <row r="2360" spans="4:4">
      <c r="D2360" s="191"/>
    </row>
    <row r="2361" spans="4:4">
      <c r="D2361" s="191"/>
    </row>
    <row r="2362" spans="4:4">
      <c r="D2362" s="191"/>
    </row>
    <row r="2363" spans="4:4">
      <c r="D2363" s="191"/>
    </row>
    <row r="2364" spans="4:4">
      <c r="D2364" s="191"/>
    </row>
    <row r="2365" spans="4:4">
      <c r="D2365" s="191"/>
    </row>
    <row r="2366" spans="4:4">
      <c r="D2366" s="191"/>
    </row>
    <row r="2367" spans="4:4">
      <c r="D2367" s="191"/>
    </row>
    <row r="2368" spans="4:4">
      <c r="D2368" s="191"/>
    </row>
    <row r="2369" spans="4:4">
      <c r="D2369" s="191"/>
    </row>
    <row r="2370" spans="4:4">
      <c r="D2370" s="191"/>
    </row>
    <row r="2371" spans="4:4">
      <c r="D2371" s="191"/>
    </row>
    <row r="2372" spans="4:4">
      <c r="D2372" s="191"/>
    </row>
    <row r="2373" spans="4:4">
      <c r="D2373" s="191"/>
    </row>
    <row r="2374" spans="4:4">
      <c r="D2374" s="191"/>
    </row>
    <row r="2375" spans="4:4">
      <c r="D2375" s="191"/>
    </row>
    <row r="2376" spans="4:4">
      <c r="D2376" s="191"/>
    </row>
    <row r="2377" spans="4:4">
      <c r="D2377" s="191"/>
    </row>
    <row r="2378" spans="4:4">
      <c r="D2378" s="191"/>
    </row>
    <row r="2379" spans="4:4">
      <c r="D2379" s="191"/>
    </row>
    <row r="2380" spans="4:4">
      <c r="D2380" s="191"/>
    </row>
    <row r="2381" spans="4:4">
      <c r="D2381" s="191"/>
    </row>
    <row r="2382" spans="4:4">
      <c r="D2382" s="191"/>
    </row>
    <row r="2383" spans="4:4">
      <c r="D2383" s="191"/>
    </row>
    <row r="2384" spans="4:4">
      <c r="D2384" s="191"/>
    </row>
    <row r="2385" spans="4:4">
      <c r="D2385" s="191"/>
    </row>
    <row r="2386" spans="4:4">
      <c r="D2386" s="191"/>
    </row>
    <row r="2387" spans="4:4">
      <c r="D2387" s="191"/>
    </row>
    <row r="2388" spans="4:4">
      <c r="D2388" s="191"/>
    </row>
    <row r="2389" spans="4:4">
      <c r="D2389" s="191"/>
    </row>
    <row r="2390" spans="4:4">
      <c r="D2390" s="191"/>
    </row>
    <row r="2391" spans="4:4">
      <c r="D2391" s="191"/>
    </row>
    <row r="2392" spans="4:4">
      <c r="D2392" s="191"/>
    </row>
    <row r="2393" spans="4:4">
      <c r="D2393" s="191"/>
    </row>
    <row r="2394" spans="4:4">
      <c r="D2394" s="191"/>
    </row>
    <row r="2395" spans="4:4">
      <c r="D2395" s="191"/>
    </row>
    <row r="2396" spans="4:4">
      <c r="D2396" s="191"/>
    </row>
    <row r="2397" spans="4:4">
      <c r="D2397" s="191"/>
    </row>
    <row r="2398" spans="4:4">
      <c r="D2398" s="191"/>
    </row>
    <row r="2399" spans="4:4">
      <c r="D2399" s="191"/>
    </row>
    <row r="2400" spans="4:4">
      <c r="D2400" s="191"/>
    </row>
    <row r="2401" spans="4:4">
      <c r="D2401" s="191"/>
    </row>
    <row r="2402" spans="4:4">
      <c r="D2402" s="191"/>
    </row>
    <row r="2403" spans="4:4">
      <c r="D2403" s="191"/>
    </row>
    <row r="2404" spans="4:4">
      <c r="D2404" s="191"/>
    </row>
    <row r="2405" spans="4:4">
      <c r="D2405" s="191"/>
    </row>
    <row r="2406" spans="4:4">
      <c r="D2406" s="191"/>
    </row>
    <row r="2407" spans="4:4">
      <c r="D2407" s="191"/>
    </row>
    <row r="2408" spans="4:4">
      <c r="D2408" s="191"/>
    </row>
    <row r="2409" spans="4:4">
      <c r="D2409" s="191"/>
    </row>
    <row r="2410" spans="4:4">
      <c r="D2410" s="191"/>
    </row>
    <row r="2411" spans="4:4">
      <c r="D2411" s="191"/>
    </row>
    <row r="2412" spans="4:4">
      <c r="D2412" s="191"/>
    </row>
    <row r="2413" spans="4:4">
      <c r="D2413" s="191"/>
    </row>
    <row r="2414" spans="4:4">
      <c r="D2414" s="191"/>
    </row>
    <row r="2415" spans="4:4">
      <c r="D2415" s="191"/>
    </row>
    <row r="2416" spans="4:4">
      <c r="D2416" s="191"/>
    </row>
    <row r="2417" spans="4:4">
      <c r="D2417" s="191"/>
    </row>
    <row r="2418" spans="4:4">
      <c r="D2418" s="191"/>
    </row>
    <row r="2419" spans="4:4">
      <c r="D2419" s="191"/>
    </row>
    <row r="2420" spans="4:4">
      <c r="D2420" s="191"/>
    </row>
    <row r="2421" spans="4:4">
      <c r="D2421" s="191"/>
    </row>
    <row r="2422" spans="4:4">
      <c r="D2422" s="191"/>
    </row>
    <row r="2423" spans="4:4">
      <c r="D2423" s="191"/>
    </row>
    <row r="2424" spans="4:4">
      <c r="D2424" s="191"/>
    </row>
    <row r="2425" spans="4:4">
      <c r="D2425" s="191"/>
    </row>
    <row r="2426" spans="4:4">
      <c r="D2426" s="191"/>
    </row>
    <row r="2427" spans="4:4">
      <c r="D2427" s="191"/>
    </row>
    <row r="2428" spans="4:4">
      <c r="D2428" s="191"/>
    </row>
    <row r="2429" spans="4:4">
      <c r="D2429" s="191"/>
    </row>
    <row r="2430" spans="4:4">
      <c r="D2430" s="191"/>
    </row>
    <row r="2431" spans="4:4">
      <c r="D2431" s="191"/>
    </row>
    <row r="2432" spans="4:4">
      <c r="D2432" s="191"/>
    </row>
    <row r="2433" spans="4:4">
      <c r="D2433" s="191"/>
    </row>
    <row r="2434" spans="4:4">
      <c r="D2434" s="191"/>
    </row>
    <row r="2435" spans="4:4">
      <c r="D2435" s="191"/>
    </row>
    <row r="2436" spans="4:4">
      <c r="D2436" s="191"/>
    </row>
    <row r="2437" spans="4:4">
      <c r="D2437" s="191"/>
    </row>
    <row r="2438" spans="4:4">
      <c r="D2438" s="191"/>
    </row>
    <row r="2439" spans="4:4">
      <c r="D2439" s="191"/>
    </row>
    <row r="2440" spans="4:4">
      <c r="D2440" s="191"/>
    </row>
    <row r="2441" spans="4:4">
      <c r="D2441" s="191"/>
    </row>
    <row r="2442" spans="4:4">
      <c r="D2442" s="191"/>
    </row>
    <row r="2443" spans="4:4">
      <c r="D2443" s="191"/>
    </row>
    <row r="2444" spans="4:4">
      <c r="D2444" s="191"/>
    </row>
    <row r="2445" spans="4:4">
      <c r="D2445" s="191"/>
    </row>
    <row r="2446" spans="4:4">
      <c r="D2446" s="191"/>
    </row>
    <row r="2447" spans="4:4">
      <c r="D2447" s="191"/>
    </row>
    <row r="2448" spans="4:4">
      <c r="D2448" s="191"/>
    </row>
    <row r="2449" spans="4:4">
      <c r="D2449" s="191"/>
    </row>
    <row r="2450" spans="4:4">
      <c r="D2450" s="191"/>
    </row>
    <row r="2451" spans="4:4">
      <c r="D2451" s="191"/>
    </row>
    <row r="2452" spans="4:4">
      <c r="D2452" s="191"/>
    </row>
    <row r="2453" spans="4:4">
      <c r="D2453" s="191"/>
    </row>
    <row r="2454" spans="4:4">
      <c r="D2454" s="191"/>
    </row>
    <row r="2455" spans="4:4">
      <c r="D2455" s="191"/>
    </row>
    <row r="2456" spans="4:4">
      <c r="D2456" s="191"/>
    </row>
    <row r="2457" spans="4:4">
      <c r="D2457" s="191"/>
    </row>
    <row r="2458" spans="4:4">
      <c r="D2458" s="191"/>
    </row>
    <row r="2459" spans="4:4">
      <c r="D2459" s="191"/>
    </row>
    <row r="2460" spans="4:4">
      <c r="D2460" s="191"/>
    </row>
    <row r="2461" spans="4:4">
      <c r="D2461" s="191"/>
    </row>
    <row r="2462" spans="4:4">
      <c r="D2462" s="191"/>
    </row>
    <row r="2463" spans="4:4">
      <c r="D2463" s="191"/>
    </row>
    <row r="2464" spans="4:4">
      <c r="D2464" s="191"/>
    </row>
    <row r="2465" spans="4:4">
      <c r="D2465" s="191"/>
    </row>
    <row r="2466" spans="4:4">
      <c r="D2466" s="191"/>
    </row>
    <row r="2467" spans="4:4">
      <c r="D2467" s="191"/>
    </row>
    <row r="2468" spans="4:4">
      <c r="D2468" s="191"/>
    </row>
    <row r="2469" spans="4:4">
      <c r="D2469" s="191"/>
    </row>
    <row r="2470" spans="4:4">
      <c r="D2470" s="191"/>
    </row>
    <row r="2471" spans="4:4">
      <c r="D2471" s="191"/>
    </row>
    <row r="2472" spans="4:4">
      <c r="D2472" s="191"/>
    </row>
    <row r="2473" spans="4:4">
      <c r="D2473" s="191"/>
    </row>
    <row r="2474" spans="4:4">
      <c r="D2474" s="191"/>
    </row>
    <row r="2475" spans="4:4">
      <c r="D2475" s="191"/>
    </row>
    <row r="2476" spans="4:4">
      <c r="D2476" s="191"/>
    </row>
    <row r="2477" spans="4:4">
      <c r="D2477" s="191"/>
    </row>
    <row r="2478" spans="4:4">
      <c r="D2478" s="191"/>
    </row>
    <row r="2479" spans="4:4">
      <c r="D2479" s="191"/>
    </row>
    <row r="2480" spans="4:4">
      <c r="D2480" s="191"/>
    </row>
    <row r="2481" spans="4:4">
      <c r="D2481" s="191"/>
    </row>
    <row r="2482" spans="4:4">
      <c r="D2482" s="191"/>
    </row>
    <row r="2483" spans="4:4">
      <c r="D2483" s="191"/>
    </row>
    <row r="2484" spans="4:4">
      <c r="D2484" s="191"/>
    </row>
    <row r="2485" spans="4:4">
      <c r="D2485" s="191"/>
    </row>
    <row r="2486" spans="4:4">
      <c r="D2486" s="191"/>
    </row>
    <row r="2487" spans="4:4">
      <c r="D2487" s="191"/>
    </row>
    <row r="2488" spans="4:4">
      <c r="D2488" s="191"/>
    </row>
    <row r="2489" spans="4:4">
      <c r="D2489" s="191"/>
    </row>
    <row r="2490" spans="4:4">
      <c r="D2490" s="191"/>
    </row>
    <row r="2491" spans="4:4">
      <c r="D2491" s="191"/>
    </row>
    <row r="2492" spans="4:4">
      <c r="D2492" s="191"/>
    </row>
    <row r="2493" spans="4:4">
      <c r="D2493" s="191"/>
    </row>
    <row r="2494" spans="4:4">
      <c r="D2494" s="191"/>
    </row>
    <row r="2495" spans="4:4">
      <c r="D2495" s="191"/>
    </row>
    <row r="2496" spans="4:4">
      <c r="D2496" s="191"/>
    </row>
    <row r="2497" spans="4:4">
      <c r="D2497" s="191"/>
    </row>
    <row r="2498" spans="4:4">
      <c r="D2498" s="191"/>
    </row>
    <row r="2499" spans="4:4">
      <c r="D2499" s="191"/>
    </row>
    <row r="2500" spans="4:4">
      <c r="D2500" s="191"/>
    </row>
    <row r="2501" spans="4:4">
      <c r="D2501" s="191"/>
    </row>
    <row r="2502" spans="4:4">
      <c r="D2502" s="191"/>
    </row>
    <row r="2503" spans="4:4">
      <c r="D2503" s="191"/>
    </row>
    <row r="2504" spans="4:4">
      <c r="D2504" s="191"/>
    </row>
    <row r="2505" spans="4:4">
      <c r="D2505" s="191"/>
    </row>
    <row r="2506" spans="4:4">
      <c r="D2506" s="191"/>
    </row>
    <row r="2507" spans="4:4">
      <c r="D2507" s="191"/>
    </row>
    <row r="2508" spans="4:4">
      <c r="D2508" s="191"/>
    </row>
    <row r="2509" spans="4:4">
      <c r="D2509" s="191"/>
    </row>
    <row r="2510" spans="4:4">
      <c r="D2510" s="191"/>
    </row>
    <row r="2511" spans="4:4">
      <c r="D2511" s="191"/>
    </row>
    <row r="2512" spans="4:4">
      <c r="D2512" s="191"/>
    </row>
    <row r="2513" spans="4:4">
      <c r="D2513" s="191"/>
    </row>
    <row r="2514" spans="4:4">
      <c r="D2514" s="191"/>
    </row>
    <row r="2515" spans="4:4">
      <c r="D2515" s="191"/>
    </row>
    <row r="2516" spans="4:4">
      <c r="D2516" s="191"/>
    </row>
    <row r="2517" spans="4:4">
      <c r="D2517" s="191"/>
    </row>
    <row r="2518" spans="4:4">
      <c r="D2518" s="191"/>
    </row>
    <row r="2519" spans="4:4">
      <c r="D2519" s="191"/>
    </row>
    <row r="2520" spans="4:4">
      <c r="D2520" s="191"/>
    </row>
    <row r="2521" spans="4:4">
      <c r="D2521" s="191"/>
    </row>
    <row r="2522" spans="4:4">
      <c r="D2522" s="191"/>
    </row>
    <row r="2523" spans="4:4">
      <c r="D2523" s="191"/>
    </row>
    <row r="2524" spans="4:4">
      <c r="D2524" s="191"/>
    </row>
    <row r="2525" spans="4:4">
      <c r="D2525" s="191"/>
    </row>
    <row r="2526" spans="4:4">
      <c r="D2526" s="191"/>
    </row>
    <row r="2527" spans="4:4">
      <c r="D2527" s="191"/>
    </row>
    <row r="2528" spans="4:4">
      <c r="D2528" s="191"/>
    </row>
    <row r="2529" spans="4:4">
      <c r="D2529" s="191"/>
    </row>
    <row r="2530" spans="4:4">
      <c r="D2530" s="191"/>
    </row>
    <row r="2531" spans="4:4">
      <c r="D2531" s="191"/>
    </row>
    <row r="2532" spans="4:4">
      <c r="D2532" s="191"/>
    </row>
    <row r="2533" spans="4:4">
      <c r="D2533" s="191"/>
    </row>
    <row r="2534" spans="4:4">
      <c r="D2534" s="191"/>
    </row>
    <row r="2535" spans="4:4">
      <c r="D2535" s="191"/>
    </row>
    <row r="2536" spans="4:4">
      <c r="D2536" s="191"/>
    </row>
    <row r="2537" spans="4:4">
      <c r="D2537" s="191"/>
    </row>
    <row r="2538" spans="4:4">
      <c r="D2538" s="191"/>
    </row>
    <row r="2539" spans="4:4">
      <c r="D2539" s="191"/>
    </row>
    <row r="2540" spans="4:4">
      <c r="D2540" s="191"/>
    </row>
    <row r="2541" spans="4:4">
      <c r="D2541" s="191"/>
    </row>
    <row r="2542" spans="4:4">
      <c r="D2542" s="191"/>
    </row>
    <row r="2543" spans="4:4">
      <c r="D2543" s="191"/>
    </row>
    <row r="2544" spans="4:4">
      <c r="D2544" s="191"/>
    </row>
    <row r="2545" spans="4:4">
      <c r="D2545" s="191"/>
    </row>
    <row r="2546" spans="4:4">
      <c r="D2546" s="191"/>
    </row>
    <row r="2547" spans="4:4">
      <c r="D2547" s="191"/>
    </row>
    <row r="2548" spans="4:4">
      <c r="D2548" s="191"/>
    </row>
    <row r="2549" spans="4:4">
      <c r="D2549" s="191"/>
    </row>
    <row r="2550" spans="4:4">
      <c r="D2550" s="191"/>
    </row>
    <row r="2551" spans="4:4">
      <c r="D2551" s="191"/>
    </row>
    <row r="2552" spans="4:4">
      <c r="D2552" s="191"/>
    </row>
    <row r="2553" spans="4:4">
      <c r="D2553" s="191"/>
    </row>
    <row r="2554" spans="4:4">
      <c r="D2554" s="191"/>
    </row>
    <row r="2555" spans="4:4">
      <c r="D2555" s="191"/>
    </row>
    <row r="2556" spans="4:4">
      <c r="D2556" s="191"/>
    </row>
    <row r="2557" spans="4:4">
      <c r="D2557" s="191"/>
    </row>
    <row r="2558" spans="4:4">
      <c r="D2558" s="191"/>
    </row>
    <row r="2559" spans="4:4">
      <c r="D2559" s="191"/>
    </row>
    <row r="2560" spans="4:4">
      <c r="D2560" s="191"/>
    </row>
    <row r="2561" spans="4:4">
      <c r="D2561" s="191"/>
    </row>
    <row r="2562" spans="4:4">
      <c r="D2562" s="191"/>
    </row>
    <row r="2563" spans="4:4">
      <c r="D2563" s="191"/>
    </row>
    <row r="2564" spans="4:4">
      <c r="D2564" s="191"/>
    </row>
    <row r="2565" spans="4:4">
      <c r="D2565" s="191"/>
    </row>
    <row r="2566" spans="4:4">
      <c r="D2566" s="191"/>
    </row>
    <row r="2567" spans="4:4">
      <c r="D2567" s="191"/>
    </row>
    <row r="2568" spans="4:4">
      <c r="D2568" s="191"/>
    </row>
    <row r="2569" spans="4:4">
      <c r="D2569" s="191"/>
    </row>
    <row r="2570" spans="4:4">
      <c r="D2570" s="191"/>
    </row>
    <row r="2571" spans="4:4">
      <c r="D2571" s="191"/>
    </row>
    <row r="2572" spans="4:4">
      <c r="D2572" s="191"/>
    </row>
    <row r="2573" spans="4:4">
      <c r="D2573" s="191"/>
    </row>
    <row r="2574" spans="4:4">
      <c r="D2574" s="191"/>
    </row>
    <row r="2575" spans="4:4">
      <c r="D2575" s="191"/>
    </row>
    <row r="2576" spans="4:4">
      <c r="D2576" s="191"/>
    </row>
    <row r="2577" spans="4:4">
      <c r="D2577" s="191"/>
    </row>
    <row r="2578" spans="4:4">
      <c r="D2578" s="191"/>
    </row>
    <row r="2579" spans="4:4">
      <c r="D2579" s="191"/>
    </row>
    <row r="2580" spans="4:4">
      <c r="D2580" s="191"/>
    </row>
    <row r="2581" spans="4:4">
      <c r="D2581" s="191"/>
    </row>
    <row r="2582" spans="4:4">
      <c r="D2582" s="191"/>
    </row>
    <row r="2583" spans="4:4">
      <c r="D2583" s="191"/>
    </row>
    <row r="2584" spans="4:4">
      <c r="D2584" s="191"/>
    </row>
    <row r="2585" spans="4:4">
      <c r="D2585" s="191"/>
    </row>
    <row r="2586" spans="4:4">
      <c r="D2586" s="191"/>
    </row>
    <row r="2587" spans="4:4">
      <c r="D2587" s="191"/>
    </row>
    <row r="2588" spans="4:4">
      <c r="D2588" s="191"/>
    </row>
    <row r="2589" spans="4:4">
      <c r="D2589" s="191"/>
    </row>
    <row r="2590" spans="4:4">
      <c r="D2590" s="191"/>
    </row>
    <row r="2591" spans="4:4">
      <c r="D2591" s="191"/>
    </row>
    <row r="2592" spans="4:4">
      <c r="D2592" s="191"/>
    </row>
    <row r="2593" spans="4:4">
      <c r="D2593" s="191"/>
    </row>
    <row r="2594" spans="4:4">
      <c r="D2594" s="191"/>
    </row>
    <row r="2595" spans="4:4">
      <c r="D2595" s="191"/>
    </row>
    <row r="2596" spans="4:4">
      <c r="D2596" s="191"/>
    </row>
    <row r="2597" spans="4:4">
      <c r="D2597" s="191"/>
    </row>
    <row r="2598" spans="4:4">
      <c r="D2598" s="191"/>
    </row>
    <row r="2599" spans="4:4">
      <c r="D2599" s="191"/>
    </row>
    <row r="2600" spans="4:4">
      <c r="D2600" s="191"/>
    </row>
    <row r="2601" spans="4:4">
      <c r="D2601" s="191"/>
    </row>
    <row r="2602" spans="4:4">
      <c r="D2602" s="191"/>
    </row>
    <row r="2603" spans="4:4">
      <c r="D2603" s="191"/>
    </row>
    <row r="2604" spans="4:4">
      <c r="D2604" s="191"/>
    </row>
    <row r="2605" spans="4:4">
      <c r="D2605" s="191"/>
    </row>
    <row r="2606" spans="4:4">
      <c r="D2606" s="191"/>
    </row>
    <row r="2607" spans="4:4">
      <c r="D2607" s="191"/>
    </row>
    <row r="2608" spans="4:4">
      <c r="D2608" s="191"/>
    </row>
    <row r="2609" spans="4:4">
      <c r="D2609" s="191"/>
    </row>
    <row r="2610" spans="4:4">
      <c r="D2610" s="191"/>
    </row>
    <row r="2611" spans="4:4">
      <c r="D2611" s="191"/>
    </row>
    <row r="2612" spans="4:4">
      <c r="D2612" s="191"/>
    </row>
    <row r="2613" spans="4:4">
      <c r="D2613" s="191"/>
    </row>
    <row r="2614" spans="4:4">
      <c r="D2614" s="191"/>
    </row>
    <row r="2615" spans="4:4">
      <c r="D2615" s="191"/>
    </row>
    <row r="2616" spans="4:4">
      <c r="D2616" s="191"/>
    </row>
    <row r="2617" spans="4:4">
      <c r="D2617" s="191"/>
    </row>
    <row r="2618" spans="4:4">
      <c r="D2618" s="191"/>
    </row>
    <row r="2619" spans="4:4">
      <c r="D2619" s="191"/>
    </row>
    <row r="2620" spans="4:4">
      <c r="D2620" s="191"/>
    </row>
    <row r="2621" spans="4:4">
      <c r="D2621" s="191"/>
    </row>
    <row r="2622" spans="4:4">
      <c r="D2622" s="191"/>
    </row>
    <row r="2623" spans="4:4">
      <c r="D2623" s="191"/>
    </row>
    <row r="2624" spans="4:4">
      <c r="D2624" s="191"/>
    </row>
    <row r="2625" spans="4:4">
      <c r="D2625" s="191"/>
    </row>
    <row r="2626" spans="4:4">
      <c r="D2626" s="191"/>
    </row>
    <row r="2627" spans="4:4">
      <c r="D2627" s="191"/>
    </row>
    <row r="2628" spans="4:4">
      <c r="D2628" s="191"/>
    </row>
    <row r="2629" spans="4:4">
      <c r="D2629" s="191"/>
    </row>
    <row r="2630" spans="4:4">
      <c r="D2630" s="191"/>
    </row>
    <row r="2631" spans="4:4">
      <c r="D2631" s="191"/>
    </row>
    <row r="2632" spans="4:4">
      <c r="D2632" s="191"/>
    </row>
    <row r="2633" spans="4:4">
      <c r="D2633" s="191"/>
    </row>
    <row r="2634" spans="4:4">
      <c r="D2634" s="191"/>
    </row>
    <row r="2635" spans="4:4">
      <c r="D2635" s="191"/>
    </row>
    <row r="2636" spans="4:4">
      <c r="D2636" s="191"/>
    </row>
    <row r="2637" spans="4:4">
      <c r="D2637" s="191"/>
    </row>
    <row r="2638" spans="4:4">
      <c r="D2638" s="191"/>
    </row>
    <row r="2639" spans="4:4">
      <c r="D2639" s="191"/>
    </row>
    <row r="2640" spans="4:4">
      <c r="D2640" s="191"/>
    </row>
    <row r="2641" spans="4:4">
      <c r="D2641" s="191"/>
    </row>
    <row r="2642" spans="4:4">
      <c r="D2642" s="191"/>
    </row>
    <row r="2643" spans="4:4">
      <c r="D2643" s="191"/>
    </row>
    <row r="2644" spans="4:4">
      <c r="D2644" s="191"/>
    </row>
    <row r="2645" spans="4:4">
      <c r="D2645" s="191"/>
    </row>
    <row r="2646" spans="4:4">
      <c r="D2646" s="191"/>
    </row>
    <row r="2647" spans="4:4">
      <c r="D2647" s="191"/>
    </row>
    <row r="2648" spans="4:4">
      <c r="D2648" s="191"/>
    </row>
    <row r="2649" spans="4:4">
      <c r="D2649" s="191"/>
    </row>
    <row r="2650" spans="4:4">
      <c r="D2650" s="191"/>
    </row>
    <row r="2651" spans="4:4">
      <c r="D2651" s="191"/>
    </row>
    <row r="2652" spans="4:4">
      <c r="D2652" s="191"/>
    </row>
    <row r="2653" spans="4:4">
      <c r="D2653" s="191"/>
    </row>
    <row r="2654" spans="4:4">
      <c r="D2654" s="191"/>
    </row>
    <row r="2655" spans="4:4">
      <c r="D2655" s="191"/>
    </row>
    <row r="2656" spans="4:4">
      <c r="D2656" s="191"/>
    </row>
    <row r="2657" spans="4:4">
      <c r="D2657" s="191"/>
    </row>
    <row r="2658" spans="4:4">
      <c r="D2658" s="191"/>
    </row>
    <row r="2659" spans="4:4">
      <c r="D2659" s="191"/>
    </row>
    <row r="2660" spans="4:4">
      <c r="D2660" s="191"/>
    </row>
    <row r="2661" spans="4:4">
      <c r="D2661" s="191"/>
    </row>
    <row r="2662" spans="4:4">
      <c r="D2662" s="191"/>
    </row>
    <row r="2663" spans="4:4">
      <c r="D2663" s="191"/>
    </row>
    <row r="2664" spans="4:4">
      <c r="D2664" s="191"/>
    </row>
    <row r="2665" spans="4:4">
      <c r="D2665" s="191"/>
    </row>
    <row r="2666" spans="4:4">
      <c r="D2666" s="191"/>
    </row>
    <row r="2667" spans="4:4">
      <c r="D2667" s="191"/>
    </row>
    <row r="2668" spans="4:4">
      <c r="D2668" s="191"/>
    </row>
    <row r="2669" spans="4:4">
      <c r="D2669" s="191"/>
    </row>
    <row r="2670" spans="4:4">
      <c r="D2670" s="191"/>
    </row>
    <row r="2671" spans="4:4">
      <c r="D2671" s="191"/>
    </row>
    <row r="2672" spans="4:4">
      <c r="D2672" s="191"/>
    </row>
    <row r="2673" spans="4:4">
      <c r="D2673" s="191"/>
    </row>
    <row r="2674" spans="4:4">
      <c r="D2674" s="191"/>
    </row>
    <row r="2675" spans="4:4">
      <c r="D2675" s="191"/>
    </row>
    <row r="2676" spans="4:4">
      <c r="D2676" s="191"/>
    </row>
    <row r="2677" spans="4:4">
      <c r="D2677" s="191"/>
    </row>
    <row r="2678" spans="4:4">
      <c r="D2678" s="191"/>
    </row>
    <row r="2679" spans="4:4">
      <c r="D2679" s="191"/>
    </row>
    <row r="2680" spans="4:4">
      <c r="D2680" s="191"/>
    </row>
    <row r="2681" spans="4:4">
      <c r="D2681" s="191"/>
    </row>
    <row r="2682" spans="4:4">
      <c r="D2682" s="191"/>
    </row>
    <row r="2683" spans="4:4">
      <c r="D2683" s="191"/>
    </row>
    <row r="2684" spans="4:4">
      <c r="D2684" s="191"/>
    </row>
    <row r="2685" spans="4:4">
      <c r="D2685" s="191"/>
    </row>
    <row r="2686" spans="4:4">
      <c r="D2686" s="191"/>
    </row>
    <row r="2687" spans="4:4">
      <c r="D2687" s="191"/>
    </row>
    <row r="2688" spans="4:4">
      <c r="D2688" s="191"/>
    </row>
    <row r="2689" spans="4:4">
      <c r="D2689" s="191"/>
    </row>
    <row r="2690" spans="4:4">
      <c r="D2690" s="191"/>
    </row>
    <row r="2691" spans="4:4">
      <c r="D2691" s="191"/>
    </row>
    <row r="2692" spans="4:4">
      <c r="D2692" s="191"/>
    </row>
    <row r="2693" spans="4:4">
      <c r="D2693" s="191"/>
    </row>
    <row r="2694" spans="4:4">
      <c r="D2694" s="191"/>
    </row>
    <row r="2695" spans="4:4">
      <c r="D2695" s="191"/>
    </row>
    <row r="2696" spans="4:4">
      <c r="D2696" s="191"/>
    </row>
    <row r="2697" spans="4:4">
      <c r="D2697" s="191"/>
    </row>
    <row r="2698" spans="4:4">
      <c r="D2698" s="191"/>
    </row>
    <row r="2699" spans="4:4">
      <c r="D2699" s="191"/>
    </row>
    <row r="2700" spans="4:4">
      <c r="D2700" s="191"/>
    </row>
    <row r="2701" spans="4:4">
      <c r="D2701" s="191"/>
    </row>
    <row r="2702" spans="4:4">
      <c r="D2702" s="191"/>
    </row>
    <row r="2703" spans="4:4">
      <c r="D2703" s="191"/>
    </row>
    <row r="2704" spans="4:4">
      <c r="D2704" s="191"/>
    </row>
    <row r="2705" spans="4:4">
      <c r="D2705" s="191"/>
    </row>
    <row r="2706" spans="4:4">
      <c r="D2706" s="191"/>
    </row>
    <row r="2707" spans="4:4">
      <c r="D2707" s="191"/>
    </row>
    <row r="2708" spans="4:4">
      <c r="D2708" s="191"/>
    </row>
    <row r="2709" spans="4:4">
      <c r="D2709" s="191"/>
    </row>
    <row r="2710" spans="4:4">
      <c r="D2710" s="191"/>
    </row>
    <row r="2711" spans="4:4">
      <c r="D2711" s="191"/>
    </row>
    <row r="2712" spans="4:4">
      <c r="D2712" s="191"/>
    </row>
    <row r="2713" spans="4:4">
      <c r="D2713" s="191"/>
    </row>
    <row r="2714" spans="4:4">
      <c r="D2714" s="191"/>
    </row>
    <row r="2715" spans="4:4">
      <c r="D2715" s="191"/>
    </row>
    <row r="2716" spans="4:4">
      <c r="D2716" s="191"/>
    </row>
    <row r="2717" spans="4:4">
      <c r="D2717" s="191"/>
    </row>
    <row r="2718" spans="4:4">
      <c r="D2718" s="191"/>
    </row>
    <row r="2719" spans="4:4">
      <c r="D2719" s="191"/>
    </row>
    <row r="2720" spans="4:4">
      <c r="D2720" s="191"/>
    </row>
    <row r="2721" spans="4:4">
      <c r="D2721" s="191"/>
    </row>
    <row r="2722" spans="4:4">
      <c r="D2722" s="191"/>
    </row>
    <row r="2723" spans="4:4">
      <c r="D2723" s="191"/>
    </row>
    <row r="2724" spans="4:4">
      <c r="D2724" s="191"/>
    </row>
    <row r="2725" spans="4:4">
      <c r="D2725" s="191"/>
    </row>
    <row r="2726" spans="4:4">
      <c r="D2726" s="191"/>
    </row>
    <row r="2727" spans="4:4">
      <c r="D2727" s="191"/>
    </row>
    <row r="2728" spans="4:4">
      <c r="D2728" s="191"/>
    </row>
    <row r="2729" spans="4:4">
      <c r="D2729" s="191"/>
    </row>
    <row r="2730" spans="4:4">
      <c r="D2730" s="191"/>
    </row>
    <row r="2731" spans="4:4">
      <c r="D2731" s="191"/>
    </row>
    <row r="2732" spans="4:4">
      <c r="D2732" s="191"/>
    </row>
    <row r="2733" spans="4:4">
      <c r="D2733" s="191"/>
    </row>
    <row r="2734" spans="4:4">
      <c r="D2734" s="191"/>
    </row>
    <row r="2735" spans="4:4">
      <c r="D2735" s="191"/>
    </row>
    <row r="2736" spans="4:4">
      <c r="D2736" s="191"/>
    </row>
    <row r="2737" spans="4:4">
      <c r="D2737" s="191"/>
    </row>
    <row r="2738" spans="4:4">
      <c r="D2738" s="191"/>
    </row>
    <row r="2739" spans="4:4">
      <c r="D2739" s="191"/>
    </row>
    <row r="2740" spans="4:4">
      <c r="D2740" s="191"/>
    </row>
    <row r="2741" spans="4:4">
      <c r="D2741" s="191"/>
    </row>
    <row r="2742" spans="4:4">
      <c r="D2742" s="191"/>
    </row>
    <row r="2743" spans="4:4">
      <c r="D2743" s="191"/>
    </row>
    <row r="2744" spans="4:4">
      <c r="D2744" s="191"/>
    </row>
    <row r="2745" spans="4:4">
      <c r="D2745" s="191"/>
    </row>
    <row r="2746" spans="4:4">
      <c r="D2746" s="191"/>
    </row>
    <row r="2747" spans="4:4">
      <c r="D2747" s="191"/>
    </row>
    <row r="2748" spans="4:4">
      <c r="D2748" s="191"/>
    </row>
    <row r="2749" spans="4:4">
      <c r="D2749" s="191"/>
    </row>
    <row r="2750" spans="4:4">
      <c r="D2750" s="191"/>
    </row>
    <row r="2751" spans="4:4">
      <c r="D2751" s="191"/>
    </row>
    <row r="2752" spans="4:4">
      <c r="D2752" s="191"/>
    </row>
    <row r="2753" spans="4:4">
      <c r="D2753" s="191"/>
    </row>
    <row r="2754" spans="4:4">
      <c r="D2754" s="191"/>
    </row>
    <row r="2755" spans="4:4">
      <c r="D2755" s="191"/>
    </row>
    <row r="2756" spans="4:4">
      <c r="D2756" s="191"/>
    </row>
    <row r="2757" spans="4:4">
      <c r="D2757" s="191"/>
    </row>
    <row r="2758" spans="4:4">
      <c r="D2758" s="191"/>
    </row>
    <row r="2759" spans="4:4">
      <c r="D2759" s="191"/>
    </row>
    <row r="2760" spans="4:4">
      <c r="D2760" s="191"/>
    </row>
    <row r="2761" spans="4:4">
      <c r="D2761" s="191"/>
    </row>
    <row r="2762" spans="4:4">
      <c r="D2762" s="191"/>
    </row>
    <row r="2763" spans="4:4">
      <c r="D2763" s="191"/>
    </row>
    <row r="2764" spans="4:4">
      <c r="D2764" s="191"/>
    </row>
    <row r="2765" spans="4:4">
      <c r="D2765" s="191"/>
    </row>
    <row r="2766" spans="4:4">
      <c r="D2766" s="191"/>
    </row>
    <row r="2767" spans="4:4">
      <c r="D2767" s="191"/>
    </row>
    <row r="2768" spans="4:4">
      <c r="D2768" s="191"/>
    </row>
    <row r="2769" spans="4:4">
      <c r="D2769" s="191"/>
    </row>
    <row r="2770" spans="4:4">
      <c r="D2770" s="191"/>
    </row>
    <row r="2771" spans="4:4">
      <c r="D2771" s="191"/>
    </row>
    <row r="2772" spans="4:4">
      <c r="D2772" s="191"/>
    </row>
    <row r="2773" spans="4:4">
      <c r="D2773" s="191"/>
    </row>
    <row r="2774" spans="4:4">
      <c r="D2774" s="191"/>
    </row>
    <row r="2775" spans="4:4">
      <c r="D2775" s="191"/>
    </row>
    <row r="2776" spans="4:4">
      <c r="D2776" s="191"/>
    </row>
    <row r="2777" spans="4:4">
      <c r="D2777" s="191"/>
    </row>
    <row r="2778" spans="4:4">
      <c r="D2778" s="191"/>
    </row>
    <row r="2779" spans="4:4">
      <c r="D2779" s="191"/>
    </row>
    <row r="2780" spans="4:4">
      <c r="D2780" s="191"/>
    </row>
    <row r="2781" spans="4:4">
      <c r="D2781" s="191"/>
    </row>
    <row r="2782" spans="4:4">
      <c r="D2782" s="191"/>
    </row>
    <row r="2783" spans="4:4">
      <c r="D2783" s="191"/>
    </row>
    <row r="2784" spans="4:4">
      <c r="D2784" s="191"/>
    </row>
    <row r="2785" spans="4:4">
      <c r="D2785" s="191"/>
    </row>
    <row r="2786" spans="4:4">
      <c r="D2786" s="191"/>
    </row>
    <row r="2787" spans="4:4">
      <c r="D2787" s="191"/>
    </row>
    <row r="2788" spans="4:4">
      <c r="D2788" s="191"/>
    </row>
    <row r="2789" spans="4:4">
      <c r="D2789" s="191"/>
    </row>
    <row r="2790" spans="4:4">
      <c r="D2790" s="191"/>
    </row>
    <row r="2791" spans="4:4">
      <c r="D2791" s="191"/>
    </row>
    <row r="2792" spans="4:4">
      <c r="D2792" s="191"/>
    </row>
    <row r="2793" spans="4:4">
      <c r="D2793" s="191"/>
    </row>
    <row r="2794" spans="4:4">
      <c r="D2794" s="191"/>
    </row>
    <row r="2795" spans="4:4">
      <c r="D2795" s="191"/>
    </row>
    <row r="2796" spans="4:4">
      <c r="D2796" s="191"/>
    </row>
    <row r="2797" spans="4:4">
      <c r="D2797" s="191"/>
    </row>
    <row r="2798" spans="4:4">
      <c r="D2798" s="191"/>
    </row>
    <row r="2799" spans="4:4">
      <c r="D2799" s="191"/>
    </row>
    <row r="2800" spans="4:4">
      <c r="D2800" s="191"/>
    </row>
    <row r="2801" spans="4:4">
      <c r="D2801" s="191"/>
    </row>
    <row r="2802" spans="4:4">
      <c r="D2802" s="191"/>
    </row>
    <row r="2803" spans="4:4">
      <c r="D2803" s="191"/>
    </row>
    <row r="2804" spans="4:4">
      <c r="D2804" s="191"/>
    </row>
    <row r="2805" spans="4:4">
      <c r="D2805" s="191"/>
    </row>
    <row r="2806" spans="4:4">
      <c r="D2806" s="191"/>
    </row>
    <row r="2807" spans="4:4">
      <c r="D2807" s="191"/>
    </row>
    <row r="2808" spans="4:4">
      <c r="D2808" s="191"/>
    </row>
    <row r="2809" spans="4:4">
      <c r="D2809" s="191"/>
    </row>
    <row r="2810" spans="4:4">
      <c r="D2810" s="191"/>
    </row>
    <row r="2811" spans="4:4">
      <c r="D2811" s="191"/>
    </row>
    <row r="2812" spans="4:4">
      <c r="D2812" s="191"/>
    </row>
    <row r="2813" spans="4:4">
      <c r="D2813" s="191"/>
    </row>
    <row r="2814" spans="4:4">
      <c r="D2814" s="191"/>
    </row>
    <row r="2815" spans="4:4">
      <c r="D2815" s="191"/>
    </row>
    <row r="2816" spans="4:4">
      <c r="D2816" s="191"/>
    </row>
    <row r="2817" spans="4:4">
      <c r="D2817" s="191"/>
    </row>
    <row r="2818" spans="4:4">
      <c r="D2818" s="191"/>
    </row>
    <row r="2819" spans="4:4">
      <c r="D2819" s="191"/>
    </row>
    <row r="2820" spans="4:4">
      <c r="D2820" s="191"/>
    </row>
    <row r="2821" spans="4:4">
      <c r="D2821" s="191"/>
    </row>
    <row r="2822" spans="4:4">
      <c r="D2822" s="191"/>
    </row>
    <row r="2823" spans="4:4">
      <c r="D2823" s="191"/>
    </row>
    <row r="2824" spans="4:4">
      <c r="D2824" s="191"/>
    </row>
    <row r="2825" spans="4:4">
      <c r="D2825" s="191"/>
    </row>
    <row r="2826" spans="4:4">
      <c r="D2826" s="191"/>
    </row>
    <row r="2827" spans="4:4">
      <c r="D2827" s="191"/>
    </row>
    <row r="2828" spans="4:4">
      <c r="D2828" s="191"/>
    </row>
    <row r="2829" spans="4:4">
      <c r="D2829" s="191"/>
    </row>
    <row r="2830" spans="4:4">
      <c r="D2830" s="191"/>
    </row>
    <row r="2831" spans="4:4">
      <c r="D2831" s="191"/>
    </row>
    <row r="2832" spans="4:4">
      <c r="D2832" s="191"/>
    </row>
    <row r="2833" spans="4:4">
      <c r="D2833" s="191"/>
    </row>
    <row r="2834" spans="4:4">
      <c r="D2834" s="191"/>
    </row>
    <row r="2835" spans="4:4">
      <c r="D2835" s="191"/>
    </row>
    <row r="2836" spans="4:4">
      <c r="D2836" s="191"/>
    </row>
    <row r="2837" spans="4:4">
      <c r="D2837" s="191"/>
    </row>
    <row r="2838" spans="4:4">
      <c r="D2838" s="191"/>
    </row>
    <row r="2839" spans="4:4">
      <c r="D2839" s="191"/>
    </row>
    <row r="2840" spans="4:4">
      <c r="D2840" s="191"/>
    </row>
    <row r="2841" spans="4:4">
      <c r="D2841" s="191"/>
    </row>
    <row r="2842" spans="4:4">
      <c r="D2842" s="191"/>
    </row>
    <row r="2843" spans="4:4">
      <c r="D2843" s="191"/>
    </row>
    <row r="2844" spans="4:4">
      <c r="D2844" s="191"/>
    </row>
    <row r="2845" spans="4:4">
      <c r="D2845" s="191"/>
    </row>
    <row r="2846" spans="4:4">
      <c r="D2846" s="191"/>
    </row>
    <row r="2847" spans="4:4">
      <c r="D2847" s="191"/>
    </row>
    <row r="2848" spans="4:4">
      <c r="D2848" s="191"/>
    </row>
    <row r="2849" spans="4:4">
      <c r="D2849" s="191"/>
    </row>
    <row r="2850" spans="4:4">
      <c r="D2850" s="191"/>
    </row>
    <row r="2851" spans="4:4">
      <c r="D2851" s="191"/>
    </row>
    <row r="2852" spans="4:4">
      <c r="D2852" s="191"/>
    </row>
    <row r="2853" spans="4:4">
      <c r="D2853" s="191"/>
    </row>
    <row r="2854" spans="4:4">
      <c r="D2854" s="191"/>
    </row>
    <row r="2855" spans="4:4">
      <c r="D2855" s="191"/>
    </row>
    <row r="2856" spans="4:4">
      <c r="D2856" s="191"/>
    </row>
    <row r="2857" spans="4:4">
      <c r="D2857" s="191"/>
    </row>
    <row r="2858" spans="4:4">
      <c r="D2858" s="191"/>
    </row>
    <row r="2859" spans="4:4">
      <c r="D2859" s="191"/>
    </row>
    <row r="2860" spans="4:4">
      <c r="D2860" s="191"/>
    </row>
    <row r="2861" spans="4:4">
      <c r="D2861" s="191"/>
    </row>
    <row r="2862" spans="4:4">
      <c r="D2862" s="191"/>
    </row>
    <row r="2863" spans="4:4">
      <c r="D2863" s="191"/>
    </row>
    <row r="2864" spans="4:4">
      <c r="D2864" s="191"/>
    </row>
    <row r="2865" spans="4:4">
      <c r="D2865" s="191"/>
    </row>
    <row r="2866" spans="4:4">
      <c r="D2866" s="191"/>
    </row>
    <row r="2867" spans="4:4">
      <c r="D2867" s="191"/>
    </row>
    <row r="2868" spans="4:4">
      <c r="D2868" s="191"/>
    </row>
    <row r="2869" spans="4:4">
      <c r="D2869" s="191"/>
    </row>
    <row r="2870" spans="4:4">
      <c r="D2870" s="191"/>
    </row>
    <row r="2871" spans="4:4">
      <c r="D2871" s="191"/>
    </row>
    <row r="2872" spans="4:4">
      <c r="D2872" s="191"/>
    </row>
    <row r="2873" spans="4:4">
      <c r="D2873" s="191"/>
    </row>
    <row r="2874" spans="4:4">
      <c r="D2874" s="191"/>
    </row>
    <row r="2875" spans="4:4">
      <c r="D2875" s="191"/>
    </row>
    <row r="2876" spans="4:4">
      <c r="D2876" s="191"/>
    </row>
    <row r="2877" spans="4:4">
      <c r="D2877" s="191"/>
    </row>
    <row r="2878" spans="4:4">
      <c r="D2878" s="191"/>
    </row>
    <row r="2879" spans="4:4">
      <c r="D2879" s="191"/>
    </row>
    <row r="2880" spans="4:4">
      <c r="D2880" s="191"/>
    </row>
    <row r="2881" spans="4:4">
      <c r="D2881" s="191"/>
    </row>
    <row r="2882" spans="4:4">
      <c r="D2882" s="191"/>
    </row>
    <row r="2883" spans="4:4">
      <c r="D2883" s="191"/>
    </row>
    <row r="2884" spans="4:4">
      <c r="D2884" s="191"/>
    </row>
    <row r="2885" spans="4:4">
      <c r="D2885" s="191"/>
    </row>
    <row r="2886" spans="4:4">
      <c r="D2886" s="191"/>
    </row>
    <row r="2887" spans="4:4">
      <c r="D2887" s="191"/>
    </row>
    <row r="2888" spans="4:4">
      <c r="D2888" s="191"/>
    </row>
    <row r="2889" spans="4:4">
      <c r="D2889" s="191"/>
    </row>
    <row r="2890" spans="4:4">
      <c r="D2890" s="191"/>
    </row>
    <row r="2891" spans="4:4">
      <c r="D2891" s="191"/>
    </row>
    <row r="2892" spans="4:4">
      <c r="D2892" s="191"/>
    </row>
    <row r="2893" spans="4:4">
      <c r="D2893" s="191"/>
    </row>
    <row r="2894" spans="4:4">
      <c r="D2894" s="191"/>
    </row>
    <row r="2895" spans="4:4">
      <c r="D2895" s="191"/>
    </row>
    <row r="2896" spans="4:4">
      <c r="D2896" s="191"/>
    </row>
    <row r="2897" spans="4:4">
      <c r="D2897" s="191"/>
    </row>
    <row r="2898" spans="4:4">
      <c r="D2898" s="191"/>
    </row>
    <row r="2899" spans="4:4">
      <c r="D2899" s="191"/>
    </row>
    <row r="2900" spans="4:4">
      <c r="D2900" s="191"/>
    </row>
    <row r="2901" spans="4:4">
      <c r="D2901" s="191"/>
    </row>
    <row r="2902" spans="4:4">
      <c r="D2902" s="191"/>
    </row>
    <row r="2903" spans="4:4">
      <c r="D2903" s="191"/>
    </row>
    <row r="2904" spans="4:4">
      <c r="D2904" s="191"/>
    </row>
    <row r="2905" spans="4:4">
      <c r="D2905" s="191"/>
    </row>
    <row r="2906" spans="4:4">
      <c r="D2906" s="191"/>
    </row>
    <row r="2907" spans="4:4">
      <c r="D2907" s="191"/>
    </row>
    <row r="2908" spans="4:4">
      <c r="D2908" s="191"/>
    </row>
    <row r="2909" spans="4:4">
      <c r="D2909" s="191"/>
    </row>
    <row r="2910" spans="4:4">
      <c r="D2910" s="191"/>
    </row>
    <row r="2911" spans="4:4">
      <c r="D2911" s="191"/>
    </row>
    <row r="2912" spans="4:4">
      <c r="D2912" s="191"/>
    </row>
    <row r="2913" spans="4:4">
      <c r="D2913" s="191"/>
    </row>
    <row r="2914" spans="4:4">
      <c r="D2914" s="191"/>
    </row>
    <row r="2915" spans="4:4">
      <c r="D2915" s="191"/>
    </row>
    <row r="2916" spans="4:4">
      <c r="D2916" s="191"/>
    </row>
    <row r="2917" spans="4:4">
      <c r="D2917" s="191"/>
    </row>
    <row r="2918" spans="4:4">
      <c r="D2918" s="191"/>
    </row>
    <row r="2919" spans="4:4">
      <c r="D2919" s="191"/>
    </row>
    <row r="2920" spans="4:4">
      <c r="D2920" s="191"/>
    </row>
    <row r="2921" spans="4:4">
      <c r="D2921" s="191"/>
    </row>
    <row r="2922" spans="4:4">
      <c r="D2922" s="191"/>
    </row>
    <row r="2923" spans="4:4">
      <c r="D2923" s="191"/>
    </row>
    <row r="2924" spans="4:4">
      <c r="D2924" s="191"/>
    </row>
    <row r="2925" spans="4:4">
      <c r="D2925" s="191"/>
    </row>
    <row r="2926" spans="4:4">
      <c r="D2926" s="191"/>
    </row>
    <row r="2927" spans="4:4">
      <c r="D2927" s="191"/>
    </row>
    <row r="2928" spans="4:4">
      <c r="D2928" s="191"/>
    </row>
    <row r="2929" spans="4:4">
      <c r="D2929" s="191"/>
    </row>
    <row r="2930" spans="4:4">
      <c r="D2930" s="191"/>
    </row>
    <row r="2931" spans="4:4">
      <c r="D2931" s="191"/>
    </row>
    <row r="2932" spans="4:4">
      <c r="D2932" s="191"/>
    </row>
    <row r="2933" spans="4:4">
      <c r="D2933" s="191"/>
    </row>
    <row r="2934" spans="4:4">
      <c r="D2934" s="191"/>
    </row>
    <row r="2935" spans="4:4">
      <c r="D2935" s="191"/>
    </row>
    <row r="2936" spans="4:4">
      <c r="D2936" s="191"/>
    </row>
    <row r="2937" spans="4:4">
      <c r="D2937" s="191"/>
    </row>
    <row r="2938" spans="4:4">
      <c r="D2938" s="191"/>
    </row>
    <row r="2939" spans="4:4">
      <c r="D2939" s="191"/>
    </row>
    <row r="2940" spans="4:4">
      <c r="D2940" s="191"/>
    </row>
    <row r="2941" spans="4:4">
      <c r="D2941" s="191"/>
    </row>
    <row r="2942" spans="4:4">
      <c r="D2942" s="191"/>
    </row>
    <row r="2943" spans="4:4">
      <c r="D2943" s="191"/>
    </row>
    <row r="2944" spans="4:4">
      <c r="D2944" s="191"/>
    </row>
    <row r="2945" spans="4:4">
      <c r="D2945" s="191"/>
    </row>
    <row r="2946" spans="4:4">
      <c r="D2946" s="191"/>
    </row>
    <row r="2947" spans="4:4">
      <c r="D2947" s="191"/>
    </row>
    <row r="2948" spans="4:4">
      <c r="D2948" s="191"/>
    </row>
    <row r="2949" spans="4:4">
      <c r="D2949" s="191"/>
    </row>
    <row r="2950" spans="4:4">
      <c r="D2950" s="191"/>
    </row>
    <row r="2951" spans="4:4">
      <c r="D2951" s="191"/>
    </row>
    <row r="2952" spans="4:4">
      <c r="D2952" s="191"/>
    </row>
    <row r="2953" spans="4:4">
      <c r="D2953" s="191"/>
    </row>
    <row r="2954" spans="4:4">
      <c r="D2954" s="191"/>
    </row>
    <row r="2955" spans="4:4">
      <c r="D2955" s="191"/>
    </row>
    <row r="2956" spans="4:4">
      <c r="D2956" s="191"/>
    </row>
    <row r="2957" spans="4:4">
      <c r="D2957" s="191"/>
    </row>
    <row r="2958" spans="4:4">
      <c r="D2958" s="191"/>
    </row>
    <row r="2959" spans="4:4">
      <c r="D2959" s="191"/>
    </row>
    <row r="2960" spans="4:4">
      <c r="D2960" s="191"/>
    </row>
    <row r="2961" spans="4:4">
      <c r="D2961" s="191"/>
    </row>
    <row r="2962" spans="4:4">
      <c r="D2962" s="191"/>
    </row>
    <row r="2963" spans="4:4">
      <c r="D2963" s="191"/>
    </row>
    <row r="2964" spans="4:4">
      <c r="D2964" s="191"/>
    </row>
    <row r="2965" spans="4:4">
      <c r="D2965" s="191"/>
    </row>
    <row r="2966" spans="4:4">
      <c r="D2966" s="191"/>
    </row>
    <row r="2967" spans="4:4">
      <c r="D2967" s="191"/>
    </row>
    <row r="2968" spans="4:4">
      <c r="D2968" s="191"/>
    </row>
    <row r="2969" spans="4:4">
      <c r="D2969" s="191"/>
    </row>
    <row r="2970" spans="4:4">
      <c r="D2970" s="191"/>
    </row>
    <row r="2971" spans="4:4">
      <c r="D2971" s="191"/>
    </row>
    <row r="2972" spans="4:4">
      <c r="D2972" s="191"/>
    </row>
    <row r="2973" spans="4:4">
      <c r="D2973" s="191"/>
    </row>
    <row r="2974" spans="4:4">
      <c r="D2974" s="191"/>
    </row>
    <row r="2975" spans="4:4">
      <c r="D2975" s="191"/>
    </row>
    <row r="2976" spans="4:4">
      <c r="D2976" s="191"/>
    </row>
    <row r="2977" spans="4:4">
      <c r="D2977" s="191"/>
    </row>
    <row r="2978" spans="4:4">
      <c r="D2978" s="191"/>
    </row>
    <row r="2979" spans="4:4">
      <c r="D2979" s="191"/>
    </row>
    <row r="2980" spans="4:4">
      <c r="D2980" s="191"/>
    </row>
    <row r="2981" spans="4:4">
      <c r="D2981" s="191"/>
    </row>
    <row r="2982" spans="4:4">
      <c r="D2982" s="191"/>
    </row>
    <row r="2983" spans="4:4">
      <c r="D2983" s="191"/>
    </row>
    <row r="2984" spans="4:4">
      <c r="D2984" s="191"/>
    </row>
    <row r="2985" spans="4:4">
      <c r="D2985" s="191"/>
    </row>
    <row r="2986" spans="4:4">
      <c r="D2986" s="191"/>
    </row>
    <row r="2987" spans="4:4">
      <c r="D2987" s="191"/>
    </row>
    <row r="2988" spans="4:4">
      <c r="D2988" s="191"/>
    </row>
    <row r="2989" spans="4:4">
      <c r="D2989" s="191"/>
    </row>
    <row r="2990" spans="4:4">
      <c r="D2990" s="191"/>
    </row>
    <row r="2991" spans="4:4">
      <c r="D2991" s="191"/>
    </row>
    <row r="2992" spans="4:4">
      <c r="D2992" s="191"/>
    </row>
    <row r="2993" spans="4:4">
      <c r="D2993" s="191"/>
    </row>
    <row r="2994" spans="4:4">
      <c r="D2994" s="191"/>
    </row>
    <row r="2995" spans="4:4">
      <c r="D2995" s="191"/>
    </row>
    <row r="2996" spans="4:4">
      <c r="D2996" s="191"/>
    </row>
    <row r="2997" spans="4:4">
      <c r="D2997" s="191"/>
    </row>
    <row r="2998" spans="4:4">
      <c r="D2998" s="191"/>
    </row>
    <row r="2999" spans="4:4">
      <c r="D2999" s="191"/>
    </row>
    <row r="3000" spans="4:4">
      <c r="D3000" s="191"/>
    </row>
    <row r="3001" spans="4:4">
      <c r="D3001" s="191"/>
    </row>
    <row r="3002" spans="4:4">
      <c r="D3002" s="191"/>
    </row>
    <row r="3003" spans="4:4">
      <c r="D3003" s="191"/>
    </row>
    <row r="3004" spans="4:4">
      <c r="D3004" s="191"/>
    </row>
    <row r="3005" spans="4:4">
      <c r="D3005" s="191"/>
    </row>
    <row r="3006" spans="4:4">
      <c r="D3006" s="191"/>
    </row>
    <row r="3007" spans="4:4">
      <c r="D3007" s="191"/>
    </row>
    <row r="3008" spans="4:4">
      <c r="D3008" s="191"/>
    </row>
    <row r="3009" spans="4:4">
      <c r="D3009" s="191"/>
    </row>
    <row r="3010" spans="4:4">
      <c r="D3010" s="191"/>
    </row>
    <row r="3011" spans="4:4">
      <c r="D3011" s="191"/>
    </row>
    <row r="3012" spans="4:4">
      <c r="D3012" s="191"/>
    </row>
    <row r="3013" spans="4:4">
      <c r="D3013" s="191"/>
    </row>
    <row r="3014" spans="4:4">
      <c r="D3014" s="191"/>
    </row>
    <row r="3015" spans="4:4">
      <c r="D3015" s="191"/>
    </row>
    <row r="3016" spans="4:4">
      <c r="D3016" s="191"/>
    </row>
    <row r="3017" spans="4:4">
      <c r="D3017" s="191"/>
    </row>
    <row r="3018" spans="4:4">
      <c r="D3018" s="191"/>
    </row>
    <row r="3019" spans="4:4">
      <c r="D3019" s="191"/>
    </row>
    <row r="3020" spans="4:4">
      <c r="D3020" s="191"/>
    </row>
    <row r="3021" spans="4:4">
      <c r="D3021" s="191"/>
    </row>
    <row r="3022" spans="4:4">
      <c r="D3022" s="191"/>
    </row>
    <row r="3023" spans="4:4">
      <c r="D3023" s="191"/>
    </row>
    <row r="3024" spans="4:4">
      <c r="D3024" s="191"/>
    </row>
    <row r="3025" spans="4:4">
      <c r="D3025" s="191"/>
    </row>
    <row r="3026" spans="4:4">
      <c r="D3026" s="191"/>
    </row>
    <row r="3027" spans="4:4">
      <c r="D3027" s="191"/>
    </row>
    <row r="3028" spans="4:4">
      <c r="D3028" s="191"/>
    </row>
    <row r="3029" spans="4:4">
      <c r="D3029" s="191"/>
    </row>
    <row r="3030" spans="4:4">
      <c r="D3030" s="191"/>
    </row>
    <row r="3031" spans="4:4">
      <c r="D3031" s="191"/>
    </row>
    <row r="3032" spans="4:4">
      <c r="D3032" s="191"/>
    </row>
    <row r="3033" spans="4:4">
      <c r="D3033" s="191"/>
    </row>
    <row r="3034" spans="4:4">
      <c r="D3034" s="191"/>
    </row>
    <row r="3035" spans="4:4">
      <c r="D3035" s="191"/>
    </row>
    <row r="3036" spans="4:4">
      <c r="D3036" s="191"/>
    </row>
    <row r="3037" spans="4:4">
      <c r="D3037" s="191"/>
    </row>
    <row r="3038" spans="4:4">
      <c r="D3038" s="191"/>
    </row>
    <row r="3039" spans="4:4">
      <c r="D3039" s="191"/>
    </row>
    <row r="3040" spans="4:4">
      <c r="D3040" s="191"/>
    </row>
    <row r="3041" spans="4:4">
      <c r="D3041" s="191"/>
    </row>
    <row r="3042" spans="4:4">
      <c r="D3042" s="191"/>
    </row>
    <row r="3043" spans="4:4">
      <c r="D3043" s="191"/>
    </row>
    <row r="3044" spans="4:4">
      <c r="D3044" s="191"/>
    </row>
    <row r="3045" spans="4:4">
      <c r="D3045" s="191"/>
    </row>
    <row r="3046" spans="4:4">
      <c r="D3046" s="191"/>
    </row>
    <row r="3047" spans="4:4">
      <c r="D3047" s="191"/>
    </row>
    <row r="3048" spans="4:4">
      <c r="D3048" s="191"/>
    </row>
    <row r="3049" spans="4:4">
      <c r="D3049" s="191"/>
    </row>
    <row r="3050" spans="4:4">
      <c r="D3050" s="191"/>
    </row>
    <row r="3051" spans="4:4">
      <c r="D3051" s="191"/>
    </row>
    <row r="3052" spans="4:4">
      <c r="D3052" s="191"/>
    </row>
    <row r="3053" spans="4:4">
      <c r="D3053" s="191"/>
    </row>
    <row r="3054" spans="4:4">
      <c r="D3054" s="191"/>
    </row>
    <row r="3055" spans="4:4">
      <c r="D3055" s="191"/>
    </row>
    <row r="3056" spans="4:4">
      <c r="D3056" s="191"/>
    </row>
    <row r="3057" spans="4:4">
      <c r="D3057" s="191"/>
    </row>
    <row r="3058" spans="4:4">
      <c r="D3058" s="191"/>
    </row>
    <row r="3059" spans="4:4">
      <c r="D3059" s="191"/>
    </row>
    <row r="3060" spans="4:4">
      <c r="D3060" s="191"/>
    </row>
    <row r="3061" spans="4:4">
      <c r="D3061" s="191"/>
    </row>
    <row r="3062" spans="4:4">
      <c r="D3062" s="191"/>
    </row>
    <row r="3063" spans="4:4">
      <c r="D3063" s="191"/>
    </row>
    <row r="3064" spans="4:4">
      <c r="D3064" s="191"/>
    </row>
    <row r="3065" spans="4:4">
      <c r="D3065" s="191"/>
    </row>
    <row r="3066" spans="4:4">
      <c r="D3066" s="191"/>
    </row>
    <row r="3067" spans="4:4">
      <c r="D3067" s="191"/>
    </row>
    <row r="3068" spans="4:4">
      <c r="D3068" s="191"/>
    </row>
    <row r="3069" spans="4:4">
      <c r="D3069" s="191"/>
    </row>
    <row r="3070" spans="4:4">
      <c r="D3070" s="191"/>
    </row>
    <row r="3071" spans="4:4">
      <c r="D3071" s="191"/>
    </row>
    <row r="3072" spans="4:4">
      <c r="D3072" s="191"/>
    </row>
    <row r="3073" spans="4:4">
      <c r="D3073" s="191"/>
    </row>
    <row r="3074" spans="4:4">
      <c r="D3074" s="191"/>
    </row>
    <row r="3075" spans="4:4">
      <c r="D3075" s="191"/>
    </row>
    <row r="3076" spans="4:4">
      <c r="D3076" s="191"/>
    </row>
    <row r="3077" spans="4:4">
      <c r="D3077" s="191"/>
    </row>
    <row r="3078" spans="4:4">
      <c r="D3078" s="191"/>
    </row>
    <row r="3079" spans="4:4">
      <c r="D3079" s="191"/>
    </row>
    <row r="3080" spans="4:4">
      <c r="D3080" s="191"/>
    </row>
    <row r="3081" spans="4:4">
      <c r="D3081" s="191"/>
    </row>
    <row r="3082" spans="4:4">
      <c r="D3082" s="191"/>
    </row>
    <row r="3083" spans="4:4">
      <c r="D3083" s="191"/>
    </row>
    <row r="3084" spans="4:4">
      <c r="D3084" s="191"/>
    </row>
    <row r="3085" spans="4:4">
      <c r="D3085" s="191"/>
    </row>
    <row r="3086" spans="4:4">
      <c r="D3086" s="191"/>
    </row>
    <row r="3087" spans="4:4">
      <c r="D3087" s="191"/>
    </row>
    <row r="3088" spans="4:4">
      <c r="D3088" s="191"/>
    </row>
    <row r="3089" spans="4:4">
      <c r="D3089" s="191"/>
    </row>
    <row r="3090" spans="4:4">
      <c r="D3090" s="191"/>
    </row>
    <row r="3091" spans="4:4">
      <c r="D3091" s="191"/>
    </row>
    <row r="3092" spans="4:4">
      <c r="D3092" s="191"/>
    </row>
    <row r="3093" spans="4:4">
      <c r="D3093" s="191"/>
    </row>
    <row r="3094" spans="4:4">
      <c r="D3094" s="191"/>
    </row>
    <row r="3095" spans="4:4">
      <c r="D3095" s="191"/>
    </row>
    <row r="3096" spans="4:4">
      <c r="D3096" s="191"/>
    </row>
    <row r="3097" spans="4:4">
      <c r="D3097" s="191"/>
    </row>
    <row r="3098" spans="4:4">
      <c r="D3098" s="191"/>
    </row>
    <row r="3099" spans="4:4">
      <c r="D3099" s="191"/>
    </row>
    <row r="3100" spans="4:4">
      <c r="D3100" s="191"/>
    </row>
    <row r="3101" spans="4:4">
      <c r="D3101" s="191"/>
    </row>
    <row r="3102" spans="4:4">
      <c r="D3102" s="191"/>
    </row>
    <row r="3103" spans="4:4">
      <c r="D3103" s="191"/>
    </row>
    <row r="3104" spans="4:4">
      <c r="D3104" s="191"/>
    </row>
    <row r="3105" spans="4:4">
      <c r="D3105" s="191"/>
    </row>
    <row r="3106" spans="4:4">
      <c r="D3106" s="191"/>
    </row>
    <row r="3107" spans="4:4">
      <c r="D3107" s="191"/>
    </row>
    <row r="3108" spans="4:4">
      <c r="D3108" s="191"/>
    </row>
    <row r="3109" spans="4:4">
      <c r="D3109" s="191"/>
    </row>
    <row r="3110" spans="4:4">
      <c r="D3110" s="191"/>
    </row>
    <row r="3111" spans="4:4">
      <c r="D3111" s="191"/>
    </row>
    <row r="3112" spans="4:4">
      <c r="D3112" s="191"/>
    </row>
    <row r="3113" spans="4:4">
      <c r="D3113" s="191"/>
    </row>
    <row r="3114" spans="4:4">
      <c r="D3114" s="191"/>
    </row>
    <row r="3115" spans="4:4">
      <c r="D3115" s="191"/>
    </row>
    <row r="3116" spans="4:4">
      <c r="D3116" s="191"/>
    </row>
    <row r="3117" spans="4:4">
      <c r="D3117" s="191"/>
    </row>
    <row r="3118" spans="4:4">
      <c r="D3118" s="191"/>
    </row>
    <row r="3119" spans="4:4">
      <c r="D3119" s="191"/>
    </row>
    <row r="3120" spans="4:4">
      <c r="D3120" s="191"/>
    </row>
    <row r="3121" spans="4:4">
      <c r="D3121" s="191"/>
    </row>
    <row r="3122" spans="4:4">
      <c r="D3122" s="191"/>
    </row>
    <row r="3123" spans="4:4">
      <c r="D3123" s="191"/>
    </row>
    <row r="3124" spans="4:4">
      <c r="D3124" s="191"/>
    </row>
    <row r="3125" spans="4:4">
      <c r="D3125" s="191"/>
    </row>
    <row r="3126" spans="4:4">
      <c r="D3126" s="191"/>
    </row>
    <row r="3127" spans="4:4">
      <c r="D3127" s="191"/>
    </row>
    <row r="3128" spans="4:4">
      <c r="D3128" s="191"/>
    </row>
    <row r="3129" spans="4:4">
      <c r="D3129" s="191"/>
    </row>
    <row r="3130" spans="4:4">
      <c r="D3130" s="191"/>
    </row>
    <row r="3131" spans="4:4">
      <c r="D3131" s="191"/>
    </row>
    <row r="3132" spans="4:4">
      <c r="D3132" s="191"/>
    </row>
    <row r="3133" spans="4:4">
      <c r="D3133" s="191"/>
    </row>
    <row r="3134" spans="4:4">
      <c r="D3134" s="191"/>
    </row>
    <row r="3135" spans="4:4">
      <c r="D3135" s="191"/>
    </row>
    <row r="3136" spans="4:4">
      <c r="D3136" s="191"/>
    </row>
    <row r="3137" spans="4:4">
      <c r="D3137" s="191"/>
    </row>
    <row r="3138" spans="4:4">
      <c r="D3138" s="191"/>
    </row>
    <row r="3139" spans="4:4">
      <c r="D3139" s="191"/>
    </row>
    <row r="3140" spans="4:4">
      <c r="D3140" s="191"/>
    </row>
    <row r="3141" spans="4:4">
      <c r="D3141" s="191"/>
    </row>
    <row r="3142" spans="4:4">
      <c r="D3142" s="191"/>
    </row>
    <row r="3143" spans="4:4">
      <c r="D3143" s="191"/>
    </row>
    <row r="3144" spans="4:4">
      <c r="D3144" s="191"/>
    </row>
    <row r="3145" spans="4:4">
      <c r="D3145" s="191"/>
    </row>
    <row r="3146" spans="4:4">
      <c r="D3146" s="191"/>
    </row>
    <row r="3147" spans="4:4">
      <c r="D3147" s="191"/>
    </row>
    <row r="3148" spans="4:4">
      <c r="D3148" s="191"/>
    </row>
    <row r="3149" spans="4:4">
      <c r="D3149" s="191"/>
    </row>
    <row r="3150" spans="4:4">
      <c r="D3150" s="191"/>
    </row>
    <row r="3151" spans="4:4">
      <c r="D3151" s="191"/>
    </row>
    <row r="3152" spans="4:4">
      <c r="D3152" s="191"/>
    </row>
    <row r="3153" spans="4:4">
      <c r="D3153" s="191"/>
    </row>
    <row r="3154" spans="4:4">
      <c r="D3154" s="191"/>
    </row>
    <row r="3155" spans="4:4">
      <c r="D3155" s="191"/>
    </row>
    <row r="3156" spans="4:4">
      <c r="D3156" s="191"/>
    </row>
    <row r="3157" spans="4:4">
      <c r="D3157" s="191"/>
    </row>
    <row r="3158" spans="4:4">
      <c r="D3158" s="191"/>
    </row>
    <row r="3159" spans="4:4">
      <c r="D3159" s="191"/>
    </row>
    <row r="3160" spans="4:4">
      <c r="D3160" s="191"/>
    </row>
    <row r="3161" spans="4:4">
      <c r="D3161" s="191"/>
    </row>
    <row r="3162" spans="4:4">
      <c r="D3162" s="191"/>
    </row>
    <row r="3163" spans="4:4">
      <c r="D3163" s="191"/>
    </row>
    <row r="3164" spans="4:4">
      <c r="D3164" s="191"/>
    </row>
    <row r="3165" spans="4:4">
      <c r="D3165" s="191"/>
    </row>
    <row r="3166" spans="4:4">
      <c r="D3166" s="191"/>
    </row>
    <row r="3167" spans="4:4">
      <c r="D3167" s="191"/>
    </row>
    <row r="3168" spans="4:4">
      <c r="D3168" s="191"/>
    </row>
    <row r="3169" spans="4:4">
      <c r="D3169" s="191"/>
    </row>
    <row r="3170" spans="4:4">
      <c r="D3170" s="191"/>
    </row>
    <row r="3171" spans="4:4">
      <c r="D3171" s="191"/>
    </row>
    <row r="3172" spans="4:4">
      <c r="D3172" s="191"/>
    </row>
    <row r="3173" spans="4:4">
      <c r="D3173" s="191"/>
    </row>
    <row r="3174" spans="4:4">
      <c r="D3174" s="191"/>
    </row>
    <row r="3175" spans="4:4">
      <c r="D3175" s="191"/>
    </row>
    <row r="3176" spans="4:4">
      <c r="D3176" s="191"/>
    </row>
    <row r="3177" spans="4:4">
      <c r="D3177" s="191"/>
    </row>
    <row r="3178" spans="4:4">
      <c r="D3178" s="191"/>
    </row>
    <row r="3179" spans="4:4">
      <c r="D3179" s="191"/>
    </row>
    <row r="3180" spans="4:4">
      <c r="D3180" s="191"/>
    </row>
    <row r="3181" spans="4:4">
      <c r="D3181" s="191"/>
    </row>
    <row r="3182" spans="4:4">
      <c r="D3182" s="191"/>
    </row>
    <row r="3183" spans="4:4">
      <c r="D3183" s="191"/>
    </row>
    <row r="3184" spans="4:4">
      <c r="D3184" s="191"/>
    </row>
    <row r="3185" spans="4:4">
      <c r="D3185" s="191"/>
    </row>
    <row r="3186" spans="4:4">
      <c r="D3186" s="191"/>
    </row>
    <row r="3187" spans="4:4">
      <c r="D3187" s="191"/>
    </row>
    <row r="3188" spans="4:4">
      <c r="D3188" s="191"/>
    </row>
    <row r="3189" spans="4:4">
      <c r="D3189" s="191"/>
    </row>
    <row r="3190" spans="4:4">
      <c r="D3190" s="191"/>
    </row>
    <row r="3191" spans="4:4">
      <c r="D3191" s="191"/>
    </row>
    <row r="3192" spans="4:4">
      <c r="D3192" s="191"/>
    </row>
    <row r="3193" spans="4:4">
      <c r="D3193" s="191"/>
    </row>
    <row r="3194" spans="4:4">
      <c r="D3194" s="191"/>
    </row>
    <row r="3195" spans="4:4">
      <c r="D3195" s="191"/>
    </row>
    <row r="3196" spans="4:4">
      <c r="D3196" s="191"/>
    </row>
    <row r="3197" spans="4:4">
      <c r="D3197" s="191"/>
    </row>
    <row r="3198" spans="4:4">
      <c r="D3198" s="191"/>
    </row>
    <row r="3199" spans="4:4">
      <c r="D3199" s="191"/>
    </row>
    <row r="3200" spans="4:4">
      <c r="D3200" s="191"/>
    </row>
    <row r="3201" spans="4:4">
      <c r="D3201" s="191"/>
    </row>
    <row r="3202" spans="4:4">
      <c r="D3202" s="191"/>
    </row>
    <row r="3203" spans="4:4">
      <c r="D3203" s="191"/>
    </row>
    <row r="3204" spans="4:4">
      <c r="D3204" s="191"/>
    </row>
    <row r="3205" spans="4:4">
      <c r="D3205" s="191"/>
    </row>
    <row r="3206" spans="4:4">
      <c r="D3206" s="191"/>
    </row>
    <row r="3207" spans="4:4">
      <c r="D3207" s="191"/>
    </row>
    <row r="3208" spans="4:4">
      <c r="D3208" s="191"/>
    </row>
    <row r="3209" spans="4:4">
      <c r="D3209" s="191"/>
    </row>
    <row r="3210" spans="4:4">
      <c r="D3210" s="191"/>
    </row>
    <row r="3211" spans="4:4">
      <c r="D3211" s="191"/>
    </row>
    <row r="3212" spans="4:4">
      <c r="D3212" s="191"/>
    </row>
    <row r="3213" spans="4:4">
      <c r="D3213" s="191"/>
    </row>
    <row r="3214" spans="4:4">
      <c r="D3214" s="191"/>
    </row>
    <row r="3215" spans="4:4">
      <c r="D3215" s="191"/>
    </row>
    <row r="3216" spans="4:4">
      <c r="D3216" s="191"/>
    </row>
    <row r="3217" spans="4:4">
      <c r="D3217" s="191"/>
    </row>
    <row r="3218" spans="4:4">
      <c r="D3218" s="191"/>
    </row>
    <row r="3219" spans="4:4">
      <c r="D3219" s="191"/>
    </row>
    <row r="3220" spans="4:4">
      <c r="D3220" s="191"/>
    </row>
    <row r="3221" spans="4:4">
      <c r="D3221" s="191"/>
    </row>
    <row r="3222" spans="4:4">
      <c r="D3222" s="191"/>
    </row>
    <row r="3223" spans="4:4">
      <c r="D3223" s="191"/>
    </row>
    <row r="3224" spans="4:4">
      <c r="D3224" s="191"/>
    </row>
    <row r="3225" spans="4:4">
      <c r="D3225" s="191"/>
    </row>
    <row r="3226" spans="4:4">
      <c r="D3226" s="191"/>
    </row>
    <row r="3227" spans="4:4">
      <c r="D3227" s="191"/>
    </row>
    <row r="3228" spans="4:4">
      <c r="D3228" s="191"/>
    </row>
    <row r="3229" spans="4:4">
      <c r="D3229" s="191"/>
    </row>
    <row r="3230" spans="4:4">
      <c r="D3230" s="191"/>
    </row>
    <row r="3231" spans="4:4">
      <c r="D3231" s="191"/>
    </row>
    <row r="3232" spans="4:4">
      <c r="D3232" s="191"/>
    </row>
    <row r="3233" spans="4:4">
      <c r="D3233" s="191"/>
    </row>
    <row r="3234" spans="4:4">
      <c r="D3234" s="191"/>
    </row>
    <row r="3235" spans="4:4">
      <c r="D3235" s="191"/>
    </row>
    <row r="3236" spans="4:4">
      <c r="D3236" s="191"/>
    </row>
    <row r="3237" spans="4:4">
      <c r="D3237" s="191"/>
    </row>
    <row r="3238" spans="4:4">
      <c r="D3238" s="191"/>
    </row>
    <row r="3239" spans="4:4">
      <c r="D3239" s="191"/>
    </row>
    <row r="3240" spans="4:4">
      <c r="D3240" s="191"/>
    </row>
    <row r="3241" spans="4:4">
      <c r="D3241" s="191"/>
    </row>
    <row r="3242" spans="4:4">
      <c r="D3242" s="191"/>
    </row>
    <row r="3243" spans="4:4">
      <c r="D3243" s="191"/>
    </row>
    <row r="3244" spans="4:4">
      <c r="D3244" s="191"/>
    </row>
    <row r="3245" spans="4:4">
      <c r="D3245" s="191"/>
    </row>
    <row r="3246" spans="4:4">
      <c r="D3246" s="191"/>
    </row>
    <row r="3247" spans="4:4">
      <c r="D3247" s="191"/>
    </row>
    <row r="3248" spans="4:4">
      <c r="D3248" s="191"/>
    </row>
    <row r="3249" spans="4:4">
      <c r="D3249" s="191"/>
    </row>
    <row r="3250" spans="4:4">
      <c r="D3250" s="191"/>
    </row>
    <row r="3251" spans="4:4">
      <c r="D3251" s="191"/>
    </row>
    <row r="3252" spans="4:4">
      <c r="D3252" s="191"/>
    </row>
    <row r="3253" spans="4:4">
      <c r="D3253" s="191"/>
    </row>
    <row r="3254" spans="4:4">
      <c r="D3254" s="191"/>
    </row>
    <row r="3255" spans="4:4">
      <c r="D3255" s="191"/>
    </row>
    <row r="3256" spans="4:4">
      <c r="D3256" s="191"/>
    </row>
    <row r="3257" spans="4:4">
      <c r="D3257" s="191"/>
    </row>
    <row r="3258" spans="4:4">
      <c r="D3258" s="191"/>
    </row>
    <row r="3259" spans="4:4">
      <c r="D3259" s="191"/>
    </row>
    <row r="3260" spans="4:4">
      <c r="D3260" s="191"/>
    </row>
    <row r="3261" spans="4:4">
      <c r="D3261" s="191"/>
    </row>
    <row r="3262" spans="4:4">
      <c r="D3262" s="191"/>
    </row>
    <row r="3263" spans="4:4">
      <c r="D3263" s="191"/>
    </row>
    <row r="3264" spans="4:4">
      <c r="D3264" s="191"/>
    </row>
    <row r="3265" spans="4:4">
      <c r="D3265" s="191"/>
    </row>
    <row r="3266" spans="4:4">
      <c r="D3266" s="191"/>
    </row>
    <row r="3267" spans="4:4">
      <c r="D3267" s="191"/>
    </row>
    <row r="3268" spans="4:4">
      <c r="D3268" s="191"/>
    </row>
    <row r="3269" spans="4:4">
      <c r="D3269" s="191"/>
    </row>
    <row r="3270" spans="4:4">
      <c r="D3270" s="191"/>
    </row>
    <row r="3271" spans="4:4">
      <c r="D3271" s="191"/>
    </row>
    <row r="3272" spans="4:4">
      <c r="D3272" s="191"/>
    </row>
    <row r="3273" spans="4:4">
      <c r="D3273" s="191"/>
    </row>
    <row r="3274" spans="4:4">
      <c r="D3274" s="191"/>
    </row>
    <row r="3275" spans="4:4">
      <c r="D3275" s="191"/>
    </row>
    <row r="3276" spans="4:4">
      <c r="D3276" s="191"/>
    </row>
    <row r="3277" spans="4:4">
      <c r="D3277" s="191"/>
    </row>
    <row r="3278" spans="4:4">
      <c r="D3278" s="191"/>
    </row>
    <row r="3279" spans="4:4">
      <c r="D3279" s="191"/>
    </row>
    <row r="3280" spans="4:4">
      <c r="D3280" s="191"/>
    </row>
    <row r="3281" spans="4:4">
      <c r="D3281" s="191"/>
    </row>
    <row r="3282" spans="4:4">
      <c r="D3282" s="191"/>
    </row>
    <row r="3283" spans="4:4">
      <c r="D3283" s="191"/>
    </row>
    <row r="3284" spans="4:4">
      <c r="D3284" s="191"/>
    </row>
    <row r="3285" spans="4:4">
      <c r="D3285" s="191"/>
    </row>
    <row r="3286" spans="4:4">
      <c r="D3286" s="191"/>
    </row>
    <row r="3287" spans="4:4">
      <c r="D3287" s="191"/>
    </row>
    <row r="3288" spans="4:4">
      <c r="D3288" s="191"/>
    </row>
    <row r="3289" spans="4:4">
      <c r="D3289" s="191"/>
    </row>
    <row r="3290" spans="4:4">
      <c r="D3290" s="191"/>
    </row>
    <row r="3291" spans="4:4">
      <c r="D3291" s="191"/>
    </row>
    <row r="3292" spans="4:4">
      <c r="D3292" s="191"/>
    </row>
    <row r="3293" spans="4:4">
      <c r="D3293" s="191"/>
    </row>
    <row r="3294" spans="4:4">
      <c r="D3294" s="191"/>
    </row>
    <row r="3295" spans="4:4">
      <c r="D3295" s="191"/>
    </row>
    <row r="3296" spans="4:4">
      <c r="D3296" s="191"/>
    </row>
    <row r="3297" spans="4:4">
      <c r="D3297" s="191"/>
    </row>
    <row r="3298" spans="4:4">
      <c r="D3298" s="191"/>
    </row>
    <row r="3299" spans="4:4">
      <c r="D3299" s="191"/>
    </row>
    <row r="3300" spans="4:4">
      <c r="D3300" s="191"/>
    </row>
    <row r="3301" spans="4:4">
      <c r="D3301" s="191"/>
    </row>
    <row r="3302" spans="4:4">
      <c r="D3302" s="191"/>
    </row>
    <row r="3303" spans="4:4">
      <c r="D3303" s="191"/>
    </row>
    <row r="3304" spans="4:4">
      <c r="D3304" s="191"/>
    </row>
    <row r="3305" spans="4:4">
      <c r="D3305" s="191"/>
    </row>
    <row r="3306" spans="4:4">
      <c r="D3306" s="191"/>
    </row>
    <row r="3307" spans="4:4">
      <c r="D3307" s="191"/>
    </row>
    <row r="3308" spans="4:4">
      <c r="D3308" s="191"/>
    </row>
    <row r="3309" spans="4:4">
      <c r="D3309" s="191"/>
    </row>
    <row r="3310" spans="4:4">
      <c r="D3310" s="191"/>
    </row>
    <row r="3311" spans="4:4">
      <c r="D3311" s="191"/>
    </row>
    <row r="3312" spans="4:4">
      <c r="D3312" s="191"/>
    </row>
    <row r="3313" spans="4:4">
      <c r="D3313" s="191"/>
    </row>
    <row r="3314" spans="4:4">
      <c r="D3314" s="191"/>
    </row>
    <row r="3315" spans="4:4">
      <c r="D3315" s="191"/>
    </row>
    <row r="3316" spans="4:4">
      <c r="D3316" s="191"/>
    </row>
    <row r="3317" spans="4:4">
      <c r="D3317" s="191"/>
    </row>
    <row r="3318" spans="4:4">
      <c r="D3318" s="191"/>
    </row>
    <row r="3319" spans="4:4">
      <c r="D3319" s="191"/>
    </row>
    <row r="3320" spans="4:4">
      <c r="D3320" s="191"/>
    </row>
    <row r="3321" spans="4:4">
      <c r="D3321" s="191"/>
    </row>
    <row r="3322" spans="4:4">
      <c r="D3322" s="191"/>
    </row>
    <row r="3323" spans="4:4">
      <c r="D3323" s="191"/>
    </row>
    <row r="3324" spans="4:4">
      <c r="D3324" s="191"/>
    </row>
    <row r="3325" spans="4:4">
      <c r="D3325" s="191"/>
    </row>
    <row r="3326" spans="4:4">
      <c r="D3326" s="191"/>
    </row>
    <row r="3327" spans="4:4">
      <c r="D3327" s="191"/>
    </row>
    <row r="3328" spans="4:4">
      <c r="D3328" s="191"/>
    </row>
    <row r="3329" spans="4:4">
      <c r="D3329" s="191"/>
    </row>
    <row r="3330" spans="4:4">
      <c r="D3330" s="191"/>
    </row>
    <row r="3331" spans="4:4">
      <c r="D3331" s="191"/>
    </row>
    <row r="3332" spans="4:4">
      <c r="D3332" s="191"/>
    </row>
    <row r="3333" spans="4:4">
      <c r="D3333" s="191"/>
    </row>
    <row r="3334" spans="4:4">
      <c r="D3334" s="191"/>
    </row>
    <row r="3335" spans="4:4">
      <c r="D3335" s="191"/>
    </row>
    <row r="3336" spans="4:4">
      <c r="D3336" s="191"/>
    </row>
    <row r="3337" spans="4:4">
      <c r="D3337" s="191"/>
    </row>
    <row r="3338" spans="4:4">
      <c r="D3338" s="191"/>
    </row>
    <row r="3339" spans="4:4">
      <c r="D3339" s="191"/>
    </row>
    <row r="3340" spans="4:4">
      <c r="D3340" s="191"/>
    </row>
    <row r="3341" spans="4:4">
      <c r="D3341" s="191"/>
    </row>
    <row r="3342" spans="4:4">
      <c r="D3342" s="191"/>
    </row>
    <row r="3343" spans="4:4">
      <c r="D3343" s="191"/>
    </row>
    <row r="3344" spans="4:4">
      <c r="D3344" s="191"/>
    </row>
    <row r="3345" spans="4:4">
      <c r="D3345" s="191"/>
    </row>
    <row r="3346" spans="4:4">
      <c r="D3346" s="191"/>
    </row>
    <row r="3347" spans="4:4">
      <c r="D3347" s="191"/>
    </row>
    <row r="3348" spans="4:4">
      <c r="D3348" s="191"/>
    </row>
    <row r="3349" spans="4:4">
      <c r="D3349" s="191"/>
    </row>
    <row r="3350" spans="4:4">
      <c r="D3350" s="191"/>
    </row>
    <row r="3351" spans="4:4">
      <c r="D3351" s="191"/>
    </row>
    <row r="3352" spans="4:4">
      <c r="D3352" s="191"/>
    </row>
    <row r="3353" spans="4:4">
      <c r="D3353" s="191"/>
    </row>
    <row r="3354" spans="4:4">
      <c r="D3354" s="191"/>
    </row>
    <row r="3355" spans="4:4">
      <c r="D3355" s="191"/>
    </row>
    <row r="3356" spans="4:4">
      <c r="D3356" s="191"/>
    </row>
    <row r="3357" spans="4:4">
      <c r="D3357" s="191"/>
    </row>
    <row r="3358" spans="4:4">
      <c r="D3358" s="191"/>
    </row>
    <row r="3359" spans="4:4">
      <c r="D3359" s="191"/>
    </row>
    <row r="3360" spans="4:4">
      <c r="D3360" s="191"/>
    </row>
    <row r="3361" spans="4:4">
      <c r="D3361" s="191"/>
    </row>
    <row r="3362" spans="4:4">
      <c r="D3362" s="191"/>
    </row>
    <row r="3363" spans="4:4">
      <c r="D3363" s="191"/>
    </row>
    <row r="3364" spans="4:4">
      <c r="D3364" s="191"/>
    </row>
    <row r="3365" spans="4:4">
      <c r="D3365" s="191"/>
    </row>
    <row r="3366" spans="4:4">
      <c r="D3366" s="191"/>
    </row>
    <row r="3367" spans="4:4">
      <c r="D3367" s="191"/>
    </row>
    <row r="3368" spans="4:4">
      <c r="D3368" s="191"/>
    </row>
    <row r="3369" spans="4:4">
      <c r="D3369" s="191"/>
    </row>
    <row r="3370" spans="4:4">
      <c r="D3370" s="191"/>
    </row>
    <row r="3371" spans="4:4">
      <c r="D3371" s="191"/>
    </row>
    <row r="3372" spans="4:4">
      <c r="D3372" s="191"/>
    </row>
    <row r="3373" spans="4:4">
      <c r="D3373" s="191"/>
    </row>
    <row r="3374" spans="4:4">
      <c r="D3374" s="191"/>
    </row>
    <row r="3375" spans="4:4">
      <c r="D3375" s="191"/>
    </row>
    <row r="3376" spans="4:4">
      <c r="D3376" s="191"/>
    </row>
    <row r="3377" spans="4:4">
      <c r="D3377" s="191"/>
    </row>
    <row r="3378" spans="4:4">
      <c r="D3378" s="191"/>
    </row>
    <row r="3379" spans="4:4">
      <c r="D3379" s="191"/>
    </row>
    <row r="3380" spans="4:4">
      <c r="D3380" s="191"/>
    </row>
    <row r="3381" spans="4:4">
      <c r="D3381" s="191"/>
    </row>
    <row r="3382" spans="4:4">
      <c r="D3382" s="191"/>
    </row>
    <row r="3383" spans="4:4">
      <c r="D3383" s="191"/>
    </row>
    <row r="3384" spans="4:4">
      <c r="D3384" s="191"/>
    </row>
    <row r="3385" spans="4:4">
      <c r="D3385" s="191"/>
    </row>
    <row r="3386" spans="4:4">
      <c r="D3386" s="191"/>
    </row>
    <row r="3387" spans="4:4">
      <c r="D3387" s="191"/>
    </row>
    <row r="3388" spans="4:4">
      <c r="D3388" s="191"/>
    </row>
    <row r="3389" spans="4:4">
      <c r="D3389" s="191"/>
    </row>
    <row r="3390" spans="4:4">
      <c r="D3390" s="191"/>
    </row>
    <row r="3391" spans="4:4">
      <c r="D3391" s="191"/>
    </row>
    <row r="3392" spans="4:4">
      <c r="D3392" s="191"/>
    </row>
    <row r="3393" spans="4:4">
      <c r="D3393" s="191"/>
    </row>
    <row r="3394" spans="4:4">
      <c r="D3394" s="191"/>
    </row>
    <row r="3395" spans="4:4">
      <c r="D3395" s="191"/>
    </row>
    <row r="3396" spans="4:4">
      <c r="D3396" s="191"/>
    </row>
    <row r="3397" spans="4:4">
      <c r="D3397" s="191"/>
    </row>
    <row r="3398" spans="4:4">
      <c r="D3398" s="191"/>
    </row>
    <row r="3399" spans="4:4">
      <c r="D3399" s="191"/>
    </row>
    <row r="3400" spans="4:4">
      <c r="D3400" s="191"/>
    </row>
    <row r="3401" spans="4:4">
      <c r="D3401" s="191"/>
    </row>
    <row r="3402" spans="4:4">
      <c r="D3402" s="191"/>
    </row>
    <row r="3403" spans="4:4">
      <c r="D3403" s="191"/>
    </row>
    <row r="3404" spans="4:4">
      <c r="D3404" s="191"/>
    </row>
    <row r="3405" spans="4:4">
      <c r="D3405" s="191"/>
    </row>
    <row r="3406" spans="4:4">
      <c r="D3406" s="191"/>
    </row>
    <row r="3407" spans="4:4">
      <c r="D3407" s="191"/>
    </row>
    <row r="3408" spans="4:4">
      <c r="D3408" s="191"/>
    </row>
    <row r="3409" spans="4:4">
      <c r="D3409" s="191"/>
    </row>
    <row r="3410" spans="4:4">
      <c r="D3410" s="191"/>
    </row>
    <row r="3411" spans="4:4">
      <c r="D3411" s="191"/>
    </row>
    <row r="3412" spans="4:4">
      <c r="D3412" s="191"/>
    </row>
    <row r="3413" spans="4:4">
      <c r="D3413" s="191"/>
    </row>
    <row r="3414" spans="4:4">
      <c r="D3414" s="191"/>
    </row>
    <row r="3415" spans="4:4">
      <c r="D3415" s="191"/>
    </row>
    <row r="3416" spans="4:4">
      <c r="D3416" s="191"/>
    </row>
    <row r="3417" spans="4:4">
      <c r="D3417" s="191"/>
    </row>
    <row r="3418" spans="4:4">
      <c r="D3418" s="191"/>
    </row>
    <row r="3419" spans="4:4">
      <c r="D3419" s="191"/>
    </row>
    <row r="3420" spans="4:4">
      <c r="D3420" s="191"/>
    </row>
    <row r="3421" spans="4:4">
      <c r="D3421" s="191"/>
    </row>
    <row r="3422" spans="4:4">
      <c r="D3422" s="191"/>
    </row>
    <row r="3423" spans="4:4">
      <c r="D3423" s="191"/>
    </row>
    <row r="3424" spans="4:4">
      <c r="D3424" s="191"/>
    </row>
    <row r="3425" spans="4:4">
      <c r="D3425" s="191"/>
    </row>
    <row r="3426" spans="4:4">
      <c r="D3426" s="191"/>
    </row>
    <row r="3427" spans="4:4">
      <c r="D3427" s="191"/>
    </row>
    <row r="3428" spans="4:4">
      <c r="D3428" s="191"/>
    </row>
    <row r="3429" spans="4:4">
      <c r="D3429" s="191"/>
    </row>
    <row r="3430" spans="4:4">
      <c r="D3430" s="191"/>
    </row>
    <row r="3431" spans="4:4">
      <c r="D3431" s="191"/>
    </row>
    <row r="3432" spans="4:4">
      <c r="D3432" s="191"/>
    </row>
    <row r="3433" spans="4:4">
      <c r="D3433" s="191"/>
    </row>
    <row r="3434" spans="4:4">
      <c r="D3434" s="191"/>
    </row>
    <row r="3435" spans="4:4">
      <c r="D3435" s="191"/>
    </row>
    <row r="3436" spans="4:4">
      <c r="D3436" s="191"/>
    </row>
    <row r="3437" spans="4:4">
      <c r="D3437" s="191"/>
    </row>
    <row r="3438" spans="4:4">
      <c r="D3438" s="191"/>
    </row>
    <row r="3439" spans="4:4">
      <c r="D3439" s="191"/>
    </row>
    <row r="3440" spans="4:4">
      <c r="D3440" s="191"/>
    </row>
    <row r="3441" spans="4:4">
      <c r="D3441" s="191"/>
    </row>
    <row r="3442" spans="4:4">
      <c r="D3442" s="191"/>
    </row>
    <row r="3443" spans="4:4">
      <c r="D3443" s="191"/>
    </row>
    <row r="3444" spans="4:4">
      <c r="D3444" s="191"/>
    </row>
    <row r="3445" spans="4:4">
      <c r="D3445" s="191"/>
    </row>
    <row r="3446" spans="4:4">
      <c r="D3446" s="191"/>
    </row>
    <row r="3447" spans="4:4">
      <c r="D3447" s="191"/>
    </row>
    <row r="3448" spans="4:4">
      <c r="D3448" s="191"/>
    </row>
    <row r="3449" spans="4:4">
      <c r="D3449" s="191"/>
    </row>
    <row r="3450" spans="4:4">
      <c r="D3450" s="191"/>
    </row>
    <row r="3451" spans="4:4">
      <c r="D3451" s="191"/>
    </row>
    <row r="3452" spans="4:4">
      <c r="D3452" s="191"/>
    </row>
    <row r="3453" spans="4:4">
      <c r="D3453" s="191"/>
    </row>
    <row r="3454" spans="4:4">
      <c r="D3454" s="191"/>
    </row>
    <row r="3455" spans="4:4">
      <c r="D3455" s="191"/>
    </row>
    <row r="3456" spans="4:4">
      <c r="D3456" s="191"/>
    </row>
    <row r="3457" spans="4:4">
      <c r="D3457" s="191"/>
    </row>
    <row r="3458" spans="4:4">
      <c r="D3458" s="191"/>
    </row>
    <row r="3459" spans="4:4">
      <c r="D3459" s="191"/>
    </row>
    <row r="3460" spans="4:4">
      <c r="D3460" s="191"/>
    </row>
    <row r="3461" spans="4:4">
      <c r="D3461" s="191"/>
    </row>
    <row r="3462" spans="4:4">
      <c r="D3462" s="191"/>
    </row>
    <row r="3463" spans="4:4">
      <c r="D3463" s="191"/>
    </row>
    <row r="3464" spans="4:4">
      <c r="D3464" s="191"/>
    </row>
    <row r="3465" spans="4:4">
      <c r="D3465" s="191"/>
    </row>
    <row r="3466" spans="4:4">
      <c r="D3466" s="191"/>
    </row>
    <row r="3467" spans="4:4">
      <c r="D3467" s="191"/>
    </row>
    <row r="3468" spans="4:4">
      <c r="D3468" s="191"/>
    </row>
    <row r="3469" spans="4:4">
      <c r="D3469" s="191"/>
    </row>
    <row r="3470" spans="4:4">
      <c r="D3470" s="191"/>
    </row>
    <row r="3471" spans="4:4">
      <c r="D3471" s="191"/>
    </row>
    <row r="3472" spans="4:4">
      <c r="D3472" s="191"/>
    </row>
    <row r="3473" spans="4:4">
      <c r="D3473" s="191"/>
    </row>
    <row r="3474" spans="4:4">
      <c r="D3474" s="191"/>
    </row>
    <row r="3475" spans="4:4">
      <c r="D3475" s="191"/>
    </row>
    <row r="3476" spans="4:4">
      <c r="D3476" s="191"/>
    </row>
    <row r="3477" spans="4:4">
      <c r="D3477" s="191"/>
    </row>
    <row r="3478" spans="4:4">
      <c r="D3478" s="191"/>
    </row>
    <row r="3479" spans="4:4">
      <c r="D3479" s="191"/>
    </row>
    <row r="3480" spans="4:4">
      <c r="D3480" s="191"/>
    </row>
    <row r="3481" spans="4:4">
      <c r="D3481" s="191"/>
    </row>
    <row r="3482" spans="4:4">
      <c r="D3482" s="191"/>
    </row>
    <row r="3483" spans="4:4">
      <c r="D3483" s="191"/>
    </row>
    <row r="3484" spans="4:4">
      <c r="D3484" s="191"/>
    </row>
    <row r="3485" spans="4:4">
      <c r="D3485" s="191"/>
    </row>
    <row r="3486" spans="4:4">
      <c r="D3486" s="191"/>
    </row>
    <row r="3487" spans="4:4">
      <c r="D3487" s="191"/>
    </row>
    <row r="3488" spans="4:4">
      <c r="D3488" s="191"/>
    </row>
    <row r="3489" spans="4:4">
      <c r="D3489" s="191"/>
    </row>
    <row r="3490" spans="4:4">
      <c r="D3490" s="191"/>
    </row>
    <row r="3491" spans="4:4">
      <c r="D3491" s="191"/>
    </row>
    <row r="3492" spans="4:4">
      <c r="D3492" s="191"/>
    </row>
    <row r="3493" spans="4:4">
      <c r="D3493" s="191"/>
    </row>
    <row r="3494" spans="4:4">
      <c r="D3494" s="191"/>
    </row>
    <row r="3495" spans="4:4">
      <c r="D3495" s="191"/>
    </row>
    <row r="3496" spans="4:4">
      <c r="D3496" s="191"/>
    </row>
    <row r="3497" spans="4:4">
      <c r="D3497" s="191"/>
    </row>
    <row r="3498" spans="4:4">
      <c r="D3498" s="191"/>
    </row>
    <row r="3499" spans="4:4">
      <c r="D3499" s="191"/>
    </row>
    <row r="3500" spans="4:4">
      <c r="D3500" s="191"/>
    </row>
    <row r="3501" spans="4:4">
      <c r="D3501" s="191"/>
    </row>
    <row r="3502" spans="4:4">
      <c r="D3502" s="191"/>
    </row>
    <row r="3503" spans="4:4">
      <c r="D3503" s="191"/>
    </row>
    <row r="3504" spans="4:4">
      <c r="D3504" s="191"/>
    </row>
    <row r="3505" spans="4:4">
      <c r="D3505" s="191"/>
    </row>
    <row r="3506" spans="4:4">
      <c r="D3506" s="191"/>
    </row>
    <row r="3507" spans="4:4">
      <c r="D3507" s="191"/>
    </row>
    <row r="3508" spans="4:4">
      <c r="D3508" s="191"/>
    </row>
    <row r="3509" spans="4:4">
      <c r="D3509" s="191"/>
    </row>
    <row r="3510" spans="4:4">
      <c r="D3510" s="191"/>
    </row>
    <row r="3511" spans="4:4">
      <c r="D3511" s="191"/>
    </row>
    <row r="3512" spans="4:4">
      <c r="D3512" s="191"/>
    </row>
    <row r="3513" spans="4:4">
      <c r="D3513" s="191"/>
    </row>
    <row r="3514" spans="4:4">
      <c r="D3514" s="191"/>
    </row>
    <row r="3515" spans="4:4">
      <c r="D3515" s="191"/>
    </row>
    <row r="3516" spans="4:4">
      <c r="D3516" s="191"/>
    </row>
    <row r="3517" spans="4:4">
      <c r="D3517" s="191"/>
    </row>
    <row r="3518" spans="4:4">
      <c r="D3518" s="191"/>
    </row>
    <row r="3519" spans="4:4">
      <c r="D3519" s="191"/>
    </row>
    <row r="3520" spans="4:4">
      <c r="D3520" s="191"/>
    </row>
    <row r="3521" spans="4:4">
      <c r="D3521" s="191"/>
    </row>
    <row r="3522" spans="4:4">
      <c r="D3522" s="191"/>
    </row>
    <row r="3523" spans="4:4">
      <c r="D3523" s="191"/>
    </row>
    <row r="3524" spans="4:4">
      <c r="D3524" s="191"/>
    </row>
    <row r="3525" spans="4:4">
      <c r="D3525" s="191"/>
    </row>
    <row r="3526" spans="4:4">
      <c r="D3526" s="191"/>
    </row>
    <row r="3527" spans="4:4">
      <c r="D3527" s="191"/>
    </row>
    <row r="3528" spans="4:4">
      <c r="D3528" s="191"/>
    </row>
    <row r="3529" spans="4:4">
      <c r="D3529" s="191"/>
    </row>
    <row r="3530" spans="4:4">
      <c r="D3530" s="191"/>
    </row>
    <row r="3531" spans="4:4">
      <c r="D3531" s="191"/>
    </row>
    <row r="3532" spans="4:4">
      <c r="D3532" s="191"/>
    </row>
    <row r="3533" spans="4:4">
      <c r="D3533" s="191"/>
    </row>
    <row r="3534" spans="4:4">
      <c r="D3534" s="191"/>
    </row>
    <row r="3535" spans="4:4">
      <c r="D3535" s="191"/>
    </row>
    <row r="3536" spans="4:4">
      <c r="D3536" s="191"/>
    </row>
    <row r="3537" spans="4:4">
      <c r="D3537" s="191"/>
    </row>
    <row r="3538" spans="4:4">
      <c r="D3538" s="191"/>
    </row>
    <row r="3539" spans="4:4">
      <c r="D3539" s="191"/>
    </row>
    <row r="3540" spans="4:4">
      <c r="D3540" s="191"/>
    </row>
    <row r="3541" spans="4:4">
      <c r="D3541" s="191"/>
    </row>
    <row r="3542" spans="4:4">
      <c r="D3542" s="191"/>
    </row>
    <row r="3543" spans="4:4">
      <c r="D3543" s="191"/>
    </row>
    <row r="3544" spans="4:4">
      <c r="D3544" s="191"/>
    </row>
    <row r="3545" spans="4:4">
      <c r="D3545" s="191"/>
    </row>
    <row r="3546" spans="4:4">
      <c r="D3546" s="191"/>
    </row>
    <row r="3547" spans="4:4">
      <c r="D3547" s="191"/>
    </row>
    <row r="3548" spans="4:4">
      <c r="D3548" s="191"/>
    </row>
    <row r="3549" spans="4:4">
      <c r="D3549" s="191"/>
    </row>
    <row r="3550" spans="4:4">
      <c r="D3550" s="191"/>
    </row>
    <row r="3551" spans="4:4">
      <c r="D3551" s="191"/>
    </row>
    <row r="3552" spans="4:4">
      <c r="D3552" s="191"/>
    </row>
    <row r="3553" spans="4:4">
      <c r="D3553" s="191"/>
    </row>
    <row r="3554" spans="4:4">
      <c r="D3554" s="191"/>
    </row>
    <row r="3555" spans="4:4">
      <c r="D3555" s="191"/>
    </row>
    <row r="3556" spans="4:4">
      <c r="D3556" s="191"/>
    </row>
    <row r="3557" spans="4:4">
      <c r="D3557" s="191"/>
    </row>
    <row r="3558" spans="4:4">
      <c r="D3558" s="191"/>
    </row>
    <row r="3559" spans="4:4">
      <c r="D3559" s="191"/>
    </row>
    <row r="3560" spans="4:4">
      <c r="D3560" s="191"/>
    </row>
    <row r="3561" spans="4:4">
      <c r="D3561" s="191"/>
    </row>
    <row r="3562" spans="4:4">
      <c r="D3562" s="191"/>
    </row>
    <row r="3563" spans="4:4">
      <c r="D3563" s="191"/>
    </row>
    <row r="3564" spans="4:4">
      <c r="D3564" s="191"/>
    </row>
    <row r="3565" spans="4:4">
      <c r="D3565" s="191"/>
    </row>
    <row r="3566" spans="4:4">
      <c r="D3566" s="191"/>
    </row>
    <row r="3567" spans="4:4">
      <c r="D3567" s="191"/>
    </row>
    <row r="3568" spans="4:4">
      <c r="D3568" s="191"/>
    </row>
    <row r="3569" spans="4:4">
      <c r="D3569" s="191"/>
    </row>
    <row r="3570" spans="4:4">
      <c r="D3570" s="191"/>
    </row>
    <row r="3571" spans="4:4">
      <c r="D3571" s="191"/>
    </row>
    <row r="3572" spans="4:4">
      <c r="D3572" s="191"/>
    </row>
    <row r="3573" spans="4:4">
      <c r="D3573" s="191"/>
    </row>
    <row r="3574" spans="4:4">
      <c r="D3574" s="191"/>
    </row>
    <row r="3575" spans="4:4">
      <c r="D3575" s="191"/>
    </row>
    <row r="3576" spans="4:4">
      <c r="D3576" s="191"/>
    </row>
    <row r="3577" spans="4:4">
      <c r="D3577" s="191"/>
    </row>
    <row r="3578" spans="4:4">
      <c r="D3578" s="191"/>
    </row>
    <row r="3579" spans="4:4">
      <c r="D3579" s="191"/>
    </row>
    <row r="3580" spans="4:4">
      <c r="D3580" s="191"/>
    </row>
    <row r="3581" spans="4:4">
      <c r="D3581" s="191"/>
    </row>
    <row r="3582" spans="4:4">
      <c r="D3582" s="191"/>
    </row>
    <row r="3583" spans="4:4">
      <c r="D3583" s="191"/>
    </row>
    <row r="3584" spans="4:4">
      <c r="D3584" s="191"/>
    </row>
    <row r="3585" spans="4:4">
      <c r="D3585" s="191"/>
    </row>
    <row r="3586" spans="4:4">
      <c r="D3586" s="191"/>
    </row>
    <row r="3587" spans="4:4">
      <c r="D3587" s="191"/>
    </row>
    <row r="3588" spans="4:4">
      <c r="D3588" s="191"/>
    </row>
    <row r="3589" spans="4:4">
      <c r="D3589" s="191"/>
    </row>
    <row r="3590" spans="4:4">
      <c r="D3590" s="191"/>
    </row>
    <row r="3591" spans="4:4">
      <c r="D3591" s="191"/>
    </row>
    <row r="3592" spans="4:4">
      <c r="D3592" s="191"/>
    </row>
    <row r="3593" spans="4:4">
      <c r="D3593" s="191"/>
    </row>
    <row r="3594" spans="4:4">
      <c r="D3594" s="191"/>
    </row>
    <row r="3595" spans="4:4">
      <c r="D3595" s="191"/>
    </row>
    <row r="3596" spans="4:4">
      <c r="D3596" s="191"/>
    </row>
    <row r="3597" spans="4:4">
      <c r="D3597" s="191"/>
    </row>
    <row r="3598" spans="4:4">
      <c r="D3598" s="191"/>
    </row>
    <row r="3599" spans="4:4">
      <c r="D3599" s="191"/>
    </row>
    <row r="3600" spans="4:4">
      <c r="D3600" s="191"/>
    </row>
    <row r="3601" spans="4:4">
      <c r="D3601" s="191"/>
    </row>
    <row r="3602" spans="4:4">
      <c r="D3602" s="191"/>
    </row>
    <row r="3603" spans="4:4">
      <c r="D3603" s="191"/>
    </row>
    <row r="3604" spans="4:4">
      <c r="D3604" s="191"/>
    </row>
    <row r="3605" spans="4:4">
      <c r="D3605" s="191"/>
    </row>
    <row r="3606" spans="4:4">
      <c r="D3606" s="191"/>
    </row>
    <row r="3607" spans="4:4">
      <c r="D3607" s="191"/>
    </row>
    <row r="3608" spans="4:4">
      <c r="D3608" s="191"/>
    </row>
    <row r="3609" spans="4:4">
      <c r="D3609" s="191"/>
    </row>
    <row r="3610" spans="4:4">
      <c r="D3610" s="191"/>
    </row>
    <row r="3611" spans="4:4">
      <c r="D3611" s="191"/>
    </row>
    <row r="3612" spans="4:4">
      <c r="D3612" s="191"/>
    </row>
    <row r="3613" spans="4:4">
      <c r="D3613" s="191"/>
    </row>
    <row r="3614" spans="4:4">
      <c r="D3614" s="191"/>
    </row>
    <row r="3615" spans="4:4">
      <c r="D3615" s="191"/>
    </row>
    <row r="3616" spans="4:4">
      <c r="D3616" s="191"/>
    </row>
    <row r="3617" spans="4:4">
      <c r="D3617" s="191"/>
    </row>
    <row r="3618" spans="4:4">
      <c r="D3618" s="191"/>
    </row>
    <row r="3619" spans="4:4">
      <c r="D3619" s="191"/>
    </row>
    <row r="3620" spans="4:4">
      <c r="D3620" s="191"/>
    </row>
    <row r="3621" spans="4:4">
      <c r="D3621" s="191"/>
    </row>
    <row r="3622" spans="4:4">
      <c r="D3622" s="191"/>
    </row>
    <row r="3623" spans="4:4">
      <c r="D3623" s="191"/>
    </row>
    <row r="3624" spans="4:4">
      <c r="D3624" s="191"/>
    </row>
    <row r="3625" spans="4:4">
      <c r="D3625" s="191"/>
    </row>
    <row r="3626" spans="4:4">
      <c r="D3626" s="191"/>
    </row>
    <row r="3627" spans="4:4">
      <c r="D3627" s="191"/>
    </row>
    <row r="3628" spans="4:4">
      <c r="D3628" s="191"/>
    </row>
    <row r="3629" spans="4:4">
      <c r="D3629" s="191"/>
    </row>
    <row r="3630" spans="4:4">
      <c r="D3630" s="191"/>
    </row>
    <row r="3631" spans="4:4">
      <c r="D3631" s="191"/>
    </row>
    <row r="3632" spans="4:4">
      <c r="D3632" s="191"/>
    </row>
    <row r="3633" spans="4:4">
      <c r="D3633" s="191"/>
    </row>
    <row r="3634" spans="4:4">
      <c r="D3634" s="191"/>
    </row>
    <row r="3635" spans="4:4">
      <c r="D3635" s="191"/>
    </row>
    <row r="3636" spans="4:4">
      <c r="D3636" s="191"/>
    </row>
    <row r="3637" spans="4:4">
      <c r="D3637" s="191"/>
    </row>
    <row r="3638" spans="4:4">
      <c r="D3638" s="191"/>
    </row>
    <row r="3639" spans="4:4">
      <c r="D3639" s="191"/>
    </row>
    <row r="3640" spans="4:4">
      <c r="D3640" s="191"/>
    </row>
    <row r="3641" spans="4:4">
      <c r="D3641" s="191"/>
    </row>
    <row r="3642" spans="4:4">
      <c r="D3642" s="191"/>
    </row>
    <row r="3643" spans="4:4">
      <c r="D3643" s="191"/>
    </row>
    <row r="3644" spans="4:4">
      <c r="D3644" s="191"/>
    </row>
    <row r="3645" spans="4:4">
      <c r="D3645" s="191"/>
    </row>
    <row r="3646" spans="4:4">
      <c r="D3646" s="191"/>
    </row>
    <row r="3647" spans="4:4">
      <c r="D3647" s="191"/>
    </row>
    <row r="3648" spans="4:4">
      <c r="D3648" s="191"/>
    </row>
    <row r="3649" spans="4:4">
      <c r="D3649" s="191"/>
    </row>
    <row r="3650" spans="4:4">
      <c r="D3650" s="191"/>
    </row>
    <row r="3651" spans="4:4">
      <c r="D3651" s="191"/>
    </row>
    <row r="3652" spans="4:4">
      <c r="D3652" s="191"/>
    </row>
    <row r="3653" spans="4:4">
      <c r="D3653" s="191"/>
    </row>
    <row r="3654" spans="4:4">
      <c r="D3654" s="191"/>
    </row>
    <row r="3655" spans="4:4">
      <c r="D3655" s="191"/>
    </row>
    <row r="3656" spans="4:4">
      <c r="D3656" s="191"/>
    </row>
    <row r="3657" spans="4:4">
      <c r="D3657" s="191"/>
    </row>
    <row r="3658" spans="4:4">
      <c r="D3658" s="191"/>
    </row>
    <row r="3659" spans="4:4">
      <c r="D3659" s="191"/>
    </row>
    <row r="3660" spans="4:4">
      <c r="D3660" s="191"/>
    </row>
    <row r="3661" spans="4:4">
      <c r="D3661" s="191"/>
    </row>
    <row r="3662" spans="4:4">
      <c r="D3662" s="191"/>
    </row>
    <row r="3663" spans="4:4">
      <c r="D3663" s="191"/>
    </row>
    <row r="3664" spans="4:4">
      <c r="D3664" s="191"/>
    </row>
    <row r="3665" spans="4:4">
      <c r="D3665" s="191"/>
    </row>
    <row r="3666" spans="4:4">
      <c r="D3666" s="191"/>
    </row>
    <row r="3667" spans="4:4">
      <c r="D3667" s="191"/>
    </row>
    <row r="3668" spans="4:4">
      <c r="D3668" s="191"/>
    </row>
    <row r="3669" spans="4:4">
      <c r="D3669" s="191"/>
    </row>
    <row r="3670" spans="4:4">
      <c r="D3670" s="191"/>
    </row>
    <row r="3671" spans="4:4">
      <c r="D3671" s="191"/>
    </row>
    <row r="3672" spans="4:4">
      <c r="D3672" s="191"/>
    </row>
    <row r="3673" spans="4:4">
      <c r="D3673" s="191"/>
    </row>
    <row r="3674" spans="4:4">
      <c r="D3674" s="191"/>
    </row>
    <row r="3675" spans="4:4">
      <c r="D3675" s="191"/>
    </row>
    <row r="3676" spans="4:4">
      <c r="D3676" s="191"/>
    </row>
    <row r="3677" spans="4:4">
      <c r="D3677" s="191"/>
    </row>
    <row r="3678" spans="4:4">
      <c r="D3678" s="191"/>
    </row>
    <row r="3679" spans="4:4">
      <c r="D3679" s="191"/>
    </row>
    <row r="3680" spans="4:4">
      <c r="D3680" s="191"/>
    </row>
    <row r="3681" spans="4:4">
      <c r="D3681" s="191"/>
    </row>
    <row r="3682" spans="4:4">
      <c r="D3682" s="191"/>
    </row>
    <row r="3683" spans="4:4">
      <c r="D3683" s="191"/>
    </row>
    <row r="3684" spans="4:4">
      <c r="D3684" s="191"/>
    </row>
    <row r="3685" spans="4:4">
      <c r="D3685" s="191"/>
    </row>
    <row r="3686" spans="4:4">
      <c r="D3686" s="191"/>
    </row>
    <row r="3687" spans="4:4">
      <c r="D3687" s="191"/>
    </row>
    <row r="3688" spans="4:4">
      <c r="D3688" s="191"/>
    </row>
    <row r="3689" spans="4:4">
      <c r="D3689" s="191"/>
    </row>
    <row r="3690" spans="4:4">
      <c r="D3690" s="191"/>
    </row>
    <row r="3691" spans="4:4">
      <c r="D3691" s="191"/>
    </row>
    <row r="3692" spans="4:4">
      <c r="D3692" s="191"/>
    </row>
    <row r="3693" spans="4:4">
      <c r="D3693" s="191"/>
    </row>
    <row r="3694" spans="4:4">
      <c r="D3694" s="191"/>
    </row>
    <row r="3695" spans="4:4">
      <c r="D3695" s="191"/>
    </row>
    <row r="3696" spans="4:4">
      <c r="D3696" s="191"/>
    </row>
    <row r="3697" spans="4:4">
      <c r="D3697" s="191"/>
    </row>
    <row r="3698" spans="4:4">
      <c r="D3698" s="191"/>
    </row>
    <row r="3699" spans="4:4">
      <c r="D3699" s="191"/>
    </row>
    <row r="3700" spans="4:4">
      <c r="D3700" s="191"/>
    </row>
    <row r="3701" spans="4:4">
      <c r="D3701" s="191"/>
    </row>
    <row r="3702" spans="4:4">
      <c r="D3702" s="191"/>
    </row>
    <row r="3703" spans="4:4">
      <c r="D3703" s="191"/>
    </row>
    <row r="3704" spans="4:4">
      <c r="D3704" s="191"/>
    </row>
    <row r="3705" spans="4:4">
      <c r="D3705" s="191"/>
    </row>
    <row r="3706" spans="4:4">
      <c r="D3706" s="191"/>
    </row>
    <row r="3707" spans="4:4">
      <c r="D3707" s="191"/>
    </row>
    <row r="3708" spans="4:4">
      <c r="D3708" s="191"/>
    </row>
    <row r="3709" spans="4:4">
      <c r="D3709" s="191"/>
    </row>
    <row r="3710" spans="4:4">
      <c r="D3710" s="191"/>
    </row>
    <row r="3711" spans="4:4">
      <c r="D3711" s="191"/>
    </row>
    <row r="3712" spans="4:4">
      <c r="D3712" s="191"/>
    </row>
    <row r="3713" spans="4:4">
      <c r="D3713" s="191"/>
    </row>
    <row r="3714" spans="4:4">
      <c r="D3714" s="191"/>
    </row>
    <row r="3715" spans="4:4">
      <c r="D3715" s="191"/>
    </row>
    <row r="3716" spans="4:4">
      <c r="D3716" s="191"/>
    </row>
    <row r="3717" spans="4:4">
      <c r="D3717" s="191"/>
    </row>
    <row r="3718" spans="4:4">
      <c r="D3718" s="191"/>
    </row>
    <row r="3719" spans="4:4">
      <c r="D3719" s="191"/>
    </row>
    <row r="3720" spans="4:4">
      <c r="D3720" s="191"/>
    </row>
    <row r="3721" spans="4:4">
      <c r="D3721" s="191"/>
    </row>
    <row r="3722" spans="4:4">
      <c r="D3722" s="191"/>
    </row>
    <row r="3723" spans="4:4">
      <c r="D3723" s="191"/>
    </row>
    <row r="3724" spans="4:4">
      <c r="D3724" s="191"/>
    </row>
    <row r="3725" spans="4:4">
      <c r="D3725" s="191"/>
    </row>
    <row r="3726" spans="4:4">
      <c r="D3726" s="191"/>
    </row>
    <row r="3727" spans="4:4">
      <c r="D3727" s="191"/>
    </row>
    <row r="3728" spans="4:4">
      <c r="D3728" s="191"/>
    </row>
    <row r="3729" spans="4:4">
      <c r="D3729" s="191"/>
    </row>
    <row r="3730" spans="4:4">
      <c r="D3730" s="191"/>
    </row>
    <row r="3731" spans="4:4">
      <c r="D3731" s="191"/>
    </row>
    <row r="3732" spans="4:4">
      <c r="D3732" s="191"/>
    </row>
    <row r="3733" spans="4:4">
      <c r="D3733" s="191"/>
    </row>
    <row r="3734" spans="4:4">
      <c r="D3734" s="191"/>
    </row>
    <row r="3735" spans="4:4">
      <c r="D3735" s="191"/>
    </row>
    <row r="3736" spans="4:4">
      <c r="D3736" s="191"/>
    </row>
    <row r="3737" spans="4:4">
      <c r="D3737" s="191"/>
    </row>
    <row r="3738" spans="4:4">
      <c r="D3738" s="191"/>
    </row>
    <row r="3739" spans="4:4">
      <c r="D3739" s="191"/>
    </row>
    <row r="3740" spans="4:4">
      <c r="D3740" s="191"/>
    </row>
    <row r="3741" spans="4:4">
      <c r="D3741" s="191"/>
    </row>
    <row r="3742" spans="4:4">
      <c r="D3742" s="191"/>
    </row>
    <row r="3743" spans="4:4">
      <c r="D3743" s="191"/>
    </row>
    <row r="3744" spans="4:4">
      <c r="D3744" s="191"/>
    </row>
    <row r="3745" spans="4:4">
      <c r="D3745" s="191"/>
    </row>
    <row r="3746" spans="4:4">
      <c r="D3746" s="191"/>
    </row>
    <row r="3747" spans="4:4">
      <c r="D3747" s="191"/>
    </row>
    <row r="3748" spans="4:4">
      <c r="D3748" s="191"/>
    </row>
    <row r="3749" spans="4:4">
      <c r="D3749" s="191"/>
    </row>
    <row r="3750" spans="4:4">
      <c r="D3750" s="191"/>
    </row>
    <row r="3751" spans="4:4">
      <c r="D3751" s="191"/>
    </row>
    <row r="3752" spans="4:4">
      <c r="D3752" s="191"/>
    </row>
    <row r="3753" spans="4:4">
      <c r="D3753" s="191"/>
    </row>
    <row r="3754" spans="4:4">
      <c r="D3754" s="191"/>
    </row>
    <row r="3755" spans="4:4">
      <c r="D3755" s="191"/>
    </row>
    <row r="3756" spans="4:4">
      <c r="D3756" s="191"/>
    </row>
    <row r="3757" spans="4:4">
      <c r="D3757" s="191"/>
    </row>
    <row r="3758" spans="4:4">
      <c r="D3758" s="191"/>
    </row>
    <row r="3759" spans="4:4">
      <c r="D3759" s="191"/>
    </row>
    <row r="3760" spans="4:4">
      <c r="D3760" s="191"/>
    </row>
    <row r="3761" spans="4:4">
      <c r="D3761" s="191"/>
    </row>
    <row r="3762" spans="4:4">
      <c r="D3762" s="191"/>
    </row>
    <row r="3763" spans="4:4">
      <c r="D3763" s="191"/>
    </row>
    <row r="3764" spans="4:4">
      <c r="D3764" s="191"/>
    </row>
    <row r="3765" spans="4:4">
      <c r="D3765" s="191"/>
    </row>
    <row r="3766" spans="4:4">
      <c r="D3766" s="191"/>
    </row>
    <row r="3767" spans="4:4">
      <c r="D3767" s="191"/>
    </row>
    <row r="3768" spans="4:4">
      <c r="D3768" s="191"/>
    </row>
    <row r="3769" spans="4:4">
      <c r="D3769" s="191"/>
    </row>
    <row r="3770" spans="4:4">
      <c r="D3770" s="191"/>
    </row>
    <row r="3771" spans="4:4">
      <c r="D3771" s="191"/>
    </row>
    <row r="3772" spans="4:4">
      <c r="D3772" s="191"/>
    </row>
    <row r="3773" spans="4:4">
      <c r="D3773" s="191"/>
    </row>
    <row r="3774" spans="4:4">
      <c r="D3774" s="191"/>
    </row>
    <row r="3775" spans="4:4">
      <c r="D3775" s="191"/>
    </row>
    <row r="3776" spans="4:4">
      <c r="D3776" s="191"/>
    </row>
    <row r="3777" spans="4:4">
      <c r="D3777" s="191"/>
    </row>
    <row r="3778" spans="4:4">
      <c r="D3778" s="191"/>
    </row>
    <row r="3779" spans="4:4">
      <c r="D3779" s="191"/>
    </row>
    <row r="3780" spans="4:4">
      <c r="D3780" s="191"/>
    </row>
    <row r="3781" spans="4:4">
      <c r="D3781" s="191"/>
    </row>
    <row r="3782" spans="4:4">
      <c r="D3782" s="191"/>
    </row>
    <row r="3783" spans="4:4">
      <c r="D3783" s="191"/>
    </row>
    <row r="3784" spans="4:4">
      <c r="D3784" s="191"/>
    </row>
    <row r="3785" spans="4:4">
      <c r="D3785" s="191"/>
    </row>
    <row r="3786" spans="4:4">
      <c r="D3786" s="191"/>
    </row>
    <row r="3787" spans="4:4">
      <c r="D3787" s="191"/>
    </row>
    <row r="3788" spans="4:4">
      <c r="D3788" s="191"/>
    </row>
    <row r="3789" spans="4:4">
      <c r="D3789" s="191"/>
    </row>
    <row r="3790" spans="4:4">
      <c r="D3790" s="191"/>
    </row>
    <row r="3791" spans="4:4">
      <c r="D3791" s="191"/>
    </row>
    <row r="3792" spans="4:4">
      <c r="D3792" s="191"/>
    </row>
    <row r="3793" spans="4:4">
      <c r="D3793" s="191"/>
    </row>
    <row r="3794" spans="4:4">
      <c r="D3794" s="191"/>
    </row>
    <row r="3795" spans="4:4">
      <c r="D3795" s="191"/>
    </row>
    <row r="3796" spans="4:4">
      <c r="D3796" s="191"/>
    </row>
    <row r="3797" spans="4:4">
      <c r="D3797" s="191"/>
    </row>
    <row r="3798" spans="4:4">
      <c r="D3798" s="191"/>
    </row>
    <row r="3799" spans="4:4">
      <c r="D3799" s="191"/>
    </row>
    <row r="3800" spans="4:4">
      <c r="D3800" s="191"/>
    </row>
    <row r="3801" spans="4:4">
      <c r="D3801" s="191"/>
    </row>
    <row r="3802" spans="4:4">
      <c r="D3802" s="191"/>
    </row>
    <row r="3803" spans="4:4">
      <c r="D3803" s="191"/>
    </row>
    <row r="3804" spans="4:4">
      <c r="D3804" s="191"/>
    </row>
    <row r="3805" spans="4:4">
      <c r="D3805" s="191"/>
    </row>
    <row r="3806" spans="4:4">
      <c r="D3806" s="191"/>
    </row>
    <row r="3807" spans="4:4">
      <c r="D3807" s="191"/>
    </row>
    <row r="3808" spans="4:4">
      <c r="D3808" s="191"/>
    </row>
    <row r="3809" spans="4:4">
      <c r="D3809" s="191"/>
    </row>
    <row r="3810" spans="4:4">
      <c r="D3810" s="191"/>
    </row>
    <row r="3811" spans="4:4">
      <c r="D3811" s="191"/>
    </row>
    <row r="3812" spans="4:4">
      <c r="D3812" s="191"/>
    </row>
    <row r="3813" spans="4:4">
      <c r="D3813" s="191"/>
    </row>
    <row r="3814" spans="4:4">
      <c r="D3814" s="191"/>
    </row>
    <row r="3815" spans="4:4">
      <c r="D3815" s="191"/>
    </row>
    <row r="3816" spans="4:4">
      <c r="D3816" s="191"/>
    </row>
    <row r="3817" spans="4:4">
      <c r="D3817" s="191"/>
    </row>
    <row r="3818" spans="4:4">
      <c r="D3818" s="191"/>
    </row>
    <row r="3819" spans="4:4">
      <c r="D3819" s="191"/>
    </row>
    <row r="3820" spans="4:4">
      <c r="D3820" s="191"/>
    </row>
    <row r="3821" spans="4:4">
      <c r="D3821" s="191"/>
    </row>
    <row r="3822" spans="4:4">
      <c r="D3822" s="191"/>
    </row>
    <row r="3823" spans="4:4">
      <c r="D3823" s="191"/>
    </row>
    <row r="3824" spans="4:4">
      <c r="D3824" s="191"/>
    </row>
    <row r="3825" spans="4:4">
      <c r="D3825" s="191"/>
    </row>
    <row r="3826" spans="4:4">
      <c r="D3826" s="191"/>
    </row>
    <row r="3827" spans="4:4">
      <c r="D3827" s="191"/>
    </row>
    <row r="3828" spans="4:4">
      <c r="D3828" s="191"/>
    </row>
    <row r="3829" spans="4:4">
      <c r="D3829" s="191"/>
    </row>
    <row r="3830" spans="4:4">
      <c r="D3830" s="191"/>
    </row>
    <row r="3831" spans="4:4">
      <c r="D3831" s="191"/>
    </row>
    <row r="3832" spans="4:4">
      <c r="D3832" s="191"/>
    </row>
    <row r="3833" spans="4:4">
      <c r="D3833" s="191"/>
    </row>
    <row r="3834" spans="4:4">
      <c r="D3834" s="191"/>
    </row>
    <row r="3835" spans="4:4">
      <c r="D3835" s="191"/>
    </row>
    <row r="3836" spans="4:4">
      <c r="D3836" s="191"/>
    </row>
    <row r="3837" spans="4:4">
      <c r="D3837" s="191"/>
    </row>
    <row r="3838" spans="4:4">
      <c r="D3838" s="191"/>
    </row>
    <row r="3839" spans="4:4">
      <c r="D3839" s="191"/>
    </row>
    <row r="3840" spans="4:4">
      <c r="D3840" s="191"/>
    </row>
    <row r="3841" spans="4:4">
      <c r="D3841" s="191"/>
    </row>
    <row r="3842" spans="4:4">
      <c r="D3842" s="191"/>
    </row>
    <row r="3843" spans="4:4">
      <c r="D3843" s="191"/>
    </row>
    <row r="3844" spans="4:4">
      <c r="D3844" s="191"/>
    </row>
    <row r="3845" spans="4:4">
      <c r="D3845" s="191"/>
    </row>
    <row r="3846" spans="4:4">
      <c r="D3846" s="191"/>
    </row>
    <row r="3847" spans="4:4">
      <c r="D3847" s="191"/>
    </row>
    <row r="3848" spans="4:4">
      <c r="D3848" s="191"/>
    </row>
    <row r="3849" spans="4:4">
      <c r="D3849" s="191"/>
    </row>
    <row r="3850" spans="4:4">
      <c r="D3850" s="191"/>
    </row>
    <row r="3851" spans="4:4">
      <c r="D3851" s="191"/>
    </row>
    <row r="3852" spans="4:4">
      <c r="D3852" s="191"/>
    </row>
    <row r="3853" spans="4:4">
      <c r="D3853" s="191"/>
    </row>
    <row r="3854" spans="4:4">
      <c r="D3854" s="191"/>
    </row>
    <row r="3855" spans="4:4">
      <c r="D3855" s="191"/>
    </row>
    <row r="3856" spans="4:4">
      <c r="D3856" s="191"/>
    </row>
    <row r="3857" spans="4:4">
      <c r="D3857" s="191"/>
    </row>
    <row r="3858" spans="4:4">
      <c r="D3858" s="191"/>
    </row>
    <row r="3859" spans="4:4">
      <c r="D3859" s="191"/>
    </row>
    <row r="3860" spans="4:4">
      <c r="D3860" s="191"/>
    </row>
    <row r="3861" spans="4:4">
      <c r="D3861" s="191"/>
    </row>
    <row r="3862" spans="4:4">
      <c r="D3862" s="191"/>
    </row>
    <row r="3863" spans="4:4">
      <c r="D3863" s="191"/>
    </row>
    <row r="3864" spans="4:4">
      <c r="D3864" s="191"/>
    </row>
    <row r="3865" spans="4:4">
      <c r="D3865" s="191"/>
    </row>
    <row r="3866" spans="4:4">
      <c r="D3866" s="191"/>
    </row>
    <row r="3867" spans="4:4">
      <c r="D3867" s="191"/>
    </row>
    <row r="3868" spans="4:4">
      <c r="D3868" s="191"/>
    </row>
    <row r="3869" spans="4:4">
      <c r="D3869" s="191"/>
    </row>
    <row r="3870" spans="4:4">
      <c r="D3870" s="191"/>
    </row>
    <row r="3871" spans="4:4">
      <c r="D3871" s="191"/>
    </row>
    <row r="3872" spans="4:4">
      <c r="D3872" s="191"/>
    </row>
    <row r="3873" spans="4:4">
      <c r="D3873" s="191"/>
    </row>
    <row r="3874" spans="4:4">
      <c r="D3874" s="191"/>
    </row>
    <row r="3875" spans="4:4">
      <c r="D3875" s="191"/>
    </row>
    <row r="3876" spans="4:4">
      <c r="D3876" s="191"/>
    </row>
    <row r="3877" spans="4:4">
      <c r="D3877" s="191"/>
    </row>
    <row r="3878" spans="4:4">
      <c r="D3878" s="191"/>
    </row>
    <row r="3879" spans="4:4">
      <c r="D3879" s="191"/>
    </row>
    <row r="3880" spans="4:4">
      <c r="D3880" s="191"/>
    </row>
    <row r="3881" spans="4:4">
      <c r="D3881" s="191"/>
    </row>
    <row r="3882" spans="4:4">
      <c r="D3882" s="191"/>
    </row>
    <row r="3883" spans="4:4">
      <c r="D3883" s="191"/>
    </row>
    <row r="3884" spans="4:4">
      <c r="D3884" s="191"/>
    </row>
    <row r="3885" spans="4:4">
      <c r="D3885" s="191"/>
    </row>
    <row r="3886" spans="4:4">
      <c r="D3886" s="191"/>
    </row>
    <row r="3887" spans="4:4">
      <c r="D3887" s="191"/>
    </row>
    <row r="3888" spans="4:4">
      <c r="D3888" s="191"/>
    </row>
    <row r="3889" spans="4:4">
      <c r="D3889" s="191"/>
    </row>
    <row r="3890" spans="4:4">
      <c r="D3890" s="191"/>
    </row>
    <row r="3891" spans="4:4">
      <c r="D3891" s="191"/>
    </row>
    <row r="3892" spans="4:4">
      <c r="D3892" s="191"/>
    </row>
    <row r="3893" spans="4:4">
      <c r="D3893" s="191"/>
    </row>
    <row r="3894" spans="4:4">
      <c r="D3894" s="191"/>
    </row>
    <row r="3895" spans="4:4">
      <c r="D3895" s="191"/>
    </row>
    <row r="3896" spans="4:4">
      <c r="D3896" s="191"/>
    </row>
    <row r="3897" spans="4:4">
      <c r="D3897" s="191"/>
    </row>
    <row r="3898" spans="4:4">
      <c r="D3898" s="191"/>
    </row>
    <row r="3899" spans="4:4">
      <c r="D3899" s="191"/>
    </row>
    <row r="3900" spans="4:4">
      <c r="D3900" s="191"/>
    </row>
    <row r="3901" spans="4:4">
      <c r="D3901" s="191"/>
    </row>
    <row r="3902" spans="4:4">
      <c r="D3902" s="191"/>
    </row>
    <row r="3903" spans="4:4">
      <c r="D3903" s="191"/>
    </row>
    <row r="3904" spans="4:4">
      <c r="D3904" s="191"/>
    </row>
    <row r="3905" spans="4:4">
      <c r="D3905" s="191"/>
    </row>
    <row r="3906" spans="4:4">
      <c r="D3906" s="191"/>
    </row>
    <row r="3907" spans="4:4">
      <c r="D3907" s="191"/>
    </row>
    <row r="3908" spans="4:4">
      <c r="D3908" s="191"/>
    </row>
    <row r="3909" spans="4:4">
      <c r="D3909" s="191"/>
    </row>
    <row r="3910" spans="4:4">
      <c r="D3910" s="191"/>
    </row>
    <row r="3911" spans="4:4">
      <c r="D3911" s="191"/>
    </row>
    <row r="3912" spans="4:4">
      <c r="D3912" s="191"/>
    </row>
    <row r="3913" spans="4:4">
      <c r="D3913" s="191"/>
    </row>
    <row r="3914" spans="4:4">
      <c r="D3914" s="191"/>
    </row>
    <row r="3915" spans="4:4">
      <c r="D3915" s="191"/>
    </row>
    <row r="3916" spans="4:4">
      <c r="D3916" s="191"/>
    </row>
    <row r="3917" spans="4:4">
      <c r="D3917" s="191"/>
    </row>
    <row r="3918" spans="4:4">
      <c r="D3918" s="191"/>
    </row>
    <row r="3919" spans="4:4">
      <c r="D3919" s="191"/>
    </row>
    <row r="3920" spans="4:4">
      <c r="D3920" s="191"/>
    </row>
    <row r="3921" spans="4:4">
      <c r="D3921" s="191"/>
    </row>
    <row r="3922" spans="4:4">
      <c r="D3922" s="191"/>
    </row>
    <row r="3923" spans="4:4">
      <c r="D3923" s="191"/>
    </row>
    <row r="3924" spans="4:4">
      <c r="D3924" s="191"/>
    </row>
    <row r="3925" spans="4:4">
      <c r="D3925" s="191"/>
    </row>
    <row r="3926" spans="4:4">
      <c r="D3926" s="191"/>
    </row>
    <row r="3927" spans="4:4">
      <c r="D3927" s="191"/>
    </row>
    <row r="3928" spans="4:4">
      <c r="D3928" s="191"/>
    </row>
    <row r="3929" spans="4:4">
      <c r="D3929" s="191"/>
    </row>
    <row r="3930" spans="4:4">
      <c r="D3930" s="191"/>
    </row>
    <row r="3931" spans="4:4">
      <c r="D3931" s="191"/>
    </row>
    <row r="3932" spans="4:4">
      <c r="D3932" s="191"/>
    </row>
    <row r="3933" spans="4:4">
      <c r="D3933" s="191"/>
    </row>
    <row r="3934" spans="4:4">
      <c r="D3934" s="191"/>
    </row>
    <row r="3935" spans="4:4">
      <c r="D3935" s="191"/>
    </row>
    <row r="3936" spans="4:4">
      <c r="D3936" s="191"/>
    </row>
    <row r="3937" spans="4:4">
      <c r="D3937" s="191"/>
    </row>
    <row r="3938" spans="4:4">
      <c r="D3938" s="191"/>
    </row>
    <row r="3939" spans="4:4">
      <c r="D3939" s="191"/>
    </row>
    <row r="3940" spans="4:4">
      <c r="D3940" s="191"/>
    </row>
    <row r="3941" spans="4:4">
      <c r="D3941" s="191"/>
    </row>
    <row r="3942" spans="4:4">
      <c r="D3942" s="191"/>
    </row>
    <row r="3943" spans="4:4">
      <c r="D3943" s="191"/>
    </row>
    <row r="3944" spans="4:4">
      <c r="D3944" s="191"/>
    </row>
    <row r="3945" spans="4:4">
      <c r="D3945" s="191"/>
    </row>
    <row r="3946" spans="4:4">
      <c r="D3946" s="191"/>
    </row>
    <row r="3947" spans="4:4">
      <c r="D3947" s="191"/>
    </row>
    <row r="3948" spans="4:4">
      <c r="D3948" s="191"/>
    </row>
    <row r="3949" spans="4:4">
      <c r="D3949" s="191"/>
    </row>
    <row r="3950" spans="4:4">
      <c r="D3950" s="191"/>
    </row>
    <row r="3951" spans="4:4">
      <c r="D3951" s="191"/>
    </row>
    <row r="3952" spans="4:4">
      <c r="D3952" s="191"/>
    </row>
    <row r="3953" spans="4:4">
      <c r="D3953" s="191"/>
    </row>
    <row r="3954" spans="4:4">
      <c r="D3954" s="191"/>
    </row>
    <row r="3955" spans="4:4">
      <c r="D3955" s="191"/>
    </row>
    <row r="3956" spans="4:4">
      <c r="D3956" s="191"/>
    </row>
    <row r="3957" spans="4:4">
      <c r="D3957" s="191"/>
    </row>
    <row r="3958" spans="4:4">
      <c r="D3958" s="191"/>
    </row>
    <row r="3959" spans="4:4">
      <c r="D3959" s="191"/>
    </row>
    <row r="3960" spans="4:4">
      <c r="D3960" s="191"/>
    </row>
    <row r="3961" spans="4:4">
      <c r="D3961" s="191"/>
    </row>
    <row r="3962" spans="4:4">
      <c r="D3962" s="191"/>
    </row>
    <row r="3963" spans="4:4">
      <c r="D3963" s="191"/>
    </row>
    <row r="3964" spans="4:4">
      <c r="D3964" s="191"/>
    </row>
    <row r="3965" spans="4:4">
      <c r="D3965" s="191"/>
    </row>
    <row r="3966" spans="4:4">
      <c r="D3966" s="191"/>
    </row>
    <row r="3967" spans="4:4">
      <c r="D3967" s="191"/>
    </row>
    <row r="3968" spans="4:4">
      <c r="D3968" s="191"/>
    </row>
    <row r="3969" spans="4:4">
      <c r="D3969" s="191"/>
    </row>
    <row r="3970" spans="4:4">
      <c r="D3970" s="191"/>
    </row>
    <row r="3971" spans="4:4">
      <c r="D3971" s="191"/>
    </row>
    <row r="3972" spans="4:4">
      <c r="D3972" s="191"/>
    </row>
    <row r="3973" spans="4:4">
      <c r="D3973" s="191"/>
    </row>
    <row r="3974" spans="4:4">
      <c r="D3974" s="191"/>
    </row>
    <row r="3975" spans="4:4">
      <c r="D3975" s="191"/>
    </row>
    <row r="3976" spans="4:4">
      <c r="D3976" s="191"/>
    </row>
    <row r="3977" spans="4:4">
      <c r="D3977" s="191"/>
    </row>
    <row r="3978" spans="4:4">
      <c r="D3978" s="191"/>
    </row>
    <row r="3979" spans="4:4">
      <c r="D3979" s="191"/>
    </row>
    <row r="3980" spans="4:4">
      <c r="D3980" s="191"/>
    </row>
    <row r="3981" spans="4:4">
      <c r="D3981" s="191"/>
    </row>
    <row r="3982" spans="4:4">
      <c r="D3982" s="191"/>
    </row>
    <row r="3983" spans="4:4">
      <c r="D3983" s="191"/>
    </row>
    <row r="3984" spans="4:4">
      <c r="D3984" s="191"/>
    </row>
    <row r="3985" spans="4:4">
      <c r="D3985" s="191"/>
    </row>
    <row r="3986" spans="4:4">
      <c r="D3986" s="191"/>
    </row>
    <row r="3987" spans="4:4">
      <c r="D3987" s="191"/>
    </row>
    <row r="3988" spans="4:4">
      <c r="D3988" s="191"/>
    </row>
    <row r="3989" spans="4:4">
      <c r="D3989" s="191"/>
    </row>
    <row r="3990" spans="4:4">
      <c r="D3990" s="191"/>
    </row>
    <row r="3991" spans="4:4">
      <c r="D3991" s="191"/>
    </row>
    <row r="3992" spans="4:4">
      <c r="D3992" s="191"/>
    </row>
    <row r="3993" spans="4:4">
      <c r="D3993" s="191"/>
    </row>
    <row r="3994" spans="4:4">
      <c r="D3994" s="191"/>
    </row>
    <row r="3995" spans="4:4">
      <c r="D3995" s="191"/>
    </row>
    <row r="3996" spans="4:4">
      <c r="D3996" s="191"/>
    </row>
    <row r="3997" spans="4:4">
      <c r="D3997" s="191"/>
    </row>
    <row r="3998" spans="4:4">
      <c r="D3998" s="191"/>
    </row>
    <row r="3999" spans="4:4">
      <c r="D3999" s="191"/>
    </row>
    <row r="4000" spans="4:4">
      <c r="D4000" s="191"/>
    </row>
    <row r="4001" spans="4:4">
      <c r="D4001" s="191"/>
    </row>
    <row r="4002" spans="4:4">
      <c r="D4002" s="191"/>
    </row>
    <row r="4003" spans="4:4">
      <c r="D4003" s="191"/>
    </row>
    <row r="4004" spans="4:4">
      <c r="D4004" s="191"/>
    </row>
    <row r="4005" spans="4:4">
      <c r="D4005" s="191"/>
    </row>
    <row r="4006" spans="4:4">
      <c r="D4006" s="191"/>
    </row>
    <row r="4007" spans="4:4">
      <c r="D4007" s="191"/>
    </row>
    <row r="4008" spans="4:4">
      <c r="D4008" s="191"/>
    </row>
    <row r="4009" spans="4:4">
      <c r="D4009" s="191"/>
    </row>
    <row r="4010" spans="4:4">
      <c r="D4010" s="191"/>
    </row>
    <row r="4011" spans="4:4">
      <c r="D4011" s="191"/>
    </row>
    <row r="4012" spans="4:4">
      <c r="D4012" s="191"/>
    </row>
    <row r="4013" spans="4:4">
      <c r="D4013" s="191"/>
    </row>
    <row r="4014" spans="4:4">
      <c r="D4014" s="191"/>
    </row>
    <row r="4015" spans="4:4">
      <c r="D4015" s="191"/>
    </row>
    <row r="4016" spans="4:4">
      <c r="D4016" s="191"/>
    </row>
    <row r="4017" spans="4:4">
      <c r="D4017" s="191"/>
    </row>
    <row r="4018" spans="4:4">
      <c r="D4018" s="191"/>
    </row>
    <row r="4019" spans="4:4">
      <c r="D4019" s="191"/>
    </row>
    <row r="4020" spans="4:4">
      <c r="D4020" s="191"/>
    </row>
    <row r="4021" spans="4:4">
      <c r="D4021" s="191"/>
    </row>
    <row r="4022" spans="4:4">
      <c r="D4022" s="191"/>
    </row>
    <row r="4023" spans="4:4">
      <c r="D4023" s="191"/>
    </row>
    <row r="4024" spans="4:4">
      <c r="D4024" s="191"/>
    </row>
    <row r="4025" spans="4:4">
      <c r="D4025" s="191"/>
    </row>
    <row r="4026" spans="4:4">
      <c r="D4026" s="191"/>
    </row>
    <row r="4027" spans="4:4">
      <c r="D4027" s="191"/>
    </row>
    <row r="4028" spans="4:4">
      <c r="D4028" s="191"/>
    </row>
    <row r="4029" spans="4:4">
      <c r="D4029" s="191"/>
    </row>
    <row r="4030" spans="4:4">
      <c r="D4030" s="191"/>
    </row>
    <row r="4031" spans="4:4">
      <c r="D4031" s="191"/>
    </row>
    <row r="4032" spans="4:4">
      <c r="D4032" s="191"/>
    </row>
    <row r="4033" spans="4:4">
      <c r="D4033" s="191"/>
    </row>
    <row r="4034" spans="4:4">
      <c r="D4034" s="191"/>
    </row>
    <row r="4035" spans="4:4">
      <c r="D4035" s="191"/>
    </row>
    <row r="4036" spans="4:4">
      <c r="D4036" s="191"/>
    </row>
    <row r="4037" spans="4:4">
      <c r="D4037" s="191"/>
    </row>
    <row r="4038" spans="4:4">
      <c r="D4038" s="191"/>
    </row>
    <row r="4039" spans="4:4">
      <c r="D4039" s="191"/>
    </row>
    <row r="4040" spans="4:4">
      <c r="D4040" s="191"/>
    </row>
    <row r="4041" spans="4:4">
      <c r="D4041" s="191"/>
    </row>
    <row r="4042" spans="4:4">
      <c r="D4042" s="191"/>
    </row>
    <row r="4043" spans="4:4">
      <c r="D4043" s="191"/>
    </row>
    <row r="4044" spans="4:4">
      <c r="D4044" s="191"/>
    </row>
    <row r="4045" spans="4:4">
      <c r="D4045" s="191"/>
    </row>
    <row r="4046" spans="4:4">
      <c r="D4046" s="191"/>
    </row>
    <row r="4047" spans="4:4">
      <c r="D4047" s="191"/>
    </row>
    <row r="4048" spans="4:4">
      <c r="D4048" s="191"/>
    </row>
    <row r="4049" spans="4:4">
      <c r="D4049" s="191"/>
    </row>
    <row r="4050" spans="4:4">
      <c r="D4050" s="191"/>
    </row>
    <row r="4051" spans="4:4">
      <c r="D4051" s="191"/>
    </row>
    <row r="4052" spans="4:4">
      <c r="D4052" s="191"/>
    </row>
    <row r="4053" spans="4:4">
      <c r="D4053" s="191"/>
    </row>
    <row r="4054" spans="4:4">
      <c r="D4054" s="191"/>
    </row>
    <row r="4055" spans="4:4">
      <c r="D4055" s="191"/>
    </row>
    <row r="4056" spans="4:4">
      <c r="D4056" s="191"/>
    </row>
    <row r="4057" spans="4:4">
      <c r="D4057" s="191"/>
    </row>
    <row r="4058" spans="4:4">
      <c r="D4058" s="191"/>
    </row>
    <row r="4059" spans="4:4">
      <c r="D4059" s="191"/>
    </row>
    <row r="4060" spans="4:4">
      <c r="D4060" s="191"/>
    </row>
    <row r="4061" spans="4:4">
      <c r="D4061" s="191"/>
    </row>
    <row r="4062" spans="4:4">
      <c r="D4062" s="191"/>
    </row>
    <row r="4063" spans="4:4">
      <c r="D4063" s="191"/>
    </row>
    <row r="4064" spans="4:4">
      <c r="D4064" s="191"/>
    </row>
    <row r="4065" spans="4:4">
      <c r="D4065" s="191"/>
    </row>
    <row r="4066" spans="4:4">
      <c r="D4066" s="191"/>
    </row>
    <row r="4067" spans="4:4">
      <c r="D4067" s="191"/>
    </row>
    <row r="4068" spans="4:4">
      <c r="D4068" s="191"/>
    </row>
    <row r="4069" spans="4:4">
      <c r="D4069" s="191"/>
    </row>
    <row r="4070" spans="4:4">
      <c r="D4070" s="191"/>
    </row>
    <row r="4071" spans="4:4">
      <c r="D4071" s="191"/>
    </row>
    <row r="4072" spans="4:4">
      <c r="D4072" s="191"/>
    </row>
    <row r="4073" spans="4:4">
      <c r="D4073" s="191"/>
    </row>
    <row r="4074" spans="4:4">
      <c r="D4074" s="191"/>
    </row>
    <row r="4075" spans="4:4">
      <c r="D4075" s="191"/>
    </row>
    <row r="4076" spans="4:4">
      <c r="D4076" s="191"/>
    </row>
    <row r="4077" spans="4:4">
      <c r="D4077" s="191"/>
    </row>
    <row r="4078" spans="4:4">
      <c r="D4078" s="191"/>
    </row>
    <row r="4079" spans="4:4">
      <c r="D4079" s="191"/>
    </row>
    <row r="4080" spans="4:4">
      <c r="D4080" s="191"/>
    </row>
    <row r="4081" spans="4:4">
      <c r="D4081" s="191"/>
    </row>
    <row r="4082" spans="4:4">
      <c r="D4082" s="191"/>
    </row>
    <row r="4083" spans="4:4">
      <c r="D4083" s="191"/>
    </row>
    <row r="4084" spans="4:4">
      <c r="D4084" s="191"/>
    </row>
    <row r="4085" spans="4:4">
      <c r="D4085" s="191"/>
    </row>
    <row r="4086" spans="4:4">
      <c r="D4086" s="191"/>
    </row>
    <row r="4087" spans="4:4">
      <c r="D4087" s="191"/>
    </row>
    <row r="4088" spans="4:4">
      <c r="D4088" s="191"/>
    </row>
    <row r="4089" spans="4:4">
      <c r="D4089" s="191"/>
    </row>
    <row r="4090" spans="4:4">
      <c r="D4090" s="191"/>
    </row>
    <row r="4091" spans="4:4">
      <c r="D4091" s="191"/>
    </row>
    <row r="4092" spans="4:4">
      <c r="D4092" s="191"/>
    </row>
    <row r="4093" spans="4:4">
      <c r="D4093" s="191"/>
    </row>
    <row r="4094" spans="4:4">
      <c r="D4094" s="191"/>
    </row>
    <row r="4095" spans="4:4">
      <c r="D4095" s="191"/>
    </row>
    <row r="4096" spans="4:4">
      <c r="D4096" s="191"/>
    </row>
    <row r="4097" spans="4:4">
      <c r="D4097" s="191"/>
    </row>
    <row r="4098" spans="4:4">
      <c r="D4098" s="191"/>
    </row>
    <row r="4099" spans="4:4">
      <c r="D4099" s="191"/>
    </row>
    <row r="4100" spans="4:4">
      <c r="D4100" s="191"/>
    </row>
    <row r="4101" spans="4:4">
      <c r="D4101" s="191"/>
    </row>
    <row r="4102" spans="4:4">
      <c r="D4102" s="191"/>
    </row>
    <row r="4103" spans="4:4">
      <c r="D4103" s="191"/>
    </row>
    <row r="4104" spans="4:4">
      <c r="D4104" s="191"/>
    </row>
    <row r="4105" spans="4:4">
      <c r="D4105" s="191"/>
    </row>
    <row r="4106" spans="4:4">
      <c r="D4106" s="191"/>
    </row>
    <row r="4107" spans="4:4">
      <c r="D4107" s="191"/>
    </row>
    <row r="4108" spans="4:4">
      <c r="D4108" s="191"/>
    </row>
    <row r="4109" spans="4:4">
      <c r="D4109" s="191"/>
    </row>
    <row r="4110" spans="4:4">
      <c r="D4110" s="191"/>
    </row>
    <row r="4111" spans="4:4">
      <c r="D4111" s="191"/>
    </row>
    <row r="4112" spans="4:4">
      <c r="D4112" s="191"/>
    </row>
    <row r="4113" spans="4:4">
      <c r="D4113" s="191"/>
    </row>
    <row r="4114" spans="4:4">
      <c r="D4114" s="191"/>
    </row>
    <row r="4115" spans="4:4">
      <c r="D4115" s="191"/>
    </row>
    <row r="4116" spans="4:4">
      <c r="D4116" s="191"/>
    </row>
    <row r="4117" spans="4:4">
      <c r="D4117" s="191"/>
    </row>
    <row r="4118" spans="4:4">
      <c r="D4118" s="191"/>
    </row>
    <row r="4119" spans="4:4">
      <c r="D4119" s="191"/>
    </row>
    <row r="4120" spans="4:4">
      <c r="D4120" s="191"/>
    </row>
    <row r="4121" spans="4:4">
      <c r="D4121" s="191"/>
    </row>
    <row r="4122" spans="4:4">
      <c r="D4122" s="191"/>
    </row>
    <row r="4123" spans="4:4">
      <c r="D4123" s="191"/>
    </row>
    <row r="4124" spans="4:4">
      <c r="D4124" s="191"/>
    </row>
    <row r="4125" spans="4:4">
      <c r="D4125" s="191"/>
    </row>
    <row r="4126" spans="4:4">
      <c r="D4126" s="191"/>
    </row>
    <row r="4127" spans="4:4">
      <c r="D4127" s="191"/>
    </row>
    <row r="4128" spans="4:4">
      <c r="D4128" s="191"/>
    </row>
    <row r="4129" spans="4:4">
      <c r="D4129" s="191"/>
    </row>
    <row r="4130" spans="4:4">
      <c r="D4130" s="191"/>
    </row>
    <row r="4131" spans="4:4">
      <c r="D4131" s="191"/>
    </row>
    <row r="4132" spans="4:4">
      <c r="D4132" s="191"/>
    </row>
    <row r="4133" spans="4:4">
      <c r="D4133" s="191"/>
    </row>
    <row r="4134" spans="4:4">
      <c r="D4134" s="191"/>
    </row>
    <row r="4135" spans="4:4">
      <c r="D4135" s="191"/>
    </row>
    <row r="4136" spans="4:4">
      <c r="D4136" s="191"/>
    </row>
    <row r="4137" spans="4:4">
      <c r="D4137" s="191"/>
    </row>
    <row r="4138" spans="4:4">
      <c r="D4138" s="191"/>
    </row>
    <row r="4139" spans="4:4">
      <c r="D4139" s="191"/>
    </row>
    <row r="4140" spans="4:4">
      <c r="D4140" s="191"/>
    </row>
    <row r="4141" spans="4:4">
      <c r="D4141" s="191"/>
    </row>
    <row r="4142" spans="4:4">
      <c r="D4142" s="191"/>
    </row>
    <row r="4143" spans="4:4">
      <c r="D4143" s="191"/>
    </row>
    <row r="4144" spans="4:4">
      <c r="D4144" s="191"/>
    </row>
    <row r="4145" spans="4:4">
      <c r="D4145" s="191"/>
    </row>
    <row r="4146" spans="4:4">
      <c r="D4146" s="191"/>
    </row>
    <row r="4147" spans="4:4">
      <c r="D4147" s="191"/>
    </row>
    <row r="4148" spans="4:4">
      <c r="D4148" s="191"/>
    </row>
    <row r="4149" spans="4:4">
      <c r="D4149" s="191"/>
    </row>
    <row r="4150" spans="4:4">
      <c r="D4150" s="191"/>
    </row>
    <row r="4151" spans="4:4">
      <c r="D4151" s="191"/>
    </row>
    <row r="4152" spans="4:4">
      <c r="D4152" s="191"/>
    </row>
    <row r="4153" spans="4:4">
      <c r="D4153" s="191"/>
    </row>
    <row r="4154" spans="4:4">
      <c r="D4154" s="191"/>
    </row>
    <row r="4155" spans="4:4">
      <c r="D4155" s="191"/>
    </row>
    <row r="4156" spans="4:4">
      <c r="D4156" s="191"/>
    </row>
    <row r="4157" spans="4:4">
      <c r="D4157" s="191"/>
    </row>
    <row r="4158" spans="4:4">
      <c r="D4158" s="191"/>
    </row>
    <row r="4159" spans="4:4">
      <c r="D4159" s="191"/>
    </row>
    <row r="4160" spans="4:4">
      <c r="D4160" s="191"/>
    </row>
    <row r="4161" spans="4:4">
      <c r="D4161" s="191"/>
    </row>
    <row r="4162" spans="4:4">
      <c r="D4162" s="191"/>
    </row>
    <row r="4163" spans="4:4">
      <c r="D4163" s="191"/>
    </row>
    <row r="4164" spans="4:4">
      <c r="D4164" s="191"/>
    </row>
    <row r="4165" spans="4:4">
      <c r="D4165" s="191"/>
    </row>
    <row r="4166" spans="4:4">
      <c r="D4166" s="191"/>
    </row>
    <row r="4167" spans="4:4">
      <c r="D4167" s="191"/>
    </row>
    <row r="4168" spans="4:4">
      <c r="D4168" s="191"/>
    </row>
    <row r="4169" spans="4:4">
      <c r="D4169" s="191"/>
    </row>
    <row r="4170" spans="4:4">
      <c r="D4170" s="191"/>
    </row>
    <row r="4171" spans="4:4">
      <c r="D4171" s="191"/>
    </row>
    <row r="4172" spans="4:4">
      <c r="D4172" s="191"/>
    </row>
    <row r="4173" spans="4:4">
      <c r="D4173" s="191"/>
    </row>
    <row r="4174" spans="4:4">
      <c r="D4174" s="191"/>
    </row>
    <row r="4175" spans="4:4">
      <c r="D4175" s="191"/>
    </row>
    <row r="4176" spans="4:4">
      <c r="D4176" s="191"/>
    </row>
    <row r="4177" spans="4:4">
      <c r="D4177" s="191"/>
    </row>
    <row r="4178" spans="4:4">
      <c r="D4178" s="191"/>
    </row>
    <row r="4179" spans="4:4">
      <c r="D4179" s="191"/>
    </row>
    <row r="4180" spans="4:4">
      <c r="D4180" s="191"/>
    </row>
    <row r="4181" spans="4:4">
      <c r="D4181" s="191"/>
    </row>
    <row r="4182" spans="4:4">
      <c r="D4182" s="191"/>
    </row>
    <row r="4183" spans="4:4">
      <c r="D4183" s="191"/>
    </row>
    <row r="4184" spans="4:4">
      <c r="D4184" s="191"/>
    </row>
    <row r="4185" spans="4:4">
      <c r="D4185" s="191"/>
    </row>
    <row r="4186" spans="4:4">
      <c r="D4186" s="191"/>
    </row>
    <row r="4187" spans="4:4">
      <c r="D4187" s="191"/>
    </row>
    <row r="4188" spans="4:4">
      <c r="D4188" s="191"/>
    </row>
    <row r="4189" spans="4:4">
      <c r="D4189" s="191"/>
    </row>
    <row r="4190" spans="4:4">
      <c r="D4190" s="191"/>
    </row>
    <row r="4191" spans="4:4">
      <c r="D4191" s="191"/>
    </row>
    <row r="4192" spans="4:4">
      <c r="D4192" s="191"/>
    </row>
    <row r="4193" spans="4:4">
      <c r="D4193" s="191"/>
    </row>
    <row r="4194" spans="4:4">
      <c r="D4194" s="191"/>
    </row>
    <row r="4195" spans="4:4">
      <c r="D4195" s="191"/>
    </row>
    <row r="4196" spans="4:4">
      <c r="D4196" s="191"/>
    </row>
    <row r="4197" spans="4:4">
      <c r="D4197" s="191"/>
    </row>
    <row r="4198" spans="4:4">
      <c r="D4198" s="191"/>
    </row>
    <row r="4199" spans="4:4">
      <c r="D4199" s="191"/>
    </row>
    <row r="4200" spans="4:4">
      <c r="D4200" s="191"/>
    </row>
    <row r="4201" spans="4:4">
      <c r="D4201" s="191"/>
    </row>
    <row r="4202" spans="4:4">
      <c r="D4202" s="191"/>
    </row>
    <row r="4203" spans="4:4">
      <c r="D4203" s="191"/>
    </row>
    <row r="4204" spans="4:4">
      <c r="D4204" s="191"/>
    </row>
    <row r="4205" spans="4:4">
      <c r="D4205" s="191"/>
    </row>
    <row r="4206" spans="4:4">
      <c r="D4206" s="191"/>
    </row>
    <row r="4207" spans="4:4">
      <c r="D4207" s="191"/>
    </row>
    <row r="4208" spans="4:4">
      <c r="D4208" s="191"/>
    </row>
    <row r="4209" spans="4:4">
      <c r="D4209" s="191"/>
    </row>
    <row r="4210" spans="4:4">
      <c r="D4210" s="191"/>
    </row>
    <row r="4211" spans="4:4">
      <c r="D4211" s="191"/>
    </row>
    <row r="4212" spans="4:4">
      <c r="D4212" s="191"/>
    </row>
    <row r="4213" spans="4:4">
      <c r="D4213" s="191"/>
    </row>
    <row r="4214" spans="4:4">
      <c r="D4214" s="191"/>
    </row>
    <row r="4215" spans="4:4">
      <c r="D4215" s="191"/>
    </row>
    <row r="4216" spans="4:4">
      <c r="D4216" s="191"/>
    </row>
    <row r="4217" spans="4:4">
      <c r="D4217" s="191"/>
    </row>
    <row r="4218" spans="4:4">
      <c r="D4218" s="191"/>
    </row>
    <row r="4219" spans="4:4">
      <c r="D4219" s="191"/>
    </row>
    <row r="4220" spans="4:4">
      <c r="D4220" s="191"/>
    </row>
    <row r="4221" spans="4:4">
      <c r="D4221" s="191"/>
    </row>
    <row r="4222" spans="4:4">
      <c r="D4222" s="191"/>
    </row>
    <row r="4223" spans="4:4">
      <c r="D4223" s="191"/>
    </row>
    <row r="4224" spans="4:4">
      <c r="D4224" s="191"/>
    </row>
    <row r="4225" spans="4:4">
      <c r="D4225" s="191"/>
    </row>
    <row r="4226" spans="4:4">
      <c r="D4226" s="191"/>
    </row>
    <row r="4227" spans="4:4">
      <c r="D4227" s="191"/>
    </row>
    <row r="4228" spans="4:4">
      <c r="D4228" s="191"/>
    </row>
    <row r="4229" spans="4:4">
      <c r="D4229" s="191"/>
    </row>
    <row r="4230" spans="4:4">
      <c r="D4230" s="191"/>
    </row>
    <row r="4231" spans="4:4">
      <c r="D4231" s="191"/>
    </row>
    <row r="4232" spans="4:4">
      <c r="D4232" s="191"/>
    </row>
    <row r="4233" spans="4:4">
      <c r="D4233" s="191"/>
    </row>
    <row r="4234" spans="4:4">
      <c r="D4234" s="191"/>
    </row>
    <row r="4235" spans="4:4">
      <c r="D4235" s="191"/>
    </row>
    <row r="4236" spans="4:4">
      <c r="D4236" s="191"/>
    </row>
    <row r="4237" spans="4:4">
      <c r="D4237" s="191"/>
    </row>
    <row r="4238" spans="4:4">
      <c r="D4238" s="191"/>
    </row>
    <row r="4239" spans="4:4">
      <c r="D4239" s="191"/>
    </row>
    <row r="4240" spans="4:4">
      <c r="D4240" s="191"/>
    </row>
    <row r="4241" spans="4:4">
      <c r="D4241" s="191"/>
    </row>
    <row r="4242" spans="4:4">
      <c r="D4242" s="191"/>
    </row>
    <row r="4243" spans="4:4">
      <c r="D4243" s="191"/>
    </row>
    <row r="4244" spans="4:4">
      <c r="D4244" s="191"/>
    </row>
    <row r="4245" spans="4:4">
      <c r="D4245" s="191"/>
    </row>
    <row r="4246" spans="4:4">
      <c r="D4246" s="191"/>
    </row>
    <row r="4247" spans="4:4">
      <c r="D4247" s="191"/>
    </row>
    <row r="4248" spans="4:4">
      <c r="D4248" s="191"/>
    </row>
    <row r="4249" spans="4:4">
      <c r="D4249" s="191"/>
    </row>
    <row r="4250" spans="4:4">
      <c r="D4250" s="191"/>
    </row>
    <row r="4251" spans="4:4">
      <c r="D4251" s="191"/>
    </row>
    <row r="4252" spans="4:4">
      <c r="D4252" s="191"/>
    </row>
    <row r="4253" spans="4:4">
      <c r="D4253" s="191"/>
    </row>
    <row r="4254" spans="4:4">
      <c r="D4254" s="191"/>
    </row>
    <row r="4255" spans="4:4">
      <c r="D4255" s="191"/>
    </row>
    <row r="4256" spans="4:4">
      <c r="D4256" s="191"/>
    </row>
    <row r="4257" spans="4:4">
      <c r="D4257" s="191"/>
    </row>
    <row r="4258" spans="4:4">
      <c r="D4258" s="191"/>
    </row>
    <row r="4259" spans="4:4">
      <c r="D4259" s="191"/>
    </row>
    <row r="4260" spans="4:4">
      <c r="D4260" s="191"/>
    </row>
    <row r="4261" spans="4:4">
      <c r="D4261" s="191"/>
    </row>
    <row r="4262" spans="4:4">
      <c r="D4262" s="191"/>
    </row>
    <row r="4263" spans="4:4">
      <c r="D4263" s="191"/>
    </row>
    <row r="4264" spans="4:4">
      <c r="D4264" s="191"/>
    </row>
    <row r="4265" spans="4:4">
      <c r="D4265" s="191"/>
    </row>
    <row r="4266" spans="4:4">
      <c r="D4266" s="191"/>
    </row>
    <row r="4267" spans="4:4">
      <c r="D4267" s="191"/>
    </row>
    <row r="4268" spans="4:4">
      <c r="D4268" s="191"/>
    </row>
    <row r="4269" spans="4:4">
      <c r="D4269" s="191"/>
    </row>
    <row r="4270" spans="4:4">
      <c r="D4270" s="191"/>
    </row>
    <row r="4271" spans="4:4">
      <c r="D4271" s="191"/>
    </row>
    <row r="4272" spans="4:4">
      <c r="D4272" s="191"/>
    </row>
    <row r="4273" spans="4:4">
      <c r="D4273" s="191"/>
    </row>
    <row r="4274" spans="4:4">
      <c r="D4274" s="191"/>
    </row>
    <row r="4275" spans="4:4">
      <c r="D4275" s="191"/>
    </row>
    <row r="4276" spans="4:4">
      <c r="D4276" s="191"/>
    </row>
    <row r="4277" spans="4:4">
      <c r="D4277" s="191"/>
    </row>
    <row r="4278" spans="4:4">
      <c r="D4278" s="191"/>
    </row>
    <row r="4279" spans="4:4">
      <c r="D4279" s="191"/>
    </row>
    <row r="4280" spans="4:4">
      <c r="D4280" s="191"/>
    </row>
    <row r="4281" spans="4:4">
      <c r="D4281" s="191"/>
    </row>
    <row r="4282" spans="4:4">
      <c r="D4282" s="191"/>
    </row>
    <row r="4283" spans="4:4">
      <c r="D4283" s="191"/>
    </row>
    <row r="4284" spans="4:4">
      <c r="D4284" s="191"/>
    </row>
    <row r="4285" spans="4:4">
      <c r="D4285" s="191"/>
    </row>
    <row r="4286" spans="4:4">
      <c r="D4286" s="191"/>
    </row>
    <row r="4287" spans="4:4">
      <c r="D4287" s="191"/>
    </row>
    <row r="4288" spans="4:4">
      <c r="D4288" s="191"/>
    </row>
    <row r="4289" spans="4:4">
      <c r="D4289" s="191"/>
    </row>
    <row r="4290" spans="4:4">
      <c r="D4290" s="191"/>
    </row>
    <row r="4291" spans="4:4">
      <c r="D4291" s="191"/>
    </row>
    <row r="4292" spans="4:4">
      <c r="D4292" s="191"/>
    </row>
    <row r="4293" spans="4:4">
      <c r="D4293" s="191"/>
    </row>
    <row r="4294" spans="4:4">
      <c r="D4294" s="191"/>
    </row>
    <row r="4295" spans="4:4">
      <c r="D4295" s="191"/>
    </row>
    <row r="4296" spans="4:4">
      <c r="D4296" s="191"/>
    </row>
    <row r="4297" spans="4:4">
      <c r="D4297" s="191"/>
    </row>
    <row r="4298" spans="4:4">
      <c r="D4298" s="191"/>
    </row>
    <row r="4299" spans="4:4">
      <c r="D4299" s="191"/>
    </row>
    <row r="4300" spans="4:4">
      <c r="D4300" s="191"/>
    </row>
    <row r="4301" spans="4:4">
      <c r="D4301" s="191"/>
    </row>
    <row r="4302" spans="4:4">
      <c r="D4302" s="191"/>
    </row>
    <row r="4303" spans="4:4">
      <c r="D4303" s="191"/>
    </row>
    <row r="4304" spans="4:4">
      <c r="D4304" s="191"/>
    </row>
    <row r="4305" spans="4:4">
      <c r="D4305" s="191"/>
    </row>
    <row r="4306" spans="4:4">
      <c r="D4306" s="191"/>
    </row>
    <row r="4307" spans="4:4">
      <c r="D4307" s="191"/>
    </row>
    <row r="4308" spans="4:4">
      <c r="D4308" s="191"/>
    </row>
    <row r="4309" spans="4:4">
      <c r="D4309" s="191"/>
    </row>
    <row r="4310" spans="4:4">
      <c r="D4310" s="191"/>
    </row>
    <row r="4311" spans="4:4">
      <c r="D4311" s="191"/>
    </row>
    <row r="4312" spans="4:4">
      <c r="D4312" s="191"/>
    </row>
    <row r="4313" spans="4:4">
      <c r="D4313" s="191"/>
    </row>
    <row r="4314" spans="4:4">
      <c r="D4314" s="191"/>
    </row>
    <row r="4315" spans="4:4">
      <c r="D4315" s="191"/>
    </row>
    <row r="4316" spans="4:4">
      <c r="D4316" s="191"/>
    </row>
    <row r="4317" spans="4:4">
      <c r="D4317" s="191"/>
    </row>
    <row r="4318" spans="4:4">
      <c r="D4318" s="191"/>
    </row>
    <row r="4319" spans="4:4">
      <c r="D4319" s="191"/>
    </row>
    <row r="4320" spans="4:4">
      <c r="D4320" s="191"/>
    </row>
    <row r="4321" spans="4:4">
      <c r="D4321" s="191"/>
    </row>
    <row r="4322" spans="4:4">
      <c r="D4322" s="191"/>
    </row>
    <row r="4323" spans="4:4">
      <c r="D4323" s="191"/>
    </row>
    <row r="4324" spans="4:4">
      <c r="D4324" s="191"/>
    </row>
    <row r="4325" spans="4:4">
      <c r="D4325" s="191"/>
    </row>
    <row r="4326" spans="4:4">
      <c r="D4326" s="191"/>
    </row>
    <row r="4327" spans="4:4">
      <c r="D4327" s="191"/>
    </row>
    <row r="4328" spans="4:4">
      <c r="D4328" s="191"/>
    </row>
    <row r="4329" spans="4:4">
      <c r="D4329" s="191"/>
    </row>
    <row r="4330" spans="4:4">
      <c r="D4330" s="191"/>
    </row>
    <row r="4331" spans="4:4">
      <c r="D4331" s="191"/>
    </row>
    <row r="4332" spans="4:4">
      <c r="D4332" s="191"/>
    </row>
    <row r="4333" spans="4:4">
      <c r="D4333" s="191"/>
    </row>
    <row r="4334" spans="4:4">
      <c r="D4334" s="191"/>
    </row>
    <row r="4335" spans="4:4">
      <c r="D4335" s="191"/>
    </row>
    <row r="4336" spans="4:4">
      <c r="D4336" s="191"/>
    </row>
    <row r="4337" spans="4:4">
      <c r="D4337" s="191"/>
    </row>
    <row r="4338" spans="4:4">
      <c r="D4338" s="191"/>
    </row>
    <row r="4339" spans="4:4">
      <c r="D4339" s="191"/>
    </row>
    <row r="4340" spans="4:4">
      <c r="D4340" s="191"/>
    </row>
    <row r="4341" spans="4:4">
      <c r="D4341" s="191"/>
    </row>
    <row r="4342" spans="4:4">
      <c r="D4342" s="191"/>
    </row>
    <row r="4343" spans="4:4">
      <c r="D4343" s="191"/>
    </row>
    <row r="4344" spans="4:4">
      <c r="D4344" s="191"/>
    </row>
    <row r="4345" spans="4:4">
      <c r="D4345" s="191"/>
    </row>
    <row r="4346" spans="4:4">
      <c r="D4346" s="191"/>
    </row>
    <row r="4347" spans="4:4">
      <c r="D4347" s="191"/>
    </row>
    <row r="4348" spans="4:4">
      <c r="D4348" s="191"/>
    </row>
    <row r="4349" spans="4:4">
      <c r="D4349" s="191"/>
    </row>
    <row r="4350" spans="4:4">
      <c r="D4350" s="191"/>
    </row>
    <row r="4351" spans="4:4">
      <c r="D4351" s="191"/>
    </row>
    <row r="4352" spans="4:4">
      <c r="D4352" s="191"/>
    </row>
    <row r="4353" spans="4:4">
      <c r="D4353" s="191"/>
    </row>
    <row r="4354" spans="4:4">
      <c r="D4354" s="191"/>
    </row>
    <row r="4355" spans="4:4">
      <c r="D4355" s="191"/>
    </row>
    <row r="4356" spans="4:4">
      <c r="D4356" s="191"/>
    </row>
    <row r="4357" spans="4:4">
      <c r="D4357" s="191"/>
    </row>
    <row r="4358" spans="4:4">
      <c r="D4358" s="191"/>
    </row>
    <row r="4359" spans="4:4">
      <c r="D4359" s="191"/>
    </row>
    <row r="4360" spans="4:4">
      <c r="D4360" s="191"/>
    </row>
    <row r="4361" spans="4:4">
      <c r="D4361" s="191"/>
    </row>
    <row r="4362" spans="4:4">
      <c r="D4362" s="191"/>
    </row>
    <row r="4363" spans="4:4">
      <c r="D4363" s="191"/>
    </row>
    <row r="4364" spans="4:4">
      <c r="D4364" s="191"/>
    </row>
    <row r="4365" spans="4:4">
      <c r="D4365" s="191"/>
    </row>
    <row r="4366" spans="4:4">
      <c r="D4366" s="191"/>
    </row>
    <row r="4367" spans="4:4">
      <c r="D4367" s="191"/>
    </row>
    <row r="4368" spans="4:4">
      <c r="D4368" s="191"/>
    </row>
    <row r="4369" spans="4:4">
      <c r="D4369" s="191"/>
    </row>
    <row r="4370" spans="4:4">
      <c r="D4370" s="191"/>
    </row>
    <row r="4371" spans="4:4">
      <c r="D4371" s="191"/>
    </row>
    <row r="4372" spans="4:4">
      <c r="D4372" s="191"/>
    </row>
    <row r="4373" spans="4:4">
      <c r="D4373" s="191"/>
    </row>
    <row r="4374" spans="4:4">
      <c r="D4374" s="191"/>
    </row>
    <row r="4375" spans="4:4">
      <c r="D4375" s="191"/>
    </row>
    <row r="4376" spans="4:4">
      <c r="D4376" s="191"/>
    </row>
    <row r="4377" spans="4:4">
      <c r="D4377" s="191"/>
    </row>
    <row r="4378" spans="4:4">
      <c r="D4378" s="191"/>
    </row>
    <row r="4379" spans="4:4">
      <c r="D4379" s="191"/>
    </row>
    <row r="4380" spans="4:4">
      <c r="D4380" s="191"/>
    </row>
    <row r="4381" spans="4:4">
      <c r="D4381" s="191"/>
    </row>
    <row r="4382" spans="4:4">
      <c r="D4382" s="191"/>
    </row>
    <row r="4383" spans="4:4">
      <c r="D4383" s="191"/>
    </row>
    <row r="4384" spans="4:4">
      <c r="D4384" s="191"/>
    </row>
    <row r="4385" spans="4:4">
      <c r="D4385" s="191"/>
    </row>
    <row r="4386" spans="4:4">
      <c r="D4386" s="191"/>
    </row>
    <row r="4387" spans="4:4">
      <c r="D4387" s="191"/>
    </row>
    <row r="4388" spans="4:4">
      <c r="D4388" s="191"/>
    </row>
    <row r="4389" spans="4:4">
      <c r="D4389" s="191"/>
    </row>
    <row r="4390" spans="4:4">
      <c r="D4390" s="191"/>
    </row>
    <row r="4391" spans="4:4">
      <c r="D4391" s="191"/>
    </row>
    <row r="4392" spans="4:4">
      <c r="D4392" s="191"/>
    </row>
    <row r="4393" spans="4:4">
      <c r="D4393" s="191"/>
    </row>
    <row r="4394" spans="4:4">
      <c r="D4394" s="191"/>
    </row>
    <row r="4395" spans="4:4">
      <c r="D4395" s="191"/>
    </row>
    <row r="4396" spans="4:4">
      <c r="D4396" s="191"/>
    </row>
    <row r="4397" spans="4:4">
      <c r="D4397" s="191"/>
    </row>
    <row r="4398" spans="4:4">
      <c r="D4398" s="191"/>
    </row>
    <row r="4399" spans="4:4">
      <c r="D4399" s="191"/>
    </row>
    <row r="4400" spans="4:4">
      <c r="D4400" s="191"/>
    </row>
    <row r="4401" spans="4:4">
      <c r="D4401" s="191"/>
    </row>
    <row r="4402" spans="4:4">
      <c r="D4402" s="191"/>
    </row>
    <row r="4403" spans="4:4">
      <c r="D4403" s="191"/>
    </row>
    <row r="4404" spans="4:4">
      <c r="D4404" s="191"/>
    </row>
    <row r="4405" spans="4:4">
      <c r="D4405" s="191"/>
    </row>
    <row r="4406" spans="4:4">
      <c r="D4406" s="191"/>
    </row>
    <row r="4407" spans="4:4">
      <c r="D4407" s="191"/>
    </row>
    <row r="4408" spans="4:4">
      <c r="D4408" s="191"/>
    </row>
    <row r="4409" spans="4:4">
      <c r="D4409" s="191"/>
    </row>
    <row r="4410" spans="4:4">
      <c r="D4410" s="191"/>
    </row>
    <row r="4411" spans="4:4">
      <c r="D4411" s="191"/>
    </row>
    <row r="4412" spans="4:4">
      <c r="D4412" s="191"/>
    </row>
    <row r="4413" spans="4:4">
      <c r="D4413" s="191"/>
    </row>
    <row r="4414" spans="4:4">
      <c r="D4414" s="191"/>
    </row>
    <row r="4415" spans="4:4">
      <c r="D4415" s="191"/>
    </row>
    <row r="4416" spans="4:4">
      <c r="D4416" s="191"/>
    </row>
    <row r="4417" spans="4:4">
      <c r="D4417" s="191"/>
    </row>
    <row r="4418" spans="4:4">
      <c r="D4418" s="191"/>
    </row>
    <row r="4419" spans="4:4">
      <c r="D4419" s="191"/>
    </row>
    <row r="4420" spans="4:4">
      <c r="D4420" s="191"/>
    </row>
    <row r="4421" spans="4:4">
      <c r="D4421" s="191"/>
    </row>
    <row r="4422" spans="4:4">
      <c r="D4422" s="191"/>
    </row>
    <row r="4423" spans="4:4">
      <c r="D4423" s="191"/>
    </row>
    <row r="4424" spans="4:4">
      <c r="D4424" s="191"/>
    </row>
    <row r="4425" spans="4:4">
      <c r="D4425" s="191"/>
    </row>
    <row r="4426" spans="4:4">
      <c r="D4426" s="191"/>
    </row>
    <row r="4427" spans="4:4">
      <c r="D4427" s="191"/>
    </row>
    <row r="4428" spans="4:4">
      <c r="D4428" s="191"/>
    </row>
    <row r="4429" spans="4:4">
      <c r="D4429" s="191"/>
    </row>
    <row r="4430" spans="4:4">
      <c r="D4430" s="191"/>
    </row>
    <row r="4431" spans="4:4">
      <c r="D4431" s="191"/>
    </row>
    <row r="4432" spans="4:4">
      <c r="D4432" s="191"/>
    </row>
    <row r="4433" spans="4:4">
      <c r="D4433" s="191"/>
    </row>
    <row r="4434" spans="4:4">
      <c r="D4434" s="191"/>
    </row>
    <row r="4435" spans="4:4">
      <c r="D4435" s="191"/>
    </row>
    <row r="4436" spans="4:4">
      <c r="D4436" s="191"/>
    </row>
    <row r="4437" spans="4:4">
      <c r="D4437" s="191"/>
    </row>
    <row r="4438" spans="4:4">
      <c r="D4438" s="191"/>
    </row>
    <row r="4439" spans="4:4">
      <c r="D4439" s="191"/>
    </row>
    <row r="4440" spans="4:4">
      <c r="D4440" s="191"/>
    </row>
    <row r="4441" spans="4:4">
      <c r="D4441" s="191"/>
    </row>
    <row r="4442" spans="4:4">
      <c r="D4442" s="191"/>
    </row>
    <row r="4443" spans="4:4">
      <c r="D4443" s="191"/>
    </row>
    <row r="4444" spans="4:4">
      <c r="D4444" s="191"/>
    </row>
    <row r="4445" spans="4:4">
      <c r="D4445" s="191"/>
    </row>
    <row r="4446" spans="4:4">
      <c r="D4446" s="191"/>
    </row>
    <row r="4447" spans="4:4">
      <c r="D4447" s="191"/>
    </row>
    <row r="4448" spans="4:4">
      <c r="D4448" s="191"/>
    </row>
    <row r="4449" spans="4:4">
      <c r="D4449" s="191"/>
    </row>
    <row r="4450" spans="4:4">
      <c r="D4450" s="191"/>
    </row>
    <row r="4451" spans="4:4">
      <c r="D4451" s="191"/>
    </row>
    <row r="4452" spans="4:4">
      <c r="D4452" s="191"/>
    </row>
    <row r="4453" spans="4:4">
      <c r="D4453" s="191"/>
    </row>
    <row r="4454" spans="4:4">
      <c r="D4454" s="191"/>
    </row>
    <row r="4455" spans="4:4">
      <c r="D4455" s="191"/>
    </row>
    <row r="4456" spans="4:4">
      <c r="D4456" s="191"/>
    </row>
    <row r="4457" spans="4:4">
      <c r="D4457" s="191"/>
    </row>
    <row r="4458" spans="4:4">
      <c r="D4458" s="191"/>
    </row>
    <row r="4459" spans="4:4">
      <c r="D4459" s="191"/>
    </row>
    <row r="4460" spans="4:4">
      <c r="D4460" s="191"/>
    </row>
    <row r="4461" spans="4:4">
      <c r="D4461" s="191"/>
    </row>
    <row r="4462" spans="4:4">
      <c r="D4462" s="191"/>
    </row>
    <row r="4463" spans="4:4">
      <c r="D4463" s="191"/>
    </row>
    <row r="4464" spans="4:4">
      <c r="D4464" s="191"/>
    </row>
    <row r="4465" spans="4:4">
      <c r="D4465" s="191"/>
    </row>
    <row r="4466" spans="4:4">
      <c r="D4466" s="191"/>
    </row>
    <row r="4467" spans="4:4">
      <c r="D4467" s="191"/>
    </row>
    <row r="4468" spans="4:4">
      <c r="D4468" s="191"/>
    </row>
    <row r="4469" spans="4:4">
      <c r="D4469" s="191"/>
    </row>
    <row r="4470" spans="4:4">
      <c r="D4470" s="191"/>
    </row>
    <row r="4471" spans="4:4">
      <c r="D4471" s="191"/>
    </row>
    <row r="4472" spans="4:4">
      <c r="D4472" s="191"/>
    </row>
    <row r="4473" spans="4:4">
      <c r="D4473" s="191"/>
    </row>
    <row r="4474" spans="4:4">
      <c r="D4474" s="191"/>
    </row>
    <row r="4475" spans="4:4">
      <c r="D4475" s="191"/>
    </row>
    <row r="4476" spans="4:4">
      <c r="D4476" s="191"/>
    </row>
    <row r="4477" spans="4:4">
      <c r="D4477" s="191"/>
    </row>
    <row r="4478" spans="4:4">
      <c r="D4478" s="191"/>
    </row>
    <row r="4479" spans="4:4">
      <c r="D4479" s="191"/>
    </row>
    <row r="4480" spans="4:4">
      <c r="D4480" s="191"/>
    </row>
    <row r="4481" spans="4:4">
      <c r="D4481" s="191"/>
    </row>
    <row r="4482" spans="4:4">
      <c r="D4482" s="191"/>
    </row>
    <row r="4483" spans="4:4">
      <c r="D4483" s="191"/>
    </row>
    <row r="4484" spans="4:4">
      <c r="D4484" s="191"/>
    </row>
    <row r="4485" spans="4:4">
      <c r="D4485" s="191"/>
    </row>
    <row r="4486" spans="4:4">
      <c r="D4486" s="191"/>
    </row>
    <row r="4487" spans="4:4">
      <c r="D4487" s="191"/>
    </row>
    <row r="4488" spans="4:4">
      <c r="D4488" s="191"/>
    </row>
    <row r="4489" spans="4:4">
      <c r="D4489" s="191"/>
    </row>
    <row r="4490" spans="4:4">
      <c r="D4490" s="191"/>
    </row>
    <row r="4491" spans="4:4">
      <c r="D4491" s="191"/>
    </row>
    <row r="4492" spans="4:4">
      <c r="D4492" s="191"/>
    </row>
    <row r="4493" spans="4:4">
      <c r="D4493" s="191"/>
    </row>
    <row r="4494" spans="4:4">
      <c r="D4494" s="191"/>
    </row>
    <row r="4495" spans="4:4">
      <c r="D4495" s="191"/>
    </row>
    <row r="4496" spans="4:4">
      <c r="D4496" s="191"/>
    </row>
    <row r="4497" spans="4:4">
      <c r="D4497" s="191"/>
    </row>
    <row r="4498" spans="4:4">
      <c r="D4498" s="191"/>
    </row>
    <row r="4499" spans="4:4">
      <c r="D4499" s="191"/>
    </row>
    <row r="4500" spans="4:4">
      <c r="D4500" s="191"/>
    </row>
    <row r="4501" spans="4:4">
      <c r="D4501" s="191"/>
    </row>
    <row r="4502" spans="4:4">
      <c r="D4502" s="191"/>
    </row>
    <row r="4503" spans="4:4">
      <c r="D4503" s="191"/>
    </row>
    <row r="4504" spans="4:4">
      <c r="D4504" s="191"/>
    </row>
    <row r="4505" spans="4:4">
      <c r="D4505" s="191"/>
    </row>
    <row r="4506" spans="4:4">
      <c r="D4506" s="191"/>
    </row>
    <row r="4507" spans="4:4">
      <c r="D4507" s="191"/>
    </row>
    <row r="4508" spans="4:4">
      <c r="D4508" s="191"/>
    </row>
    <row r="4509" spans="4:4">
      <c r="D4509" s="191"/>
    </row>
    <row r="4510" spans="4:4">
      <c r="D4510" s="191"/>
    </row>
    <row r="4511" spans="4:4">
      <c r="D4511" s="191"/>
    </row>
    <row r="4512" spans="4:4">
      <c r="D4512" s="191"/>
    </row>
    <row r="4513" spans="4:4">
      <c r="D4513" s="191"/>
    </row>
    <row r="4514" spans="4:4">
      <c r="D4514" s="191"/>
    </row>
    <row r="4515" spans="4:4">
      <c r="D4515" s="191"/>
    </row>
    <row r="4516" spans="4:4">
      <c r="D4516" s="191"/>
    </row>
    <row r="4517" spans="4:4">
      <c r="D4517" s="191"/>
    </row>
    <row r="4518" spans="4:4">
      <c r="D4518" s="191"/>
    </row>
    <row r="4519" spans="4:4">
      <c r="D4519" s="191"/>
    </row>
    <row r="4520" spans="4:4">
      <c r="D4520" s="191"/>
    </row>
    <row r="4521" spans="4:4">
      <c r="D4521" s="191"/>
    </row>
    <row r="4522" spans="4:4">
      <c r="D4522" s="191"/>
    </row>
    <row r="4523" spans="4:4">
      <c r="D4523" s="191"/>
    </row>
    <row r="4524" spans="4:4">
      <c r="D4524" s="191"/>
    </row>
    <row r="4525" spans="4:4">
      <c r="D4525" s="191"/>
    </row>
    <row r="4526" spans="4:4">
      <c r="D4526" s="191"/>
    </row>
    <row r="4527" spans="4:4">
      <c r="D4527" s="191"/>
    </row>
    <row r="4528" spans="4:4">
      <c r="D4528" s="191"/>
    </row>
    <row r="4529" spans="4:4">
      <c r="D4529" s="191"/>
    </row>
    <row r="4530" spans="4:4">
      <c r="D4530" s="191"/>
    </row>
    <row r="4531" spans="4:4">
      <c r="D4531" s="191"/>
    </row>
    <row r="4532" spans="4:4">
      <c r="D4532" s="191"/>
    </row>
    <row r="4533" spans="4:4">
      <c r="D4533" s="191"/>
    </row>
    <row r="4534" spans="4:4">
      <c r="D4534" s="191"/>
    </row>
    <row r="4535" spans="4:4">
      <c r="D4535" s="191"/>
    </row>
    <row r="4536" spans="4:4">
      <c r="D4536" s="191"/>
    </row>
    <row r="4537" spans="4:4">
      <c r="D4537" s="191"/>
    </row>
    <row r="4538" spans="4:4">
      <c r="D4538" s="191"/>
    </row>
    <row r="4539" spans="4:4">
      <c r="D4539" s="191"/>
    </row>
    <row r="4540" spans="4:4">
      <c r="D4540" s="191"/>
    </row>
    <row r="4541" spans="4:4">
      <c r="D4541" s="191"/>
    </row>
    <row r="4542" spans="4:4">
      <c r="D4542" s="191"/>
    </row>
    <row r="4543" spans="4:4">
      <c r="D4543" s="191"/>
    </row>
    <row r="4544" spans="4:4">
      <c r="D4544" s="191"/>
    </row>
    <row r="4545" spans="4:4">
      <c r="D4545" s="191"/>
    </row>
    <row r="4546" spans="4:4">
      <c r="D4546" s="191"/>
    </row>
    <row r="4547" spans="4:4">
      <c r="D4547" s="191"/>
    </row>
    <row r="4548" spans="4:4">
      <c r="D4548" s="191"/>
    </row>
    <row r="4549" spans="4:4">
      <c r="D4549" s="191"/>
    </row>
    <row r="4550" spans="4:4">
      <c r="D4550" s="191"/>
    </row>
    <row r="4551" spans="4:4">
      <c r="D4551" s="191"/>
    </row>
    <row r="4552" spans="4:4">
      <c r="D4552" s="191"/>
    </row>
    <row r="4553" spans="4:4">
      <c r="D4553" s="191"/>
    </row>
    <row r="4554" spans="4:4">
      <c r="D4554" s="191"/>
    </row>
    <row r="4555" spans="4:4">
      <c r="D4555" s="191"/>
    </row>
    <row r="4556" spans="4:4">
      <c r="D4556" s="191"/>
    </row>
    <row r="4557" spans="4:4">
      <c r="D4557" s="191"/>
    </row>
    <row r="4558" spans="4:4">
      <c r="D4558" s="191"/>
    </row>
    <row r="4559" spans="4:4">
      <c r="D4559" s="191"/>
    </row>
    <row r="4560" spans="4:4">
      <c r="D4560" s="191"/>
    </row>
    <row r="4561" spans="4:4">
      <c r="D4561" s="191"/>
    </row>
    <row r="4562" spans="4:4">
      <c r="D4562" s="191"/>
    </row>
    <row r="4563" spans="4:4">
      <c r="D4563" s="191"/>
    </row>
    <row r="4564" spans="4:4">
      <c r="D4564" s="191"/>
    </row>
    <row r="4565" spans="4:4">
      <c r="D4565" s="191"/>
    </row>
    <row r="4566" spans="4:4">
      <c r="D4566" s="191"/>
    </row>
    <row r="4567" spans="4:4">
      <c r="D4567" s="191"/>
    </row>
    <row r="4568" spans="4:4">
      <c r="D4568" s="191"/>
    </row>
    <row r="4569" spans="4:4">
      <c r="D4569" s="191"/>
    </row>
    <row r="4570" spans="4:4">
      <c r="D4570" s="191"/>
    </row>
    <row r="4571" spans="4:4">
      <c r="D4571" s="191"/>
    </row>
    <row r="4572" spans="4:4">
      <c r="D4572" s="191"/>
    </row>
    <row r="4573" spans="4:4">
      <c r="D4573" s="191"/>
    </row>
    <row r="4574" spans="4:4">
      <c r="D4574" s="191"/>
    </row>
    <row r="4575" spans="4:4">
      <c r="D4575" s="191"/>
    </row>
    <row r="4576" spans="4:4">
      <c r="D4576" s="191"/>
    </row>
    <row r="4577" spans="4:4">
      <c r="D4577" s="191"/>
    </row>
    <row r="4578" spans="4:4">
      <c r="D4578" s="191"/>
    </row>
    <row r="4579" spans="4:4">
      <c r="D4579" s="191"/>
    </row>
    <row r="4580" spans="4:4">
      <c r="D4580" s="191"/>
    </row>
    <row r="4581" spans="4:4">
      <c r="D4581" s="191"/>
    </row>
    <row r="4582" spans="4:4">
      <c r="D4582" s="191"/>
    </row>
    <row r="4583" spans="4:4">
      <c r="D4583" s="191"/>
    </row>
    <row r="4584" spans="4:4">
      <c r="D4584" s="191"/>
    </row>
    <row r="4585" spans="4:4">
      <c r="D4585" s="191"/>
    </row>
    <row r="4586" spans="4:4">
      <c r="D4586" s="191"/>
    </row>
    <row r="4587" spans="4:4">
      <c r="D4587" s="191"/>
    </row>
    <row r="4588" spans="4:4">
      <c r="D4588" s="191"/>
    </row>
    <row r="4589" spans="4:4">
      <c r="D4589" s="191"/>
    </row>
    <row r="4590" spans="4:4">
      <c r="D4590" s="191"/>
    </row>
    <row r="4591" spans="4:4">
      <c r="D4591" s="191"/>
    </row>
    <row r="4592" spans="4:4">
      <c r="D4592" s="191"/>
    </row>
    <row r="4593" spans="4:4">
      <c r="D4593" s="191"/>
    </row>
    <row r="4594" spans="4:4">
      <c r="D4594" s="191"/>
    </row>
    <row r="4595" spans="4:4">
      <c r="D4595" s="191"/>
    </row>
    <row r="4596" spans="4:4">
      <c r="D4596" s="191"/>
    </row>
    <row r="4597" spans="4:4">
      <c r="D4597" s="191"/>
    </row>
    <row r="4598" spans="4:4">
      <c r="D4598" s="191"/>
    </row>
    <row r="4599" spans="4:4">
      <c r="D4599" s="191"/>
    </row>
    <row r="4600" spans="4:4">
      <c r="D4600" s="191"/>
    </row>
    <row r="4601" spans="4:4">
      <c r="D4601" s="191"/>
    </row>
    <row r="4602" spans="4:4">
      <c r="D4602" s="191"/>
    </row>
    <row r="4603" spans="4:4">
      <c r="D4603" s="191"/>
    </row>
    <row r="4604" spans="4:4">
      <c r="D4604" s="191"/>
    </row>
    <row r="4605" spans="4:4">
      <c r="D4605" s="191"/>
    </row>
    <row r="4606" spans="4:4">
      <c r="D4606" s="191"/>
    </row>
    <row r="4607" spans="4:4">
      <c r="D4607" s="191"/>
    </row>
    <row r="4608" spans="4:4">
      <c r="D4608" s="191"/>
    </row>
    <row r="4609" spans="4:4">
      <c r="D4609" s="191"/>
    </row>
    <row r="4610" spans="4:4">
      <c r="D4610" s="191"/>
    </row>
    <row r="4611" spans="4:4">
      <c r="D4611" s="191"/>
    </row>
    <row r="4612" spans="4:4">
      <c r="D4612" s="191"/>
    </row>
    <row r="4613" spans="4:4">
      <c r="D4613" s="191"/>
    </row>
    <row r="4614" spans="4:4">
      <c r="D4614" s="191"/>
    </row>
    <row r="4615" spans="4:4">
      <c r="D4615" s="191"/>
    </row>
    <row r="4616" spans="4:4">
      <c r="D4616" s="191"/>
    </row>
    <row r="4617" spans="4:4">
      <c r="D4617" s="191"/>
    </row>
    <row r="4618" spans="4:4">
      <c r="D4618" s="191"/>
    </row>
    <row r="4619" spans="4:4">
      <c r="D4619" s="191"/>
    </row>
    <row r="4620" spans="4:4">
      <c r="D4620" s="191"/>
    </row>
    <row r="4621" spans="4:4">
      <c r="D4621" s="191"/>
    </row>
    <row r="4622" spans="4:4">
      <c r="D4622" s="191"/>
    </row>
    <row r="4623" spans="4:4">
      <c r="D4623" s="191"/>
    </row>
    <row r="4624" spans="4:4">
      <c r="D4624" s="191"/>
    </row>
    <row r="4625" spans="4:4">
      <c r="D4625" s="191"/>
    </row>
    <row r="4626" spans="4:4">
      <c r="D4626" s="191"/>
    </row>
    <row r="4627" spans="4:4">
      <c r="D4627" s="191"/>
    </row>
    <row r="4628" spans="4:4">
      <c r="D4628" s="191"/>
    </row>
    <row r="4629" spans="4:4">
      <c r="D4629" s="191"/>
    </row>
    <row r="4630" spans="4:4">
      <c r="D4630" s="191"/>
    </row>
    <row r="4631" spans="4:4">
      <c r="D4631" s="191"/>
    </row>
    <row r="4632" spans="4:4">
      <c r="D4632" s="191"/>
    </row>
    <row r="4633" spans="4:4">
      <c r="D4633" s="191"/>
    </row>
    <row r="4634" spans="4:4">
      <c r="D4634" s="191"/>
    </row>
    <row r="4635" spans="4:4">
      <c r="D4635" s="191"/>
    </row>
    <row r="4636" spans="4:4">
      <c r="D4636" s="191"/>
    </row>
    <row r="4637" spans="4:4">
      <c r="D4637" s="191"/>
    </row>
    <row r="4638" spans="4:4">
      <c r="D4638" s="191"/>
    </row>
    <row r="4639" spans="4:4">
      <c r="D4639" s="191"/>
    </row>
    <row r="4640" spans="4:4">
      <c r="D4640" s="191"/>
    </row>
    <row r="4641" spans="4:4">
      <c r="D4641" s="191"/>
    </row>
    <row r="4642" spans="4:4">
      <c r="D4642" s="191"/>
    </row>
    <row r="4643" spans="4:4">
      <c r="D4643" s="191"/>
    </row>
    <row r="4644" spans="4:4">
      <c r="D4644" s="191"/>
    </row>
    <row r="4645" spans="4:4">
      <c r="D4645" s="191"/>
    </row>
    <row r="4646" spans="4:4">
      <c r="D4646" s="191"/>
    </row>
    <row r="4647" spans="4:4">
      <c r="D4647" s="191"/>
    </row>
    <row r="4648" spans="4:4">
      <c r="D4648" s="191"/>
    </row>
    <row r="4649" spans="4:4">
      <c r="D4649" s="191"/>
    </row>
    <row r="4650" spans="4:4">
      <c r="D4650" s="191"/>
    </row>
    <row r="4651" spans="4:4">
      <c r="D4651" s="191"/>
    </row>
    <row r="4652" spans="4:4">
      <c r="D4652" s="191"/>
    </row>
    <row r="4653" spans="4:4">
      <c r="D4653" s="191"/>
    </row>
    <row r="4654" spans="4:4">
      <c r="D4654" s="191"/>
    </row>
    <row r="4655" spans="4:4">
      <c r="D4655" s="191"/>
    </row>
    <row r="4656" spans="4:4">
      <c r="D4656" s="191"/>
    </row>
    <row r="4657" spans="4:4">
      <c r="D4657" s="191"/>
    </row>
    <row r="4658" spans="4:4">
      <c r="D4658" s="191"/>
    </row>
    <row r="4659" spans="4:4">
      <c r="D4659" s="191"/>
    </row>
    <row r="4660" spans="4:4">
      <c r="D4660" s="191"/>
    </row>
    <row r="4661" spans="4:4">
      <c r="D4661" s="191"/>
    </row>
    <row r="4662" spans="4:4">
      <c r="D4662" s="191"/>
    </row>
    <row r="4663" spans="4:4">
      <c r="D4663" s="191"/>
    </row>
    <row r="4664" spans="4:4">
      <c r="D4664" s="191"/>
    </row>
    <row r="4665" spans="4:4">
      <c r="D4665" s="191"/>
    </row>
    <row r="4666" spans="4:4">
      <c r="D4666" s="191"/>
    </row>
    <row r="4667" spans="4:4">
      <c r="D4667" s="191"/>
    </row>
    <row r="4668" spans="4:4">
      <c r="D4668" s="191"/>
    </row>
    <row r="4669" spans="4:4">
      <c r="D4669" s="191"/>
    </row>
    <row r="4670" spans="4:4">
      <c r="D4670" s="191"/>
    </row>
    <row r="4671" spans="4:4">
      <c r="D4671" s="191"/>
    </row>
    <row r="4672" spans="4:4">
      <c r="D4672" s="191"/>
    </row>
    <row r="4673" spans="4:4">
      <c r="D4673" s="191"/>
    </row>
    <row r="4674" spans="4:4">
      <c r="D4674" s="191"/>
    </row>
    <row r="4675" spans="4:4">
      <c r="D4675" s="191"/>
    </row>
    <row r="4676" spans="4:4">
      <c r="D4676" s="191"/>
    </row>
    <row r="4677" spans="4:4">
      <c r="D4677" s="191"/>
    </row>
    <row r="4678" spans="4:4">
      <c r="D4678" s="191"/>
    </row>
    <row r="4679" spans="4:4">
      <c r="D4679" s="191"/>
    </row>
    <row r="4680" spans="4:4">
      <c r="D4680" s="191"/>
    </row>
    <row r="4681" spans="4:4">
      <c r="D4681" s="191"/>
    </row>
    <row r="4682" spans="4:4">
      <c r="D4682" s="191"/>
    </row>
    <row r="4683" spans="4:4">
      <c r="D4683" s="191"/>
    </row>
    <row r="4684" spans="4:4">
      <c r="D4684" s="191"/>
    </row>
    <row r="4685" spans="4:4">
      <c r="D4685" s="191"/>
    </row>
    <row r="4686" spans="4:4">
      <c r="D4686" s="191"/>
    </row>
    <row r="4687" spans="4:4">
      <c r="D4687" s="191"/>
    </row>
    <row r="4688" spans="4:4">
      <c r="D4688" s="191"/>
    </row>
    <row r="4689" spans="4:4">
      <c r="D4689" s="191"/>
    </row>
    <row r="4690" spans="4:4">
      <c r="D4690" s="191"/>
    </row>
    <row r="4691" spans="4:4">
      <c r="D4691" s="191"/>
    </row>
    <row r="4692" spans="4:4">
      <c r="D4692" s="191"/>
    </row>
    <row r="4693" spans="4:4">
      <c r="D4693" s="191"/>
    </row>
    <row r="4694" spans="4:4">
      <c r="D4694" s="191"/>
    </row>
    <row r="4695" spans="4:4">
      <c r="D4695" s="191"/>
    </row>
    <row r="4696" spans="4:4">
      <c r="D4696" s="191"/>
    </row>
    <row r="4697" spans="4:4">
      <c r="D4697" s="191"/>
    </row>
    <row r="4698" spans="4:4">
      <c r="D4698" s="191"/>
    </row>
    <row r="4699" spans="4:4">
      <c r="D4699" s="191"/>
    </row>
    <row r="4700" spans="4:4">
      <c r="D4700" s="191"/>
    </row>
    <row r="4701" spans="4:4">
      <c r="D4701" s="191"/>
    </row>
    <row r="4702" spans="4:4">
      <c r="D4702" s="191"/>
    </row>
    <row r="4703" spans="4:4">
      <c r="D4703" s="191"/>
    </row>
    <row r="4704" spans="4:4">
      <c r="D4704" s="191"/>
    </row>
    <row r="4705" spans="4:4">
      <c r="D4705" s="191"/>
    </row>
    <row r="4706" spans="4:4">
      <c r="D4706" s="191"/>
    </row>
    <row r="4707" spans="4:4">
      <c r="D4707" s="191"/>
    </row>
    <row r="4708" spans="4:4">
      <c r="D4708" s="191"/>
    </row>
    <row r="4709" spans="4:4">
      <c r="D4709" s="191"/>
    </row>
    <row r="4710" spans="4:4">
      <c r="D4710" s="191"/>
    </row>
    <row r="4711" spans="4:4">
      <c r="D4711" s="191"/>
    </row>
    <row r="4712" spans="4:4">
      <c r="D4712" s="191"/>
    </row>
    <row r="4713" spans="4:4">
      <c r="D4713" s="191"/>
    </row>
    <row r="4714" spans="4:4">
      <c r="D4714" s="191"/>
    </row>
    <row r="4715" spans="4:4">
      <c r="D4715" s="191"/>
    </row>
    <row r="4716" spans="4:4">
      <c r="D4716" s="191"/>
    </row>
    <row r="4717" spans="4:4">
      <c r="D4717" s="191"/>
    </row>
    <row r="4718" spans="4:4">
      <c r="D4718" s="191"/>
    </row>
    <row r="4719" spans="4:4">
      <c r="D4719" s="191"/>
    </row>
    <row r="4720" spans="4:4">
      <c r="D4720" s="191"/>
    </row>
    <row r="4721" spans="4:4">
      <c r="D4721" s="191"/>
    </row>
    <row r="4722" spans="4:4">
      <c r="D4722" s="191"/>
    </row>
    <row r="4723" spans="4:4">
      <c r="D4723" s="191"/>
    </row>
    <row r="4724" spans="4:4">
      <c r="D4724" s="191"/>
    </row>
    <row r="4725" spans="4:4">
      <c r="D4725" s="191"/>
    </row>
    <row r="4726" spans="4:4">
      <c r="D4726" s="191"/>
    </row>
    <row r="4727" spans="4:4">
      <c r="D4727" s="191"/>
    </row>
    <row r="4728" spans="4:4">
      <c r="D4728" s="191"/>
    </row>
    <row r="4729" spans="4:4">
      <c r="D4729" s="191"/>
    </row>
    <row r="4730" spans="4:4">
      <c r="D4730" s="191"/>
    </row>
    <row r="4731" spans="4:4">
      <c r="D4731" s="191"/>
    </row>
    <row r="4732" spans="4:4">
      <c r="D4732" s="191"/>
    </row>
    <row r="4733" spans="4:4">
      <c r="D4733" s="191"/>
    </row>
    <row r="4734" spans="4:4">
      <c r="D4734" s="191"/>
    </row>
    <row r="4735" spans="4:4">
      <c r="D4735" s="191"/>
    </row>
    <row r="4736" spans="4:4">
      <c r="D4736" s="191"/>
    </row>
    <row r="4737" spans="4:4">
      <c r="D4737" s="191"/>
    </row>
    <row r="4738" spans="4:4">
      <c r="D4738" s="191"/>
    </row>
    <row r="4739" spans="4:4">
      <c r="D4739" s="191"/>
    </row>
    <row r="4740" spans="4:4">
      <c r="D4740" s="191"/>
    </row>
    <row r="4741" spans="4:4">
      <c r="D4741" s="191"/>
    </row>
    <row r="4742" spans="4:4">
      <c r="D4742" s="191"/>
    </row>
    <row r="4743" spans="4:4">
      <c r="D4743" s="191"/>
    </row>
    <row r="4744" spans="4:4">
      <c r="D4744" s="191"/>
    </row>
    <row r="4745" spans="4:4">
      <c r="D4745" s="191"/>
    </row>
    <row r="4746" spans="4:4">
      <c r="D4746" s="191"/>
    </row>
    <row r="4747" spans="4:4">
      <c r="D4747" s="191"/>
    </row>
    <row r="4748" spans="4:4">
      <c r="D4748" s="191"/>
    </row>
    <row r="4749" spans="4:4">
      <c r="D4749" s="191"/>
    </row>
    <row r="4750" spans="4:4">
      <c r="D4750" s="191"/>
    </row>
    <row r="4751" spans="4:4">
      <c r="D4751" s="191"/>
    </row>
    <row r="4752" spans="4:4">
      <c r="D4752" s="191"/>
    </row>
    <row r="4753" spans="4:4">
      <c r="D4753" s="191"/>
    </row>
    <row r="4754" spans="4:4">
      <c r="D4754" s="191"/>
    </row>
    <row r="4755" spans="4:4">
      <c r="D4755" s="191"/>
    </row>
    <row r="4756" spans="4:4">
      <c r="D4756" s="191"/>
    </row>
    <row r="4757" spans="4:4">
      <c r="D4757" s="191"/>
    </row>
    <row r="4758" spans="4:4">
      <c r="D4758" s="191"/>
    </row>
    <row r="4759" spans="4:4">
      <c r="D4759" s="191"/>
    </row>
    <row r="4760" spans="4:4">
      <c r="D4760" s="191"/>
    </row>
    <row r="4761" spans="4:4">
      <c r="D4761" s="191"/>
    </row>
    <row r="4762" spans="4:4">
      <c r="D4762" s="191"/>
    </row>
    <row r="4763" spans="4:4">
      <c r="D4763" s="191"/>
    </row>
    <row r="4764" spans="4:4">
      <c r="D4764" s="191"/>
    </row>
    <row r="4765" spans="4:4">
      <c r="D4765" s="191"/>
    </row>
    <row r="4766" spans="4:4">
      <c r="D4766" s="191"/>
    </row>
    <row r="4767" spans="4:4">
      <c r="D4767" s="191"/>
    </row>
    <row r="4768" spans="4:4">
      <c r="D4768" s="191"/>
    </row>
    <row r="4769" spans="4:4">
      <c r="D4769" s="191"/>
    </row>
    <row r="4770" spans="4:4">
      <c r="D4770" s="191"/>
    </row>
    <row r="4771" spans="4:4">
      <c r="D4771" s="191"/>
    </row>
    <row r="4772" spans="4:4">
      <c r="D4772" s="191"/>
    </row>
    <row r="4773" spans="4:4">
      <c r="D4773" s="191"/>
    </row>
    <row r="4774" spans="4:4">
      <c r="D4774" s="191"/>
    </row>
    <row r="4775" spans="4:4">
      <c r="D4775" s="191"/>
    </row>
    <row r="4776" spans="4:4">
      <c r="D4776" s="191"/>
    </row>
    <row r="4777" spans="4:4">
      <c r="D4777" s="191"/>
    </row>
    <row r="4778" spans="4:4">
      <c r="D4778" s="191"/>
    </row>
    <row r="4779" spans="4:4">
      <c r="D4779" s="191"/>
    </row>
    <row r="4780" spans="4:4">
      <c r="D4780" s="191"/>
    </row>
    <row r="4781" spans="4:4">
      <c r="D4781" s="191"/>
    </row>
    <row r="4782" spans="4:4">
      <c r="D4782" s="191"/>
    </row>
    <row r="4783" spans="4:4">
      <c r="D4783" s="191"/>
    </row>
    <row r="4784" spans="4:4">
      <c r="D4784" s="191"/>
    </row>
    <row r="4785" spans="4:4">
      <c r="D4785" s="191"/>
    </row>
    <row r="4786" spans="4:4">
      <c r="D4786" s="191"/>
    </row>
    <row r="4787" spans="4:4">
      <c r="D4787" s="191"/>
    </row>
    <row r="4788" spans="4:4">
      <c r="D4788" s="191"/>
    </row>
    <row r="4789" spans="4:4">
      <c r="D4789" s="191"/>
    </row>
    <row r="4790" spans="4:4">
      <c r="D4790" s="191"/>
    </row>
    <row r="4791" spans="4:4">
      <c r="D4791" s="191"/>
    </row>
    <row r="4792" spans="4:4">
      <c r="D4792" s="191"/>
    </row>
    <row r="4793" spans="4:4">
      <c r="D4793" s="191"/>
    </row>
    <row r="4794" spans="4:4">
      <c r="D4794" s="191"/>
    </row>
    <row r="4795" spans="4:4">
      <c r="D4795" s="191"/>
    </row>
    <row r="4796" spans="4:4">
      <c r="D4796" s="191"/>
    </row>
    <row r="4797" spans="4:4">
      <c r="D4797" s="191"/>
    </row>
    <row r="4798" spans="4:4">
      <c r="D4798" s="191"/>
    </row>
    <row r="4799" spans="4:4">
      <c r="D4799" s="191"/>
    </row>
    <row r="4800" spans="4:4">
      <c r="D4800" s="191"/>
    </row>
    <row r="4801" spans="4:4">
      <c r="D4801" s="191"/>
    </row>
    <row r="4802" spans="4:4">
      <c r="D4802" s="191"/>
    </row>
    <row r="4803" spans="4:4">
      <c r="D4803" s="191"/>
    </row>
    <row r="4804" spans="4:4">
      <c r="D4804" s="191"/>
    </row>
    <row r="4805" spans="4:4">
      <c r="D4805" s="191"/>
    </row>
    <row r="4806" spans="4:4">
      <c r="D4806" s="191"/>
    </row>
    <row r="4807" spans="4:4">
      <c r="D4807" s="191"/>
    </row>
    <row r="4808" spans="4:4">
      <c r="D4808" s="191"/>
    </row>
    <row r="4809" spans="4:4">
      <c r="D4809" s="191"/>
    </row>
    <row r="4810" spans="4:4">
      <c r="D4810" s="191"/>
    </row>
    <row r="4811" spans="4:4">
      <c r="D4811" s="191"/>
    </row>
    <row r="4812" spans="4:4">
      <c r="D4812" s="191"/>
    </row>
    <row r="4813" spans="4:4">
      <c r="D4813" s="191"/>
    </row>
    <row r="4814" spans="4:4">
      <c r="D4814" s="191"/>
    </row>
    <row r="4815" spans="4:4">
      <c r="D4815" s="191"/>
    </row>
    <row r="4816" spans="4:4">
      <c r="D4816" s="191"/>
    </row>
    <row r="4817" spans="4:4">
      <c r="D4817" s="191"/>
    </row>
    <row r="4818" spans="4:4">
      <c r="D4818" s="191"/>
    </row>
    <row r="4819" spans="4:4">
      <c r="D4819" s="191"/>
    </row>
    <row r="4820" spans="4:4">
      <c r="D4820" s="191"/>
    </row>
    <row r="4821" spans="4:4">
      <c r="D4821" s="191"/>
    </row>
    <row r="4822" spans="4:4">
      <c r="D4822" s="191"/>
    </row>
    <row r="4823" spans="4:4">
      <c r="D4823" s="191"/>
    </row>
    <row r="4824" spans="4:4">
      <c r="D4824" s="191"/>
    </row>
    <row r="4825" spans="4:4">
      <c r="D4825" s="191"/>
    </row>
    <row r="4826" spans="4:4">
      <c r="D4826" s="191"/>
    </row>
    <row r="4827" spans="4:4">
      <c r="D4827" s="191"/>
    </row>
    <row r="4828" spans="4:4">
      <c r="D4828" s="191"/>
    </row>
    <row r="4829" spans="4:4">
      <c r="D4829" s="191"/>
    </row>
    <row r="4830" spans="4:4">
      <c r="D4830" s="191"/>
    </row>
    <row r="4831" spans="4:4">
      <c r="D4831" s="191"/>
    </row>
    <row r="4832" spans="4:4">
      <c r="D4832" s="191"/>
    </row>
    <row r="4833" spans="4:4">
      <c r="D4833" s="191"/>
    </row>
    <row r="4834" spans="4:4">
      <c r="D4834" s="191"/>
    </row>
    <row r="4835" spans="4:4">
      <c r="D4835" s="191"/>
    </row>
    <row r="4836" spans="4:4">
      <c r="D4836" s="191"/>
    </row>
    <row r="4837" spans="4:4">
      <c r="D4837" s="191"/>
    </row>
    <row r="4838" spans="4:4">
      <c r="D4838" s="191"/>
    </row>
    <row r="4839" spans="4:4">
      <c r="D4839" s="191"/>
    </row>
    <row r="4840" spans="4:4">
      <c r="D4840" s="191"/>
    </row>
    <row r="4841" spans="4:4">
      <c r="D4841" s="191"/>
    </row>
    <row r="4842" spans="4:4">
      <c r="D4842" s="191"/>
    </row>
    <row r="4843" spans="4:4">
      <c r="D4843" s="191"/>
    </row>
    <row r="4844" spans="4:4">
      <c r="D4844" s="191"/>
    </row>
    <row r="4845" spans="4:4">
      <c r="D4845" s="191"/>
    </row>
    <row r="4846" spans="4:4">
      <c r="D4846" s="191"/>
    </row>
    <row r="4847" spans="4:4">
      <c r="D4847" s="191"/>
    </row>
    <row r="4848" spans="4:4">
      <c r="D4848" s="191"/>
    </row>
    <row r="4849" spans="4:4">
      <c r="D4849" s="191"/>
    </row>
    <row r="4850" spans="4:4">
      <c r="D4850" s="191"/>
    </row>
    <row r="4851" spans="4:4">
      <c r="D4851" s="191"/>
    </row>
    <row r="4852" spans="4:4">
      <c r="D4852" s="191"/>
    </row>
    <row r="4853" spans="4:4">
      <c r="D4853" s="191"/>
    </row>
    <row r="4854" spans="4:4">
      <c r="D4854" s="191"/>
    </row>
    <row r="4855" spans="4:4">
      <c r="D4855" s="191"/>
    </row>
    <row r="4856" spans="4:4">
      <c r="D4856" s="191"/>
    </row>
    <row r="4857" spans="4:4">
      <c r="D4857" s="191"/>
    </row>
    <row r="4858" spans="4:4">
      <c r="D4858" s="191"/>
    </row>
    <row r="4859" spans="4:4">
      <c r="D4859" s="191"/>
    </row>
    <row r="4860" spans="4:4">
      <c r="D4860" s="191"/>
    </row>
    <row r="4861" spans="4:4">
      <c r="D4861" s="191"/>
    </row>
    <row r="4862" spans="4:4">
      <c r="D4862" s="191"/>
    </row>
    <row r="4863" spans="4:4">
      <c r="D4863" s="191"/>
    </row>
    <row r="4864" spans="4:4">
      <c r="D4864" s="191"/>
    </row>
    <row r="4865" spans="4:4">
      <c r="D4865" s="191"/>
    </row>
    <row r="4866" spans="4:4">
      <c r="D4866" s="191"/>
    </row>
    <row r="4867" spans="4:4">
      <c r="D4867" s="191"/>
    </row>
    <row r="4868" spans="4:4">
      <c r="D4868" s="191"/>
    </row>
    <row r="4869" spans="4:4">
      <c r="D4869" s="191"/>
    </row>
    <row r="4870" spans="4:4">
      <c r="D4870" s="191"/>
    </row>
    <row r="4871" spans="4:4">
      <c r="D4871" s="191"/>
    </row>
    <row r="4872" spans="4:4">
      <c r="D4872" s="191"/>
    </row>
    <row r="4873" spans="4:4">
      <c r="D4873" s="191"/>
    </row>
    <row r="4874" spans="4:4">
      <c r="D4874" s="191"/>
    </row>
    <row r="4875" spans="4:4">
      <c r="D4875" s="191"/>
    </row>
    <row r="4876" spans="4:4">
      <c r="D4876" s="191"/>
    </row>
    <row r="4877" spans="4:4">
      <c r="D4877" s="191"/>
    </row>
    <row r="4878" spans="4:4">
      <c r="D4878" s="191"/>
    </row>
    <row r="4879" spans="4:4">
      <c r="D4879" s="191"/>
    </row>
    <row r="4880" spans="4:4">
      <c r="D4880" s="191"/>
    </row>
    <row r="4881" spans="4:4">
      <c r="D4881" s="191"/>
    </row>
    <row r="4882" spans="4:4">
      <c r="D4882" s="191"/>
    </row>
    <row r="4883" spans="4:4">
      <c r="D4883" s="191"/>
    </row>
    <row r="4884" spans="4:4">
      <c r="D4884" s="191"/>
    </row>
    <row r="4885" spans="4:4">
      <c r="D4885" s="191"/>
    </row>
    <row r="4886" spans="4:4">
      <c r="D4886" s="191"/>
    </row>
    <row r="4887" spans="4:4">
      <c r="D4887" s="191"/>
    </row>
    <row r="4888" spans="4:4">
      <c r="D4888" s="191"/>
    </row>
    <row r="4889" spans="4:4">
      <c r="D4889" s="191"/>
    </row>
    <row r="4890" spans="4:4">
      <c r="D4890" s="191"/>
    </row>
    <row r="4891" spans="4:4">
      <c r="D4891" s="191"/>
    </row>
    <row r="4892" spans="4:4">
      <c r="D4892" s="191"/>
    </row>
    <row r="4893" spans="4:4">
      <c r="D4893" s="191"/>
    </row>
    <row r="4894" spans="4:4">
      <c r="D4894" s="191"/>
    </row>
    <row r="4895" spans="4:4">
      <c r="D4895" s="191"/>
    </row>
    <row r="4896" spans="4:4">
      <c r="D4896" s="191"/>
    </row>
    <row r="4897" spans="4:4">
      <c r="D4897" s="191"/>
    </row>
    <row r="4898" spans="4:4">
      <c r="D4898" s="191"/>
    </row>
    <row r="4899" spans="4:4">
      <c r="D4899" s="191"/>
    </row>
    <row r="4900" spans="4:4">
      <c r="D4900" s="191"/>
    </row>
    <row r="4901" spans="4:4">
      <c r="D4901" s="191"/>
    </row>
    <row r="4902" spans="4:4">
      <c r="D4902" s="191"/>
    </row>
    <row r="4903" spans="4:4">
      <c r="D4903" s="191"/>
    </row>
    <row r="4904" spans="4:4">
      <c r="D4904" s="191"/>
    </row>
    <row r="4905" spans="4:4">
      <c r="D4905" s="191"/>
    </row>
    <row r="4906" spans="4:4">
      <c r="D4906" s="191"/>
    </row>
    <row r="4907" spans="4:4">
      <c r="D4907" s="191"/>
    </row>
    <row r="4908" spans="4:4">
      <c r="D4908" s="191"/>
    </row>
    <row r="4909" spans="4:4">
      <c r="D4909" s="191"/>
    </row>
    <row r="4910" spans="4:4">
      <c r="D4910" s="191"/>
    </row>
    <row r="4911" spans="4:4">
      <c r="D4911" s="191"/>
    </row>
    <row r="4912" spans="4:4">
      <c r="D4912" s="191"/>
    </row>
    <row r="4913" spans="4:4">
      <c r="D4913" s="191"/>
    </row>
    <row r="4914" spans="4:4">
      <c r="D4914" s="191"/>
    </row>
    <row r="4915" spans="4:4">
      <c r="D4915" s="191"/>
    </row>
    <row r="4916" spans="4:4">
      <c r="D4916" s="191"/>
    </row>
    <row r="4917" spans="4:4">
      <c r="D4917" s="191"/>
    </row>
    <row r="4918" spans="4:4">
      <c r="D4918" s="191"/>
    </row>
    <row r="4919" spans="4:4">
      <c r="D4919" s="191"/>
    </row>
    <row r="4920" spans="4:4">
      <c r="D4920" s="191"/>
    </row>
    <row r="4921" spans="4:4">
      <c r="D4921" s="191"/>
    </row>
    <row r="4922" spans="4:4">
      <c r="D4922" s="191"/>
    </row>
    <row r="4923" spans="4:4">
      <c r="D4923" s="191"/>
    </row>
    <row r="4924" spans="4:4">
      <c r="D4924" s="191"/>
    </row>
    <row r="4925" spans="4:4">
      <c r="D4925" s="191"/>
    </row>
    <row r="4926" spans="4:4">
      <c r="D4926" s="191"/>
    </row>
    <row r="4927" spans="4:4">
      <c r="D4927" s="191"/>
    </row>
    <row r="4928" spans="4:4">
      <c r="D4928" s="191"/>
    </row>
    <row r="4929" spans="4:4">
      <c r="D4929" s="191"/>
    </row>
    <row r="4930" spans="4:4">
      <c r="D4930" s="191"/>
    </row>
    <row r="4931" spans="4:4">
      <c r="D4931" s="191"/>
    </row>
    <row r="4932" spans="4:4">
      <c r="D4932" s="191"/>
    </row>
    <row r="4933" spans="4:4">
      <c r="D4933" s="191"/>
    </row>
    <row r="4934" spans="4:4">
      <c r="D4934" s="191"/>
    </row>
    <row r="4935" spans="4:4">
      <c r="D4935" s="191"/>
    </row>
    <row r="4936" spans="4:4">
      <c r="D4936" s="191"/>
    </row>
    <row r="4937" spans="4:4">
      <c r="D4937" s="191"/>
    </row>
    <row r="4938" spans="4:4">
      <c r="D4938" s="191"/>
    </row>
    <row r="4939" spans="4:4">
      <c r="D4939" s="191"/>
    </row>
    <row r="4940" spans="4:4">
      <c r="D4940" s="191"/>
    </row>
    <row r="4941" spans="4:4">
      <c r="D4941" s="191"/>
    </row>
    <row r="4942" spans="4:4">
      <c r="D4942" s="191"/>
    </row>
    <row r="4943" spans="4:4">
      <c r="D4943" s="191"/>
    </row>
    <row r="4944" spans="4:4">
      <c r="D4944" s="191"/>
    </row>
    <row r="4945" spans="4:4">
      <c r="D4945" s="191"/>
    </row>
    <row r="4946" spans="4:4">
      <c r="D4946" s="191"/>
    </row>
    <row r="4947" spans="4:4">
      <c r="D4947" s="191"/>
    </row>
    <row r="4948" spans="4:4">
      <c r="D4948" s="191"/>
    </row>
    <row r="4949" spans="4:4">
      <c r="D4949" s="191"/>
    </row>
    <row r="4950" spans="4:4">
      <c r="D4950" s="191"/>
    </row>
    <row r="4951" spans="4:4">
      <c r="D4951" s="191"/>
    </row>
    <row r="4952" spans="4:4">
      <c r="D4952" s="191"/>
    </row>
    <row r="4953" spans="4:4">
      <c r="D4953" s="191"/>
    </row>
    <row r="4954" spans="4:4">
      <c r="D4954" s="191"/>
    </row>
    <row r="4955" spans="4:4">
      <c r="D4955" s="191"/>
    </row>
    <row r="4956" spans="4:4">
      <c r="D4956" s="191"/>
    </row>
    <row r="4957" spans="4:4">
      <c r="D4957" s="191"/>
    </row>
    <row r="4958" spans="4:4">
      <c r="D4958" s="191"/>
    </row>
    <row r="4959" spans="4:4">
      <c r="D4959" s="191"/>
    </row>
    <row r="4960" spans="4:4">
      <c r="D4960" s="191"/>
    </row>
    <row r="4961" spans="4:4">
      <c r="D4961" s="191"/>
    </row>
    <row r="4962" spans="4:4">
      <c r="D4962" s="191"/>
    </row>
    <row r="4963" spans="4:4">
      <c r="D4963" s="191"/>
    </row>
    <row r="4964" spans="4:4">
      <c r="D4964" s="191"/>
    </row>
    <row r="4965" spans="4:4">
      <c r="D4965" s="191"/>
    </row>
    <row r="4966" spans="4:4">
      <c r="D4966" s="191"/>
    </row>
    <row r="4967" spans="4:4">
      <c r="D4967" s="191"/>
    </row>
    <row r="4968" spans="4:4">
      <c r="D4968" s="191"/>
    </row>
    <row r="4969" spans="4:4">
      <c r="D4969" s="191"/>
    </row>
    <row r="4970" spans="4:4">
      <c r="D4970" s="191"/>
    </row>
    <row r="4971" spans="4:4">
      <c r="D4971" s="191"/>
    </row>
    <row r="4972" spans="4:4">
      <c r="D4972" s="191"/>
    </row>
    <row r="4973" spans="4:4">
      <c r="D4973" s="191"/>
    </row>
    <row r="4974" spans="4:4">
      <c r="D4974" s="191"/>
    </row>
    <row r="4975" spans="4:4">
      <c r="D4975" s="191"/>
    </row>
    <row r="4976" spans="4:4">
      <c r="D4976" s="191"/>
    </row>
    <row r="4977" spans="4:4">
      <c r="D4977" s="191"/>
    </row>
    <row r="4978" spans="4:4">
      <c r="D4978" s="191"/>
    </row>
    <row r="4979" spans="4:4">
      <c r="D4979" s="191"/>
    </row>
    <row r="4980" spans="4:4">
      <c r="D4980" s="191"/>
    </row>
    <row r="4981" spans="4:4">
      <c r="D4981" s="191"/>
    </row>
    <row r="4982" spans="4:4">
      <c r="D4982" s="191"/>
    </row>
    <row r="4983" spans="4:4">
      <c r="D4983" s="191"/>
    </row>
    <row r="4984" spans="4:4">
      <c r="D4984" s="191"/>
    </row>
    <row r="4985" spans="4:4">
      <c r="D4985" s="191"/>
    </row>
    <row r="4986" spans="4:4">
      <c r="D4986" s="191"/>
    </row>
    <row r="4987" spans="4:4">
      <c r="D4987" s="191"/>
    </row>
    <row r="4988" spans="4:4">
      <c r="D4988" s="191"/>
    </row>
    <row r="4989" spans="4:4">
      <c r="D4989" s="191"/>
    </row>
    <row r="4990" spans="4:4">
      <c r="D4990" s="191"/>
    </row>
    <row r="4991" spans="4:4">
      <c r="D4991" s="191"/>
    </row>
    <row r="4992" spans="4:4">
      <c r="D4992" s="191"/>
    </row>
    <row r="4993" spans="4:4">
      <c r="D4993" s="191"/>
    </row>
    <row r="4994" spans="4:4">
      <c r="D4994" s="191"/>
    </row>
    <row r="4995" spans="4:4">
      <c r="D4995" s="191"/>
    </row>
    <row r="4996" spans="4:4">
      <c r="D4996" s="191"/>
    </row>
    <row r="4997" spans="4:4">
      <c r="D4997" s="191"/>
    </row>
    <row r="4998" spans="4:4">
      <c r="D4998" s="191"/>
    </row>
    <row r="4999" spans="4:4">
      <c r="D4999" s="191"/>
    </row>
    <row r="5000" spans="4:4">
      <c r="D5000" s="191"/>
    </row>
  </sheetData>
  <sheetProtection password="DA06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3.2" outlineLevelRow="1"/>
  <cols>
    <col min="1" max="1" width="3.44140625" customWidth="1"/>
    <col min="2" max="2" width="12.6640625" style="125" customWidth="1"/>
    <col min="3" max="3" width="63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192" t="s">
        <v>119</v>
      </c>
      <c r="B1" s="192"/>
      <c r="C1" s="192"/>
      <c r="D1" s="192"/>
      <c r="E1" s="192"/>
      <c r="F1" s="192"/>
      <c r="G1" s="192"/>
      <c r="AG1" t="s">
        <v>120</v>
      </c>
    </row>
    <row r="2" spans="1:60" ht="25.05" customHeight="1">
      <c r="A2" s="193" t="s">
        <v>7</v>
      </c>
      <c r="B2" s="77" t="s">
        <v>43</v>
      </c>
      <c r="C2" s="196" t="s">
        <v>44</v>
      </c>
      <c r="D2" s="194"/>
      <c r="E2" s="194"/>
      <c r="F2" s="194"/>
      <c r="G2" s="195"/>
      <c r="AG2" t="s">
        <v>121</v>
      </c>
    </row>
    <row r="3" spans="1:60" ht="25.05" customHeight="1">
      <c r="A3" s="193" t="s">
        <v>8</v>
      </c>
      <c r="B3" s="77" t="s">
        <v>46</v>
      </c>
      <c r="C3" s="196" t="s">
        <v>47</v>
      </c>
      <c r="D3" s="194"/>
      <c r="E3" s="194"/>
      <c r="F3" s="194"/>
      <c r="G3" s="195"/>
      <c r="AC3" s="125" t="s">
        <v>121</v>
      </c>
      <c r="AG3" t="s">
        <v>122</v>
      </c>
    </row>
    <row r="4" spans="1:60" ht="25.05" customHeight="1">
      <c r="A4" s="197" t="s">
        <v>9</v>
      </c>
      <c r="B4" s="198" t="s">
        <v>48</v>
      </c>
      <c r="C4" s="199" t="s">
        <v>49</v>
      </c>
      <c r="D4" s="200"/>
      <c r="E4" s="200"/>
      <c r="F4" s="200"/>
      <c r="G4" s="201"/>
      <c r="AG4" t="s">
        <v>123</v>
      </c>
    </row>
    <row r="5" spans="1:60">
      <c r="D5" s="191"/>
    </row>
    <row r="6" spans="1:60" ht="39.6">
      <c r="A6" s="203" t="s">
        <v>124</v>
      </c>
      <c r="B6" s="205" t="s">
        <v>125</v>
      </c>
      <c r="C6" s="205" t="s">
        <v>126</v>
      </c>
      <c r="D6" s="204" t="s">
        <v>127</v>
      </c>
      <c r="E6" s="203" t="s">
        <v>128</v>
      </c>
      <c r="F6" s="202" t="s">
        <v>129</v>
      </c>
      <c r="G6" s="203" t="s">
        <v>29</v>
      </c>
      <c r="H6" s="206" t="s">
        <v>30</v>
      </c>
      <c r="I6" s="206" t="s">
        <v>130</v>
      </c>
      <c r="J6" s="206" t="s">
        <v>31</v>
      </c>
      <c r="K6" s="206" t="s">
        <v>131</v>
      </c>
      <c r="L6" s="206" t="s">
        <v>132</v>
      </c>
      <c r="M6" s="206" t="s">
        <v>133</v>
      </c>
      <c r="N6" s="206" t="s">
        <v>134</v>
      </c>
      <c r="O6" s="206" t="s">
        <v>135</v>
      </c>
      <c r="P6" s="206" t="s">
        <v>136</v>
      </c>
      <c r="Q6" s="206" t="s">
        <v>137</v>
      </c>
      <c r="R6" s="206" t="s">
        <v>138</v>
      </c>
      <c r="S6" s="206" t="s">
        <v>139</v>
      </c>
      <c r="T6" s="206" t="s">
        <v>140</v>
      </c>
      <c r="U6" s="206" t="s">
        <v>141</v>
      </c>
      <c r="V6" s="206" t="s">
        <v>142</v>
      </c>
      <c r="W6" s="206" t="s">
        <v>143</v>
      </c>
    </row>
    <row r="7" spans="1:60" hidden="1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>
      <c r="A8" s="218" t="s">
        <v>144</v>
      </c>
      <c r="B8" s="219" t="s">
        <v>59</v>
      </c>
      <c r="C8" s="232" t="s">
        <v>60</v>
      </c>
      <c r="D8" s="220"/>
      <c r="E8" s="221"/>
      <c r="F8" s="222"/>
      <c r="G8" s="222">
        <f>SUMIF(AG9:AG73,"&lt;&gt;NOR",G9:G73)</f>
        <v>0</v>
      </c>
      <c r="H8" s="222"/>
      <c r="I8" s="222">
        <f>SUM(I9:I73)</f>
        <v>0</v>
      </c>
      <c r="J8" s="222"/>
      <c r="K8" s="222">
        <f>SUM(K9:K73)</f>
        <v>0</v>
      </c>
      <c r="L8" s="222"/>
      <c r="M8" s="222">
        <f>SUM(M9:M73)</f>
        <v>0</v>
      </c>
      <c r="N8" s="222"/>
      <c r="O8" s="222">
        <f>SUM(O9:O73)</f>
        <v>0</v>
      </c>
      <c r="P8" s="222"/>
      <c r="Q8" s="222">
        <f>SUM(Q9:Q73)</f>
        <v>0</v>
      </c>
      <c r="R8" s="222"/>
      <c r="S8" s="222"/>
      <c r="T8" s="223"/>
      <c r="U8" s="217"/>
      <c r="V8" s="217">
        <f>SUM(V9:V73)</f>
        <v>0</v>
      </c>
      <c r="W8" s="217"/>
      <c r="AG8" t="s">
        <v>145</v>
      </c>
    </row>
    <row r="9" spans="1:60" outlineLevel="1">
      <c r="A9" s="224">
        <v>1</v>
      </c>
      <c r="B9" s="225" t="s">
        <v>153</v>
      </c>
      <c r="C9" s="233" t="s">
        <v>154</v>
      </c>
      <c r="D9" s="226" t="s">
        <v>155</v>
      </c>
      <c r="E9" s="227">
        <v>300</v>
      </c>
      <c r="F9" s="228"/>
      <c r="G9" s="229">
        <f>ROUND(E9*F9,2)</f>
        <v>0</v>
      </c>
      <c r="H9" s="228"/>
      <c r="I9" s="229">
        <f>ROUND(E9*H9,2)</f>
        <v>0</v>
      </c>
      <c r="J9" s="228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156</v>
      </c>
      <c r="T9" s="230" t="s">
        <v>149</v>
      </c>
      <c r="U9" s="216">
        <v>0</v>
      </c>
      <c r="V9" s="216">
        <f>ROUND(E9*U9,2)</f>
        <v>0</v>
      </c>
      <c r="W9" s="21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157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>
      <c r="A10" s="214"/>
      <c r="B10" s="215"/>
      <c r="C10" s="246" t="s">
        <v>158</v>
      </c>
      <c r="D10" s="237"/>
      <c r="E10" s="238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159</v>
      </c>
      <c r="AH10" s="207">
        <v>0</v>
      </c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>
      <c r="A11" s="214"/>
      <c r="B11" s="215"/>
      <c r="C11" s="246" t="s">
        <v>160</v>
      </c>
      <c r="D11" s="237"/>
      <c r="E11" s="238">
        <v>300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159</v>
      </c>
      <c r="AH11" s="207">
        <v>0</v>
      </c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>
      <c r="A12" s="224">
        <v>2</v>
      </c>
      <c r="B12" s="225" t="s">
        <v>161</v>
      </c>
      <c r="C12" s="233" t="s">
        <v>162</v>
      </c>
      <c r="D12" s="226" t="s">
        <v>163</v>
      </c>
      <c r="E12" s="227">
        <v>30</v>
      </c>
      <c r="F12" s="228"/>
      <c r="G12" s="229">
        <f>ROUND(E12*F12,2)</f>
        <v>0</v>
      </c>
      <c r="H12" s="228"/>
      <c r="I12" s="229">
        <f>ROUND(E12*H12,2)</f>
        <v>0</v>
      </c>
      <c r="J12" s="228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/>
      <c r="S12" s="229" t="s">
        <v>156</v>
      </c>
      <c r="T12" s="230" t="s">
        <v>149</v>
      </c>
      <c r="U12" s="216">
        <v>0</v>
      </c>
      <c r="V12" s="216">
        <f>ROUND(E12*U12,2)</f>
        <v>0</v>
      </c>
      <c r="W12" s="216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157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>
      <c r="A13" s="214"/>
      <c r="B13" s="215"/>
      <c r="C13" s="246" t="s">
        <v>164</v>
      </c>
      <c r="D13" s="237"/>
      <c r="E13" s="238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159</v>
      </c>
      <c r="AH13" s="207">
        <v>0</v>
      </c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>
      <c r="A14" s="214"/>
      <c r="B14" s="215"/>
      <c r="C14" s="246" t="s">
        <v>165</v>
      </c>
      <c r="D14" s="237"/>
      <c r="E14" s="238">
        <v>30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159</v>
      </c>
      <c r="AH14" s="207">
        <v>0</v>
      </c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>
      <c r="A15" s="224">
        <v>3</v>
      </c>
      <c r="B15" s="225" t="s">
        <v>166</v>
      </c>
      <c r="C15" s="233" t="s">
        <v>167</v>
      </c>
      <c r="D15" s="226" t="s">
        <v>168</v>
      </c>
      <c r="E15" s="227">
        <v>45.75</v>
      </c>
      <c r="F15" s="228"/>
      <c r="G15" s="229">
        <f>ROUND(E15*F15,2)</f>
        <v>0</v>
      </c>
      <c r="H15" s="228"/>
      <c r="I15" s="229">
        <f>ROUND(E15*H15,2)</f>
        <v>0</v>
      </c>
      <c r="J15" s="228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156</v>
      </c>
      <c r="T15" s="230" t="s">
        <v>149</v>
      </c>
      <c r="U15" s="216">
        <v>0</v>
      </c>
      <c r="V15" s="216">
        <f>ROUND(E15*U15,2)</f>
        <v>0</v>
      </c>
      <c r="W15" s="216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157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>
      <c r="A16" s="214"/>
      <c r="B16" s="215"/>
      <c r="C16" s="246" t="s">
        <v>169</v>
      </c>
      <c r="D16" s="237"/>
      <c r="E16" s="238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159</v>
      </c>
      <c r="AH16" s="207">
        <v>0</v>
      </c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>
      <c r="A17" s="214"/>
      <c r="B17" s="215"/>
      <c r="C17" s="246" t="s">
        <v>170</v>
      </c>
      <c r="D17" s="237"/>
      <c r="E17" s="238">
        <v>45.75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159</v>
      </c>
      <c r="AH17" s="207">
        <v>0</v>
      </c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>
      <c r="A18" s="224">
        <v>4</v>
      </c>
      <c r="B18" s="225" t="s">
        <v>171</v>
      </c>
      <c r="C18" s="233" t="s">
        <v>172</v>
      </c>
      <c r="D18" s="226" t="s">
        <v>168</v>
      </c>
      <c r="E18" s="227">
        <v>45.75</v>
      </c>
      <c r="F18" s="228"/>
      <c r="G18" s="229">
        <f>ROUND(E18*F18,2)</f>
        <v>0</v>
      </c>
      <c r="H18" s="228"/>
      <c r="I18" s="229">
        <f>ROUND(E18*H18,2)</f>
        <v>0</v>
      </c>
      <c r="J18" s="228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/>
      <c r="S18" s="229" t="s">
        <v>156</v>
      </c>
      <c r="T18" s="230" t="s">
        <v>149</v>
      </c>
      <c r="U18" s="216">
        <v>0</v>
      </c>
      <c r="V18" s="216">
        <f>ROUND(E18*U18,2)</f>
        <v>0</v>
      </c>
      <c r="W18" s="216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157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>
      <c r="A19" s="214"/>
      <c r="B19" s="215"/>
      <c r="C19" s="246" t="s">
        <v>169</v>
      </c>
      <c r="D19" s="237"/>
      <c r="E19" s="238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159</v>
      </c>
      <c r="AH19" s="207">
        <v>0</v>
      </c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>
      <c r="A20" s="214"/>
      <c r="B20" s="215"/>
      <c r="C20" s="246" t="s">
        <v>170</v>
      </c>
      <c r="D20" s="237"/>
      <c r="E20" s="238">
        <v>45.75</v>
      </c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159</v>
      </c>
      <c r="AH20" s="207">
        <v>0</v>
      </c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>
      <c r="A21" s="224">
        <v>5</v>
      </c>
      <c r="B21" s="225" t="s">
        <v>173</v>
      </c>
      <c r="C21" s="233" t="s">
        <v>174</v>
      </c>
      <c r="D21" s="226" t="s">
        <v>175</v>
      </c>
      <c r="E21" s="227">
        <v>219.49600000000001</v>
      </c>
      <c r="F21" s="228"/>
      <c r="G21" s="229">
        <f>ROUND(E21*F21,2)</f>
        <v>0</v>
      </c>
      <c r="H21" s="228"/>
      <c r="I21" s="229">
        <f>ROUND(E21*H21,2)</f>
        <v>0</v>
      </c>
      <c r="J21" s="228"/>
      <c r="K21" s="229">
        <f>ROUND(E21*J21,2)</f>
        <v>0</v>
      </c>
      <c r="L21" s="229">
        <v>21</v>
      </c>
      <c r="M21" s="229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29"/>
      <c r="S21" s="229" t="s">
        <v>156</v>
      </c>
      <c r="T21" s="230" t="s">
        <v>149</v>
      </c>
      <c r="U21" s="216">
        <v>0</v>
      </c>
      <c r="V21" s="216">
        <f>ROUND(E21*U21,2)</f>
        <v>0</v>
      </c>
      <c r="W21" s="216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157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>
      <c r="A22" s="214"/>
      <c r="B22" s="215"/>
      <c r="C22" s="246" t="s">
        <v>176</v>
      </c>
      <c r="D22" s="237"/>
      <c r="E22" s="238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159</v>
      </c>
      <c r="AH22" s="207">
        <v>0</v>
      </c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>
      <c r="A23" s="214"/>
      <c r="B23" s="215"/>
      <c r="C23" s="246" t="s">
        <v>177</v>
      </c>
      <c r="D23" s="237"/>
      <c r="E23" s="238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159</v>
      </c>
      <c r="AH23" s="207">
        <v>0</v>
      </c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>
      <c r="A24" s="214"/>
      <c r="B24" s="215"/>
      <c r="C24" s="246" t="s">
        <v>178</v>
      </c>
      <c r="D24" s="237"/>
      <c r="E24" s="238">
        <v>219.5</v>
      </c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159</v>
      </c>
      <c r="AH24" s="207">
        <v>0</v>
      </c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>
      <c r="A25" s="224">
        <v>6</v>
      </c>
      <c r="B25" s="225" t="s">
        <v>179</v>
      </c>
      <c r="C25" s="233" t="s">
        <v>180</v>
      </c>
      <c r="D25" s="226" t="s">
        <v>181</v>
      </c>
      <c r="E25" s="227">
        <v>91.6</v>
      </c>
      <c r="F25" s="228"/>
      <c r="G25" s="229">
        <f>ROUND(E25*F25,2)</f>
        <v>0</v>
      </c>
      <c r="H25" s="228"/>
      <c r="I25" s="229">
        <f>ROUND(E25*H25,2)</f>
        <v>0</v>
      </c>
      <c r="J25" s="228"/>
      <c r="K25" s="229">
        <f>ROUND(E25*J25,2)</f>
        <v>0</v>
      </c>
      <c r="L25" s="229">
        <v>21</v>
      </c>
      <c r="M25" s="229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29"/>
      <c r="S25" s="229" t="s">
        <v>156</v>
      </c>
      <c r="T25" s="230" t="s">
        <v>149</v>
      </c>
      <c r="U25" s="216">
        <v>0</v>
      </c>
      <c r="V25" s="216">
        <f>ROUND(E25*U25,2)</f>
        <v>0</v>
      </c>
      <c r="W25" s="216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157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>
      <c r="A26" s="214"/>
      <c r="B26" s="215"/>
      <c r="C26" s="246" t="s">
        <v>182</v>
      </c>
      <c r="D26" s="237"/>
      <c r="E26" s="238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159</v>
      </c>
      <c r="AH26" s="207">
        <v>0</v>
      </c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>
      <c r="A27" s="214"/>
      <c r="B27" s="215"/>
      <c r="C27" s="246" t="s">
        <v>183</v>
      </c>
      <c r="D27" s="237"/>
      <c r="E27" s="238">
        <v>91.6</v>
      </c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159</v>
      </c>
      <c r="AH27" s="207">
        <v>0</v>
      </c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>
      <c r="A28" s="239">
        <v>7</v>
      </c>
      <c r="B28" s="240" t="s">
        <v>184</v>
      </c>
      <c r="C28" s="247" t="s">
        <v>185</v>
      </c>
      <c r="D28" s="241" t="s">
        <v>181</v>
      </c>
      <c r="E28" s="242">
        <v>91.6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4"/>
      <c r="S28" s="244" t="s">
        <v>156</v>
      </c>
      <c r="T28" s="245" t="s">
        <v>149</v>
      </c>
      <c r="U28" s="216">
        <v>0</v>
      </c>
      <c r="V28" s="216">
        <f>ROUND(E28*U28,2)</f>
        <v>0</v>
      </c>
      <c r="W28" s="216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157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>
      <c r="A29" s="239">
        <v>8</v>
      </c>
      <c r="B29" s="240" t="s">
        <v>186</v>
      </c>
      <c r="C29" s="247" t="s">
        <v>187</v>
      </c>
      <c r="D29" s="241" t="s">
        <v>181</v>
      </c>
      <c r="E29" s="242">
        <v>91.6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4"/>
      <c r="S29" s="244" t="s">
        <v>156</v>
      </c>
      <c r="T29" s="245" t="s">
        <v>149</v>
      </c>
      <c r="U29" s="216">
        <v>0</v>
      </c>
      <c r="V29" s="216">
        <f>ROUND(E29*U29,2)</f>
        <v>0</v>
      </c>
      <c r="W29" s="216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157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>
      <c r="A30" s="239">
        <v>9</v>
      </c>
      <c r="B30" s="240" t="s">
        <v>188</v>
      </c>
      <c r="C30" s="247" t="s">
        <v>189</v>
      </c>
      <c r="D30" s="241" t="s">
        <v>181</v>
      </c>
      <c r="E30" s="242">
        <v>91.6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156</v>
      </c>
      <c r="T30" s="245" t="s">
        <v>149</v>
      </c>
      <c r="U30" s="216">
        <v>0</v>
      </c>
      <c r="V30" s="216">
        <f>ROUND(E30*U30,2)</f>
        <v>0</v>
      </c>
      <c r="W30" s="216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157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>
      <c r="A31" s="224">
        <v>10</v>
      </c>
      <c r="B31" s="225" t="s">
        <v>190</v>
      </c>
      <c r="C31" s="233" t="s">
        <v>191</v>
      </c>
      <c r="D31" s="226" t="s">
        <v>175</v>
      </c>
      <c r="E31" s="227">
        <v>219.49600000000001</v>
      </c>
      <c r="F31" s="228"/>
      <c r="G31" s="229">
        <f>ROUND(E31*F31,2)</f>
        <v>0</v>
      </c>
      <c r="H31" s="228"/>
      <c r="I31" s="229">
        <f>ROUND(E31*H31,2)</f>
        <v>0</v>
      </c>
      <c r="J31" s="228"/>
      <c r="K31" s="229">
        <f>ROUND(E31*J31,2)</f>
        <v>0</v>
      </c>
      <c r="L31" s="229">
        <v>21</v>
      </c>
      <c r="M31" s="229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29"/>
      <c r="S31" s="229" t="s">
        <v>156</v>
      </c>
      <c r="T31" s="230" t="s">
        <v>149</v>
      </c>
      <c r="U31" s="216">
        <v>0</v>
      </c>
      <c r="V31" s="216">
        <f>ROUND(E31*U31,2)</f>
        <v>0</v>
      </c>
      <c r="W31" s="216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157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>
      <c r="A32" s="214"/>
      <c r="B32" s="215"/>
      <c r="C32" s="246" t="s">
        <v>176</v>
      </c>
      <c r="D32" s="237"/>
      <c r="E32" s="238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159</v>
      </c>
      <c r="AH32" s="207">
        <v>0</v>
      </c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>
      <c r="A33" s="214"/>
      <c r="B33" s="215"/>
      <c r="C33" s="246" t="s">
        <v>177</v>
      </c>
      <c r="D33" s="237"/>
      <c r="E33" s="238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07"/>
      <c r="Y33" s="207"/>
      <c r="Z33" s="207"/>
      <c r="AA33" s="207"/>
      <c r="AB33" s="207"/>
      <c r="AC33" s="207"/>
      <c r="AD33" s="207"/>
      <c r="AE33" s="207"/>
      <c r="AF33" s="207"/>
      <c r="AG33" s="207" t="s">
        <v>159</v>
      </c>
      <c r="AH33" s="207">
        <v>0</v>
      </c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>
      <c r="A34" s="214"/>
      <c r="B34" s="215"/>
      <c r="C34" s="246" t="s">
        <v>178</v>
      </c>
      <c r="D34" s="237"/>
      <c r="E34" s="238">
        <v>219.5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159</v>
      </c>
      <c r="AH34" s="207">
        <v>0</v>
      </c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>
      <c r="A35" s="224">
        <v>11</v>
      </c>
      <c r="B35" s="225" t="s">
        <v>192</v>
      </c>
      <c r="C35" s="233" t="s">
        <v>193</v>
      </c>
      <c r="D35" s="226" t="s">
        <v>175</v>
      </c>
      <c r="E35" s="227">
        <v>351.1936</v>
      </c>
      <c r="F35" s="228"/>
      <c r="G35" s="229">
        <f>ROUND(E35*F35,2)</f>
        <v>0</v>
      </c>
      <c r="H35" s="228"/>
      <c r="I35" s="229">
        <f>ROUND(E35*H35,2)</f>
        <v>0</v>
      </c>
      <c r="J35" s="228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29"/>
      <c r="S35" s="229" t="s">
        <v>156</v>
      </c>
      <c r="T35" s="230" t="s">
        <v>149</v>
      </c>
      <c r="U35" s="216">
        <v>0</v>
      </c>
      <c r="V35" s="216">
        <f>ROUND(E35*U35,2)</f>
        <v>0</v>
      </c>
      <c r="W35" s="216"/>
      <c r="X35" s="207"/>
      <c r="Y35" s="207"/>
      <c r="Z35" s="207"/>
      <c r="AA35" s="207"/>
      <c r="AB35" s="207"/>
      <c r="AC35" s="207"/>
      <c r="AD35" s="207"/>
      <c r="AE35" s="207"/>
      <c r="AF35" s="207"/>
      <c r="AG35" s="207" t="s">
        <v>157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>
      <c r="A36" s="214"/>
      <c r="B36" s="215"/>
      <c r="C36" s="246" t="s">
        <v>194</v>
      </c>
      <c r="D36" s="237"/>
      <c r="E36" s="238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07"/>
      <c r="Y36" s="207"/>
      <c r="Z36" s="207"/>
      <c r="AA36" s="207"/>
      <c r="AB36" s="207"/>
      <c r="AC36" s="207"/>
      <c r="AD36" s="207"/>
      <c r="AE36" s="207"/>
      <c r="AF36" s="207"/>
      <c r="AG36" s="207" t="s">
        <v>159</v>
      </c>
      <c r="AH36" s="207">
        <v>0</v>
      </c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>
      <c r="A37" s="214"/>
      <c r="B37" s="215"/>
      <c r="C37" s="246" t="s">
        <v>195</v>
      </c>
      <c r="D37" s="237"/>
      <c r="E37" s="238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07"/>
      <c r="Y37" s="207"/>
      <c r="Z37" s="207"/>
      <c r="AA37" s="207"/>
      <c r="AB37" s="207"/>
      <c r="AC37" s="207"/>
      <c r="AD37" s="207"/>
      <c r="AE37" s="207"/>
      <c r="AF37" s="207"/>
      <c r="AG37" s="207" t="s">
        <v>159</v>
      </c>
      <c r="AH37" s="207">
        <v>0</v>
      </c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>
      <c r="A38" s="214"/>
      <c r="B38" s="215"/>
      <c r="C38" s="246" t="s">
        <v>196</v>
      </c>
      <c r="D38" s="237"/>
      <c r="E38" s="238">
        <v>351.19</v>
      </c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07"/>
      <c r="Y38" s="207"/>
      <c r="Z38" s="207"/>
      <c r="AA38" s="207"/>
      <c r="AB38" s="207"/>
      <c r="AC38" s="207"/>
      <c r="AD38" s="207"/>
      <c r="AE38" s="207"/>
      <c r="AF38" s="207"/>
      <c r="AG38" s="207" t="s">
        <v>159</v>
      </c>
      <c r="AH38" s="207">
        <v>0</v>
      </c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>
      <c r="A39" s="224">
        <v>12</v>
      </c>
      <c r="B39" s="225" t="s">
        <v>197</v>
      </c>
      <c r="C39" s="233" t="s">
        <v>198</v>
      </c>
      <c r="D39" s="226" t="s">
        <v>175</v>
      </c>
      <c r="E39" s="227">
        <v>43.8992</v>
      </c>
      <c r="F39" s="228"/>
      <c r="G39" s="229">
        <f>ROUND(E39*F39,2)</f>
        <v>0</v>
      </c>
      <c r="H39" s="228"/>
      <c r="I39" s="229">
        <f>ROUND(E39*H39,2)</f>
        <v>0</v>
      </c>
      <c r="J39" s="228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29"/>
      <c r="S39" s="229" t="s">
        <v>156</v>
      </c>
      <c r="T39" s="230" t="s">
        <v>149</v>
      </c>
      <c r="U39" s="216">
        <v>0</v>
      </c>
      <c r="V39" s="216">
        <f>ROUND(E39*U39,2)</f>
        <v>0</v>
      </c>
      <c r="W39" s="216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157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>
      <c r="A40" s="214"/>
      <c r="B40" s="215"/>
      <c r="C40" s="246" t="s">
        <v>199</v>
      </c>
      <c r="D40" s="237"/>
      <c r="E40" s="238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07"/>
      <c r="Y40" s="207"/>
      <c r="Z40" s="207"/>
      <c r="AA40" s="207"/>
      <c r="AB40" s="207"/>
      <c r="AC40" s="207"/>
      <c r="AD40" s="207"/>
      <c r="AE40" s="207"/>
      <c r="AF40" s="207"/>
      <c r="AG40" s="207" t="s">
        <v>159</v>
      </c>
      <c r="AH40" s="207">
        <v>0</v>
      </c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>
      <c r="A41" s="214"/>
      <c r="B41" s="215"/>
      <c r="C41" s="246" t="s">
        <v>200</v>
      </c>
      <c r="D41" s="237"/>
      <c r="E41" s="238">
        <v>43.9</v>
      </c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07"/>
      <c r="Y41" s="207"/>
      <c r="Z41" s="207"/>
      <c r="AA41" s="207"/>
      <c r="AB41" s="207"/>
      <c r="AC41" s="207"/>
      <c r="AD41" s="207"/>
      <c r="AE41" s="207"/>
      <c r="AF41" s="207"/>
      <c r="AG41" s="207" t="s">
        <v>159</v>
      </c>
      <c r="AH41" s="207">
        <v>0</v>
      </c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>
      <c r="A42" s="224">
        <v>13</v>
      </c>
      <c r="B42" s="225" t="s">
        <v>201</v>
      </c>
      <c r="C42" s="233" t="s">
        <v>202</v>
      </c>
      <c r="D42" s="226" t="s">
        <v>175</v>
      </c>
      <c r="E42" s="227">
        <v>219.49600000000001</v>
      </c>
      <c r="F42" s="228"/>
      <c r="G42" s="229">
        <f>ROUND(E42*F42,2)</f>
        <v>0</v>
      </c>
      <c r="H42" s="228"/>
      <c r="I42" s="229">
        <f>ROUND(E42*H42,2)</f>
        <v>0</v>
      </c>
      <c r="J42" s="228"/>
      <c r="K42" s="229">
        <f>ROUND(E42*J42,2)</f>
        <v>0</v>
      </c>
      <c r="L42" s="229">
        <v>21</v>
      </c>
      <c r="M42" s="229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29"/>
      <c r="S42" s="229" t="s">
        <v>156</v>
      </c>
      <c r="T42" s="230" t="s">
        <v>149</v>
      </c>
      <c r="U42" s="216">
        <v>0</v>
      </c>
      <c r="V42" s="216">
        <f>ROUND(E42*U42,2)</f>
        <v>0</v>
      </c>
      <c r="W42" s="216"/>
      <c r="X42" s="207"/>
      <c r="Y42" s="207"/>
      <c r="Z42" s="207"/>
      <c r="AA42" s="207"/>
      <c r="AB42" s="207"/>
      <c r="AC42" s="207"/>
      <c r="AD42" s="207"/>
      <c r="AE42" s="207"/>
      <c r="AF42" s="207"/>
      <c r="AG42" s="207" t="s">
        <v>157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>
      <c r="A43" s="214"/>
      <c r="B43" s="215"/>
      <c r="C43" s="246" t="s">
        <v>176</v>
      </c>
      <c r="D43" s="237"/>
      <c r="E43" s="238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07"/>
      <c r="Y43" s="207"/>
      <c r="Z43" s="207"/>
      <c r="AA43" s="207"/>
      <c r="AB43" s="207"/>
      <c r="AC43" s="207"/>
      <c r="AD43" s="207"/>
      <c r="AE43" s="207"/>
      <c r="AF43" s="207"/>
      <c r="AG43" s="207" t="s">
        <v>159</v>
      </c>
      <c r="AH43" s="207">
        <v>0</v>
      </c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>
      <c r="A44" s="214"/>
      <c r="B44" s="215"/>
      <c r="C44" s="246" t="s">
        <v>177</v>
      </c>
      <c r="D44" s="237"/>
      <c r="E44" s="238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07"/>
      <c r="Y44" s="207"/>
      <c r="Z44" s="207"/>
      <c r="AA44" s="207"/>
      <c r="AB44" s="207"/>
      <c r="AC44" s="207"/>
      <c r="AD44" s="207"/>
      <c r="AE44" s="207"/>
      <c r="AF44" s="207"/>
      <c r="AG44" s="207" t="s">
        <v>159</v>
      </c>
      <c r="AH44" s="207">
        <v>0</v>
      </c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>
      <c r="A45" s="214"/>
      <c r="B45" s="215"/>
      <c r="C45" s="246" t="s">
        <v>178</v>
      </c>
      <c r="D45" s="237"/>
      <c r="E45" s="238">
        <v>219.5</v>
      </c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07"/>
      <c r="Y45" s="207"/>
      <c r="Z45" s="207"/>
      <c r="AA45" s="207"/>
      <c r="AB45" s="207"/>
      <c r="AC45" s="207"/>
      <c r="AD45" s="207"/>
      <c r="AE45" s="207"/>
      <c r="AF45" s="207"/>
      <c r="AG45" s="207" t="s">
        <v>159</v>
      </c>
      <c r="AH45" s="207">
        <v>0</v>
      </c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>
      <c r="A46" s="239">
        <v>14</v>
      </c>
      <c r="B46" s="240" t="s">
        <v>203</v>
      </c>
      <c r="C46" s="247" t="s">
        <v>204</v>
      </c>
      <c r="D46" s="241" t="s">
        <v>175</v>
      </c>
      <c r="E46" s="242">
        <v>43.8992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156</v>
      </c>
      <c r="T46" s="245" t="s">
        <v>149</v>
      </c>
      <c r="U46" s="216">
        <v>0</v>
      </c>
      <c r="V46" s="216">
        <f>ROUND(E46*U46,2)</f>
        <v>0</v>
      </c>
      <c r="W46" s="216"/>
      <c r="X46" s="207"/>
      <c r="Y46" s="207"/>
      <c r="Z46" s="207"/>
      <c r="AA46" s="207"/>
      <c r="AB46" s="207"/>
      <c r="AC46" s="207"/>
      <c r="AD46" s="207"/>
      <c r="AE46" s="207"/>
      <c r="AF46" s="207"/>
      <c r="AG46" s="207" t="s">
        <v>157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>
      <c r="A47" s="224">
        <v>15</v>
      </c>
      <c r="B47" s="225" t="s">
        <v>205</v>
      </c>
      <c r="C47" s="233" t="s">
        <v>206</v>
      </c>
      <c r="D47" s="226" t="s">
        <v>175</v>
      </c>
      <c r="E47" s="227">
        <v>219.49600000000001</v>
      </c>
      <c r="F47" s="228"/>
      <c r="G47" s="229">
        <f>ROUND(E47*F47,2)</f>
        <v>0</v>
      </c>
      <c r="H47" s="228"/>
      <c r="I47" s="229">
        <f>ROUND(E47*H47,2)</f>
        <v>0</v>
      </c>
      <c r="J47" s="228"/>
      <c r="K47" s="229">
        <f>ROUND(E47*J47,2)</f>
        <v>0</v>
      </c>
      <c r="L47" s="229">
        <v>21</v>
      </c>
      <c r="M47" s="229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29"/>
      <c r="S47" s="229" t="s">
        <v>156</v>
      </c>
      <c r="T47" s="230" t="s">
        <v>149</v>
      </c>
      <c r="U47" s="216">
        <v>0</v>
      </c>
      <c r="V47" s="216">
        <f>ROUND(E47*U47,2)</f>
        <v>0</v>
      </c>
      <c r="W47" s="216"/>
      <c r="X47" s="207"/>
      <c r="Y47" s="207"/>
      <c r="Z47" s="207"/>
      <c r="AA47" s="207"/>
      <c r="AB47" s="207"/>
      <c r="AC47" s="207"/>
      <c r="AD47" s="207"/>
      <c r="AE47" s="207"/>
      <c r="AF47" s="207"/>
      <c r="AG47" s="207" t="s">
        <v>157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>
      <c r="A48" s="214"/>
      <c r="B48" s="215"/>
      <c r="C48" s="246" t="s">
        <v>207</v>
      </c>
      <c r="D48" s="237"/>
      <c r="E48" s="238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07"/>
      <c r="Y48" s="207"/>
      <c r="Z48" s="207"/>
      <c r="AA48" s="207"/>
      <c r="AB48" s="207"/>
      <c r="AC48" s="207"/>
      <c r="AD48" s="207"/>
      <c r="AE48" s="207"/>
      <c r="AF48" s="207"/>
      <c r="AG48" s="207" t="s">
        <v>159</v>
      </c>
      <c r="AH48" s="207">
        <v>0</v>
      </c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>
      <c r="A49" s="214"/>
      <c r="B49" s="215"/>
      <c r="C49" s="246" t="s">
        <v>176</v>
      </c>
      <c r="D49" s="237"/>
      <c r="E49" s="238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07"/>
      <c r="Y49" s="207"/>
      <c r="Z49" s="207"/>
      <c r="AA49" s="207"/>
      <c r="AB49" s="207"/>
      <c r="AC49" s="207"/>
      <c r="AD49" s="207"/>
      <c r="AE49" s="207"/>
      <c r="AF49" s="207"/>
      <c r="AG49" s="207" t="s">
        <v>159</v>
      </c>
      <c r="AH49" s="207">
        <v>0</v>
      </c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>
      <c r="A50" s="214"/>
      <c r="B50" s="215"/>
      <c r="C50" s="246" t="s">
        <v>177</v>
      </c>
      <c r="D50" s="237"/>
      <c r="E50" s="238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07"/>
      <c r="Y50" s="207"/>
      <c r="Z50" s="207"/>
      <c r="AA50" s="207"/>
      <c r="AB50" s="207"/>
      <c r="AC50" s="207"/>
      <c r="AD50" s="207"/>
      <c r="AE50" s="207"/>
      <c r="AF50" s="207"/>
      <c r="AG50" s="207" t="s">
        <v>159</v>
      </c>
      <c r="AH50" s="207">
        <v>0</v>
      </c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>
      <c r="A51" s="214"/>
      <c r="B51" s="215"/>
      <c r="C51" s="246" t="s">
        <v>208</v>
      </c>
      <c r="D51" s="237"/>
      <c r="E51" s="238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07"/>
      <c r="Y51" s="207"/>
      <c r="Z51" s="207"/>
      <c r="AA51" s="207"/>
      <c r="AB51" s="207"/>
      <c r="AC51" s="207"/>
      <c r="AD51" s="207"/>
      <c r="AE51" s="207"/>
      <c r="AF51" s="207"/>
      <c r="AG51" s="207" t="s">
        <v>159</v>
      </c>
      <c r="AH51" s="207">
        <v>0</v>
      </c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>
      <c r="A52" s="214"/>
      <c r="B52" s="215"/>
      <c r="C52" s="246" t="s">
        <v>209</v>
      </c>
      <c r="D52" s="237"/>
      <c r="E52" s="238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07"/>
      <c r="Y52" s="207"/>
      <c r="Z52" s="207"/>
      <c r="AA52" s="207"/>
      <c r="AB52" s="207"/>
      <c r="AC52" s="207"/>
      <c r="AD52" s="207"/>
      <c r="AE52" s="207"/>
      <c r="AF52" s="207"/>
      <c r="AG52" s="207" t="s">
        <v>159</v>
      </c>
      <c r="AH52" s="207">
        <v>0</v>
      </c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>
      <c r="A53" s="214"/>
      <c r="B53" s="215"/>
      <c r="C53" s="246" t="s">
        <v>210</v>
      </c>
      <c r="D53" s="237"/>
      <c r="E53" s="238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07"/>
      <c r="Y53" s="207"/>
      <c r="Z53" s="207"/>
      <c r="AA53" s="207"/>
      <c r="AB53" s="207"/>
      <c r="AC53" s="207"/>
      <c r="AD53" s="207"/>
      <c r="AE53" s="207"/>
      <c r="AF53" s="207"/>
      <c r="AG53" s="207" t="s">
        <v>159</v>
      </c>
      <c r="AH53" s="207">
        <v>0</v>
      </c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>
      <c r="A54" s="214"/>
      <c r="B54" s="215"/>
      <c r="C54" s="246" t="s">
        <v>178</v>
      </c>
      <c r="D54" s="237"/>
      <c r="E54" s="238">
        <v>219.5</v>
      </c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07"/>
      <c r="Y54" s="207"/>
      <c r="Z54" s="207"/>
      <c r="AA54" s="207"/>
      <c r="AB54" s="207"/>
      <c r="AC54" s="207"/>
      <c r="AD54" s="207"/>
      <c r="AE54" s="207"/>
      <c r="AF54" s="207"/>
      <c r="AG54" s="207" t="s">
        <v>159</v>
      </c>
      <c r="AH54" s="207">
        <v>0</v>
      </c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>
      <c r="A55" s="224">
        <v>16</v>
      </c>
      <c r="B55" s="225" t="s">
        <v>211</v>
      </c>
      <c r="C55" s="233" t="s">
        <v>212</v>
      </c>
      <c r="D55" s="226" t="s">
        <v>181</v>
      </c>
      <c r="E55" s="227">
        <v>158.12</v>
      </c>
      <c r="F55" s="228"/>
      <c r="G55" s="229">
        <f>ROUND(E55*F55,2)</f>
        <v>0</v>
      </c>
      <c r="H55" s="228"/>
      <c r="I55" s="229">
        <f>ROUND(E55*H55,2)</f>
        <v>0</v>
      </c>
      <c r="J55" s="228"/>
      <c r="K55" s="229">
        <f>ROUND(E55*J55,2)</f>
        <v>0</v>
      </c>
      <c r="L55" s="229">
        <v>21</v>
      </c>
      <c r="M55" s="229">
        <f>G55*(1+L55/100)</f>
        <v>0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29"/>
      <c r="S55" s="229" t="s">
        <v>156</v>
      </c>
      <c r="T55" s="230" t="s">
        <v>149</v>
      </c>
      <c r="U55" s="216">
        <v>0</v>
      </c>
      <c r="V55" s="216">
        <f>ROUND(E55*U55,2)</f>
        <v>0</v>
      </c>
      <c r="W55" s="216"/>
      <c r="X55" s="207"/>
      <c r="Y55" s="207"/>
      <c r="Z55" s="207"/>
      <c r="AA55" s="207"/>
      <c r="AB55" s="207"/>
      <c r="AC55" s="207"/>
      <c r="AD55" s="207"/>
      <c r="AE55" s="207"/>
      <c r="AF55" s="207"/>
      <c r="AG55" s="207" t="s">
        <v>157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>
      <c r="A56" s="214"/>
      <c r="B56" s="215"/>
      <c r="C56" s="246" t="s">
        <v>213</v>
      </c>
      <c r="D56" s="237"/>
      <c r="E56" s="238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07"/>
      <c r="Y56" s="207"/>
      <c r="Z56" s="207"/>
      <c r="AA56" s="207"/>
      <c r="AB56" s="207"/>
      <c r="AC56" s="207"/>
      <c r="AD56" s="207"/>
      <c r="AE56" s="207"/>
      <c r="AF56" s="207"/>
      <c r="AG56" s="207" t="s">
        <v>159</v>
      </c>
      <c r="AH56" s="207">
        <v>0</v>
      </c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>
      <c r="A57" s="214"/>
      <c r="B57" s="215"/>
      <c r="C57" s="246" t="s">
        <v>214</v>
      </c>
      <c r="D57" s="237"/>
      <c r="E57" s="238">
        <v>158.12</v>
      </c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07"/>
      <c r="Y57" s="207"/>
      <c r="Z57" s="207"/>
      <c r="AA57" s="207"/>
      <c r="AB57" s="207"/>
      <c r="AC57" s="207"/>
      <c r="AD57" s="207"/>
      <c r="AE57" s="207"/>
      <c r="AF57" s="207"/>
      <c r="AG57" s="207" t="s">
        <v>159</v>
      </c>
      <c r="AH57" s="207">
        <v>0</v>
      </c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>
      <c r="A58" s="224">
        <v>17</v>
      </c>
      <c r="B58" s="225" t="s">
        <v>215</v>
      </c>
      <c r="C58" s="233" t="s">
        <v>216</v>
      </c>
      <c r="D58" s="226" t="s">
        <v>181</v>
      </c>
      <c r="E58" s="227">
        <v>67</v>
      </c>
      <c r="F58" s="228"/>
      <c r="G58" s="229">
        <f>ROUND(E58*F58,2)</f>
        <v>0</v>
      </c>
      <c r="H58" s="228"/>
      <c r="I58" s="229">
        <f>ROUND(E58*H58,2)</f>
        <v>0</v>
      </c>
      <c r="J58" s="228"/>
      <c r="K58" s="229">
        <f>ROUND(E58*J58,2)</f>
        <v>0</v>
      </c>
      <c r="L58" s="229">
        <v>21</v>
      </c>
      <c r="M58" s="229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29"/>
      <c r="S58" s="229" t="s">
        <v>156</v>
      </c>
      <c r="T58" s="230" t="s">
        <v>149</v>
      </c>
      <c r="U58" s="216">
        <v>0</v>
      </c>
      <c r="V58" s="216">
        <f>ROUND(E58*U58,2)</f>
        <v>0</v>
      </c>
      <c r="W58" s="216"/>
      <c r="X58" s="207"/>
      <c r="Y58" s="207"/>
      <c r="Z58" s="207"/>
      <c r="AA58" s="207"/>
      <c r="AB58" s="207"/>
      <c r="AC58" s="207"/>
      <c r="AD58" s="207"/>
      <c r="AE58" s="207"/>
      <c r="AF58" s="207"/>
      <c r="AG58" s="207" t="s">
        <v>157</v>
      </c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>
      <c r="A59" s="214"/>
      <c r="B59" s="215"/>
      <c r="C59" s="246" t="s">
        <v>217</v>
      </c>
      <c r="D59" s="237"/>
      <c r="E59" s="238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07"/>
      <c r="Y59" s="207"/>
      <c r="Z59" s="207"/>
      <c r="AA59" s="207"/>
      <c r="AB59" s="207"/>
      <c r="AC59" s="207"/>
      <c r="AD59" s="207"/>
      <c r="AE59" s="207"/>
      <c r="AF59" s="207"/>
      <c r="AG59" s="207" t="s">
        <v>159</v>
      </c>
      <c r="AH59" s="207">
        <v>0</v>
      </c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>
      <c r="A60" s="214"/>
      <c r="B60" s="215"/>
      <c r="C60" s="246" t="s">
        <v>218</v>
      </c>
      <c r="D60" s="237"/>
      <c r="E60" s="238">
        <v>67</v>
      </c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07"/>
      <c r="Y60" s="207"/>
      <c r="Z60" s="207"/>
      <c r="AA60" s="207"/>
      <c r="AB60" s="207"/>
      <c r="AC60" s="207"/>
      <c r="AD60" s="207"/>
      <c r="AE60" s="207"/>
      <c r="AF60" s="207"/>
      <c r="AG60" s="207" t="s">
        <v>159</v>
      </c>
      <c r="AH60" s="207">
        <v>0</v>
      </c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>
      <c r="A61" s="224">
        <v>18</v>
      </c>
      <c r="B61" s="225" t="s">
        <v>219</v>
      </c>
      <c r="C61" s="233" t="s">
        <v>220</v>
      </c>
      <c r="D61" s="226" t="s">
        <v>181</v>
      </c>
      <c r="E61" s="227">
        <v>136.68</v>
      </c>
      <c r="F61" s="228"/>
      <c r="G61" s="229">
        <f>ROUND(E61*F61,2)</f>
        <v>0</v>
      </c>
      <c r="H61" s="228"/>
      <c r="I61" s="229">
        <f>ROUND(E61*H61,2)</f>
        <v>0</v>
      </c>
      <c r="J61" s="228"/>
      <c r="K61" s="229">
        <f>ROUND(E61*J61,2)</f>
        <v>0</v>
      </c>
      <c r="L61" s="229">
        <v>21</v>
      </c>
      <c r="M61" s="229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29"/>
      <c r="S61" s="229" t="s">
        <v>156</v>
      </c>
      <c r="T61" s="230" t="s">
        <v>149</v>
      </c>
      <c r="U61" s="216">
        <v>0</v>
      </c>
      <c r="V61" s="216">
        <f>ROUND(E61*U61,2)</f>
        <v>0</v>
      </c>
      <c r="W61" s="216"/>
      <c r="X61" s="207"/>
      <c r="Y61" s="207"/>
      <c r="Z61" s="207"/>
      <c r="AA61" s="207"/>
      <c r="AB61" s="207"/>
      <c r="AC61" s="207"/>
      <c r="AD61" s="207"/>
      <c r="AE61" s="207"/>
      <c r="AF61" s="207"/>
      <c r="AG61" s="207" t="s">
        <v>157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outlineLevel="1">
      <c r="A62" s="214"/>
      <c r="B62" s="215"/>
      <c r="C62" s="246" t="s">
        <v>221</v>
      </c>
      <c r="D62" s="237"/>
      <c r="E62" s="238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07"/>
      <c r="Y62" s="207"/>
      <c r="Z62" s="207"/>
      <c r="AA62" s="207"/>
      <c r="AB62" s="207"/>
      <c r="AC62" s="207"/>
      <c r="AD62" s="207"/>
      <c r="AE62" s="207"/>
      <c r="AF62" s="207"/>
      <c r="AG62" s="207" t="s">
        <v>159</v>
      </c>
      <c r="AH62" s="207">
        <v>0</v>
      </c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>
      <c r="A63" s="214"/>
      <c r="B63" s="215"/>
      <c r="C63" s="246" t="s">
        <v>222</v>
      </c>
      <c r="D63" s="237"/>
      <c r="E63" s="238">
        <v>136.68</v>
      </c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07"/>
      <c r="Y63" s="207"/>
      <c r="Z63" s="207"/>
      <c r="AA63" s="207"/>
      <c r="AB63" s="207"/>
      <c r="AC63" s="207"/>
      <c r="AD63" s="207"/>
      <c r="AE63" s="207"/>
      <c r="AF63" s="207"/>
      <c r="AG63" s="207" t="s">
        <v>159</v>
      </c>
      <c r="AH63" s="207">
        <v>0</v>
      </c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>
      <c r="A64" s="239">
        <v>19</v>
      </c>
      <c r="B64" s="240" t="s">
        <v>223</v>
      </c>
      <c r="C64" s="247" t="s">
        <v>224</v>
      </c>
      <c r="D64" s="241" t="s">
        <v>181</v>
      </c>
      <c r="E64" s="242">
        <v>120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4"/>
      <c r="S64" s="244" t="s">
        <v>156</v>
      </c>
      <c r="T64" s="245" t="s">
        <v>149</v>
      </c>
      <c r="U64" s="216">
        <v>0</v>
      </c>
      <c r="V64" s="216">
        <f>ROUND(E64*U64,2)</f>
        <v>0</v>
      </c>
      <c r="W64" s="216"/>
      <c r="X64" s="207"/>
      <c r="Y64" s="207"/>
      <c r="Z64" s="207"/>
      <c r="AA64" s="207"/>
      <c r="AB64" s="207"/>
      <c r="AC64" s="207"/>
      <c r="AD64" s="207"/>
      <c r="AE64" s="207"/>
      <c r="AF64" s="207"/>
      <c r="AG64" s="207" t="s">
        <v>157</v>
      </c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>
      <c r="A65" s="239">
        <v>20</v>
      </c>
      <c r="B65" s="240" t="s">
        <v>225</v>
      </c>
      <c r="C65" s="247" t="s">
        <v>226</v>
      </c>
      <c r="D65" s="241" t="s">
        <v>175</v>
      </c>
      <c r="E65" s="242">
        <v>43.8992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4"/>
      <c r="S65" s="244" t="s">
        <v>156</v>
      </c>
      <c r="T65" s="245" t="s">
        <v>149</v>
      </c>
      <c r="U65" s="216">
        <v>0</v>
      </c>
      <c r="V65" s="216">
        <f>ROUND(E65*U65,2)</f>
        <v>0</v>
      </c>
      <c r="W65" s="216"/>
      <c r="X65" s="207"/>
      <c r="Y65" s="207"/>
      <c r="Z65" s="207"/>
      <c r="AA65" s="207"/>
      <c r="AB65" s="207"/>
      <c r="AC65" s="207"/>
      <c r="AD65" s="207"/>
      <c r="AE65" s="207"/>
      <c r="AF65" s="207"/>
      <c r="AG65" s="207" t="s">
        <v>157</v>
      </c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>
      <c r="A66" s="224">
        <v>21</v>
      </c>
      <c r="B66" s="225" t="s">
        <v>227</v>
      </c>
      <c r="C66" s="233" t="s">
        <v>228</v>
      </c>
      <c r="D66" s="226" t="s">
        <v>181</v>
      </c>
      <c r="E66" s="227">
        <v>120</v>
      </c>
      <c r="F66" s="228"/>
      <c r="G66" s="229">
        <f>ROUND(E66*F66,2)</f>
        <v>0</v>
      </c>
      <c r="H66" s="228"/>
      <c r="I66" s="229">
        <f>ROUND(E66*H66,2)</f>
        <v>0</v>
      </c>
      <c r="J66" s="228"/>
      <c r="K66" s="229">
        <f>ROUND(E66*J66,2)</f>
        <v>0</v>
      </c>
      <c r="L66" s="229">
        <v>21</v>
      </c>
      <c r="M66" s="229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29"/>
      <c r="S66" s="229" t="s">
        <v>156</v>
      </c>
      <c r="T66" s="230" t="s">
        <v>149</v>
      </c>
      <c r="U66" s="216">
        <v>0</v>
      </c>
      <c r="V66" s="216">
        <f>ROUND(E66*U66,2)</f>
        <v>0</v>
      </c>
      <c r="W66" s="216"/>
      <c r="X66" s="207"/>
      <c r="Y66" s="207"/>
      <c r="Z66" s="207"/>
      <c r="AA66" s="207"/>
      <c r="AB66" s="207"/>
      <c r="AC66" s="207"/>
      <c r="AD66" s="207"/>
      <c r="AE66" s="207"/>
      <c r="AF66" s="207"/>
      <c r="AG66" s="207" t="s">
        <v>229</v>
      </c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>
      <c r="A67" s="214"/>
      <c r="B67" s="215"/>
      <c r="C67" s="246" t="s">
        <v>230</v>
      </c>
      <c r="D67" s="237"/>
      <c r="E67" s="238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07"/>
      <c r="Y67" s="207"/>
      <c r="Z67" s="207"/>
      <c r="AA67" s="207"/>
      <c r="AB67" s="207"/>
      <c r="AC67" s="207"/>
      <c r="AD67" s="207"/>
      <c r="AE67" s="207"/>
      <c r="AF67" s="207"/>
      <c r="AG67" s="207" t="s">
        <v>159</v>
      </c>
      <c r="AH67" s="207">
        <v>0</v>
      </c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>
      <c r="A68" s="214"/>
      <c r="B68" s="215"/>
      <c r="C68" s="246" t="s">
        <v>231</v>
      </c>
      <c r="D68" s="237"/>
      <c r="E68" s="238">
        <v>120</v>
      </c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07"/>
      <c r="Y68" s="207"/>
      <c r="Z68" s="207"/>
      <c r="AA68" s="207"/>
      <c r="AB68" s="207"/>
      <c r="AC68" s="207"/>
      <c r="AD68" s="207"/>
      <c r="AE68" s="207"/>
      <c r="AF68" s="207"/>
      <c r="AG68" s="207" t="s">
        <v>159</v>
      </c>
      <c r="AH68" s="207">
        <v>0</v>
      </c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>
      <c r="A69" s="239">
        <v>22</v>
      </c>
      <c r="B69" s="240" t="s">
        <v>232</v>
      </c>
      <c r="C69" s="247" t="s">
        <v>233</v>
      </c>
      <c r="D69" s="241" t="s">
        <v>147</v>
      </c>
      <c r="E69" s="242">
        <v>1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4"/>
      <c r="S69" s="244" t="s">
        <v>148</v>
      </c>
      <c r="T69" s="245" t="s">
        <v>149</v>
      </c>
      <c r="U69" s="216">
        <v>0</v>
      </c>
      <c r="V69" s="216">
        <f>ROUND(E69*U69,2)</f>
        <v>0</v>
      </c>
      <c r="W69" s="216"/>
      <c r="X69" s="207"/>
      <c r="Y69" s="207"/>
      <c r="Z69" s="207"/>
      <c r="AA69" s="207"/>
      <c r="AB69" s="207"/>
      <c r="AC69" s="207"/>
      <c r="AD69" s="207"/>
      <c r="AE69" s="207"/>
      <c r="AF69" s="207"/>
      <c r="AG69" s="207" t="s">
        <v>157</v>
      </c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>
      <c r="A70" s="239">
        <v>23</v>
      </c>
      <c r="B70" s="240" t="s">
        <v>234</v>
      </c>
      <c r="C70" s="247" t="s">
        <v>235</v>
      </c>
      <c r="D70" s="241" t="s">
        <v>236</v>
      </c>
      <c r="E70" s="242">
        <v>300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4"/>
      <c r="S70" s="244" t="s">
        <v>148</v>
      </c>
      <c r="T70" s="245" t="s">
        <v>149</v>
      </c>
      <c r="U70" s="216">
        <v>0</v>
      </c>
      <c r="V70" s="216">
        <f>ROUND(E70*U70,2)</f>
        <v>0</v>
      </c>
      <c r="W70" s="216"/>
      <c r="X70" s="207"/>
      <c r="Y70" s="207"/>
      <c r="Z70" s="207"/>
      <c r="AA70" s="207"/>
      <c r="AB70" s="207"/>
      <c r="AC70" s="207"/>
      <c r="AD70" s="207"/>
      <c r="AE70" s="207"/>
      <c r="AF70" s="207"/>
      <c r="AG70" s="207" t="s">
        <v>157</v>
      </c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>
      <c r="A71" s="224">
        <v>24</v>
      </c>
      <c r="B71" s="225" t="s">
        <v>237</v>
      </c>
      <c r="C71" s="233" t="s">
        <v>238</v>
      </c>
      <c r="D71" s="226" t="s">
        <v>175</v>
      </c>
      <c r="E71" s="227">
        <v>43.8992</v>
      </c>
      <c r="F71" s="228"/>
      <c r="G71" s="229">
        <f>ROUND(E71*F71,2)</f>
        <v>0</v>
      </c>
      <c r="H71" s="228"/>
      <c r="I71" s="229">
        <f>ROUND(E71*H71,2)</f>
        <v>0</v>
      </c>
      <c r="J71" s="228"/>
      <c r="K71" s="229">
        <f>ROUND(E71*J71,2)</f>
        <v>0</v>
      </c>
      <c r="L71" s="229">
        <v>21</v>
      </c>
      <c r="M71" s="229">
        <f>G71*(1+L71/100)</f>
        <v>0</v>
      </c>
      <c r="N71" s="229">
        <v>0</v>
      </c>
      <c r="O71" s="229">
        <f>ROUND(E71*N71,2)</f>
        <v>0</v>
      </c>
      <c r="P71" s="229">
        <v>0</v>
      </c>
      <c r="Q71" s="229">
        <f>ROUND(E71*P71,2)</f>
        <v>0</v>
      </c>
      <c r="R71" s="229" t="s">
        <v>239</v>
      </c>
      <c r="S71" s="229" t="s">
        <v>156</v>
      </c>
      <c r="T71" s="230" t="s">
        <v>149</v>
      </c>
      <c r="U71" s="216">
        <v>0</v>
      </c>
      <c r="V71" s="216">
        <f>ROUND(E71*U71,2)</f>
        <v>0</v>
      </c>
      <c r="W71" s="216"/>
      <c r="X71" s="207"/>
      <c r="Y71" s="207"/>
      <c r="Z71" s="207"/>
      <c r="AA71" s="207"/>
      <c r="AB71" s="207"/>
      <c r="AC71" s="207"/>
      <c r="AD71" s="207"/>
      <c r="AE71" s="207"/>
      <c r="AF71" s="207"/>
      <c r="AG71" s="207" t="s">
        <v>240</v>
      </c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>
      <c r="A72" s="214"/>
      <c r="B72" s="215"/>
      <c r="C72" s="246" t="s">
        <v>241</v>
      </c>
      <c r="D72" s="237"/>
      <c r="E72" s="238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07"/>
      <c r="Y72" s="207"/>
      <c r="Z72" s="207"/>
      <c r="AA72" s="207"/>
      <c r="AB72" s="207"/>
      <c r="AC72" s="207"/>
      <c r="AD72" s="207"/>
      <c r="AE72" s="207"/>
      <c r="AF72" s="207"/>
      <c r="AG72" s="207" t="s">
        <v>159</v>
      </c>
      <c r="AH72" s="207">
        <v>0</v>
      </c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>
      <c r="A73" s="214"/>
      <c r="B73" s="215"/>
      <c r="C73" s="246" t="s">
        <v>200</v>
      </c>
      <c r="D73" s="237"/>
      <c r="E73" s="238">
        <v>43.9</v>
      </c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07"/>
      <c r="Y73" s="207"/>
      <c r="Z73" s="207"/>
      <c r="AA73" s="207"/>
      <c r="AB73" s="207"/>
      <c r="AC73" s="207"/>
      <c r="AD73" s="207"/>
      <c r="AE73" s="207"/>
      <c r="AF73" s="207"/>
      <c r="AG73" s="207" t="s">
        <v>159</v>
      </c>
      <c r="AH73" s="207">
        <v>0</v>
      </c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>
      <c r="A74" s="218" t="s">
        <v>144</v>
      </c>
      <c r="B74" s="219" t="s">
        <v>61</v>
      </c>
      <c r="C74" s="232" t="s">
        <v>62</v>
      </c>
      <c r="D74" s="220"/>
      <c r="E74" s="221"/>
      <c r="F74" s="222"/>
      <c r="G74" s="222">
        <f>SUMIF(AG75:AG98,"&lt;&gt;NOR",G75:G98)</f>
        <v>0</v>
      </c>
      <c r="H74" s="222"/>
      <c r="I74" s="222">
        <f>SUM(I75:I98)</f>
        <v>0</v>
      </c>
      <c r="J74" s="222"/>
      <c r="K74" s="222">
        <f>SUM(K75:K98)</f>
        <v>0</v>
      </c>
      <c r="L74" s="222"/>
      <c r="M74" s="222">
        <f>SUM(M75:M98)</f>
        <v>0</v>
      </c>
      <c r="N74" s="222"/>
      <c r="O74" s="222">
        <f>SUM(O75:O98)</f>
        <v>0</v>
      </c>
      <c r="P74" s="222"/>
      <c r="Q74" s="222">
        <f>SUM(Q75:Q98)</f>
        <v>0</v>
      </c>
      <c r="R74" s="222"/>
      <c r="S74" s="222"/>
      <c r="T74" s="223"/>
      <c r="U74" s="217"/>
      <c r="V74" s="217">
        <f>SUM(V75:V98)</f>
        <v>0</v>
      </c>
      <c r="W74" s="217"/>
      <c r="AG74" t="s">
        <v>145</v>
      </c>
    </row>
    <row r="75" spans="1:60" outlineLevel="1">
      <c r="A75" s="224">
        <v>25</v>
      </c>
      <c r="B75" s="225" t="s">
        <v>242</v>
      </c>
      <c r="C75" s="233" t="s">
        <v>243</v>
      </c>
      <c r="D75" s="226" t="s">
        <v>181</v>
      </c>
      <c r="E75" s="227">
        <v>36.9</v>
      </c>
      <c r="F75" s="228"/>
      <c r="G75" s="229">
        <f>ROUND(E75*F75,2)</f>
        <v>0</v>
      </c>
      <c r="H75" s="228"/>
      <c r="I75" s="229">
        <f>ROUND(E75*H75,2)</f>
        <v>0</v>
      </c>
      <c r="J75" s="228"/>
      <c r="K75" s="229">
        <f>ROUND(E75*J75,2)</f>
        <v>0</v>
      </c>
      <c r="L75" s="229">
        <v>21</v>
      </c>
      <c r="M75" s="229">
        <f>G75*(1+L75/100)</f>
        <v>0</v>
      </c>
      <c r="N75" s="229">
        <v>0</v>
      </c>
      <c r="O75" s="229">
        <f>ROUND(E75*N75,2)</f>
        <v>0</v>
      </c>
      <c r="P75" s="229">
        <v>0</v>
      </c>
      <c r="Q75" s="229">
        <f>ROUND(E75*P75,2)</f>
        <v>0</v>
      </c>
      <c r="R75" s="229"/>
      <c r="S75" s="229" t="s">
        <v>148</v>
      </c>
      <c r="T75" s="230" t="s">
        <v>149</v>
      </c>
      <c r="U75" s="216">
        <v>0</v>
      </c>
      <c r="V75" s="216">
        <f>ROUND(E75*U75,2)</f>
        <v>0</v>
      </c>
      <c r="W75" s="216"/>
      <c r="X75" s="207"/>
      <c r="Y75" s="207"/>
      <c r="Z75" s="207"/>
      <c r="AA75" s="207"/>
      <c r="AB75" s="207"/>
      <c r="AC75" s="207"/>
      <c r="AD75" s="207"/>
      <c r="AE75" s="207"/>
      <c r="AF75" s="207"/>
      <c r="AG75" s="207" t="s">
        <v>157</v>
      </c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>
      <c r="A76" s="214"/>
      <c r="B76" s="215"/>
      <c r="C76" s="246" t="s">
        <v>244</v>
      </c>
      <c r="D76" s="237"/>
      <c r="E76" s="238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07"/>
      <c r="Y76" s="207"/>
      <c r="Z76" s="207"/>
      <c r="AA76" s="207"/>
      <c r="AB76" s="207"/>
      <c r="AC76" s="207"/>
      <c r="AD76" s="207"/>
      <c r="AE76" s="207"/>
      <c r="AF76" s="207"/>
      <c r="AG76" s="207" t="s">
        <v>159</v>
      </c>
      <c r="AH76" s="207">
        <v>0</v>
      </c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>
      <c r="A77" s="214"/>
      <c r="B77" s="215"/>
      <c r="C77" s="246" t="s">
        <v>245</v>
      </c>
      <c r="D77" s="237"/>
      <c r="E77" s="238">
        <v>36.9</v>
      </c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07"/>
      <c r="Y77" s="207"/>
      <c r="Z77" s="207"/>
      <c r="AA77" s="207"/>
      <c r="AB77" s="207"/>
      <c r="AC77" s="207"/>
      <c r="AD77" s="207"/>
      <c r="AE77" s="207"/>
      <c r="AF77" s="207"/>
      <c r="AG77" s="207" t="s">
        <v>159</v>
      </c>
      <c r="AH77" s="207">
        <v>0</v>
      </c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>
      <c r="A78" s="224">
        <v>26</v>
      </c>
      <c r="B78" s="225" t="s">
        <v>246</v>
      </c>
      <c r="C78" s="233" t="s">
        <v>247</v>
      </c>
      <c r="D78" s="226" t="s">
        <v>175</v>
      </c>
      <c r="E78" s="227">
        <v>13.56</v>
      </c>
      <c r="F78" s="228"/>
      <c r="G78" s="229">
        <f>ROUND(E78*F78,2)</f>
        <v>0</v>
      </c>
      <c r="H78" s="228"/>
      <c r="I78" s="229">
        <f>ROUND(E78*H78,2)</f>
        <v>0</v>
      </c>
      <c r="J78" s="228"/>
      <c r="K78" s="229">
        <f>ROUND(E78*J78,2)</f>
        <v>0</v>
      </c>
      <c r="L78" s="229">
        <v>21</v>
      </c>
      <c r="M78" s="229">
        <f>G78*(1+L78/100)</f>
        <v>0</v>
      </c>
      <c r="N78" s="229">
        <v>0</v>
      </c>
      <c r="O78" s="229">
        <f>ROUND(E78*N78,2)</f>
        <v>0</v>
      </c>
      <c r="P78" s="229">
        <v>0</v>
      </c>
      <c r="Q78" s="229">
        <f>ROUND(E78*P78,2)</f>
        <v>0</v>
      </c>
      <c r="R78" s="229"/>
      <c r="S78" s="229" t="s">
        <v>156</v>
      </c>
      <c r="T78" s="230" t="s">
        <v>149</v>
      </c>
      <c r="U78" s="216">
        <v>0</v>
      </c>
      <c r="V78" s="216">
        <f>ROUND(E78*U78,2)</f>
        <v>0</v>
      </c>
      <c r="W78" s="216"/>
      <c r="X78" s="207"/>
      <c r="Y78" s="207"/>
      <c r="Z78" s="207"/>
      <c r="AA78" s="207"/>
      <c r="AB78" s="207"/>
      <c r="AC78" s="207"/>
      <c r="AD78" s="207"/>
      <c r="AE78" s="207"/>
      <c r="AF78" s="207"/>
      <c r="AG78" s="207" t="s">
        <v>157</v>
      </c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>
      <c r="A79" s="214"/>
      <c r="B79" s="215"/>
      <c r="C79" s="246" t="s">
        <v>248</v>
      </c>
      <c r="D79" s="237"/>
      <c r="E79" s="238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07"/>
      <c r="Y79" s="207"/>
      <c r="Z79" s="207"/>
      <c r="AA79" s="207"/>
      <c r="AB79" s="207"/>
      <c r="AC79" s="207"/>
      <c r="AD79" s="207"/>
      <c r="AE79" s="207"/>
      <c r="AF79" s="207"/>
      <c r="AG79" s="207" t="s">
        <v>159</v>
      </c>
      <c r="AH79" s="207">
        <v>0</v>
      </c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>
      <c r="A80" s="214"/>
      <c r="B80" s="215"/>
      <c r="C80" s="246" t="s">
        <v>249</v>
      </c>
      <c r="D80" s="237"/>
      <c r="E80" s="238">
        <v>13.56</v>
      </c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07"/>
      <c r="Y80" s="207"/>
      <c r="Z80" s="207"/>
      <c r="AA80" s="207"/>
      <c r="AB80" s="207"/>
      <c r="AC80" s="207"/>
      <c r="AD80" s="207"/>
      <c r="AE80" s="207"/>
      <c r="AF80" s="207"/>
      <c r="AG80" s="207" t="s">
        <v>159</v>
      </c>
      <c r="AH80" s="207">
        <v>0</v>
      </c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>
      <c r="A81" s="224">
        <v>27</v>
      </c>
      <c r="B81" s="225" t="s">
        <v>250</v>
      </c>
      <c r="C81" s="233" t="s">
        <v>251</v>
      </c>
      <c r="D81" s="226" t="s">
        <v>168</v>
      </c>
      <c r="E81" s="227">
        <v>45.2</v>
      </c>
      <c r="F81" s="228"/>
      <c r="G81" s="229">
        <f>ROUND(E81*F81,2)</f>
        <v>0</v>
      </c>
      <c r="H81" s="228"/>
      <c r="I81" s="229">
        <f>ROUND(E81*H81,2)</f>
        <v>0</v>
      </c>
      <c r="J81" s="228"/>
      <c r="K81" s="229">
        <f>ROUND(E81*J81,2)</f>
        <v>0</v>
      </c>
      <c r="L81" s="229">
        <v>21</v>
      </c>
      <c r="M81" s="229">
        <f>G81*(1+L81/100)</f>
        <v>0</v>
      </c>
      <c r="N81" s="229">
        <v>0</v>
      </c>
      <c r="O81" s="229">
        <f>ROUND(E81*N81,2)</f>
        <v>0</v>
      </c>
      <c r="P81" s="229">
        <v>0</v>
      </c>
      <c r="Q81" s="229">
        <f>ROUND(E81*P81,2)</f>
        <v>0</v>
      </c>
      <c r="R81" s="229"/>
      <c r="S81" s="229" t="s">
        <v>156</v>
      </c>
      <c r="T81" s="230" t="s">
        <v>149</v>
      </c>
      <c r="U81" s="216">
        <v>0</v>
      </c>
      <c r="V81" s="216">
        <f>ROUND(E81*U81,2)</f>
        <v>0</v>
      </c>
      <c r="W81" s="216"/>
      <c r="X81" s="207"/>
      <c r="Y81" s="207"/>
      <c r="Z81" s="207"/>
      <c r="AA81" s="207"/>
      <c r="AB81" s="207"/>
      <c r="AC81" s="207"/>
      <c r="AD81" s="207"/>
      <c r="AE81" s="207"/>
      <c r="AF81" s="207"/>
      <c r="AG81" s="207" t="s">
        <v>157</v>
      </c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>
      <c r="A82" s="214"/>
      <c r="B82" s="215"/>
      <c r="C82" s="246" t="s">
        <v>252</v>
      </c>
      <c r="D82" s="237"/>
      <c r="E82" s="238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07"/>
      <c r="Y82" s="207"/>
      <c r="Z82" s="207"/>
      <c r="AA82" s="207"/>
      <c r="AB82" s="207"/>
      <c r="AC82" s="207"/>
      <c r="AD82" s="207"/>
      <c r="AE82" s="207"/>
      <c r="AF82" s="207"/>
      <c r="AG82" s="207" t="s">
        <v>159</v>
      </c>
      <c r="AH82" s="207">
        <v>0</v>
      </c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>
      <c r="A83" s="214"/>
      <c r="B83" s="215"/>
      <c r="C83" s="246" t="s">
        <v>253</v>
      </c>
      <c r="D83" s="237"/>
      <c r="E83" s="238">
        <v>45.2</v>
      </c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07"/>
      <c r="Y83" s="207"/>
      <c r="Z83" s="207"/>
      <c r="AA83" s="207"/>
      <c r="AB83" s="207"/>
      <c r="AC83" s="207"/>
      <c r="AD83" s="207"/>
      <c r="AE83" s="207"/>
      <c r="AF83" s="207"/>
      <c r="AG83" s="207" t="s">
        <v>159</v>
      </c>
      <c r="AH83" s="207">
        <v>0</v>
      </c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outlineLevel="1">
      <c r="A84" s="224">
        <v>28</v>
      </c>
      <c r="B84" s="225" t="s">
        <v>254</v>
      </c>
      <c r="C84" s="233" t="s">
        <v>255</v>
      </c>
      <c r="D84" s="226" t="s">
        <v>181</v>
      </c>
      <c r="E84" s="227">
        <v>135.6</v>
      </c>
      <c r="F84" s="228"/>
      <c r="G84" s="229">
        <f>ROUND(E84*F84,2)</f>
        <v>0</v>
      </c>
      <c r="H84" s="228"/>
      <c r="I84" s="229">
        <f>ROUND(E84*H84,2)</f>
        <v>0</v>
      </c>
      <c r="J84" s="228"/>
      <c r="K84" s="229">
        <f>ROUND(E84*J84,2)</f>
        <v>0</v>
      </c>
      <c r="L84" s="229">
        <v>21</v>
      </c>
      <c r="M84" s="229">
        <f>G84*(1+L84/100)</f>
        <v>0</v>
      </c>
      <c r="N84" s="229">
        <v>0</v>
      </c>
      <c r="O84" s="229">
        <f>ROUND(E84*N84,2)</f>
        <v>0</v>
      </c>
      <c r="P84" s="229">
        <v>0</v>
      </c>
      <c r="Q84" s="229">
        <f>ROUND(E84*P84,2)</f>
        <v>0</v>
      </c>
      <c r="R84" s="229"/>
      <c r="S84" s="229" t="s">
        <v>156</v>
      </c>
      <c r="T84" s="230" t="s">
        <v>149</v>
      </c>
      <c r="U84" s="216">
        <v>0</v>
      </c>
      <c r="V84" s="216">
        <f>ROUND(E84*U84,2)</f>
        <v>0</v>
      </c>
      <c r="W84" s="216"/>
      <c r="X84" s="207"/>
      <c r="Y84" s="207"/>
      <c r="Z84" s="207"/>
      <c r="AA84" s="207"/>
      <c r="AB84" s="207"/>
      <c r="AC84" s="207"/>
      <c r="AD84" s="207"/>
      <c r="AE84" s="207"/>
      <c r="AF84" s="207"/>
      <c r="AG84" s="207" t="s">
        <v>157</v>
      </c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outlineLevel="1">
      <c r="A85" s="214"/>
      <c r="B85" s="215"/>
      <c r="C85" s="246" t="s">
        <v>256</v>
      </c>
      <c r="D85" s="237"/>
      <c r="E85" s="238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07"/>
      <c r="Y85" s="207"/>
      <c r="Z85" s="207"/>
      <c r="AA85" s="207"/>
      <c r="AB85" s="207"/>
      <c r="AC85" s="207"/>
      <c r="AD85" s="207"/>
      <c r="AE85" s="207"/>
      <c r="AF85" s="207"/>
      <c r="AG85" s="207" t="s">
        <v>159</v>
      </c>
      <c r="AH85" s="207">
        <v>0</v>
      </c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>
      <c r="A86" s="214"/>
      <c r="B86" s="215"/>
      <c r="C86" s="246" t="s">
        <v>257</v>
      </c>
      <c r="D86" s="237"/>
      <c r="E86" s="238">
        <v>135.6</v>
      </c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07"/>
      <c r="Y86" s="207"/>
      <c r="Z86" s="207"/>
      <c r="AA86" s="207"/>
      <c r="AB86" s="207"/>
      <c r="AC86" s="207"/>
      <c r="AD86" s="207"/>
      <c r="AE86" s="207"/>
      <c r="AF86" s="207"/>
      <c r="AG86" s="207" t="s">
        <v>159</v>
      </c>
      <c r="AH86" s="207">
        <v>0</v>
      </c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>
      <c r="A87" s="239">
        <v>29</v>
      </c>
      <c r="B87" s="240" t="s">
        <v>258</v>
      </c>
      <c r="C87" s="247" t="s">
        <v>259</v>
      </c>
      <c r="D87" s="241" t="s">
        <v>147</v>
      </c>
      <c r="E87" s="242">
        <v>21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4"/>
      <c r="S87" s="244" t="s">
        <v>148</v>
      </c>
      <c r="T87" s="245" t="s">
        <v>149</v>
      </c>
      <c r="U87" s="216">
        <v>0</v>
      </c>
      <c r="V87" s="216">
        <f>ROUND(E87*U87,2)</f>
        <v>0</v>
      </c>
      <c r="W87" s="216"/>
      <c r="X87" s="207"/>
      <c r="Y87" s="207"/>
      <c r="Z87" s="207"/>
      <c r="AA87" s="207"/>
      <c r="AB87" s="207"/>
      <c r="AC87" s="207"/>
      <c r="AD87" s="207"/>
      <c r="AE87" s="207"/>
      <c r="AF87" s="207"/>
      <c r="AG87" s="207" t="s">
        <v>157</v>
      </c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>
      <c r="A88" s="239">
        <v>30</v>
      </c>
      <c r="B88" s="240" t="s">
        <v>260</v>
      </c>
      <c r="C88" s="247" t="s">
        <v>261</v>
      </c>
      <c r="D88" s="241" t="s">
        <v>147</v>
      </c>
      <c r="E88" s="242">
        <v>3</v>
      </c>
      <c r="F88" s="243"/>
      <c r="G88" s="244">
        <f>ROUND(E88*F88,2)</f>
        <v>0</v>
      </c>
      <c r="H88" s="243"/>
      <c r="I88" s="244">
        <f>ROUND(E88*H88,2)</f>
        <v>0</v>
      </c>
      <c r="J88" s="243"/>
      <c r="K88" s="244">
        <f>ROUND(E88*J88,2)</f>
        <v>0</v>
      </c>
      <c r="L88" s="244">
        <v>21</v>
      </c>
      <c r="M88" s="244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4"/>
      <c r="S88" s="244" t="s">
        <v>148</v>
      </c>
      <c r="T88" s="245" t="s">
        <v>149</v>
      </c>
      <c r="U88" s="216">
        <v>0</v>
      </c>
      <c r="V88" s="216">
        <f>ROUND(E88*U88,2)</f>
        <v>0</v>
      </c>
      <c r="W88" s="216"/>
      <c r="X88" s="207"/>
      <c r="Y88" s="207"/>
      <c r="Z88" s="207"/>
      <c r="AA88" s="207"/>
      <c r="AB88" s="207"/>
      <c r="AC88" s="207"/>
      <c r="AD88" s="207"/>
      <c r="AE88" s="207"/>
      <c r="AF88" s="207"/>
      <c r="AG88" s="207" t="s">
        <v>157</v>
      </c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>
      <c r="A89" s="239">
        <v>31</v>
      </c>
      <c r="B89" s="240" t="s">
        <v>262</v>
      </c>
      <c r="C89" s="247" t="s">
        <v>263</v>
      </c>
      <c r="D89" s="241" t="s">
        <v>147</v>
      </c>
      <c r="E89" s="242">
        <v>5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4">
        <v>0</v>
      </c>
      <c r="O89" s="244">
        <f>ROUND(E89*N89,2)</f>
        <v>0</v>
      </c>
      <c r="P89" s="244">
        <v>0</v>
      </c>
      <c r="Q89" s="244">
        <f>ROUND(E89*P89,2)</f>
        <v>0</v>
      </c>
      <c r="R89" s="244"/>
      <c r="S89" s="244" t="s">
        <v>148</v>
      </c>
      <c r="T89" s="245" t="s">
        <v>149</v>
      </c>
      <c r="U89" s="216">
        <v>0</v>
      </c>
      <c r="V89" s="216">
        <f>ROUND(E89*U89,2)</f>
        <v>0</v>
      </c>
      <c r="W89" s="216"/>
      <c r="X89" s="207"/>
      <c r="Y89" s="207"/>
      <c r="Z89" s="207"/>
      <c r="AA89" s="207"/>
      <c r="AB89" s="207"/>
      <c r="AC89" s="207"/>
      <c r="AD89" s="207"/>
      <c r="AE89" s="207"/>
      <c r="AF89" s="207"/>
      <c r="AG89" s="207" t="s">
        <v>157</v>
      </c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>
      <c r="A90" s="239">
        <v>32</v>
      </c>
      <c r="B90" s="240" t="s">
        <v>264</v>
      </c>
      <c r="C90" s="247" t="s">
        <v>265</v>
      </c>
      <c r="D90" s="241" t="s">
        <v>147</v>
      </c>
      <c r="E90" s="242">
        <v>2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4"/>
      <c r="S90" s="244" t="s">
        <v>148</v>
      </c>
      <c r="T90" s="245" t="s">
        <v>149</v>
      </c>
      <c r="U90" s="216">
        <v>0</v>
      </c>
      <c r="V90" s="216">
        <f>ROUND(E90*U90,2)</f>
        <v>0</v>
      </c>
      <c r="W90" s="216"/>
      <c r="X90" s="207"/>
      <c r="Y90" s="207"/>
      <c r="Z90" s="207"/>
      <c r="AA90" s="207"/>
      <c r="AB90" s="207"/>
      <c r="AC90" s="207"/>
      <c r="AD90" s="207"/>
      <c r="AE90" s="207"/>
      <c r="AF90" s="207"/>
      <c r="AG90" s="207" t="s">
        <v>240</v>
      </c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>
      <c r="A91" s="239">
        <v>33</v>
      </c>
      <c r="B91" s="240" t="s">
        <v>266</v>
      </c>
      <c r="C91" s="247" t="s">
        <v>267</v>
      </c>
      <c r="D91" s="241" t="s">
        <v>147</v>
      </c>
      <c r="E91" s="242">
        <v>270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4">
        <v>0</v>
      </c>
      <c r="O91" s="244">
        <f>ROUND(E91*N91,2)</f>
        <v>0</v>
      </c>
      <c r="P91" s="244">
        <v>0</v>
      </c>
      <c r="Q91" s="244">
        <f>ROUND(E91*P91,2)</f>
        <v>0</v>
      </c>
      <c r="R91" s="244"/>
      <c r="S91" s="244" t="s">
        <v>148</v>
      </c>
      <c r="T91" s="245" t="s">
        <v>149</v>
      </c>
      <c r="U91" s="216">
        <v>0</v>
      </c>
      <c r="V91" s="216">
        <f>ROUND(E91*U91,2)</f>
        <v>0</v>
      </c>
      <c r="W91" s="216"/>
      <c r="X91" s="207"/>
      <c r="Y91" s="207"/>
      <c r="Z91" s="207"/>
      <c r="AA91" s="207"/>
      <c r="AB91" s="207"/>
      <c r="AC91" s="207"/>
      <c r="AD91" s="207"/>
      <c r="AE91" s="207"/>
      <c r="AF91" s="207"/>
      <c r="AG91" s="207" t="s">
        <v>157</v>
      </c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>
      <c r="A92" s="239">
        <v>34</v>
      </c>
      <c r="B92" s="240" t="s">
        <v>268</v>
      </c>
      <c r="C92" s="247" t="s">
        <v>269</v>
      </c>
      <c r="D92" s="241" t="s">
        <v>147</v>
      </c>
      <c r="E92" s="242">
        <v>779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4">
        <v>0</v>
      </c>
      <c r="O92" s="244">
        <f>ROUND(E92*N92,2)</f>
        <v>0</v>
      </c>
      <c r="P92" s="244">
        <v>0</v>
      </c>
      <c r="Q92" s="244">
        <f>ROUND(E92*P92,2)</f>
        <v>0</v>
      </c>
      <c r="R92" s="244"/>
      <c r="S92" s="244" t="s">
        <v>148</v>
      </c>
      <c r="T92" s="245" t="s">
        <v>149</v>
      </c>
      <c r="U92" s="216">
        <v>0</v>
      </c>
      <c r="V92" s="216">
        <f>ROUND(E92*U92,2)</f>
        <v>0</v>
      </c>
      <c r="W92" s="216"/>
      <c r="X92" s="207"/>
      <c r="Y92" s="207"/>
      <c r="Z92" s="207"/>
      <c r="AA92" s="207"/>
      <c r="AB92" s="207"/>
      <c r="AC92" s="207"/>
      <c r="AD92" s="207"/>
      <c r="AE92" s="207"/>
      <c r="AF92" s="207"/>
      <c r="AG92" s="207" t="s">
        <v>157</v>
      </c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>
      <c r="A93" s="224">
        <v>35</v>
      </c>
      <c r="B93" s="225" t="s">
        <v>270</v>
      </c>
      <c r="C93" s="233" t="s">
        <v>271</v>
      </c>
      <c r="D93" s="226" t="s">
        <v>168</v>
      </c>
      <c r="E93" s="227">
        <v>47.46</v>
      </c>
      <c r="F93" s="228"/>
      <c r="G93" s="229">
        <f>ROUND(E93*F93,2)</f>
        <v>0</v>
      </c>
      <c r="H93" s="228"/>
      <c r="I93" s="229">
        <f>ROUND(E93*H93,2)</f>
        <v>0</v>
      </c>
      <c r="J93" s="228"/>
      <c r="K93" s="229">
        <f>ROUND(E93*J93,2)</f>
        <v>0</v>
      </c>
      <c r="L93" s="229">
        <v>21</v>
      </c>
      <c r="M93" s="229">
        <f>G93*(1+L93/100)</f>
        <v>0</v>
      </c>
      <c r="N93" s="229">
        <v>0</v>
      </c>
      <c r="O93" s="229">
        <f>ROUND(E93*N93,2)</f>
        <v>0</v>
      </c>
      <c r="P93" s="229">
        <v>0</v>
      </c>
      <c r="Q93" s="229">
        <f>ROUND(E93*P93,2)</f>
        <v>0</v>
      </c>
      <c r="R93" s="229" t="s">
        <v>239</v>
      </c>
      <c r="S93" s="229" t="s">
        <v>156</v>
      </c>
      <c r="T93" s="230" t="s">
        <v>149</v>
      </c>
      <c r="U93" s="216">
        <v>0</v>
      </c>
      <c r="V93" s="216">
        <f>ROUND(E93*U93,2)</f>
        <v>0</v>
      </c>
      <c r="W93" s="216"/>
      <c r="X93" s="207"/>
      <c r="Y93" s="207"/>
      <c r="Z93" s="207"/>
      <c r="AA93" s="207"/>
      <c r="AB93" s="207"/>
      <c r="AC93" s="207"/>
      <c r="AD93" s="207"/>
      <c r="AE93" s="207"/>
      <c r="AF93" s="207"/>
      <c r="AG93" s="207" t="s">
        <v>240</v>
      </c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>
      <c r="A94" s="214"/>
      <c r="B94" s="215"/>
      <c r="C94" s="246" t="s">
        <v>272</v>
      </c>
      <c r="D94" s="237"/>
      <c r="E94" s="238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07"/>
      <c r="Y94" s="207"/>
      <c r="Z94" s="207"/>
      <c r="AA94" s="207"/>
      <c r="AB94" s="207"/>
      <c r="AC94" s="207"/>
      <c r="AD94" s="207"/>
      <c r="AE94" s="207"/>
      <c r="AF94" s="207"/>
      <c r="AG94" s="207" t="s">
        <v>159</v>
      </c>
      <c r="AH94" s="207">
        <v>0</v>
      </c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>
      <c r="A95" s="214"/>
      <c r="B95" s="215"/>
      <c r="C95" s="246" t="s">
        <v>273</v>
      </c>
      <c r="D95" s="237"/>
      <c r="E95" s="238">
        <v>47.46</v>
      </c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07"/>
      <c r="Y95" s="207"/>
      <c r="Z95" s="207"/>
      <c r="AA95" s="207"/>
      <c r="AB95" s="207"/>
      <c r="AC95" s="207"/>
      <c r="AD95" s="207"/>
      <c r="AE95" s="207"/>
      <c r="AF95" s="207"/>
      <c r="AG95" s="207" t="s">
        <v>159</v>
      </c>
      <c r="AH95" s="207">
        <v>0</v>
      </c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>
      <c r="A96" s="224">
        <v>36</v>
      </c>
      <c r="B96" s="225" t="s">
        <v>274</v>
      </c>
      <c r="C96" s="233" t="s">
        <v>275</v>
      </c>
      <c r="D96" s="226" t="s">
        <v>181</v>
      </c>
      <c r="E96" s="227">
        <v>149.16</v>
      </c>
      <c r="F96" s="228"/>
      <c r="G96" s="229">
        <f>ROUND(E96*F96,2)</f>
        <v>0</v>
      </c>
      <c r="H96" s="228"/>
      <c r="I96" s="229">
        <f>ROUND(E96*H96,2)</f>
        <v>0</v>
      </c>
      <c r="J96" s="228"/>
      <c r="K96" s="229">
        <f>ROUND(E96*J96,2)</f>
        <v>0</v>
      </c>
      <c r="L96" s="229">
        <v>21</v>
      </c>
      <c r="M96" s="229">
        <f>G96*(1+L96/100)</f>
        <v>0</v>
      </c>
      <c r="N96" s="229">
        <v>0</v>
      </c>
      <c r="O96" s="229">
        <f>ROUND(E96*N96,2)</f>
        <v>0</v>
      </c>
      <c r="P96" s="229">
        <v>0</v>
      </c>
      <c r="Q96" s="229">
        <f>ROUND(E96*P96,2)</f>
        <v>0</v>
      </c>
      <c r="R96" s="229" t="s">
        <v>239</v>
      </c>
      <c r="S96" s="229" t="s">
        <v>156</v>
      </c>
      <c r="T96" s="230" t="s">
        <v>149</v>
      </c>
      <c r="U96" s="216">
        <v>0</v>
      </c>
      <c r="V96" s="216">
        <f>ROUND(E96*U96,2)</f>
        <v>0</v>
      </c>
      <c r="W96" s="216"/>
      <c r="X96" s="207"/>
      <c r="Y96" s="207"/>
      <c r="Z96" s="207"/>
      <c r="AA96" s="207"/>
      <c r="AB96" s="207"/>
      <c r="AC96" s="207"/>
      <c r="AD96" s="207"/>
      <c r="AE96" s="207"/>
      <c r="AF96" s="207"/>
      <c r="AG96" s="207" t="s">
        <v>240</v>
      </c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>
      <c r="A97" s="214"/>
      <c r="B97" s="215"/>
      <c r="C97" s="246" t="s">
        <v>276</v>
      </c>
      <c r="D97" s="237"/>
      <c r="E97" s="238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07"/>
      <c r="Y97" s="207"/>
      <c r="Z97" s="207"/>
      <c r="AA97" s="207"/>
      <c r="AB97" s="207"/>
      <c r="AC97" s="207"/>
      <c r="AD97" s="207"/>
      <c r="AE97" s="207"/>
      <c r="AF97" s="207"/>
      <c r="AG97" s="207" t="s">
        <v>159</v>
      </c>
      <c r="AH97" s="207">
        <v>0</v>
      </c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>
      <c r="A98" s="214"/>
      <c r="B98" s="215"/>
      <c r="C98" s="246" t="s">
        <v>277</v>
      </c>
      <c r="D98" s="237"/>
      <c r="E98" s="238">
        <v>149.16</v>
      </c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07"/>
      <c r="Y98" s="207"/>
      <c r="Z98" s="207"/>
      <c r="AA98" s="207"/>
      <c r="AB98" s="207"/>
      <c r="AC98" s="207"/>
      <c r="AD98" s="207"/>
      <c r="AE98" s="207"/>
      <c r="AF98" s="207"/>
      <c r="AG98" s="207" t="s">
        <v>159</v>
      </c>
      <c r="AH98" s="207">
        <v>0</v>
      </c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>
      <c r="A99" s="218" t="s">
        <v>144</v>
      </c>
      <c r="B99" s="219" t="s">
        <v>63</v>
      </c>
      <c r="C99" s="232" t="s">
        <v>64</v>
      </c>
      <c r="D99" s="220"/>
      <c r="E99" s="221"/>
      <c r="F99" s="222"/>
      <c r="G99" s="222">
        <f>SUMIF(AG100:AG155,"&lt;&gt;NOR",G100:G155)</f>
        <v>0</v>
      </c>
      <c r="H99" s="222"/>
      <c r="I99" s="222">
        <f>SUM(I100:I155)</f>
        <v>0</v>
      </c>
      <c r="J99" s="222"/>
      <c r="K99" s="222">
        <f>SUM(K100:K155)</f>
        <v>0</v>
      </c>
      <c r="L99" s="222"/>
      <c r="M99" s="222">
        <f>SUM(M100:M155)</f>
        <v>0</v>
      </c>
      <c r="N99" s="222"/>
      <c r="O99" s="222">
        <f>SUM(O100:O155)</f>
        <v>0</v>
      </c>
      <c r="P99" s="222"/>
      <c r="Q99" s="222">
        <f>SUM(Q100:Q155)</f>
        <v>0</v>
      </c>
      <c r="R99" s="222"/>
      <c r="S99" s="222"/>
      <c r="T99" s="223"/>
      <c r="U99" s="217"/>
      <c r="V99" s="217">
        <f>SUM(V100:V155)</f>
        <v>0</v>
      </c>
      <c r="W99" s="217"/>
      <c r="AG99" t="s">
        <v>145</v>
      </c>
    </row>
    <row r="100" spans="1:60" outlineLevel="1">
      <c r="A100" s="224">
        <v>37</v>
      </c>
      <c r="B100" s="225" t="s">
        <v>278</v>
      </c>
      <c r="C100" s="233" t="s">
        <v>279</v>
      </c>
      <c r="D100" s="226" t="s">
        <v>175</v>
      </c>
      <c r="E100" s="227">
        <v>0.36899999999999999</v>
      </c>
      <c r="F100" s="228"/>
      <c r="G100" s="229">
        <f>ROUND(E100*F100,2)</f>
        <v>0</v>
      </c>
      <c r="H100" s="228"/>
      <c r="I100" s="229">
        <f>ROUND(E100*H100,2)</f>
        <v>0</v>
      </c>
      <c r="J100" s="228"/>
      <c r="K100" s="229">
        <f>ROUND(E100*J100,2)</f>
        <v>0</v>
      </c>
      <c r="L100" s="229">
        <v>21</v>
      </c>
      <c r="M100" s="229">
        <f>G100*(1+L100/100)</f>
        <v>0</v>
      </c>
      <c r="N100" s="229">
        <v>0</v>
      </c>
      <c r="O100" s="229">
        <f>ROUND(E100*N100,2)</f>
        <v>0</v>
      </c>
      <c r="P100" s="229">
        <v>0</v>
      </c>
      <c r="Q100" s="229">
        <f>ROUND(E100*P100,2)</f>
        <v>0</v>
      </c>
      <c r="R100" s="229"/>
      <c r="S100" s="229" t="s">
        <v>280</v>
      </c>
      <c r="T100" s="230" t="s">
        <v>149</v>
      </c>
      <c r="U100" s="216">
        <v>0</v>
      </c>
      <c r="V100" s="216">
        <f>ROUND(E100*U100,2)</f>
        <v>0</v>
      </c>
      <c r="W100" s="216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 t="s">
        <v>157</v>
      </c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>
      <c r="A101" s="214"/>
      <c r="B101" s="215"/>
      <c r="C101" s="246" t="s">
        <v>281</v>
      </c>
      <c r="D101" s="237"/>
      <c r="E101" s="238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 t="s">
        <v>159</v>
      </c>
      <c r="AH101" s="207">
        <v>0</v>
      </c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>
      <c r="A102" s="214"/>
      <c r="B102" s="215"/>
      <c r="C102" s="246" t="s">
        <v>282</v>
      </c>
      <c r="D102" s="237"/>
      <c r="E102" s="238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 t="s">
        <v>159</v>
      </c>
      <c r="AH102" s="207">
        <v>0</v>
      </c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outlineLevel="1">
      <c r="A103" s="214"/>
      <c r="B103" s="215"/>
      <c r="C103" s="246" t="s">
        <v>282</v>
      </c>
      <c r="D103" s="237"/>
      <c r="E103" s="238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 t="s">
        <v>159</v>
      </c>
      <c r="AH103" s="207">
        <v>0</v>
      </c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>
      <c r="A104" s="214"/>
      <c r="B104" s="215"/>
      <c r="C104" s="246" t="s">
        <v>283</v>
      </c>
      <c r="D104" s="237"/>
      <c r="E104" s="238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 t="s">
        <v>159</v>
      </c>
      <c r="AH104" s="207">
        <v>0</v>
      </c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>
      <c r="A105" s="214"/>
      <c r="B105" s="215"/>
      <c r="C105" s="246" t="s">
        <v>284</v>
      </c>
      <c r="D105" s="237"/>
      <c r="E105" s="238">
        <v>0.37</v>
      </c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 t="s">
        <v>159</v>
      </c>
      <c r="AH105" s="207">
        <v>0</v>
      </c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>
      <c r="A106" s="224">
        <v>38</v>
      </c>
      <c r="B106" s="225" t="s">
        <v>285</v>
      </c>
      <c r="C106" s="233" t="s">
        <v>286</v>
      </c>
      <c r="D106" s="226" t="s">
        <v>175</v>
      </c>
      <c r="E106" s="227">
        <v>0.11700000000000001</v>
      </c>
      <c r="F106" s="228"/>
      <c r="G106" s="229">
        <f>ROUND(E106*F106,2)</f>
        <v>0</v>
      </c>
      <c r="H106" s="228"/>
      <c r="I106" s="229">
        <f>ROUND(E106*H106,2)</f>
        <v>0</v>
      </c>
      <c r="J106" s="228"/>
      <c r="K106" s="229">
        <f>ROUND(E106*J106,2)</f>
        <v>0</v>
      </c>
      <c r="L106" s="229">
        <v>21</v>
      </c>
      <c r="M106" s="229">
        <f>G106*(1+L106/100)</f>
        <v>0</v>
      </c>
      <c r="N106" s="229">
        <v>0</v>
      </c>
      <c r="O106" s="229">
        <f>ROUND(E106*N106,2)</f>
        <v>0</v>
      </c>
      <c r="P106" s="229">
        <v>0</v>
      </c>
      <c r="Q106" s="229">
        <f>ROUND(E106*P106,2)</f>
        <v>0</v>
      </c>
      <c r="R106" s="229"/>
      <c r="S106" s="229" t="s">
        <v>156</v>
      </c>
      <c r="T106" s="230" t="s">
        <v>149</v>
      </c>
      <c r="U106" s="216">
        <v>0</v>
      </c>
      <c r="V106" s="216">
        <f>ROUND(E106*U106,2)</f>
        <v>0</v>
      </c>
      <c r="W106" s="216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 t="s">
        <v>157</v>
      </c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>
      <c r="A107" s="214"/>
      <c r="B107" s="215"/>
      <c r="C107" s="246" t="s">
        <v>287</v>
      </c>
      <c r="D107" s="237"/>
      <c r="E107" s="238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 t="s">
        <v>159</v>
      </c>
      <c r="AH107" s="207">
        <v>0</v>
      </c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>
      <c r="A108" s="214"/>
      <c r="B108" s="215"/>
      <c r="C108" s="246" t="s">
        <v>288</v>
      </c>
      <c r="D108" s="237"/>
      <c r="E108" s="238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 t="s">
        <v>159</v>
      </c>
      <c r="AH108" s="207">
        <v>0</v>
      </c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>
      <c r="A109" s="214"/>
      <c r="B109" s="215"/>
      <c r="C109" s="246" t="s">
        <v>289</v>
      </c>
      <c r="D109" s="237"/>
      <c r="E109" s="238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 t="s">
        <v>159</v>
      </c>
      <c r="AH109" s="207">
        <v>0</v>
      </c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>
      <c r="A110" s="214"/>
      <c r="B110" s="215"/>
      <c r="C110" s="246" t="s">
        <v>290</v>
      </c>
      <c r="D110" s="237"/>
      <c r="E110" s="238">
        <v>0.12</v>
      </c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 t="s">
        <v>159</v>
      </c>
      <c r="AH110" s="207">
        <v>0</v>
      </c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>
      <c r="A111" s="224">
        <v>39</v>
      </c>
      <c r="B111" s="225" t="s">
        <v>291</v>
      </c>
      <c r="C111" s="233" t="s">
        <v>292</v>
      </c>
      <c r="D111" s="226" t="s">
        <v>293</v>
      </c>
      <c r="E111" s="227">
        <v>5.7700000000000001E-2</v>
      </c>
      <c r="F111" s="228"/>
      <c r="G111" s="229">
        <f>ROUND(E111*F111,2)</f>
        <v>0</v>
      </c>
      <c r="H111" s="228"/>
      <c r="I111" s="229">
        <f>ROUND(E111*H111,2)</f>
        <v>0</v>
      </c>
      <c r="J111" s="228"/>
      <c r="K111" s="229">
        <f>ROUND(E111*J111,2)</f>
        <v>0</v>
      </c>
      <c r="L111" s="229">
        <v>21</v>
      </c>
      <c r="M111" s="229">
        <f>G111*(1+L111/100)</f>
        <v>0</v>
      </c>
      <c r="N111" s="229">
        <v>0</v>
      </c>
      <c r="O111" s="229">
        <f>ROUND(E111*N111,2)</f>
        <v>0</v>
      </c>
      <c r="P111" s="229">
        <v>0</v>
      </c>
      <c r="Q111" s="229">
        <f>ROUND(E111*P111,2)</f>
        <v>0</v>
      </c>
      <c r="R111" s="229"/>
      <c r="S111" s="229" t="s">
        <v>156</v>
      </c>
      <c r="T111" s="230" t="s">
        <v>149</v>
      </c>
      <c r="U111" s="216">
        <v>0</v>
      </c>
      <c r="V111" s="216">
        <f>ROUND(E111*U111,2)</f>
        <v>0</v>
      </c>
      <c r="W111" s="216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 t="s">
        <v>157</v>
      </c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>
      <c r="A112" s="214"/>
      <c r="B112" s="215"/>
      <c r="C112" s="246" t="s">
        <v>287</v>
      </c>
      <c r="D112" s="237"/>
      <c r="E112" s="238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 t="s">
        <v>159</v>
      </c>
      <c r="AH112" s="207">
        <v>0</v>
      </c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outlineLevel="1">
      <c r="A113" s="214"/>
      <c r="B113" s="215"/>
      <c r="C113" s="246" t="s">
        <v>294</v>
      </c>
      <c r="D113" s="237"/>
      <c r="E113" s="238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 t="s">
        <v>159</v>
      </c>
      <c r="AH113" s="207">
        <v>0</v>
      </c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>
      <c r="A114" s="214"/>
      <c r="B114" s="215"/>
      <c r="C114" s="246" t="s">
        <v>295</v>
      </c>
      <c r="D114" s="237"/>
      <c r="E114" s="238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 t="s">
        <v>159</v>
      </c>
      <c r="AH114" s="207">
        <v>0</v>
      </c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outlineLevel="1">
      <c r="A115" s="214"/>
      <c r="B115" s="215"/>
      <c r="C115" s="246" t="s">
        <v>296</v>
      </c>
      <c r="D115" s="237"/>
      <c r="E115" s="238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 t="s">
        <v>159</v>
      </c>
      <c r="AH115" s="207">
        <v>0</v>
      </c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outlineLevel="1">
      <c r="A116" s="214"/>
      <c r="B116" s="215"/>
      <c r="C116" s="246" t="s">
        <v>297</v>
      </c>
      <c r="D116" s="237"/>
      <c r="E116" s="238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 t="s">
        <v>159</v>
      </c>
      <c r="AH116" s="207">
        <v>0</v>
      </c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>
      <c r="A117" s="214"/>
      <c r="B117" s="215"/>
      <c r="C117" s="246" t="s">
        <v>298</v>
      </c>
      <c r="D117" s="237"/>
      <c r="E117" s="238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 t="s">
        <v>159</v>
      </c>
      <c r="AH117" s="207">
        <v>0</v>
      </c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>
      <c r="A118" s="214"/>
      <c r="B118" s="215"/>
      <c r="C118" s="246" t="s">
        <v>299</v>
      </c>
      <c r="D118" s="237"/>
      <c r="E118" s="238">
        <v>0.06</v>
      </c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 t="s">
        <v>159</v>
      </c>
      <c r="AH118" s="207">
        <v>0</v>
      </c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ht="20.399999999999999" outlineLevel="1">
      <c r="A119" s="224">
        <v>40</v>
      </c>
      <c r="B119" s="225" t="s">
        <v>300</v>
      </c>
      <c r="C119" s="233" t="s">
        <v>301</v>
      </c>
      <c r="D119" s="226" t="s">
        <v>181</v>
      </c>
      <c r="E119" s="227">
        <v>10.4</v>
      </c>
      <c r="F119" s="228"/>
      <c r="G119" s="229">
        <f>ROUND(E119*F119,2)</f>
        <v>0</v>
      </c>
      <c r="H119" s="228"/>
      <c r="I119" s="229">
        <f>ROUND(E119*H119,2)</f>
        <v>0</v>
      </c>
      <c r="J119" s="228"/>
      <c r="K119" s="229">
        <f>ROUND(E119*J119,2)</f>
        <v>0</v>
      </c>
      <c r="L119" s="229">
        <v>21</v>
      </c>
      <c r="M119" s="229">
        <f>G119*(1+L119/100)</f>
        <v>0</v>
      </c>
      <c r="N119" s="229">
        <v>0</v>
      </c>
      <c r="O119" s="229">
        <f>ROUND(E119*N119,2)</f>
        <v>0</v>
      </c>
      <c r="P119" s="229">
        <v>0</v>
      </c>
      <c r="Q119" s="229">
        <f>ROUND(E119*P119,2)</f>
        <v>0</v>
      </c>
      <c r="R119" s="229"/>
      <c r="S119" s="229" t="s">
        <v>156</v>
      </c>
      <c r="T119" s="230" t="s">
        <v>149</v>
      </c>
      <c r="U119" s="216">
        <v>0</v>
      </c>
      <c r="V119" s="216">
        <f>ROUND(E119*U119,2)</f>
        <v>0</v>
      </c>
      <c r="W119" s="216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 t="s">
        <v>157</v>
      </c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>
      <c r="A120" s="214"/>
      <c r="B120" s="215"/>
      <c r="C120" s="246" t="s">
        <v>302</v>
      </c>
      <c r="D120" s="237"/>
      <c r="E120" s="238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 t="s">
        <v>159</v>
      </c>
      <c r="AH120" s="207">
        <v>0</v>
      </c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outlineLevel="1">
      <c r="A121" s="214"/>
      <c r="B121" s="215"/>
      <c r="C121" s="246" t="s">
        <v>303</v>
      </c>
      <c r="D121" s="237"/>
      <c r="E121" s="238">
        <v>10.4</v>
      </c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 t="s">
        <v>159</v>
      </c>
      <c r="AH121" s="207">
        <v>0</v>
      </c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ht="20.399999999999999" outlineLevel="1">
      <c r="A122" s="224">
        <v>41</v>
      </c>
      <c r="B122" s="225" t="s">
        <v>304</v>
      </c>
      <c r="C122" s="233" t="s">
        <v>305</v>
      </c>
      <c r="D122" s="226" t="s">
        <v>181</v>
      </c>
      <c r="E122" s="227">
        <v>16.335000000000001</v>
      </c>
      <c r="F122" s="228"/>
      <c r="G122" s="229">
        <f>ROUND(E122*F122,2)</f>
        <v>0</v>
      </c>
      <c r="H122" s="228"/>
      <c r="I122" s="229">
        <f>ROUND(E122*H122,2)</f>
        <v>0</v>
      </c>
      <c r="J122" s="228"/>
      <c r="K122" s="229">
        <f>ROUND(E122*J122,2)</f>
        <v>0</v>
      </c>
      <c r="L122" s="229">
        <v>21</v>
      </c>
      <c r="M122" s="229">
        <f>G122*(1+L122/100)</f>
        <v>0</v>
      </c>
      <c r="N122" s="229">
        <v>0</v>
      </c>
      <c r="O122" s="229">
        <f>ROUND(E122*N122,2)</f>
        <v>0</v>
      </c>
      <c r="P122" s="229">
        <v>0</v>
      </c>
      <c r="Q122" s="229">
        <f>ROUND(E122*P122,2)</f>
        <v>0</v>
      </c>
      <c r="R122" s="229"/>
      <c r="S122" s="229" t="s">
        <v>156</v>
      </c>
      <c r="T122" s="230" t="s">
        <v>149</v>
      </c>
      <c r="U122" s="216">
        <v>0</v>
      </c>
      <c r="V122" s="216">
        <f>ROUND(E122*U122,2)</f>
        <v>0</v>
      </c>
      <c r="W122" s="216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 t="s">
        <v>157</v>
      </c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>
      <c r="A123" s="214"/>
      <c r="B123" s="215"/>
      <c r="C123" s="246" t="s">
        <v>306</v>
      </c>
      <c r="D123" s="237"/>
      <c r="E123" s="238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 t="s">
        <v>159</v>
      </c>
      <c r="AH123" s="207">
        <v>0</v>
      </c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>
      <c r="A124" s="214"/>
      <c r="B124" s="215"/>
      <c r="C124" s="246" t="s">
        <v>307</v>
      </c>
      <c r="D124" s="237"/>
      <c r="E124" s="238">
        <v>16.34</v>
      </c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 t="s">
        <v>159</v>
      </c>
      <c r="AH124" s="207">
        <v>0</v>
      </c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>
      <c r="A125" s="224">
        <v>42</v>
      </c>
      <c r="B125" s="225" t="s">
        <v>308</v>
      </c>
      <c r="C125" s="233" t="s">
        <v>309</v>
      </c>
      <c r="D125" s="226" t="s">
        <v>181</v>
      </c>
      <c r="E125" s="227">
        <v>0.78</v>
      </c>
      <c r="F125" s="228"/>
      <c r="G125" s="229">
        <f>ROUND(E125*F125,2)</f>
        <v>0</v>
      </c>
      <c r="H125" s="228"/>
      <c r="I125" s="229">
        <f>ROUND(E125*H125,2)</f>
        <v>0</v>
      </c>
      <c r="J125" s="228"/>
      <c r="K125" s="229">
        <f>ROUND(E125*J125,2)</f>
        <v>0</v>
      </c>
      <c r="L125" s="229">
        <v>21</v>
      </c>
      <c r="M125" s="229">
        <f>G125*(1+L125/100)</f>
        <v>0</v>
      </c>
      <c r="N125" s="229">
        <v>0</v>
      </c>
      <c r="O125" s="229">
        <f>ROUND(E125*N125,2)</f>
        <v>0</v>
      </c>
      <c r="P125" s="229">
        <v>0</v>
      </c>
      <c r="Q125" s="229">
        <f>ROUND(E125*P125,2)</f>
        <v>0</v>
      </c>
      <c r="R125" s="229"/>
      <c r="S125" s="229" t="s">
        <v>156</v>
      </c>
      <c r="T125" s="230" t="s">
        <v>149</v>
      </c>
      <c r="U125" s="216">
        <v>0</v>
      </c>
      <c r="V125" s="216">
        <f>ROUND(E125*U125,2)</f>
        <v>0</v>
      </c>
      <c r="W125" s="216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 t="s">
        <v>157</v>
      </c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>
      <c r="A126" s="214"/>
      <c r="B126" s="215"/>
      <c r="C126" s="246" t="s">
        <v>287</v>
      </c>
      <c r="D126" s="237"/>
      <c r="E126" s="238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 t="s">
        <v>159</v>
      </c>
      <c r="AH126" s="207">
        <v>0</v>
      </c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>
      <c r="A127" s="214"/>
      <c r="B127" s="215"/>
      <c r="C127" s="246" t="s">
        <v>310</v>
      </c>
      <c r="D127" s="237"/>
      <c r="E127" s="238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 t="s">
        <v>159</v>
      </c>
      <c r="AH127" s="207">
        <v>0</v>
      </c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>
      <c r="A128" s="214"/>
      <c r="B128" s="215"/>
      <c r="C128" s="246" t="s">
        <v>311</v>
      </c>
      <c r="D128" s="237"/>
      <c r="E128" s="238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 t="s">
        <v>159</v>
      </c>
      <c r="AH128" s="207">
        <v>0</v>
      </c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outlineLevel="1">
      <c r="A129" s="214"/>
      <c r="B129" s="215"/>
      <c r="C129" s="246" t="s">
        <v>312</v>
      </c>
      <c r="D129" s="237"/>
      <c r="E129" s="238">
        <v>0.78</v>
      </c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 t="s">
        <v>159</v>
      </c>
      <c r="AH129" s="207">
        <v>0</v>
      </c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>
      <c r="A130" s="224">
        <v>43</v>
      </c>
      <c r="B130" s="225" t="s">
        <v>313</v>
      </c>
      <c r="C130" s="233" t="s">
        <v>314</v>
      </c>
      <c r="D130" s="226" t="s">
        <v>181</v>
      </c>
      <c r="E130" s="227">
        <v>2.34</v>
      </c>
      <c r="F130" s="228"/>
      <c r="G130" s="229">
        <f>ROUND(E130*F130,2)</f>
        <v>0</v>
      </c>
      <c r="H130" s="228"/>
      <c r="I130" s="229">
        <f>ROUND(E130*H130,2)</f>
        <v>0</v>
      </c>
      <c r="J130" s="228"/>
      <c r="K130" s="229">
        <f>ROUND(E130*J130,2)</f>
        <v>0</v>
      </c>
      <c r="L130" s="229">
        <v>21</v>
      </c>
      <c r="M130" s="229">
        <f>G130*(1+L130/100)</f>
        <v>0</v>
      </c>
      <c r="N130" s="229">
        <v>0</v>
      </c>
      <c r="O130" s="229">
        <f>ROUND(E130*N130,2)</f>
        <v>0</v>
      </c>
      <c r="P130" s="229">
        <v>0</v>
      </c>
      <c r="Q130" s="229">
        <f>ROUND(E130*P130,2)</f>
        <v>0</v>
      </c>
      <c r="R130" s="229"/>
      <c r="S130" s="229" t="s">
        <v>156</v>
      </c>
      <c r="T130" s="230" t="s">
        <v>149</v>
      </c>
      <c r="U130" s="216">
        <v>0</v>
      </c>
      <c r="V130" s="216">
        <f>ROUND(E130*U130,2)</f>
        <v>0</v>
      </c>
      <c r="W130" s="216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 t="s">
        <v>157</v>
      </c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>
      <c r="A131" s="214"/>
      <c r="B131" s="215"/>
      <c r="C131" s="246" t="s">
        <v>287</v>
      </c>
      <c r="D131" s="237"/>
      <c r="E131" s="238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 t="s">
        <v>159</v>
      </c>
      <c r="AH131" s="207">
        <v>0</v>
      </c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>
      <c r="A132" s="214"/>
      <c r="B132" s="215"/>
      <c r="C132" s="246" t="s">
        <v>315</v>
      </c>
      <c r="D132" s="237"/>
      <c r="E132" s="238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 t="s">
        <v>159</v>
      </c>
      <c r="AH132" s="207">
        <v>0</v>
      </c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>
      <c r="A133" s="214"/>
      <c r="B133" s="215"/>
      <c r="C133" s="246" t="s">
        <v>316</v>
      </c>
      <c r="D133" s="237"/>
      <c r="E133" s="238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 t="s">
        <v>159</v>
      </c>
      <c r="AH133" s="207">
        <v>0</v>
      </c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outlineLevel="1">
      <c r="A134" s="214"/>
      <c r="B134" s="215"/>
      <c r="C134" s="246" t="s">
        <v>317</v>
      </c>
      <c r="D134" s="237"/>
      <c r="E134" s="238">
        <v>2.34</v>
      </c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 t="s">
        <v>159</v>
      </c>
      <c r="AH134" s="207">
        <v>0</v>
      </c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outlineLevel="1">
      <c r="A135" s="224">
        <v>44</v>
      </c>
      <c r="B135" s="225" t="s">
        <v>318</v>
      </c>
      <c r="C135" s="233" t="s">
        <v>319</v>
      </c>
      <c r="D135" s="226" t="s">
        <v>181</v>
      </c>
      <c r="E135" s="227">
        <v>77.09</v>
      </c>
      <c r="F135" s="228"/>
      <c r="G135" s="229">
        <f>ROUND(E135*F135,2)</f>
        <v>0</v>
      </c>
      <c r="H135" s="228"/>
      <c r="I135" s="229">
        <f>ROUND(E135*H135,2)</f>
        <v>0</v>
      </c>
      <c r="J135" s="228"/>
      <c r="K135" s="229">
        <f>ROUND(E135*J135,2)</f>
        <v>0</v>
      </c>
      <c r="L135" s="229">
        <v>21</v>
      </c>
      <c r="M135" s="229">
        <f>G135*(1+L135/100)</f>
        <v>0</v>
      </c>
      <c r="N135" s="229">
        <v>0</v>
      </c>
      <c r="O135" s="229">
        <f>ROUND(E135*N135,2)</f>
        <v>0</v>
      </c>
      <c r="P135" s="229">
        <v>0</v>
      </c>
      <c r="Q135" s="229">
        <f>ROUND(E135*P135,2)</f>
        <v>0</v>
      </c>
      <c r="R135" s="229"/>
      <c r="S135" s="229" t="s">
        <v>148</v>
      </c>
      <c r="T135" s="230" t="s">
        <v>149</v>
      </c>
      <c r="U135" s="216">
        <v>0</v>
      </c>
      <c r="V135" s="216">
        <f>ROUND(E135*U135,2)</f>
        <v>0</v>
      </c>
      <c r="W135" s="216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 t="s">
        <v>157</v>
      </c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outlineLevel="1">
      <c r="A136" s="214"/>
      <c r="B136" s="215"/>
      <c r="C136" s="246" t="s">
        <v>320</v>
      </c>
      <c r="D136" s="237"/>
      <c r="E136" s="238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 t="s">
        <v>159</v>
      </c>
      <c r="AH136" s="207">
        <v>0</v>
      </c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>
      <c r="A137" s="214"/>
      <c r="B137" s="215"/>
      <c r="C137" s="246" t="s">
        <v>321</v>
      </c>
      <c r="D137" s="237"/>
      <c r="E137" s="238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 t="s">
        <v>159</v>
      </c>
      <c r="AH137" s="207">
        <v>0</v>
      </c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>
      <c r="A138" s="214"/>
      <c r="B138" s="215"/>
      <c r="C138" s="246" t="s">
        <v>322</v>
      </c>
      <c r="D138" s="237"/>
      <c r="E138" s="238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 t="s">
        <v>159</v>
      </c>
      <c r="AH138" s="207">
        <v>0</v>
      </c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outlineLevel="1">
      <c r="A139" s="214"/>
      <c r="B139" s="215"/>
      <c r="C139" s="246" t="s">
        <v>323</v>
      </c>
      <c r="D139" s="237"/>
      <c r="E139" s="238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 t="s">
        <v>159</v>
      </c>
      <c r="AH139" s="207">
        <v>0</v>
      </c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>
      <c r="A140" s="214"/>
      <c r="B140" s="215"/>
      <c r="C140" s="246" t="s">
        <v>324</v>
      </c>
      <c r="D140" s="237"/>
      <c r="E140" s="238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 t="s">
        <v>159</v>
      </c>
      <c r="AH140" s="207">
        <v>0</v>
      </c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>
      <c r="A141" s="214"/>
      <c r="B141" s="215"/>
      <c r="C141" s="246" t="s">
        <v>325</v>
      </c>
      <c r="D141" s="237"/>
      <c r="E141" s="238">
        <v>77.09</v>
      </c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 t="s">
        <v>159</v>
      </c>
      <c r="AH141" s="207">
        <v>0</v>
      </c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>
      <c r="A142" s="224">
        <v>45</v>
      </c>
      <c r="B142" s="225" t="s">
        <v>326</v>
      </c>
      <c r="C142" s="233" t="s">
        <v>327</v>
      </c>
      <c r="D142" s="226" t="s">
        <v>181</v>
      </c>
      <c r="E142" s="227">
        <v>23.263200000000001</v>
      </c>
      <c r="F142" s="228"/>
      <c r="G142" s="229">
        <f>ROUND(E142*F142,2)</f>
        <v>0</v>
      </c>
      <c r="H142" s="228"/>
      <c r="I142" s="229">
        <f>ROUND(E142*H142,2)</f>
        <v>0</v>
      </c>
      <c r="J142" s="228"/>
      <c r="K142" s="229">
        <f>ROUND(E142*J142,2)</f>
        <v>0</v>
      </c>
      <c r="L142" s="229">
        <v>21</v>
      </c>
      <c r="M142" s="229">
        <f>G142*(1+L142/100)</f>
        <v>0</v>
      </c>
      <c r="N142" s="229">
        <v>0</v>
      </c>
      <c r="O142" s="229">
        <f>ROUND(E142*N142,2)</f>
        <v>0</v>
      </c>
      <c r="P142" s="229">
        <v>0</v>
      </c>
      <c r="Q142" s="229">
        <f>ROUND(E142*P142,2)</f>
        <v>0</v>
      </c>
      <c r="R142" s="229"/>
      <c r="S142" s="229" t="s">
        <v>156</v>
      </c>
      <c r="T142" s="230" t="s">
        <v>149</v>
      </c>
      <c r="U142" s="216">
        <v>0</v>
      </c>
      <c r="V142" s="216">
        <f>ROUND(E142*U142,2)</f>
        <v>0</v>
      </c>
      <c r="W142" s="216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 t="s">
        <v>157</v>
      </c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>
      <c r="A143" s="214"/>
      <c r="B143" s="215"/>
      <c r="C143" s="246" t="s">
        <v>328</v>
      </c>
      <c r="D143" s="237"/>
      <c r="E143" s="238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 t="s">
        <v>159</v>
      </c>
      <c r="AH143" s="207">
        <v>0</v>
      </c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outlineLevel="1">
      <c r="A144" s="214"/>
      <c r="B144" s="215"/>
      <c r="C144" s="246" t="s">
        <v>329</v>
      </c>
      <c r="D144" s="237"/>
      <c r="E144" s="238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 t="s">
        <v>159</v>
      </c>
      <c r="AH144" s="207">
        <v>0</v>
      </c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>
      <c r="A145" s="214"/>
      <c r="B145" s="215"/>
      <c r="C145" s="246" t="s">
        <v>330</v>
      </c>
      <c r="D145" s="237"/>
      <c r="E145" s="238">
        <v>23.26</v>
      </c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 t="s">
        <v>159</v>
      </c>
      <c r="AH145" s="207">
        <v>0</v>
      </c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outlineLevel="1">
      <c r="A146" s="224">
        <v>46</v>
      </c>
      <c r="B146" s="225" t="s">
        <v>331</v>
      </c>
      <c r="C146" s="233" t="s">
        <v>332</v>
      </c>
      <c r="D146" s="226" t="s">
        <v>333</v>
      </c>
      <c r="E146" s="227">
        <v>1.66E-2</v>
      </c>
      <c r="F146" s="228"/>
      <c r="G146" s="229">
        <f>ROUND(E146*F146,2)</f>
        <v>0</v>
      </c>
      <c r="H146" s="228"/>
      <c r="I146" s="229">
        <f>ROUND(E146*H146,2)</f>
        <v>0</v>
      </c>
      <c r="J146" s="228"/>
      <c r="K146" s="229">
        <f>ROUND(E146*J146,2)</f>
        <v>0</v>
      </c>
      <c r="L146" s="229">
        <v>21</v>
      </c>
      <c r="M146" s="229">
        <f>G146*(1+L146/100)</f>
        <v>0</v>
      </c>
      <c r="N146" s="229">
        <v>0</v>
      </c>
      <c r="O146" s="229">
        <f>ROUND(E146*N146,2)</f>
        <v>0</v>
      </c>
      <c r="P146" s="229">
        <v>0</v>
      </c>
      <c r="Q146" s="229">
        <f>ROUND(E146*P146,2)</f>
        <v>0</v>
      </c>
      <c r="R146" s="229" t="s">
        <v>239</v>
      </c>
      <c r="S146" s="229" t="s">
        <v>156</v>
      </c>
      <c r="T146" s="230" t="s">
        <v>149</v>
      </c>
      <c r="U146" s="216">
        <v>0</v>
      </c>
      <c r="V146" s="216">
        <f>ROUND(E146*U146,2)</f>
        <v>0</v>
      </c>
      <c r="W146" s="216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 t="s">
        <v>240</v>
      </c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>
      <c r="A147" s="214"/>
      <c r="B147" s="215"/>
      <c r="C147" s="246" t="s">
        <v>297</v>
      </c>
      <c r="D147" s="237"/>
      <c r="E147" s="238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 t="s">
        <v>159</v>
      </c>
      <c r="AH147" s="207">
        <v>0</v>
      </c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>
      <c r="A148" s="214"/>
      <c r="B148" s="215"/>
      <c r="C148" s="246" t="s">
        <v>334</v>
      </c>
      <c r="D148" s="237"/>
      <c r="E148" s="238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 t="s">
        <v>159</v>
      </c>
      <c r="AH148" s="207">
        <v>0</v>
      </c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>
      <c r="A149" s="214"/>
      <c r="B149" s="215"/>
      <c r="C149" s="246" t="s">
        <v>335</v>
      </c>
      <c r="D149" s="237"/>
      <c r="E149" s="238">
        <v>0.02</v>
      </c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 t="s">
        <v>159</v>
      </c>
      <c r="AH149" s="207">
        <v>0</v>
      </c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>
      <c r="A150" s="224">
        <v>47</v>
      </c>
      <c r="B150" s="225" t="s">
        <v>336</v>
      </c>
      <c r="C150" s="233" t="s">
        <v>337</v>
      </c>
      <c r="D150" s="226" t="s">
        <v>333</v>
      </c>
      <c r="E150" s="227">
        <v>4.5100000000000001E-2</v>
      </c>
      <c r="F150" s="228"/>
      <c r="G150" s="229">
        <f>ROUND(E150*F150,2)</f>
        <v>0</v>
      </c>
      <c r="H150" s="228"/>
      <c r="I150" s="229">
        <f>ROUND(E150*H150,2)</f>
        <v>0</v>
      </c>
      <c r="J150" s="228"/>
      <c r="K150" s="229">
        <f>ROUND(E150*J150,2)</f>
        <v>0</v>
      </c>
      <c r="L150" s="229">
        <v>21</v>
      </c>
      <c r="M150" s="229">
        <f>G150*(1+L150/100)</f>
        <v>0</v>
      </c>
      <c r="N150" s="229">
        <v>0</v>
      </c>
      <c r="O150" s="229">
        <f>ROUND(E150*N150,2)</f>
        <v>0</v>
      </c>
      <c r="P150" s="229">
        <v>0</v>
      </c>
      <c r="Q150" s="229">
        <f>ROUND(E150*P150,2)</f>
        <v>0</v>
      </c>
      <c r="R150" s="229" t="s">
        <v>239</v>
      </c>
      <c r="S150" s="229" t="s">
        <v>338</v>
      </c>
      <c r="T150" s="230" t="s">
        <v>149</v>
      </c>
      <c r="U150" s="216">
        <v>0</v>
      </c>
      <c r="V150" s="216">
        <f>ROUND(E150*U150,2)</f>
        <v>0</v>
      </c>
      <c r="W150" s="216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 t="s">
        <v>240</v>
      </c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>
      <c r="A151" s="214"/>
      <c r="B151" s="215"/>
      <c r="C151" s="246" t="s">
        <v>287</v>
      </c>
      <c r="D151" s="237"/>
      <c r="E151" s="238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 t="s">
        <v>159</v>
      </c>
      <c r="AH151" s="207">
        <v>0</v>
      </c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outlineLevel="1">
      <c r="A152" s="214"/>
      <c r="B152" s="215"/>
      <c r="C152" s="246" t="s">
        <v>294</v>
      </c>
      <c r="D152" s="237"/>
      <c r="E152" s="238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 t="s">
        <v>159</v>
      </c>
      <c r="AH152" s="207">
        <v>0</v>
      </c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>
      <c r="A153" s="214"/>
      <c r="B153" s="215"/>
      <c r="C153" s="246" t="s">
        <v>339</v>
      </c>
      <c r="D153" s="237"/>
      <c r="E153" s="238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 t="s">
        <v>159</v>
      </c>
      <c r="AH153" s="207">
        <v>0</v>
      </c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>
      <c r="A154" s="214"/>
      <c r="B154" s="215"/>
      <c r="C154" s="246" t="s">
        <v>340</v>
      </c>
      <c r="D154" s="237"/>
      <c r="E154" s="238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 t="s">
        <v>159</v>
      </c>
      <c r="AH154" s="207">
        <v>0</v>
      </c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>
      <c r="A155" s="214"/>
      <c r="B155" s="215"/>
      <c r="C155" s="246" t="s">
        <v>341</v>
      </c>
      <c r="D155" s="237"/>
      <c r="E155" s="238">
        <v>0.05</v>
      </c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 t="s">
        <v>159</v>
      </c>
      <c r="AH155" s="207">
        <v>0</v>
      </c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>
      <c r="A156" s="218" t="s">
        <v>144</v>
      </c>
      <c r="B156" s="219" t="s">
        <v>65</v>
      </c>
      <c r="C156" s="232" t="s">
        <v>66</v>
      </c>
      <c r="D156" s="220"/>
      <c r="E156" s="221"/>
      <c r="F156" s="222"/>
      <c r="G156" s="222">
        <f>SUMIF(AG157:AG164,"&lt;&gt;NOR",G157:G164)</f>
        <v>0</v>
      </c>
      <c r="H156" s="222"/>
      <c r="I156" s="222">
        <f>SUM(I157:I164)</f>
        <v>0</v>
      </c>
      <c r="J156" s="222"/>
      <c r="K156" s="222">
        <f>SUM(K157:K164)</f>
        <v>0</v>
      </c>
      <c r="L156" s="222"/>
      <c r="M156" s="222">
        <f>SUM(M157:M164)</f>
        <v>0</v>
      </c>
      <c r="N156" s="222"/>
      <c r="O156" s="222">
        <f>SUM(O157:O164)</f>
        <v>0</v>
      </c>
      <c r="P156" s="222"/>
      <c r="Q156" s="222">
        <f>SUM(Q157:Q164)</f>
        <v>0</v>
      </c>
      <c r="R156" s="222"/>
      <c r="S156" s="222"/>
      <c r="T156" s="223"/>
      <c r="U156" s="217"/>
      <c r="V156" s="217">
        <f>SUM(V157:V164)</f>
        <v>0</v>
      </c>
      <c r="W156" s="217"/>
      <c r="AG156" t="s">
        <v>145</v>
      </c>
    </row>
    <row r="157" spans="1:60" outlineLevel="1">
      <c r="A157" s="224">
        <v>48</v>
      </c>
      <c r="B157" s="225" t="s">
        <v>342</v>
      </c>
      <c r="C157" s="233" t="s">
        <v>343</v>
      </c>
      <c r="D157" s="226" t="s">
        <v>168</v>
      </c>
      <c r="E157" s="227">
        <v>1</v>
      </c>
      <c r="F157" s="228"/>
      <c r="G157" s="229">
        <f>ROUND(E157*F157,2)</f>
        <v>0</v>
      </c>
      <c r="H157" s="228"/>
      <c r="I157" s="229">
        <f>ROUND(E157*H157,2)</f>
        <v>0</v>
      </c>
      <c r="J157" s="228"/>
      <c r="K157" s="229">
        <f>ROUND(E157*J157,2)</f>
        <v>0</v>
      </c>
      <c r="L157" s="229">
        <v>21</v>
      </c>
      <c r="M157" s="229">
        <f>G157*(1+L157/100)</f>
        <v>0</v>
      </c>
      <c r="N157" s="229">
        <v>0</v>
      </c>
      <c r="O157" s="229">
        <f>ROUND(E157*N157,2)</f>
        <v>0</v>
      </c>
      <c r="P157" s="229">
        <v>0</v>
      </c>
      <c r="Q157" s="229">
        <f>ROUND(E157*P157,2)</f>
        <v>0</v>
      </c>
      <c r="R157" s="229"/>
      <c r="S157" s="229" t="s">
        <v>156</v>
      </c>
      <c r="T157" s="230" t="s">
        <v>149</v>
      </c>
      <c r="U157" s="216">
        <v>0</v>
      </c>
      <c r="V157" s="216">
        <f>ROUND(E157*U157,2)</f>
        <v>0</v>
      </c>
      <c r="W157" s="216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 t="s">
        <v>157</v>
      </c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outlineLevel="1">
      <c r="A158" s="214"/>
      <c r="B158" s="215"/>
      <c r="C158" s="246" t="s">
        <v>344</v>
      </c>
      <c r="D158" s="237"/>
      <c r="E158" s="238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 t="s">
        <v>159</v>
      </c>
      <c r="AH158" s="207">
        <v>0</v>
      </c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>
      <c r="A159" s="214"/>
      <c r="B159" s="215"/>
      <c r="C159" s="246" t="s">
        <v>59</v>
      </c>
      <c r="D159" s="237"/>
      <c r="E159" s="238">
        <v>1</v>
      </c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 t="s">
        <v>159</v>
      </c>
      <c r="AH159" s="207">
        <v>0</v>
      </c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>
      <c r="A160" s="224">
        <v>49</v>
      </c>
      <c r="B160" s="225" t="s">
        <v>345</v>
      </c>
      <c r="C160" s="233" t="s">
        <v>346</v>
      </c>
      <c r="D160" s="226" t="s">
        <v>181</v>
      </c>
      <c r="E160" s="227">
        <v>0.78</v>
      </c>
      <c r="F160" s="228"/>
      <c r="G160" s="229">
        <f>ROUND(E160*F160,2)</f>
        <v>0</v>
      </c>
      <c r="H160" s="228"/>
      <c r="I160" s="229">
        <f>ROUND(E160*H160,2)</f>
        <v>0</v>
      </c>
      <c r="J160" s="228"/>
      <c r="K160" s="229">
        <f>ROUND(E160*J160,2)</f>
        <v>0</v>
      </c>
      <c r="L160" s="229">
        <v>21</v>
      </c>
      <c r="M160" s="229">
        <f>G160*(1+L160/100)</f>
        <v>0</v>
      </c>
      <c r="N160" s="229">
        <v>0</v>
      </c>
      <c r="O160" s="229">
        <f>ROUND(E160*N160,2)</f>
        <v>0</v>
      </c>
      <c r="P160" s="229">
        <v>0</v>
      </c>
      <c r="Q160" s="229">
        <f>ROUND(E160*P160,2)</f>
        <v>0</v>
      </c>
      <c r="R160" s="229"/>
      <c r="S160" s="229" t="s">
        <v>156</v>
      </c>
      <c r="T160" s="230" t="s">
        <v>149</v>
      </c>
      <c r="U160" s="216">
        <v>0</v>
      </c>
      <c r="V160" s="216">
        <f>ROUND(E160*U160,2)</f>
        <v>0</v>
      </c>
      <c r="W160" s="216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 t="s">
        <v>157</v>
      </c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>
      <c r="A161" s="214"/>
      <c r="B161" s="215"/>
      <c r="C161" s="246" t="s">
        <v>347</v>
      </c>
      <c r="D161" s="237"/>
      <c r="E161" s="238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 t="s">
        <v>159</v>
      </c>
      <c r="AH161" s="207">
        <v>0</v>
      </c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>
      <c r="A162" s="214"/>
      <c r="B162" s="215"/>
      <c r="C162" s="246" t="s">
        <v>312</v>
      </c>
      <c r="D162" s="237"/>
      <c r="E162" s="238">
        <v>0.78</v>
      </c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 t="s">
        <v>159</v>
      </c>
      <c r="AH162" s="207">
        <v>0</v>
      </c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>
      <c r="A163" s="239">
        <v>50</v>
      </c>
      <c r="B163" s="240" t="s">
        <v>348</v>
      </c>
      <c r="C163" s="247" t="s">
        <v>349</v>
      </c>
      <c r="D163" s="241" t="s">
        <v>181</v>
      </c>
      <c r="E163" s="242">
        <v>0.78</v>
      </c>
      <c r="F163" s="243"/>
      <c r="G163" s="244">
        <f>ROUND(E163*F163,2)</f>
        <v>0</v>
      </c>
      <c r="H163" s="243"/>
      <c r="I163" s="244">
        <f>ROUND(E163*H163,2)</f>
        <v>0</v>
      </c>
      <c r="J163" s="243"/>
      <c r="K163" s="244">
        <f>ROUND(E163*J163,2)</f>
        <v>0</v>
      </c>
      <c r="L163" s="244">
        <v>21</v>
      </c>
      <c r="M163" s="244">
        <f>G163*(1+L163/100)</f>
        <v>0</v>
      </c>
      <c r="N163" s="244">
        <v>0</v>
      </c>
      <c r="O163" s="244">
        <f>ROUND(E163*N163,2)</f>
        <v>0</v>
      </c>
      <c r="P163" s="244">
        <v>0</v>
      </c>
      <c r="Q163" s="244">
        <f>ROUND(E163*P163,2)</f>
        <v>0</v>
      </c>
      <c r="R163" s="244"/>
      <c r="S163" s="244" t="s">
        <v>156</v>
      </c>
      <c r="T163" s="245" t="s">
        <v>149</v>
      </c>
      <c r="U163" s="216">
        <v>0</v>
      </c>
      <c r="V163" s="216">
        <f>ROUND(E163*U163,2)</f>
        <v>0</v>
      </c>
      <c r="W163" s="216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 t="s">
        <v>157</v>
      </c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outlineLevel="1">
      <c r="A164" s="239">
        <v>51</v>
      </c>
      <c r="B164" s="240" t="s">
        <v>350</v>
      </c>
      <c r="C164" s="247" t="s">
        <v>351</v>
      </c>
      <c r="D164" s="241" t="s">
        <v>352</v>
      </c>
      <c r="E164" s="242">
        <v>1</v>
      </c>
      <c r="F164" s="243"/>
      <c r="G164" s="244">
        <f>ROUND(E164*F164,2)</f>
        <v>0</v>
      </c>
      <c r="H164" s="243"/>
      <c r="I164" s="244">
        <f>ROUND(E164*H164,2)</f>
        <v>0</v>
      </c>
      <c r="J164" s="243"/>
      <c r="K164" s="244">
        <f>ROUND(E164*J164,2)</f>
        <v>0</v>
      </c>
      <c r="L164" s="244">
        <v>21</v>
      </c>
      <c r="M164" s="244">
        <f>G164*(1+L164/100)</f>
        <v>0</v>
      </c>
      <c r="N164" s="244">
        <v>0</v>
      </c>
      <c r="O164" s="244">
        <f>ROUND(E164*N164,2)</f>
        <v>0</v>
      </c>
      <c r="P164" s="244">
        <v>0</v>
      </c>
      <c r="Q164" s="244">
        <f>ROUND(E164*P164,2)</f>
        <v>0</v>
      </c>
      <c r="R164" s="244"/>
      <c r="S164" s="244" t="s">
        <v>148</v>
      </c>
      <c r="T164" s="245" t="s">
        <v>149</v>
      </c>
      <c r="U164" s="216">
        <v>0</v>
      </c>
      <c r="V164" s="216">
        <f>ROUND(E164*U164,2)</f>
        <v>0</v>
      </c>
      <c r="W164" s="216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 t="s">
        <v>157</v>
      </c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>
      <c r="A165" s="218" t="s">
        <v>144</v>
      </c>
      <c r="B165" s="219" t="s">
        <v>67</v>
      </c>
      <c r="C165" s="232" t="s">
        <v>68</v>
      </c>
      <c r="D165" s="220"/>
      <c r="E165" s="221"/>
      <c r="F165" s="222"/>
      <c r="G165" s="222">
        <f>SUMIF(AG166:AG197,"&lt;&gt;NOR",G166:G197)</f>
        <v>0</v>
      </c>
      <c r="H165" s="222"/>
      <c r="I165" s="222">
        <f>SUM(I166:I197)</f>
        <v>0</v>
      </c>
      <c r="J165" s="222"/>
      <c r="K165" s="222">
        <f>SUM(K166:K197)</f>
        <v>0</v>
      </c>
      <c r="L165" s="222"/>
      <c r="M165" s="222">
        <f>SUM(M166:M197)</f>
        <v>0</v>
      </c>
      <c r="N165" s="222"/>
      <c r="O165" s="222">
        <f>SUM(O166:O197)</f>
        <v>0</v>
      </c>
      <c r="P165" s="222"/>
      <c r="Q165" s="222">
        <f>SUM(Q166:Q197)</f>
        <v>0</v>
      </c>
      <c r="R165" s="222"/>
      <c r="S165" s="222"/>
      <c r="T165" s="223"/>
      <c r="U165" s="217"/>
      <c r="V165" s="217">
        <f>SUM(V166:V197)</f>
        <v>0</v>
      </c>
      <c r="W165" s="217"/>
      <c r="AG165" t="s">
        <v>145</v>
      </c>
    </row>
    <row r="166" spans="1:60" outlineLevel="1">
      <c r="A166" s="224">
        <v>52</v>
      </c>
      <c r="B166" s="225" t="s">
        <v>353</v>
      </c>
      <c r="C166" s="233" t="s">
        <v>354</v>
      </c>
      <c r="D166" s="226" t="s">
        <v>181</v>
      </c>
      <c r="E166" s="227">
        <v>25.3</v>
      </c>
      <c r="F166" s="228"/>
      <c r="G166" s="229">
        <f>ROUND(E166*F166,2)</f>
        <v>0</v>
      </c>
      <c r="H166" s="228"/>
      <c r="I166" s="229">
        <f>ROUND(E166*H166,2)</f>
        <v>0</v>
      </c>
      <c r="J166" s="228"/>
      <c r="K166" s="229">
        <f>ROUND(E166*J166,2)</f>
        <v>0</v>
      </c>
      <c r="L166" s="229">
        <v>21</v>
      </c>
      <c r="M166" s="229">
        <f>G166*(1+L166/100)</f>
        <v>0</v>
      </c>
      <c r="N166" s="229">
        <v>0</v>
      </c>
      <c r="O166" s="229">
        <f>ROUND(E166*N166,2)</f>
        <v>0</v>
      </c>
      <c r="P166" s="229">
        <v>0</v>
      </c>
      <c r="Q166" s="229">
        <f>ROUND(E166*P166,2)</f>
        <v>0</v>
      </c>
      <c r="R166" s="229"/>
      <c r="S166" s="229" t="s">
        <v>156</v>
      </c>
      <c r="T166" s="230" t="s">
        <v>149</v>
      </c>
      <c r="U166" s="216">
        <v>0</v>
      </c>
      <c r="V166" s="216">
        <f>ROUND(E166*U166,2)</f>
        <v>0</v>
      </c>
      <c r="W166" s="216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 t="s">
        <v>157</v>
      </c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>
      <c r="A167" s="214"/>
      <c r="B167" s="215"/>
      <c r="C167" s="246" t="s">
        <v>355</v>
      </c>
      <c r="D167" s="237"/>
      <c r="E167" s="238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 t="s">
        <v>159</v>
      </c>
      <c r="AH167" s="207">
        <v>0</v>
      </c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>
      <c r="A168" s="214"/>
      <c r="B168" s="215"/>
      <c r="C168" s="246" t="s">
        <v>356</v>
      </c>
      <c r="D168" s="237"/>
      <c r="E168" s="238">
        <v>25.3</v>
      </c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 t="s">
        <v>159</v>
      </c>
      <c r="AH168" s="207">
        <v>0</v>
      </c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>
      <c r="A169" s="224">
        <v>53</v>
      </c>
      <c r="B169" s="225" t="s">
        <v>357</v>
      </c>
      <c r="C169" s="233" t="s">
        <v>358</v>
      </c>
      <c r="D169" s="226" t="s">
        <v>181</v>
      </c>
      <c r="E169" s="227">
        <v>8.8000000000000007</v>
      </c>
      <c r="F169" s="228"/>
      <c r="G169" s="229">
        <f>ROUND(E169*F169,2)</f>
        <v>0</v>
      </c>
      <c r="H169" s="228"/>
      <c r="I169" s="229">
        <f>ROUND(E169*H169,2)</f>
        <v>0</v>
      </c>
      <c r="J169" s="228"/>
      <c r="K169" s="229">
        <f>ROUND(E169*J169,2)</f>
        <v>0</v>
      </c>
      <c r="L169" s="229">
        <v>21</v>
      </c>
      <c r="M169" s="229">
        <f>G169*(1+L169/100)</f>
        <v>0</v>
      </c>
      <c r="N169" s="229">
        <v>0</v>
      </c>
      <c r="O169" s="229">
        <f>ROUND(E169*N169,2)</f>
        <v>0</v>
      </c>
      <c r="P169" s="229">
        <v>0</v>
      </c>
      <c r="Q169" s="229">
        <f>ROUND(E169*P169,2)</f>
        <v>0</v>
      </c>
      <c r="R169" s="229"/>
      <c r="S169" s="229" t="s">
        <v>156</v>
      </c>
      <c r="T169" s="230" t="s">
        <v>149</v>
      </c>
      <c r="U169" s="216">
        <v>0</v>
      </c>
      <c r="V169" s="216">
        <f>ROUND(E169*U169,2)</f>
        <v>0</v>
      </c>
      <c r="W169" s="216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 t="s">
        <v>157</v>
      </c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>
      <c r="A170" s="214"/>
      <c r="B170" s="215"/>
      <c r="C170" s="246" t="s">
        <v>359</v>
      </c>
      <c r="D170" s="237"/>
      <c r="E170" s="238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 t="s">
        <v>159</v>
      </c>
      <c r="AH170" s="207">
        <v>0</v>
      </c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outlineLevel="1">
      <c r="A171" s="214"/>
      <c r="B171" s="215"/>
      <c r="C171" s="246" t="s">
        <v>360</v>
      </c>
      <c r="D171" s="237"/>
      <c r="E171" s="238">
        <v>8.8000000000000007</v>
      </c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 t="s">
        <v>159</v>
      </c>
      <c r="AH171" s="207">
        <v>0</v>
      </c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>
      <c r="A172" s="224">
        <v>54</v>
      </c>
      <c r="B172" s="225" t="s">
        <v>361</v>
      </c>
      <c r="C172" s="233" t="s">
        <v>362</v>
      </c>
      <c r="D172" s="226" t="s">
        <v>181</v>
      </c>
      <c r="E172" s="227">
        <v>8.8000000000000007</v>
      </c>
      <c r="F172" s="228"/>
      <c r="G172" s="229">
        <f>ROUND(E172*F172,2)</f>
        <v>0</v>
      </c>
      <c r="H172" s="228"/>
      <c r="I172" s="229">
        <f>ROUND(E172*H172,2)</f>
        <v>0</v>
      </c>
      <c r="J172" s="228"/>
      <c r="K172" s="229">
        <f>ROUND(E172*J172,2)</f>
        <v>0</v>
      </c>
      <c r="L172" s="229">
        <v>21</v>
      </c>
      <c r="M172" s="229">
        <f>G172*(1+L172/100)</f>
        <v>0</v>
      </c>
      <c r="N172" s="229">
        <v>0</v>
      </c>
      <c r="O172" s="229">
        <f>ROUND(E172*N172,2)</f>
        <v>0</v>
      </c>
      <c r="P172" s="229">
        <v>0</v>
      </c>
      <c r="Q172" s="229">
        <f>ROUND(E172*P172,2)</f>
        <v>0</v>
      </c>
      <c r="R172" s="229"/>
      <c r="S172" s="229" t="s">
        <v>156</v>
      </c>
      <c r="T172" s="230" t="s">
        <v>149</v>
      </c>
      <c r="U172" s="216">
        <v>0</v>
      </c>
      <c r="V172" s="216">
        <f>ROUND(E172*U172,2)</f>
        <v>0</v>
      </c>
      <c r="W172" s="216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 t="s">
        <v>157</v>
      </c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>
      <c r="A173" s="214"/>
      <c r="B173" s="215"/>
      <c r="C173" s="246" t="s">
        <v>359</v>
      </c>
      <c r="D173" s="237"/>
      <c r="E173" s="238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 t="s">
        <v>159</v>
      </c>
      <c r="AH173" s="207">
        <v>0</v>
      </c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>
      <c r="A174" s="214"/>
      <c r="B174" s="215"/>
      <c r="C174" s="246" t="s">
        <v>360</v>
      </c>
      <c r="D174" s="237"/>
      <c r="E174" s="238">
        <v>8.8000000000000007</v>
      </c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 t="s">
        <v>159</v>
      </c>
      <c r="AH174" s="207">
        <v>0</v>
      </c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outlineLevel="1">
      <c r="A175" s="224">
        <v>55</v>
      </c>
      <c r="B175" s="225" t="s">
        <v>363</v>
      </c>
      <c r="C175" s="233" t="s">
        <v>364</v>
      </c>
      <c r="D175" s="226" t="s">
        <v>168</v>
      </c>
      <c r="E175" s="227">
        <v>25.3</v>
      </c>
      <c r="F175" s="228"/>
      <c r="G175" s="229">
        <f>ROUND(E175*F175,2)</f>
        <v>0</v>
      </c>
      <c r="H175" s="228"/>
      <c r="I175" s="229">
        <f>ROUND(E175*H175,2)</f>
        <v>0</v>
      </c>
      <c r="J175" s="228"/>
      <c r="K175" s="229">
        <f>ROUND(E175*J175,2)</f>
        <v>0</v>
      </c>
      <c r="L175" s="229">
        <v>21</v>
      </c>
      <c r="M175" s="229">
        <f>G175*(1+L175/100)</f>
        <v>0</v>
      </c>
      <c r="N175" s="229">
        <v>0</v>
      </c>
      <c r="O175" s="229">
        <f>ROUND(E175*N175,2)</f>
        <v>0</v>
      </c>
      <c r="P175" s="229">
        <v>0</v>
      </c>
      <c r="Q175" s="229">
        <f>ROUND(E175*P175,2)</f>
        <v>0</v>
      </c>
      <c r="R175" s="229"/>
      <c r="S175" s="229" t="s">
        <v>156</v>
      </c>
      <c r="T175" s="230" t="s">
        <v>149</v>
      </c>
      <c r="U175" s="216">
        <v>0</v>
      </c>
      <c r="V175" s="216">
        <f>ROUND(E175*U175,2)</f>
        <v>0</v>
      </c>
      <c r="W175" s="216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 t="s">
        <v>157</v>
      </c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outlineLevel="1">
      <c r="A176" s="214"/>
      <c r="B176" s="215"/>
      <c r="C176" s="246" t="s">
        <v>365</v>
      </c>
      <c r="D176" s="237"/>
      <c r="E176" s="238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 t="s">
        <v>159</v>
      </c>
      <c r="AH176" s="207">
        <v>0</v>
      </c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outlineLevel="1">
      <c r="A177" s="214"/>
      <c r="B177" s="215"/>
      <c r="C177" s="246" t="s">
        <v>356</v>
      </c>
      <c r="D177" s="237"/>
      <c r="E177" s="238">
        <v>25.3</v>
      </c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 t="s">
        <v>159</v>
      </c>
      <c r="AH177" s="207">
        <v>0</v>
      </c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outlineLevel="1">
      <c r="A178" s="224">
        <v>56</v>
      </c>
      <c r="B178" s="225" t="s">
        <v>366</v>
      </c>
      <c r="C178" s="233" t="s">
        <v>367</v>
      </c>
      <c r="D178" s="226" t="s">
        <v>168</v>
      </c>
      <c r="E178" s="227">
        <v>19.100000000000001</v>
      </c>
      <c r="F178" s="228"/>
      <c r="G178" s="229">
        <f>ROUND(E178*F178,2)</f>
        <v>0</v>
      </c>
      <c r="H178" s="228"/>
      <c r="I178" s="229">
        <f>ROUND(E178*H178,2)</f>
        <v>0</v>
      </c>
      <c r="J178" s="228"/>
      <c r="K178" s="229">
        <f>ROUND(E178*J178,2)</f>
        <v>0</v>
      </c>
      <c r="L178" s="229">
        <v>21</v>
      </c>
      <c r="M178" s="229">
        <f>G178*(1+L178/100)</f>
        <v>0</v>
      </c>
      <c r="N178" s="229">
        <v>0</v>
      </c>
      <c r="O178" s="229">
        <f>ROUND(E178*N178,2)</f>
        <v>0</v>
      </c>
      <c r="P178" s="229">
        <v>0</v>
      </c>
      <c r="Q178" s="229">
        <f>ROUND(E178*P178,2)</f>
        <v>0</v>
      </c>
      <c r="R178" s="229"/>
      <c r="S178" s="229" t="s">
        <v>156</v>
      </c>
      <c r="T178" s="230" t="s">
        <v>149</v>
      </c>
      <c r="U178" s="216">
        <v>0</v>
      </c>
      <c r="V178" s="216">
        <f>ROUND(E178*U178,2)</f>
        <v>0</v>
      </c>
      <c r="W178" s="216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 t="s">
        <v>157</v>
      </c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outlineLevel="1">
      <c r="A179" s="214"/>
      <c r="B179" s="215"/>
      <c r="C179" s="246" t="s">
        <v>368</v>
      </c>
      <c r="D179" s="237"/>
      <c r="E179" s="238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 t="s">
        <v>159</v>
      </c>
      <c r="AH179" s="207">
        <v>0</v>
      </c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>
      <c r="A180" s="214"/>
      <c r="B180" s="215"/>
      <c r="C180" s="246" t="s">
        <v>369</v>
      </c>
      <c r="D180" s="237"/>
      <c r="E180" s="238">
        <v>19.100000000000001</v>
      </c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 t="s">
        <v>159</v>
      </c>
      <c r="AH180" s="207">
        <v>0</v>
      </c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>
      <c r="A181" s="224">
        <v>57</v>
      </c>
      <c r="B181" s="225" t="s">
        <v>370</v>
      </c>
      <c r="C181" s="233" t="s">
        <v>371</v>
      </c>
      <c r="D181" s="226" t="s">
        <v>168</v>
      </c>
      <c r="E181" s="227">
        <v>25</v>
      </c>
      <c r="F181" s="228"/>
      <c r="G181" s="229">
        <f>ROUND(E181*F181,2)</f>
        <v>0</v>
      </c>
      <c r="H181" s="228"/>
      <c r="I181" s="229">
        <f>ROUND(E181*H181,2)</f>
        <v>0</v>
      </c>
      <c r="J181" s="228"/>
      <c r="K181" s="229">
        <f>ROUND(E181*J181,2)</f>
        <v>0</v>
      </c>
      <c r="L181" s="229">
        <v>21</v>
      </c>
      <c r="M181" s="229">
        <f>G181*(1+L181/100)</f>
        <v>0</v>
      </c>
      <c r="N181" s="229">
        <v>0</v>
      </c>
      <c r="O181" s="229">
        <f>ROUND(E181*N181,2)</f>
        <v>0</v>
      </c>
      <c r="P181" s="229">
        <v>0</v>
      </c>
      <c r="Q181" s="229">
        <f>ROUND(E181*P181,2)</f>
        <v>0</v>
      </c>
      <c r="R181" s="229"/>
      <c r="S181" s="229" t="s">
        <v>156</v>
      </c>
      <c r="T181" s="230" t="s">
        <v>149</v>
      </c>
      <c r="U181" s="216">
        <v>0</v>
      </c>
      <c r="V181" s="216">
        <f>ROUND(E181*U181,2)</f>
        <v>0</v>
      </c>
      <c r="W181" s="216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 t="s">
        <v>157</v>
      </c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>
      <c r="A182" s="214"/>
      <c r="B182" s="215"/>
      <c r="C182" s="246" t="s">
        <v>372</v>
      </c>
      <c r="D182" s="237"/>
      <c r="E182" s="238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 t="s">
        <v>159</v>
      </c>
      <c r="AH182" s="207">
        <v>0</v>
      </c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>
      <c r="A183" s="214"/>
      <c r="B183" s="215"/>
      <c r="C183" s="246" t="s">
        <v>373</v>
      </c>
      <c r="D183" s="237"/>
      <c r="E183" s="238">
        <v>25</v>
      </c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 t="s">
        <v>159</v>
      </c>
      <c r="AH183" s="207">
        <v>0</v>
      </c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outlineLevel="1">
      <c r="A184" s="224">
        <v>58</v>
      </c>
      <c r="B184" s="225" t="s">
        <v>374</v>
      </c>
      <c r="C184" s="233" t="s">
        <v>375</v>
      </c>
      <c r="D184" s="226" t="s">
        <v>168</v>
      </c>
      <c r="E184" s="227">
        <v>25</v>
      </c>
      <c r="F184" s="228"/>
      <c r="G184" s="229">
        <f>ROUND(E184*F184,2)</f>
        <v>0</v>
      </c>
      <c r="H184" s="228"/>
      <c r="I184" s="229">
        <f>ROUND(E184*H184,2)</f>
        <v>0</v>
      </c>
      <c r="J184" s="228"/>
      <c r="K184" s="229">
        <f>ROUND(E184*J184,2)</f>
        <v>0</v>
      </c>
      <c r="L184" s="229">
        <v>21</v>
      </c>
      <c r="M184" s="229">
        <f>G184*(1+L184/100)</f>
        <v>0</v>
      </c>
      <c r="N184" s="229">
        <v>0</v>
      </c>
      <c r="O184" s="229">
        <f>ROUND(E184*N184,2)</f>
        <v>0</v>
      </c>
      <c r="P184" s="229">
        <v>0</v>
      </c>
      <c r="Q184" s="229">
        <f>ROUND(E184*P184,2)</f>
        <v>0</v>
      </c>
      <c r="R184" s="229"/>
      <c r="S184" s="229" t="s">
        <v>148</v>
      </c>
      <c r="T184" s="230" t="s">
        <v>149</v>
      </c>
      <c r="U184" s="216">
        <v>0</v>
      </c>
      <c r="V184" s="216">
        <f>ROUND(E184*U184,2)</f>
        <v>0</v>
      </c>
      <c r="W184" s="216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 t="s">
        <v>157</v>
      </c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>
      <c r="A185" s="214"/>
      <c r="B185" s="215"/>
      <c r="C185" s="246" t="s">
        <v>372</v>
      </c>
      <c r="D185" s="237"/>
      <c r="E185" s="238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 t="s">
        <v>159</v>
      </c>
      <c r="AH185" s="207">
        <v>0</v>
      </c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>
      <c r="A186" s="214"/>
      <c r="B186" s="215"/>
      <c r="C186" s="246" t="s">
        <v>373</v>
      </c>
      <c r="D186" s="237"/>
      <c r="E186" s="238">
        <v>25</v>
      </c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 t="s">
        <v>159</v>
      </c>
      <c r="AH186" s="207">
        <v>0</v>
      </c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>
      <c r="A187" s="224">
        <v>59</v>
      </c>
      <c r="B187" s="225" t="s">
        <v>376</v>
      </c>
      <c r="C187" s="233" t="s">
        <v>377</v>
      </c>
      <c r="D187" s="226" t="s">
        <v>175</v>
      </c>
      <c r="E187" s="227">
        <v>0.38200000000000001</v>
      </c>
      <c r="F187" s="228"/>
      <c r="G187" s="229">
        <f>ROUND(E187*F187,2)</f>
        <v>0</v>
      </c>
      <c r="H187" s="228"/>
      <c r="I187" s="229">
        <f>ROUND(E187*H187,2)</f>
        <v>0</v>
      </c>
      <c r="J187" s="228"/>
      <c r="K187" s="229">
        <f>ROUND(E187*J187,2)</f>
        <v>0</v>
      </c>
      <c r="L187" s="229">
        <v>21</v>
      </c>
      <c r="M187" s="229">
        <f>G187*(1+L187/100)</f>
        <v>0</v>
      </c>
      <c r="N187" s="229">
        <v>0</v>
      </c>
      <c r="O187" s="229">
        <f>ROUND(E187*N187,2)</f>
        <v>0</v>
      </c>
      <c r="P187" s="229">
        <v>0</v>
      </c>
      <c r="Q187" s="229">
        <f>ROUND(E187*P187,2)</f>
        <v>0</v>
      </c>
      <c r="R187" s="229"/>
      <c r="S187" s="229" t="s">
        <v>156</v>
      </c>
      <c r="T187" s="230" t="s">
        <v>149</v>
      </c>
      <c r="U187" s="216">
        <v>0</v>
      </c>
      <c r="V187" s="216">
        <f>ROUND(E187*U187,2)</f>
        <v>0</v>
      </c>
      <c r="W187" s="216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 t="s">
        <v>157</v>
      </c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>
      <c r="A188" s="214"/>
      <c r="B188" s="215"/>
      <c r="C188" s="246" t="s">
        <v>378</v>
      </c>
      <c r="D188" s="237"/>
      <c r="E188" s="238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 t="s">
        <v>159</v>
      </c>
      <c r="AH188" s="207">
        <v>0</v>
      </c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outlineLevel="1">
      <c r="A189" s="214"/>
      <c r="B189" s="215"/>
      <c r="C189" s="246" t="s">
        <v>379</v>
      </c>
      <c r="D189" s="237"/>
      <c r="E189" s="238">
        <v>0.38</v>
      </c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 t="s">
        <v>159</v>
      </c>
      <c r="AH189" s="207">
        <v>0</v>
      </c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>
      <c r="A190" s="239">
        <v>60</v>
      </c>
      <c r="B190" s="240" t="s">
        <v>380</v>
      </c>
      <c r="C190" s="247" t="s">
        <v>381</v>
      </c>
      <c r="D190" s="241" t="s">
        <v>382</v>
      </c>
      <c r="E190" s="242">
        <v>52</v>
      </c>
      <c r="F190" s="243"/>
      <c r="G190" s="244">
        <f>ROUND(E190*F190,2)</f>
        <v>0</v>
      </c>
      <c r="H190" s="243"/>
      <c r="I190" s="244">
        <f>ROUND(E190*H190,2)</f>
        <v>0</v>
      </c>
      <c r="J190" s="243"/>
      <c r="K190" s="244">
        <f>ROUND(E190*J190,2)</f>
        <v>0</v>
      </c>
      <c r="L190" s="244">
        <v>21</v>
      </c>
      <c r="M190" s="244">
        <f>G190*(1+L190/100)</f>
        <v>0</v>
      </c>
      <c r="N190" s="244">
        <v>0</v>
      </c>
      <c r="O190" s="244">
        <f>ROUND(E190*N190,2)</f>
        <v>0</v>
      </c>
      <c r="P190" s="244">
        <v>0</v>
      </c>
      <c r="Q190" s="244">
        <f>ROUND(E190*P190,2)</f>
        <v>0</v>
      </c>
      <c r="R190" s="244"/>
      <c r="S190" s="244" t="s">
        <v>148</v>
      </c>
      <c r="T190" s="245" t="s">
        <v>149</v>
      </c>
      <c r="U190" s="216">
        <v>0</v>
      </c>
      <c r="V190" s="216">
        <f>ROUND(E190*U190,2)</f>
        <v>0</v>
      </c>
      <c r="W190" s="216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 t="s">
        <v>157</v>
      </c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>
      <c r="A191" s="239">
        <v>61</v>
      </c>
      <c r="B191" s="240" t="s">
        <v>383</v>
      </c>
      <c r="C191" s="247" t="s">
        <v>384</v>
      </c>
      <c r="D191" s="241" t="s">
        <v>382</v>
      </c>
      <c r="E191" s="242">
        <v>52</v>
      </c>
      <c r="F191" s="243"/>
      <c r="G191" s="244">
        <f>ROUND(E191*F191,2)</f>
        <v>0</v>
      </c>
      <c r="H191" s="243"/>
      <c r="I191" s="244">
        <f>ROUND(E191*H191,2)</f>
        <v>0</v>
      </c>
      <c r="J191" s="243"/>
      <c r="K191" s="244">
        <f>ROUND(E191*J191,2)</f>
        <v>0</v>
      </c>
      <c r="L191" s="244">
        <v>21</v>
      </c>
      <c r="M191" s="244">
        <f>G191*(1+L191/100)</f>
        <v>0</v>
      </c>
      <c r="N191" s="244">
        <v>0</v>
      </c>
      <c r="O191" s="244">
        <f>ROUND(E191*N191,2)</f>
        <v>0</v>
      </c>
      <c r="P191" s="244">
        <v>0</v>
      </c>
      <c r="Q191" s="244">
        <f>ROUND(E191*P191,2)</f>
        <v>0</v>
      </c>
      <c r="R191" s="244" t="s">
        <v>239</v>
      </c>
      <c r="S191" s="244" t="s">
        <v>156</v>
      </c>
      <c r="T191" s="245" t="s">
        <v>149</v>
      </c>
      <c r="U191" s="216">
        <v>0</v>
      </c>
      <c r="V191" s="216">
        <f>ROUND(E191*U191,2)</f>
        <v>0</v>
      </c>
      <c r="W191" s="216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 t="s">
        <v>240</v>
      </c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>
      <c r="A192" s="239">
        <v>62</v>
      </c>
      <c r="B192" s="240" t="s">
        <v>385</v>
      </c>
      <c r="C192" s="247" t="s">
        <v>386</v>
      </c>
      <c r="D192" s="241" t="s">
        <v>382</v>
      </c>
      <c r="E192" s="242">
        <v>40</v>
      </c>
      <c r="F192" s="243"/>
      <c r="G192" s="244">
        <f>ROUND(E192*F192,2)</f>
        <v>0</v>
      </c>
      <c r="H192" s="243"/>
      <c r="I192" s="244">
        <f>ROUND(E192*H192,2)</f>
        <v>0</v>
      </c>
      <c r="J192" s="243"/>
      <c r="K192" s="244">
        <f>ROUND(E192*J192,2)</f>
        <v>0</v>
      </c>
      <c r="L192" s="244">
        <v>21</v>
      </c>
      <c r="M192" s="244">
        <f>G192*(1+L192/100)</f>
        <v>0</v>
      </c>
      <c r="N192" s="244">
        <v>0</v>
      </c>
      <c r="O192" s="244">
        <f>ROUND(E192*N192,2)</f>
        <v>0</v>
      </c>
      <c r="P192" s="244">
        <v>0</v>
      </c>
      <c r="Q192" s="244">
        <f>ROUND(E192*P192,2)</f>
        <v>0</v>
      </c>
      <c r="R192" s="244"/>
      <c r="S192" s="244" t="s">
        <v>148</v>
      </c>
      <c r="T192" s="245" t="s">
        <v>149</v>
      </c>
      <c r="U192" s="216">
        <v>0</v>
      </c>
      <c r="V192" s="216">
        <f>ROUND(E192*U192,2)</f>
        <v>0</v>
      </c>
      <c r="W192" s="216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 t="s">
        <v>157</v>
      </c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>
      <c r="A193" s="239">
        <v>63</v>
      </c>
      <c r="B193" s="240" t="s">
        <v>387</v>
      </c>
      <c r="C193" s="247" t="s">
        <v>388</v>
      </c>
      <c r="D193" s="241" t="s">
        <v>382</v>
      </c>
      <c r="E193" s="242">
        <v>51</v>
      </c>
      <c r="F193" s="243"/>
      <c r="G193" s="244">
        <f>ROUND(E193*F193,2)</f>
        <v>0</v>
      </c>
      <c r="H193" s="243"/>
      <c r="I193" s="244">
        <f>ROUND(E193*H193,2)</f>
        <v>0</v>
      </c>
      <c r="J193" s="243"/>
      <c r="K193" s="244">
        <f>ROUND(E193*J193,2)</f>
        <v>0</v>
      </c>
      <c r="L193" s="244">
        <v>21</v>
      </c>
      <c r="M193" s="244">
        <f>G193*(1+L193/100)</f>
        <v>0</v>
      </c>
      <c r="N193" s="244">
        <v>0</v>
      </c>
      <c r="O193" s="244">
        <f>ROUND(E193*N193,2)</f>
        <v>0</v>
      </c>
      <c r="P193" s="244">
        <v>0</v>
      </c>
      <c r="Q193" s="244">
        <f>ROUND(E193*P193,2)</f>
        <v>0</v>
      </c>
      <c r="R193" s="244" t="s">
        <v>239</v>
      </c>
      <c r="S193" s="244" t="s">
        <v>156</v>
      </c>
      <c r="T193" s="245" t="s">
        <v>149</v>
      </c>
      <c r="U193" s="216">
        <v>0</v>
      </c>
      <c r="V193" s="216">
        <f>ROUND(E193*U193,2)</f>
        <v>0</v>
      </c>
      <c r="W193" s="216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 t="s">
        <v>240</v>
      </c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outlineLevel="1">
      <c r="A194" s="224">
        <v>64</v>
      </c>
      <c r="B194" s="225" t="s">
        <v>389</v>
      </c>
      <c r="C194" s="233" t="s">
        <v>390</v>
      </c>
      <c r="D194" s="226" t="s">
        <v>382</v>
      </c>
      <c r="E194" s="227">
        <v>37</v>
      </c>
      <c r="F194" s="228"/>
      <c r="G194" s="229">
        <f>ROUND(E194*F194,2)</f>
        <v>0</v>
      </c>
      <c r="H194" s="228"/>
      <c r="I194" s="229">
        <f>ROUND(E194*H194,2)</f>
        <v>0</v>
      </c>
      <c r="J194" s="228"/>
      <c r="K194" s="229">
        <f>ROUND(E194*J194,2)</f>
        <v>0</v>
      </c>
      <c r="L194" s="229">
        <v>21</v>
      </c>
      <c r="M194" s="229">
        <f>G194*(1+L194/100)</f>
        <v>0</v>
      </c>
      <c r="N194" s="229">
        <v>0</v>
      </c>
      <c r="O194" s="229">
        <f>ROUND(E194*N194,2)</f>
        <v>0</v>
      </c>
      <c r="P194" s="229">
        <v>0</v>
      </c>
      <c r="Q194" s="229">
        <f>ROUND(E194*P194,2)</f>
        <v>0</v>
      </c>
      <c r="R194" s="229"/>
      <c r="S194" s="229" t="s">
        <v>148</v>
      </c>
      <c r="T194" s="230" t="s">
        <v>149</v>
      </c>
      <c r="U194" s="216">
        <v>0</v>
      </c>
      <c r="V194" s="216">
        <f>ROUND(E194*U194,2)</f>
        <v>0</v>
      </c>
      <c r="W194" s="216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 t="s">
        <v>157</v>
      </c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outlineLevel="1">
      <c r="A195" s="214"/>
      <c r="B195" s="215"/>
      <c r="C195" s="246" t="s">
        <v>391</v>
      </c>
      <c r="D195" s="237"/>
      <c r="E195" s="238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 t="s">
        <v>159</v>
      </c>
      <c r="AH195" s="207">
        <v>0</v>
      </c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>
      <c r="A196" s="214"/>
      <c r="B196" s="215"/>
      <c r="C196" s="246" t="s">
        <v>392</v>
      </c>
      <c r="D196" s="237"/>
      <c r="E196" s="238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 t="s">
        <v>159</v>
      </c>
      <c r="AH196" s="207">
        <v>0</v>
      </c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>
      <c r="A197" s="214"/>
      <c r="B197" s="215"/>
      <c r="C197" s="246" t="s">
        <v>393</v>
      </c>
      <c r="D197" s="237"/>
      <c r="E197" s="238">
        <v>37</v>
      </c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 t="s">
        <v>159</v>
      </c>
      <c r="AH197" s="207">
        <v>0</v>
      </c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>
      <c r="A198" s="218" t="s">
        <v>144</v>
      </c>
      <c r="B198" s="219" t="s">
        <v>69</v>
      </c>
      <c r="C198" s="232" t="s">
        <v>70</v>
      </c>
      <c r="D198" s="220"/>
      <c r="E198" s="221"/>
      <c r="F198" s="222"/>
      <c r="G198" s="222">
        <f>SUMIF(AG199:AG258,"&lt;&gt;NOR",G199:G258)</f>
        <v>0</v>
      </c>
      <c r="H198" s="222"/>
      <c r="I198" s="222">
        <f>SUM(I199:I258)</f>
        <v>0</v>
      </c>
      <c r="J198" s="222"/>
      <c r="K198" s="222">
        <f>SUM(K199:K258)</f>
        <v>0</v>
      </c>
      <c r="L198" s="222"/>
      <c r="M198" s="222">
        <f>SUM(M199:M258)</f>
        <v>0</v>
      </c>
      <c r="N198" s="222"/>
      <c r="O198" s="222">
        <f>SUM(O199:O258)</f>
        <v>0</v>
      </c>
      <c r="P198" s="222"/>
      <c r="Q198" s="222">
        <f>SUM(Q199:Q258)</f>
        <v>0</v>
      </c>
      <c r="R198" s="222"/>
      <c r="S198" s="222"/>
      <c r="T198" s="223"/>
      <c r="U198" s="217"/>
      <c r="V198" s="217">
        <f>SUM(V199:V258)</f>
        <v>0</v>
      </c>
      <c r="W198" s="217"/>
      <c r="AG198" t="s">
        <v>145</v>
      </c>
    </row>
    <row r="199" spans="1:60" outlineLevel="1">
      <c r="A199" s="224">
        <v>65</v>
      </c>
      <c r="B199" s="225" t="s">
        <v>394</v>
      </c>
      <c r="C199" s="233" t="s">
        <v>395</v>
      </c>
      <c r="D199" s="226" t="s">
        <v>181</v>
      </c>
      <c r="E199" s="227">
        <v>497.21</v>
      </c>
      <c r="F199" s="228"/>
      <c r="G199" s="229">
        <f>ROUND(E199*F199,2)</f>
        <v>0</v>
      </c>
      <c r="H199" s="228"/>
      <c r="I199" s="229">
        <f>ROUND(E199*H199,2)</f>
        <v>0</v>
      </c>
      <c r="J199" s="228"/>
      <c r="K199" s="229">
        <f>ROUND(E199*J199,2)</f>
        <v>0</v>
      </c>
      <c r="L199" s="229">
        <v>21</v>
      </c>
      <c r="M199" s="229">
        <f>G199*(1+L199/100)</f>
        <v>0</v>
      </c>
      <c r="N199" s="229">
        <v>0</v>
      </c>
      <c r="O199" s="229">
        <f>ROUND(E199*N199,2)</f>
        <v>0</v>
      </c>
      <c r="P199" s="229">
        <v>0</v>
      </c>
      <c r="Q199" s="229">
        <f>ROUND(E199*P199,2)</f>
        <v>0</v>
      </c>
      <c r="R199" s="229"/>
      <c r="S199" s="229" t="s">
        <v>156</v>
      </c>
      <c r="T199" s="230" t="s">
        <v>149</v>
      </c>
      <c r="U199" s="216">
        <v>0</v>
      </c>
      <c r="V199" s="216">
        <f>ROUND(E199*U199,2)</f>
        <v>0</v>
      </c>
      <c r="W199" s="216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 t="s">
        <v>157</v>
      </c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outlineLevel="1">
      <c r="A200" s="214"/>
      <c r="B200" s="215"/>
      <c r="C200" s="246" t="s">
        <v>396</v>
      </c>
      <c r="D200" s="237"/>
      <c r="E200" s="238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 t="s">
        <v>159</v>
      </c>
      <c r="AH200" s="207">
        <v>0</v>
      </c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outlineLevel="1">
      <c r="A201" s="214"/>
      <c r="B201" s="215"/>
      <c r="C201" s="246" t="s">
        <v>397</v>
      </c>
      <c r="D201" s="237"/>
      <c r="E201" s="238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 t="s">
        <v>159</v>
      </c>
      <c r="AH201" s="207">
        <v>0</v>
      </c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outlineLevel="1">
      <c r="A202" s="214"/>
      <c r="B202" s="215"/>
      <c r="C202" s="246" t="s">
        <v>398</v>
      </c>
      <c r="D202" s="237"/>
      <c r="E202" s="238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 t="s">
        <v>159</v>
      </c>
      <c r="AH202" s="207">
        <v>0</v>
      </c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outlineLevel="1">
      <c r="A203" s="214"/>
      <c r="B203" s="215"/>
      <c r="C203" s="246" t="s">
        <v>399</v>
      </c>
      <c r="D203" s="237"/>
      <c r="E203" s="238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 t="s">
        <v>159</v>
      </c>
      <c r="AH203" s="207">
        <v>0</v>
      </c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>
      <c r="A204" s="214"/>
      <c r="B204" s="215"/>
      <c r="C204" s="246" t="s">
        <v>400</v>
      </c>
      <c r="D204" s="237"/>
      <c r="E204" s="238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 t="s">
        <v>159</v>
      </c>
      <c r="AH204" s="207">
        <v>0</v>
      </c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outlineLevel="1">
      <c r="A205" s="214"/>
      <c r="B205" s="215"/>
      <c r="C205" s="246" t="s">
        <v>401</v>
      </c>
      <c r="D205" s="237"/>
      <c r="E205" s="238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 t="s">
        <v>159</v>
      </c>
      <c r="AH205" s="207">
        <v>0</v>
      </c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outlineLevel="1">
      <c r="A206" s="214"/>
      <c r="B206" s="215"/>
      <c r="C206" s="246" t="s">
        <v>402</v>
      </c>
      <c r="D206" s="237"/>
      <c r="E206" s="238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 t="s">
        <v>159</v>
      </c>
      <c r="AH206" s="207">
        <v>0</v>
      </c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outlineLevel="1">
      <c r="A207" s="214"/>
      <c r="B207" s="215"/>
      <c r="C207" s="246" t="s">
        <v>403</v>
      </c>
      <c r="D207" s="237"/>
      <c r="E207" s="238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 t="s">
        <v>159</v>
      </c>
      <c r="AH207" s="207">
        <v>0</v>
      </c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outlineLevel="1">
      <c r="A208" s="214"/>
      <c r="B208" s="215"/>
      <c r="C208" s="246" t="s">
        <v>404</v>
      </c>
      <c r="D208" s="237"/>
      <c r="E208" s="238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 t="s">
        <v>159</v>
      </c>
      <c r="AH208" s="207">
        <v>0</v>
      </c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outlineLevel="1">
      <c r="A209" s="214"/>
      <c r="B209" s="215"/>
      <c r="C209" s="246" t="s">
        <v>405</v>
      </c>
      <c r="D209" s="237"/>
      <c r="E209" s="238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 t="s">
        <v>159</v>
      </c>
      <c r="AH209" s="207">
        <v>0</v>
      </c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outlineLevel="1">
      <c r="A210" s="214"/>
      <c r="B210" s="215"/>
      <c r="C210" s="246" t="s">
        <v>406</v>
      </c>
      <c r="D210" s="237"/>
      <c r="E210" s="238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 t="s">
        <v>159</v>
      </c>
      <c r="AH210" s="207">
        <v>0</v>
      </c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outlineLevel="1">
      <c r="A211" s="214"/>
      <c r="B211" s="215"/>
      <c r="C211" s="246" t="s">
        <v>407</v>
      </c>
      <c r="D211" s="237"/>
      <c r="E211" s="238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 t="s">
        <v>159</v>
      </c>
      <c r="AH211" s="207">
        <v>0</v>
      </c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outlineLevel="1">
      <c r="A212" s="214"/>
      <c r="B212" s="215"/>
      <c r="C212" s="246" t="s">
        <v>408</v>
      </c>
      <c r="D212" s="237"/>
      <c r="E212" s="238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 t="s">
        <v>159</v>
      </c>
      <c r="AH212" s="207">
        <v>0</v>
      </c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outlineLevel="1">
      <c r="A213" s="214"/>
      <c r="B213" s="215"/>
      <c r="C213" s="246" t="s">
        <v>409</v>
      </c>
      <c r="D213" s="237"/>
      <c r="E213" s="238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 t="s">
        <v>159</v>
      </c>
      <c r="AH213" s="207">
        <v>0</v>
      </c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>
      <c r="A214" s="214"/>
      <c r="B214" s="215"/>
      <c r="C214" s="246" t="s">
        <v>410</v>
      </c>
      <c r="D214" s="237"/>
      <c r="E214" s="238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 t="s">
        <v>159</v>
      </c>
      <c r="AH214" s="207">
        <v>0</v>
      </c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outlineLevel="1">
      <c r="A215" s="214"/>
      <c r="B215" s="215"/>
      <c r="C215" s="246" t="s">
        <v>411</v>
      </c>
      <c r="D215" s="237"/>
      <c r="E215" s="238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 t="s">
        <v>159</v>
      </c>
      <c r="AH215" s="207">
        <v>0</v>
      </c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outlineLevel="1">
      <c r="A216" s="214"/>
      <c r="B216" s="215"/>
      <c r="C216" s="246" t="s">
        <v>412</v>
      </c>
      <c r="D216" s="237"/>
      <c r="E216" s="238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 t="s">
        <v>159</v>
      </c>
      <c r="AH216" s="207">
        <v>0</v>
      </c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outlineLevel="1">
      <c r="A217" s="214"/>
      <c r="B217" s="215"/>
      <c r="C217" s="246" t="s">
        <v>413</v>
      </c>
      <c r="D217" s="237"/>
      <c r="E217" s="238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 t="s">
        <v>159</v>
      </c>
      <c r="AH217" s="207">
        <v>0</v>
      </c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</row>
    <row r="218" spans="1:60" outlineLevel="1">
      <c r="A218" s="214"/>
      <c r="B218" s="215"/>
      <c r="C218" s="246" t="s">
        <v>414</v>
      </c>
      <c r="D218" s="237"/>
      <c r="E218" s="238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 t="s">
        <v>159</v>
      </c>
      <c r="AH218" s="207">
        <v>0</v>
      </c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outlineLevel="1">
      <c r="A219" s="214"/>
      <c r="B219" s="215"/>
      <c r="C219" s="246" t="s">
        <v>415</v>
      </c>
      <c r="D219" s="237"/>
      <c r="E219" s="238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 t="s">
        <v>159</v>
      </c>
      <c r="AH219" s="207">
        <v>0</v>
      </c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</row>
    <row r="220" spans="1:60" outlineLevel="1">
      <c r="A220" s="214"/>
      <c r="B220" s="215"/>
      <c r="C220" s="246" t="s">
        <v>416</v>
      </c>
      <c r="D220" s="237"/>
      <c r="E220" s="238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 t="s">
        <v>159</v>
      </c>
      <c r="AH220" s="207">
        <v>0</v>
      </c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outlineLevel="1">
      <c r="A221" s="214"/>
      <c r="B221" s="215"/>
      <c r="C221" s="246" t="s">
        <v>417</v>
      </c>
      <c r="D221" s="237"/>
      <c r="E221" s="238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 t="s">
        <v>159</v>
      </c>
      <c r="AH221" s="207">
        <v>0</v>
      </c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outlineLevel="1">
      <c r="A222" s="214"/>
      <c r="B222" s="215"/>
      <c r="C222" s="246" t="s">
        <v>418</v>
      </c>
      <c r="D222" s="237"/>
      <c r="E222" s="238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 t="s">
        <v>159</v>
      </c>
      <c r="AH222" s="207">
        <v>0</v>
      </c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</row>
    <row r="223" spans="1:60" outlineLevel="1">
      <c r="A223" s="214"/>
      <c r="B223" s="215"/>
      <c r="C223" s="246" t="s">
        <v>419</v>
      </c>
      <c r="D223" s="237"/>
      <c r="E223" s="238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 t="s">
        <v>159</v>
      </c>
      <c r="AH223" s="207">
        <v>0</v>
      </c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outlineLevel="1">
      <c r="A224" s="214"/>
      <c r="B224" s="215"/>
      <c r="C224" s="246" t="s">
        <v>420</v>
      </c>
      <c r="D224" s="237"/>
      <c r="E224" s="238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 t="s">
        <v>159</v>
      </c>
      <c r="AH224" s="207">
        <v>0</v>
      </c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</row>
    <row r="225" spans="1:60" outlineLevel="1">
      <c r="A225" s="214"/>
      <c r="B225" s="215"/>
      <c r="C225" s="246" t="s">
        <v>421</v>
      </c>
      <c r="D225" s="237"/>
      <c r="E225" s="238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 t="s">
        <v>159</v>
      </c>
      <c r="AH225" s="207">
        <v>0</v>
      </c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</row>
    <row r="226" spans="1:60" outlineLevel="1">
      <c r="A226" s="214"/>
      <c r="B226" s="215"/>
      <c r="C226" s="246" t="s">
        <v>422</v>
      </c>
      <c r="D226" s="237"/>
      <c r="E226" s="238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 t="s">
        <v>159</v>
      </c>
      <c r="AH226" s="207">
        <v>0</v>
      </c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outlineLevel="1">
      <c r="A227" s="214"/>
      <c r="B227" s="215"/>
      <c r="C227" s="246" t="s">
        <v>423</v>
      </c>
      <c r="D227" s="237"/>
      <c r="E227" s="238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 t="s">
        <v>159</v>
      </c>
      <c r="AH227" s="207">
        <v>0</v>
      </c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outlineLevel="1">
      <c r="A228" s="214"/>
      <c r="B228" s="215"/>
      <c r="C228" s="246" t="s">
        <v>424</v>
      </c>
      <c r="D228" s="237"/>
      <c r="E228" s="238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 t="s">
        <v>159</v>
      </c>
      <c r="AH228" s="207">
        <v>0</v>
      </c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</row>
    <row r="229" spans="1:60" outlineLevel="1">
      <c r="A229" s="214"/>
      <c r="B229" s="215"/>
      <c r="C229" s="246" t="s">
        <v>425</v>
      </c>
      <c r="D229" s="237"/>
      <c r="E229" s="238">
        <v>497.21</v>
      </c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 t="s">
        <v>159</v>
      </c>
      <c r="AH229" s="207">
        <v>0</v>
      </c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outlineLevel="1">
      <c r="A230" s="224">
        <v>66</v>
      </c>
      <c r="B230" s="225" t="s">
        <v>426</v>
      </c>
      <c r="C230" s="233" t="s">
        <v>427</v>
      </c>
      <c r="D230" s="226" t="s">
        <v>382</v>
      </c>
      <c r="E230" s="227">
        <v>20</v>
      </c>
      <c r="F230" s="228"/>
      <c r="G230" s="229">
        <f>ROUND(E230*F230,2)</f>
        <v>0</v>
      </c>
      <c r="H230" s="228"/>
      <c r="I230" s="229">
        <f>ROUND(E230*H230,2)</f>
        <v>0</v>
      </c>
      <c r="J230" s="228"/>
      <c r="K230" s="229">
        <f>ROUND(E230*J230,2)</f>
        <v>0</v>
      </c>
      <c r="L230" s="229">
        <v>21</v>
      </c>
      <c r="M230" s="229">
        <f>G230*(1+L230/100)</f>
        <v>0</v>
      </c>
      <c r="N230" s="229">
        <v>0</v>
      </c>
      <c r="O230" s="229">
        <f>ROUND(E230*N230,2)</f>
        <v>0</v>
      </c>
      <c r="P230" s="229">
        <v>0</v>
      </c>
      <c r="Q230" s="229">
        <f>ROUND(E230*P230,2)</f>
        <v>0</v>
      </c>
      <c r="R230" s="229"/>
      <c r="S230" s="229" t="s">
        <v>156</v>
      </c>
      <c r="T230" s="230" t="s">
        <v>149</v>
      </c>
      <c r="U230" s="216">
        <v>0</v>
      </c>
      <c r="V230" s="216">
        <f>ROUND(E230*U230,2)</f>
        <v>0</v>
      </c>
      <c r="W230" s="216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 t="s">
        <v>157</v>
      </c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outlineLevel="1">
      <c r="A231" s="214"/>
      <c r="B231" s="215"/>
      <c r="C231" s="246" t="s">
        <v>428</v>
      </c>
      <c r="D231" s="237"/>
      <c r="E231" s="238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 t="s">
        <v>159</v>
      </c>
      <c r="AH231" s="207">
        <v>0</v>
      </c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</row>
    <row r="232" spans="1:60" outlineLevel="1">
      <c r="A232" s="214"/>
      <c r="B232" s="215"/>
      <c r="C232" s="246" t="s">
        <v>429</v>
      </c>
      <c r="D232" s="237"/>
      <c r="E232" s="238">
        <v>20</v>
      </c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 t="s">
        <v>159</v>
      </c>
      <c r="AH232" s="207">
        <v>0</v>
      </c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outlineLevel="1">
      <c r="A233" s="224">
        <v>67</v>
      </c>
      <c r="B233" s="225" t="s">
        <v>430</v>
      </c>
      <c r="C233" s="233" t="s">
        <v>431</v>
      </c>
      <c r="D233" s="226" t="s">
        <v>181</v>
      </c>
      <c r="E233" s="227">
        <v>215.67</v>
      </c>
      <c r="F233" s="228"/>
      <c r="G233" s="229">
        <f>ROUND(E233*F233,2)</f>
        <v>0</v>
      </c>
      <c r="H233" s="228"/>
      <c r="I233" s="229">
        <f>ROUND(E233*H233,2)</f>
        <v>0</v>
      </c>
      <c r="J233" s="228"/>
      <c r="K233" s="229">
        <f>ROUND(E233*J233,2)</f>
        <v>0</v>
      </c>
      <c r="L233" s="229">
        <v>21</v>
      </c>
      <c r="M233" s="229">
        <f>G233*(1+L233/100)</f>
        <v>0</v>
      </c>
      <c r="N233" s="229">
        <v>0</v>
      </c>
      <c r="O233" s="229">
        <f>ROUND(E233*N233,2)</f>
        <v>0</v>
      </c>
      <c r="P233" s="229">
        <v>0</v>
      </c>
      <c r="Q233" s="229">
        <f>ROUND(E233*P233,2)</f>
        <v>0</v>
      </c>
      <c r="R233" s="229"/>
      <c r="S233" s="229" t="s">
        <v>156</v>
      </c>
      <c r="T233" s="230" t="s">
        <v>149</v>
      </c>
      <c r="U233" s="216">
        <v>0</v>
      </c>
      <c r="V233" s="216">
        <f>ROUND(E233*U233,2)</f>
        <v>0</v>
      </c>
      <c r="W233" s="216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 t="s">
        <v>157</v>
      </c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outlineLevel="1">
      <c r="A234" s="214"/>
      <c r="B234" s="215"/>
      <c r="C234" s="246" t="s">
        <v>432</v>
      </c>
      <c r="D234" s="237"/>
      <c r="E234" s="238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 t="s">
        <v>159</v>
      </c>
      <c r="AH234" s="207">
        <v>0</v>
      </c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</row>
    <row r="235" spans="1:60" ht="30.6" outlineLevel="1">
      <c r="A235" s="214"/>
      <c r="B235" s="215"/>
      <c r="C235" s="246" t="s">
        <v>433</v>
      </c>
      <c r="D235" s="237"/>
      <c r="E235" s="238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 t="s">
        <v>159</v>
      </c>
      <c r="AH235" s="207">
        <v>0</v>
      </c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</row>
    <row r="236" spans="1:60" outlineLevel="1">
      <c r="A236" s="214"/>
      <c r="B236" s="215"/>
      <c r="C236" s="246" t="s">
        <v>434</v>
      </c>
      <c r="D236" s="237"/>
      <c r="E236" s="238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 t="s">
        <v>159</v>
      </c>
      <c r="AH236" s="207">
        <v>0</v>
      </c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</row>
    <row r="237" spans="1:60" outlineLevel="1">
      <c r="A237" s="214"/>
      <c r="B237" s="215"/>
      <c r="C237" s="246" t="s">
        <v>435</v>
      </c>
      <c r="D237" s="237"/>
      <c r="E237" s="238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 t="s">
        <v>159</v>
      </c>
      <c r="AH237" s="207">
        <v>0</v>
      </c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outlineLevel="1">
      <c r="A238" s="214"/>
      <c r="B238" s="215"/>
      <c r="C238" s="246" t="s">
        <v>436</v>
      </c>
      <c r="D238" s="237"/>
      <c r="E238" s="238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 t="s">
        <v>159</v>
      </c>
      <c r="AH238" s="207">
        <v>0</v>
      </c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</row>
    <row r="239" spans="1:60" outlineLevel="1">
      <c r="A239" s="214"/>
      <c r="B239" s="215"/>
      <c r="C239" s="246" t="s">
        <v>437</v>
      </c>
      <c r="D239" s="237"/>
      <c r="E239" s="238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 t="s">
        <v>159</v>
      </c>
      <c r="AH239" s="207">
        <v>0</v>
      </c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</row>
    <row r="240" spans="1:60" outlineLevel="1">
      <c r="A240" s="214"/>
      <c r="B240" s="215"/>
      <c r="C240" s="246" t="s">
        <v>438</v>
      </c>
      <c r="D240" s="237"/>
      <c r="E240" s="238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 t="s">
        <v>159</v>
      </c>
      <c r="AH240" s="207">
        <v>0</v>
      </c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</row>
    <row r="241" spans="1:60" ht="30.6" outlineLevel="1">
      <c r="A241" s="214"/>
      <c r="B241" s="215"/>
      <c r="C241" s="246" t="s">
        <v>439</v>
      </c>
      <c r="D241" s="237"/>
      <c r="E241" s="238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 t="s">
        <v>159</v>
      </c>
      <c r="AH241" s="207">
        <v>0</v>
      </c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</row>
    <row r="242" spans="1:60" ht="30.6" outlineLevel="1">
      <c r="A242" s="214"/>
      <c r="B242" s="215"/>
      <c r="C242" s="246" t="s">
        <v>440</v>
      </c>
      <c r="D242" s="237"/>
      <c r="E242" s="238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 t="s">
        <v>159</v>
      </c>
      <c r="AH242" s="207">
        <v>0</v>
      </c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</row>
    <row r="243" spans="1:60" ht="30.6" outlineLevel="1">
      <c r="A243" s="214"/>
      <c r="B243" s="215"/>
      <c r="C243" s="246" t="s">
        <v>441</v>
      </c>
      <c r="D243" s="237"/>
      <c r="E243" s="238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 t="s">
        <v>159</v>
      </c>
      <c r="AH243" s="207">
        <v>0</v>
      </c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</row>
    <row r="244" spans="1:60" outlineLevel="1">
      <c r="A244" s="214"/>
      <c r="B244" s="215"/>
      <c r="C244" s="246" t="s">
        <v>442</v>
      </c>
      <c r="D244" s="237"/>
      <c r="E244" s="238">
        <v>215.67</v>
      </c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 t="s">
        <v>159</v>
      </c>
      <c r="AH244" s="207">
        <v>0</v>
      </c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</row>
    <row r="245" spans="1:60" outlineLevel="1">
      <c r="A245" s="224">
        <v>68</v>
      </c>
      <c r="B245" s="225" t="s">
        <v>443</v>
      </c>
      <c r="C245" s="233" t="s">
        <v>444</v>
      </c>
      <c r="D245" s="226" t="s">
        <v>181</v>
      </c>
      <c r="E245" s="227">
        <v>33.64</v>
      </c>
      <c r="F245" s="228"/>
      <c r="G245" s="229">
        <f>ROUND(E245*F245,2)</f>
        <v>0</v>
      </c>
      <c r="H245" s="228"/>
      <c r="I245" s="229">
        <f>ROUND(E245*H245,2)</f>
        <v>0</v>
      </c>
      <c r="J245" s="228"/>
      <c r="K245" s="229">
        <f>ROUND(E245*J245,2)</f>
        <v>0</v>
      </c>
      <c r="L245" s="229">
        <v>21</v>
      </c>
      <c r="M245" s="229">
        <f>G245*(1+L245/100)</f>
        <v>0</v>
      </c>
      <c r="N245" s="229">
        <v>0</v>
      </c>
      <c r="O245" s="229">
        <f>ROUND(E245*N245,2)</f>
        <v>0</v>
      </c>
      <c r="P245" s="229">
        <v>0</v>
      </c>
      <c r="Q245" s="229">
        <f>ROUND(E245*P245,2)</f>
        <v>0</v>
      </c>
      <c r="R245" s="229"/>
      <c r="S245" s="229" t="s">
        <v>156</v>
      </c>
      <c r="T245" s="230" t="s">
        <v>149</v>
      </c>
      <c r="U245" s="216">
        <v>0</v>
      </c>
      <c r="V245" s="216">
        <f>ROUND(E245*U245,2)</f>
        <v>0</v>
      </c>
      <c r="W245" s="216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 t="s">
        <v>157</v>
      </c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</row>
    <row r="246" spans="1:60" outlineLevel="1">
      <c r="A246" s="214"/>
      <c r="B246" s="215"/>
      <c r="C246" s="246" t="s">
        <v>428</v>
      </c>
      <c r="D246" s="237"/>
      <c r="E246" s="238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 t="s">
        <v>159</v>
      </c>
      <c r="AH246" s="207">
        <v>0</v>
      </c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</row>
    <row r="247" spans="1:60" outlineLevel="1">
      <c r="A247" s="214"/>
      <c r="B247" s="215"/>
      <c r="C247" s="246" t="s">
        <v>445</v>
      </c>
      <c r="D247" s="237"/>
      <c r="E247" s="238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 t="s">
        <v>159</v>
      </c>
      <c r="AH247" s="207">
        <v>0</v>
      </c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</row>
    <row r="248" spans="1:60" outlineLevel="1">
      <c r="A248" s="214"/>
      <c r="B248" s="215"/>
      <c r="C248" s="246" t="s">
        <v>446</v>
      </c>
      <c r="D248" s="237"/>
      <c r="E248" s="238">
        <v>33.64</v>
      </c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 t="s">
        <v>159</v>
      </c>
      <c r="AH248" s="207">
        <v>0</v>
      </c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</row>
    <row r="249" spans="1:60" outlineLevel="1">
      <c r="A249" s="224">
        <v>69</v>
      </c>
      <c r="B249" s="225" t="s">
        <v>447</v>
      </c>
      <c r="C249" s="233" t="s">
        <v>448</v>
      </c>
      <c r="D249" s="226" t="s">
        <v>181</v>
      </c>
      <c r="E249" s="227">
        <v>148.42500000000001</v>
      </c>
      <c r="F249" s="228"/>
      <c r="G249" s="229">
        <f>ROUND(E249*F249,2)</f>
        <v>0</v>
      </c>
      <c r="H249" s="228"/>
      <c r="I249" s="229">
        <f>ROUND(E249*H249,2)</f>
        <v>0</v>
      </c>
      <c r="J249" s="228"/>
      <c r="K249" s="229">
        <f>ROUND(E249*J249,2)</f>
        <v>0</v>
      </c>
      <c r="L249" s="229">
        <v>21</v>
      </c>
      <c r="M249" s="229">
        <f>G249*(1+L249/100)</f>
        <v>0</v>
      </c>
      <c r="N249" s="229">
        <v>0</v>
      </c>
      <c r="O249" s="229">
        <f>ROUND(E249*N249,2)</f>
        <v>0</v>
      </c>
      <c r="P249" s="229">
        <v>0</v>
      </c>
      <c r="Q249" s="229">
        <f>ROUND(E249*P249,2)</f>
        <v>0</v>
      </c>
      <c r="R249" s="229"/>
      <c r="S249" s="229" t="s">
        <v>156</v>
      </c>
      <c r="T249" s="230" t="s">
        <v>149</v>
      </c>
      <c r="U249" s="216">
        <v>0</v>
      </c>
      <c r="V249" s="216">
        <f>ROUND(E249*U249,2)</f>
        <v>0</v>
      </c>
      <c r="W249" s="216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 t="s">
        <v>157</v>
      </c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</row>
    <row r="250" spans="1:60" outlineLevel="1">
      <c r="A250" s="214"/>
      <c r="B250" s="215"/>
      <c r="C250" s="246" t="s">
        <v>449</v>
      </c>
      <c r="D250" s="237"/>
      <c r="E250" s="238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 t="s">
        <v>159</v>
      </c>
      <c r="AH250" s="207">
        <v>0</v>
      </c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outlineLevel="1">
      <c r="A251" s="214"/>
      <c r="B251" s="215"/>
      <c r="C251" s="246" t="s">
        <v>450</v>
      </c>
      <c r="D251" s="237"/>
      <c r="E251" s="238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 t="s">
        <v>159</v>
      </c>
      <c r="AH251" s="207">
        <v>0</v>
      </c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</row>
    <row r="252" spans="1:60" outlineLevel="1">
      <c r="A252" s="214"/>
      <c r="B252" s="215"/>
      <c r="C252" s="246" t="s">
        <v>321</v>
      </c>
      <c r="D252" s="237"/>
      <c r="E252" s="238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 t="s">
        <v>159</v>
      </c>
      <c r="AH252" s="207">
        <v>0</v>
      </c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</row>
    <row r="253" spans="1:60" outlineLevel="1">
      <c r="A253" s="214"/>
      <c r="B253" s="215"/>
      <c r="C253" s="246" t="s">
        <v>322</v>
      </c>
      <c r="D253" s="237"/>
      <c r="E253" s="238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 t="s">
        <v>159</v>
      </c>
      <c r="AH253" s="207">
        <v>0</v>
      </c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</row>
    <row r="254" spans="1:60" outlineLevel="1">
      <c r="A254" s="214"/>
      <c r="B254" s="215"/>
      <c r="C254" s="246" t="s">
        <v>323</v>
      </c>
      <c r="D254" s="237"/>
      <c r="E254" s="238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 t="s">
        <v>159</v>
      </c>
      <c r="AH254" s="207">
        <v>0</v>
      </c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</row>
    <row r="255" spans="1:60" outlineLevel="1">
      <c r="A255" s="214"/>
      <c r="B255" s="215"/>
      <c r="C255" s="246" t="s">
        <v>324</v>
      </c>
      <c r="D255" s="237"/>
      <c r="E255" s="238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 t="s">
        <v>159</v>
      </c>
      <c r="AH255" s="207">
        <v>0</v>
      </c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</row>
    <row r="256" spans="1:60" outlineLevel="1">
      <c r="A256" s="214"/>
      <c r="B256" s="215"/>
      <c r="C256" s="246" t="s">
        <v>451</v>
      </c>
      <c r="D256" s="237"/>
      <c r="E256" s="238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 t="s">
        <v>159</v>
      </c>
      <c r="AH256" s="207">
        <v>0</v>
      </c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  <c r="BH256" s="207"/>
    </row>
    <row r="257" spans="1:60" outlineLevel="1">
      <c r="A257" s="214"/>
      <c r="B257" s="215"/>
      <c r="C257" s="246" t="s">
        <v>306</v>
      </c>
      <c r="D257" s="237"/>
      <c r="E257" s="238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07"/>
      <c r="Y257" s="207"/>
      <c r="Z257" s="207"/>
      <c r="AA257" s="207"/>
      <c r="AB257" s="207"/>
      <c r="AC257" s="207"/>
      <c r="AD257" s="207"/>
      <c r="AE257" s="207"/>
      <c r="AF257" s="207"/>
      <c r="AG257" s="207" t="s">
        <v>159</v>
      </c>
      <c r="AH257" s="207">
        <v>0</v>
      </c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  <c r="BH257" s="207"/>
    </row>
    <row r="258" spans="1:60" outlineLevel="1">
      <c r="A258" s="214"/>
      <c r="B258" s="215"/>
      <c r="C258" s="246" t="s">
        <v>452</v>
      </c>
      <c r="D258" s="237"/>
      <c r="E258" s="238">
        <v>148.43</v>
      </c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 t="s">
        <v>159</v>
      </c>
      <c r="AH258" s="207">
        <v>0</v>
      </c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</row>
    <row r="259" spans="1:60">
      <c r="A259" s="218" t="s">
        <v>144</v>
      </c>
      <c r="B259" s="219" t="s">
        <v>71</v>
      </c>
      <c r="C259" s="232" t="s">
        <v>72</v>
      </c>
      <c r="D259" s="220"/>
      <c r="E259" s="221"/>
      <c r="F259" s="222"/>
      <c r="G259" s="222">
        <f>SUMIF(AG260:AG450,"&lt;&gt;NOR",G260:G450)</f>
        <v>0</v>
      </c>
      <c r="H259" s="222"/>
      <c r="I259" s="222">
        <f>SUM(I260:I450)</f>
        <v>0</v>
      </c>
      <c r="J259" s="222"/>
      <c r="K259" s="222">
        <f>SUM(K260:K450)</f>
        <v>0</v>
      </c>
      <c r="L259" s="222"/>
      <c r="M259" s="222">
        <f>SUM(M260:M450)</f>
        <v>0</v>
      </c>
      <c r="N259" s="222"/>
      <c r="O259" s="222">
        <f>SUM(O260:O450)</f>
        <v>0</v>
      </c>
      <c r="P259" s="222"/>
      <c r="Q259" s="222">
        <f>SUM(Q260:Q450)</f>
        <v>0</v>
      </c>
      <c r="R259" s="222"/>
      <c r="S259" s="222"/>
      <c r="T259" s="223"/>
      <c r="U259" s="217"/>
      <c r="V259" s="217">
        <f>SUM(V260:V450)</f>
        <v>0</v>
      </c>
      <c r="W259" s="217"/>
      <c r="AG259" t="s">
        <v>145</v>
      </c>
    </row>
    <row r="260" spans="1:60" outlineLevel="1">
      <c r="A260" s="224">
        <v>70</v>
      </c>
      <c r="B260" s="225" t="s">
        <v>453</v>
      </c>
      <c r="C260" s="233" t="s">
        <v>454</v>
      </c>
      <c r="D260" s="226" t="s">
        <v>181</v>
      </c>
      <c r="E260" s="227">
        <v>160.29750000000001</v>
      </c>
      <c r="F260" s="228"/>
      <c r="G260" s="229">
        <f>ROUND(E260*F260,2)</f>
        <v>0</v>
      </c>
      <c r="H260" s="228"/>
      <c r="I260" s="229">
        <f>ROUND(E260*H260,2)</f>
        <v>0</v>
      </c>
      <c r="J260" s="228"/>
      <c r="K260" s="229">
        <f>ROUND(E260*J260,2)</f>
        <v>0</v>
      </c>
      <c r="L260" s="229">
        <v>21</v>
      </c>
      <c r="M260" s="229">
        <f>G260*(1+L260/100)</f>
        <v>0</v>
      </c>
      <c r="N260" s="229">
        <v>0</v>
      </c>
      <c r="O260" s="229">
        <f>ROUND(E260*N260,2)</f>
        <v>0</v>
      </c>
      <c r="P260" s="229">
        <v>0</v>
      </c>
      <c r="Q260" s="229">
        <f>ROUND(E260*P260,2)</f>
        <v>0</v>
      </c>
      <c r="R260" s="229"/>
      <c r="S260" s="229" t="s">
        <v>156</v>
      </c>
      <c r="T260" s="230" t="s">
        <v>149</v>
      </c>
      <c r="U260" s="216">
        <v>0</v>
      </c>
      <c r="V260" s="216">
        <f>ROUND(E260*U260,2)</f>
        <v>0</v>
      </c>
      <c r="W260" s="216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 t="s">
        <v>157</v>
      </c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</row>
    <row r="261" spans="1:60" outlineLevel="1">
      <c r="A261" s="214"/>
      <c r="B261" s="215"/>
      <c r="C261" s="246" t="s">
        <v>432</v>
      </c>
      <c r="D261" s="237"/>
      <c r="E261" s="238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 t="s">
        <v>159</v>
      </c>
      <c r="AH261" s="207">
        <v>0</v>
      </c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</row>
    <row r="262" spans="1:60" outlineLevel="1">
      <c r="A262" s="214"/>
      <c r="B262" s="215"/>
      <c r="C262" s="246" t="s">
        <v>455</v>
      </c>
      <c r="D262" s="237"/>
      <c r="E262" s="238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 t="s">
        <v>159</v>
      </c>
      <c r="AH262" s="207">
        <v>0</v>
      </c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</row>
    <row r="263" spans="1:60" outlineLevel="1">
      <c r="A263" s="214"/>
      <c r="B263" s="215"/>
      <c r="C263" s="246" t="s">
        <v>456</v>
      </c>
      <c r="D263" s="237"/>
      <c r="E263" s="238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 t="s">
        <v>159</v>
      </c>
      <c r="AH263" s="207">
        <v>0</v>
      </c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</row>
    <row r="264" spans="1:60" outlineLevel="1">
      <c r="A264" s="214"/>
      <c r="B264" s="215"/>
      <c r="C264" s="246" t="s">
        <v>457</v>
      </c>
      <c r="D264" s="237"/>
      <c r="E264" s="238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 t="s">
        <v>159</v>
      </c>
      <c r="AH264" s="207">
        <v>0</v>
      </c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</row>
    <row r="265" spans="1:60" outlineLevel="1">
      <c r="A265" s="214"/>
      <c r="B265" s="215"/>
      <c r="C265" s="246" t="s">
        <v>458</v>
      </c>
      <c r="D265" s="237"/>
      <c r="E265" s="238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 t="s">
        <v>159</v>
      </c>
      <c r="AH265" s="207">
        <v>0</v>
      </c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</row>
    <row r="266" spans="1:60" outlineLevel="1">
      <c r="A266" s="214"/>
      <c r="B266" s="215"/>
      <c r="C266" s="246" t="s">
        <v>459</v>
      </c>
      <c r="D266" s="237"/>
      <c r="E266" s="238">
        <v>160.30000000000001</v>
      </c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 t="s">
        <v>159</v>
      </c>
      <c r="AH266" s="207">
        <v>0</v>
      </c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  <c r="BH266" s="207"/>
    </row>
    <row r="267" spans="1:60" outlineLevel="1">
      <c r="A267" s="224">
        <v>71</v>
      </c>
      <c r="B267" s="225" t="s">
        <v>460</v>
      </c>
      <c r="C267" s="233" t="s">
        <v>461</v>
      </c>
      <c r="D267" s="226" t="s">
        <v>181</v>
      </c>
      <c r="E267" s="227">
        <v>127.5566</v>
      </c>
      <c r="F267" s="228"/>
      <c r="G267" s="229">
        <f>ROUND(E267*F267,2)</f>
        <v>0</v>
      </c>
      <c r="H267" s="228"/>
      <c r="I267" s="229">
        <f>ROUND(E267*H267,2)</f>
        <v>0</v>
      </c>
      <c r="J267" s="228"/>
      <c r="K267" s="229">
        <f>ROUND(E267*J267,2)</f>
        <v>0</v>
      </c>
      <c r="L267" s="229">
        <v>21</v>
      </c>
      <c r="M267" s="229">
        <f>G267*(1+L267/100)</f>
        <v>0</v>
      </c>
      <c r="N267" s="229">
        <v>0</v>
      </c>
      <c r="O267" s="229">
        <f>ROUND(E267*N267,2)</f>
        <v>0</v>
      </c>
      <c r="P267" s="229">
        <v>0</v>
      </c>
      <c r="Q267" s="229">
        <f>ROUND(E267*P267,2)</f>
        <v>0</v>
      </c>
      <c r="R267" s="229"/>
      <c r="S267" s="229" t="s">
        <v>156</v>
      </c>
      <c r="T267" s="230" t="s">
        <v>149</v>
      </c>
      <c r="U267" s="216">
        <v>0</v>
      </c>
      <c r="V267" s="216">
        <f>ROUND(E267*U267,2)</f>
        <v>0</v>
      </c>
      <c r="W267" s="216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 t="s">
        <v>157</v>
      </c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  <c r="BH267" s="207"/>
    </row>
    <row r="268" spans="1:60" outlineLevel="1">
      <c r="A268" s="214"/>
      <c r="B268" s="215"/>
      <c r="C268" s="246" t="s">
        <v>207</v>
      </c>
      <c r="D268" s="237"/>
      <c r="E268" s="238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 t="s">
        <v>159</v>
      </c>
      <c r="AH268" s="207">
        <v>0</v>
      </c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</row>
    <row r="269" spans="1:60" outlineLevel="1">
      <c r="A269" s="214"/>
      <c r="B269" s="215"/>
      <c r="C269" s="246" t="s">
        <v>462</v>
      </c>
      <c r="D269" s="237"/>
      <c r="E269" s="238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07"/>
      <c r="Y269" s="207"/>
      <c r="Z269" s="207"/>
      <c r="AA269" s="207"/>
      <c r="AB269" s="207"/>
      <c r="AC269" s="207"/>
      <c r="AD269" s="207"/>
      <c r="AE269" s="207"/>
      <c r="AF269" s="207"/>
      <c r="AG269" s="207" t="s">
        <v>159</v>
      </c>
      <c r="AH269" s="207">
        <v>0</v>
      </c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  <c r="BH269" s="207"/>
    </row>
    <row r="270" spans="1:60" outlineLevel="1">
      <c r="A270" s="214"/>
      <c r="B270" s="215"/>
      <c r="C270" s="246" t="s">
        <v>463</v>
      </c>
      <c r="D270" s="237"/>
      <c r="E270" s="238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 t="s">
        <v>159</v>
      </c>
      <c r="AH270" s="207">
        <v>0</v>
      </c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</row>
    <row r="271" spans="1:60" ht="20.399999999999999" outlineLevel="1">
      <c r="A271" s="214"/>
      <c r="B271" s="215"/>
      <c r="C271" s="246" t="s">
        <v>464</v>
      </c>
      <c r="D271" s="237"/>
      <c r="E271" s="238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 t="s">
        <v>159</v>
      </c>
      <c r="AH271" s="207">
        <v>0</v>
      </c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</row>
    <row r="272" spans="1:60" outlineLevel="1">
      <c r="A272" s="214"/>
      <c r="B272" s="215"/>
      <c r="C272" s="246" t="s">
        <v>465</v>
      </c>
      <c r="D272" s="237"/>
      <c r="E272" s="238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 t="s">
        <v>159</v>
      </c>
      <c r="AH272" s="207">
        <v>0</v>
      </c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</row>
    <row r="273" spans="1:60" outlineLevel="1">
      <c r="A273" s="214"/>
      <c r="B273" s="215"/>
      <c r="C273" s="246" t="s">
        <v>466</v>
      </c>
      <c r="D273" s="237"/>
      <c r="E273" s="238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 t="s">
        <v>159</v>
      </c>
      <c r="AH273" s="207">
        <v>0</v>
      </c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</row>
    <row r="274" spans="1:60" outlineLevel="1">
      <c r="A274" s="214"/>
      <c r="B274" s="215"/>
      <c r="C274" s="246" t="s">
        <v>467</v>
      </c>
      <c r="D274" s="237"/>
      <c r="E274" s="238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 t="s">
        <v>159</v>
      </c>
      <c r="AH274" s="207">
        <v>0</v>
      </c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</row>
    <row r="275" spans="1:60" outlineLevel="1">
      <c r="A275" s="214"/>
      <c r="B275" s="215"/>
      <c r="C275" s="246" t="s">
        <v>468</v>
      </c>
      <c r="D275" s="237"/>
      <c r="E275" s="238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 t="s">
        <v>159</v>
      </c>
      <c r="AH275" s="207">
        <v>0</v>
      </c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</row>
    <row r="276" spans="1:60" outlineLevel="1">
      <c r="A276" s="214"/>
      <c r="B276" s="215"/>
      <c r="C276" s="246" t="s">
        <v>469</v>
      </c>
      <c r="D276" s="237"/>
      <c r="E276" s="238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 t="s">
        <v>159</v>
      </c>
      <c r="AH276" s="207">
        <v>0</v>
      </c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</row>
    <row r="277" spans="1:60" outlineLevel="1">
      <c r="A277" s="214"/>
      <c r="B277" s="215"/>
      <c r="C277" s="246" t="s">
        <v>470</v>
      </c>
      <c r="D277" s="237"/>
      <c r="E277" s="238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 t="s">
        <v>159</v>
      </c>
      <c r="AH277" s="207">
        <v>0</v>
      </c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</row>
    <row r="278" spans="1:60" outlineLevel="1">
      <c r="A278" s="214"/>
      <c r="B278" s="215"/>
      <c r="C278" s="246" t="s">
        <v>208</v>
      </c>
      <c r="D278" s="237"/>
      <c r="E278" s="238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07"/>
      <c r="Y278" s="207"/>
      <c r="Z278" s="207"/>
      <c r="AA278" s="207"/>
      <c r="AB278" s="207"/>
      <c r="AC278" s="207"/>
      <c r="AD278" s="207"/>
      <c r="AE278" s="207"/>
      <c r="AF278" s="207"/>
      <c r="AG278" s="207" t="s">
        <v>159</v>
      </c>
      <c r="AH278" s="207">
        <v>0</v>
      </c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</row>
    <row r="279" spans="1:60" outlineLevel="1">
      <c r="A279" s="214"/>
      <c r="B279" s="215"/>
      <c r="C279" s="246" t="s">
        <v>471</v>
      </c>
      <c r="D279" s="237"/>
      <c r="E279" s="238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 t="s">
        <v>159</v>
      </c>
      <c r="AH279" s="207">
        <v>0</v>
      </c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</row>
    <row r="280" spans="1:60" outlineLevel="1">
      <c r="A280" s="214"/>
      <c r="B280" s="215"/>
      <c r="C280" s="246" t="s">
        <v>472</v>
      </c>
      <c r="D280" s="237"/>
      <c r="E280" s="238">
        <v>127.56</v>
      </c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 t="s">
        <v>159</v>
      </c>
      <c r="AH280" s="207">
        <v>0</v>
      </c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</row>
    <row r="281" spans="1:60" outlineLevel="1">
      <c r="A281" s="224">
        <v>72</v>
      </c>
      <c r="B281" s="225" t="s">
        <v>473</v>
      </c>
      <c r="C281" s="233" t="s">
        <v>474</v>
      </c>
      <c r="D281" s="226" t="s">
        <v>181</v>
      </c>
      <c r="E281" s="227">
        <v>63.778300000000002</v>
      </c>
      <c r="F281" s="228"/>
      <c r="G281" s="229">
        <f>ROUND(E281*F281,2)</f>
        <v>0</v>
      </c>
      <c r="H281" s="228"/>
      <c r="I281" s="229">
        <f>ROUND(E281*H281,2)</f>
        <v>0</v>
      </c>
      <c r="J281" s="228"/>
      <c r="K281" s="229">
        <f>ROUND(E281*J281,2)</f>
        <v>0</v>
      </c>
      <c r="L281" s="229">
        <v>21</v>
      </c>
      <c r="M281" s="229">
        <f>G281*(1+L281/100)</f>
        <v>0</v>
      </c>
      <c r="N281" s="229">
        <v>0</v>
      </c>
      <c r="O281" s="229">
        <f>ROUND(E281*N281,2)</f>
        <v>0</v>
      </c>
      <c r="P281" s="229">
        <v>0</v>
      </c>
      <c r="Q281" s="229">
        <f>ROUND(E281*P281,2)</f>
        <v>0</v>
      </c>
      <c r="R281" s="229"/>
      <c r="S281" s="229" t="s">
        <v>148</v>
      </c>
      <c r="T281" s="230" t="s">
        <v>149</v>
      </c>
      <c r="U281" s="216">
        <v>0</v>
      </c>
      <c r="V281" s="216">
        <f>ROUND(E281*U281,2)</f>
        <v>0</v>
      </c>
      <c r="W281" s="216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 t="s">
        <v>157</v>
      </c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</row>
    <row r="282" spans="1:60" outlineLevel="1">
      <c r="A282" s="214"/>
      <c r="B282" s="215"/>
      <c r="C282" s="246" t="s">
        <v>207</v>
      </c>
      <c r="D282" s="237"/>
      <c r="E282" s="238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 t="s">
        <v>159</v>
      </c>
      <c r="AH282" s="207">
        <v>0</v>
      </c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</row>
    <row r="283" spans="1:60" outlineLevel="1">
      <c r="A283" s="214"/>
      <c r="B283" s="215"/>
      <c r="C283" s="246" t="s">
        <v>462</v>
      </c>
      <c r="D283" s="237"/>
      <c r="E283" s="238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 t="s">
        <v>159</v>
      </c>
      <c r="AH283" s="207">
        <v>0</v>
      </c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</row>
    <row r="284" spans="1:60" outlineLevel="1">
      <c r="A284" s="214"/>
      <c r="B284" s="215"/>
      <c r="C284" s="246" t="s">
        <v>463</v>
      </c>
      <c r="D284" s="237"/>
      <c r="E284" s="238"/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 t="s">
        <v>159</v>
      </c>
      <c r="AH284" s="207">
        <v>0</v>
      </c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</row>
    <row r="285" spans="1:60" ht="20.399999999999999" outlineLevel="1">
      <c r="A285" s="214"/>
      <c r="B285" s="215"/>
      <c r="C285" s="246" t="s">
        <v>464</v>
      </c>
      <c r="D285" s="237"/>
      <c r="E285" s="238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 t="s">
        <v>159</v>
      </c>
      <c r="AH285" s="207">
        <v>0</v>
      </c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</row>
    <row r="286" spans="1:60" outlineLevel="1">
      <c r="A286" s="214"/>
      <c r="B286" s="215"/>
      <c r="C286" s="246" t="s">
        <v>465</v>
      </c>
      <c r="D286" s="237"/>
      <c r="E286" s="238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07"/>
      <c r="Y286" s="207"/>
      <c r="Z286" s="207"/>
      <c r="AA286" s="207"/>
      <c r="AB286" s="207"/>
      <c r="AC286" s="207"/>
      <c r="AD286" s="207"/>
      <c r="AE286" s="207"/>
      <c r="AF286" s="207"/>
      <c r="AG286" s="207" t="s">
        <v>159</v>
      </c>
      <c r="AH286" s="207">
        <v>0</v>
      </c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</row>
    <row r="287" spans="1:60" outlineLevel="1">
      <c r="A287" s="214"/>
      <c r="B287" s="215"/>
      <c r="C287" s="246" t="s">
        <v>466</v>
      </c>
      <c r="D287" s="237"/>
      <c r="E287" s="238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 t="s">
        <v>159</v>
      </c>
      <c r="AH287" s="207">
        <v>0</v>
      </c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</row>
    <row r="288" spans="1:60" outlineLevel="1">
      <c r="A288" s="214"/>
      <c r="B288" s="215"/>
      <c r="C288" s="246" t="s">
        <v>467</v>
      </c>
      <c r="D288" s="237"/>
      <c r="E288" s="238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 t="s">
        <v>159</v>
      </c>
      <c r="AH288" s="207">
        <v>0</v>
      </c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</row>
    <row r="289" spans="1:60" outlineLevel="1">
      <c r="A289" s="214"/>
      <c r="B289" s="215"/>
      <c r="C289" s="246" t="s">
        <v>468</v>
      </c>
      <c r="D289" s="237"/>
      <c r="E289" s="238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 t="s">
        <v>159</v>
      </c>
      <c r="AH289" s="207">
        <v>0</v>
      </c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</row>
    <row r="290" spans="1:60" outlineLevel="1">
      <c r="A290" s="214"/>
      <c r="B290" s="215"/>
      <c r="C290" s="246" t="s">
        <v>469</v>
      </c>
      <c r="D290" s="237"/>
      <c r="E290" s="238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 t="s">
        <v>159</v>
      </c>
      <c r="AH290" s="207">
        <v>0</v>
      </c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</row>
    <row r="291" spans="1:60" outlineLevel="1">
      <c r="A291" s="214"/>
      <c r="B291" s="215"/>
      <c r="C291" s="246" t="s">
        <v>470</v>
      </c>
      <c r="D291" s="237"/>
      <c r="E291" s="238"/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07"/>
      <c r="Y291" s="207"/>
      <c r="Z291" s="207"/>
      <c r="AA291" s="207"/>
      <c r="AB291" s="207"/>
      <c r="AC291" s="207"/>
      <c r="AD291" s="207"/>
      <c r="AE291" s="207"/>
      <c r="AF291" s="207"/>
      <c r="AG291" s="207" t="s">
        <v>159</v>
      </c>
      <c r="AH291" s="207">
        <v>0</v>
      </c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</row>
    <row r="292" spans="1:60" outlineLevel="1">
      <c r="A292" s="214"/>
      <c r="B292" s="215"/>
      <c r="C292" s="246" t="s">
        <v>208</v>
      </c>
      <c r="D292" s="237"/>
      <c r="E292" s="238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07"/>
      <c r="Y292" s="207"/>
      <c r="Z292" s="207"/>
      <c r="AA292" s="207"/>
      <c r="AB292" s="207"/>
      <c r="AC292" s="207"/>
      <c r="AD292" s="207"/>
      <c r="AE292" s="207"/>
      <c r="AF292" s="207"/>
      <c r="AG292" s="207" t="s">
        <v>159</v>
      </c>
      <c r="AH292" s="207">
        <v>0</v>
      </c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  <c r="BH292" s="207"/>
    </row>
    <row r="293" spans="1:60" outlineLevel="1">
      <c r="A293" s="214"/>
      <c r="B293" s="215"/>
      <c r="C293" s="246" t="s">
        <v>475</v>
      </c>
      <c r="D293" s="237"/>
      <c r="E293" s="238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07"/>
      <c r="Y293" s="207"/>
      <c r="Z293" s="207"/>
      <c r="AA293" s="207"/>
      <c r="AB293" s="207"/>
      <c r="AC293" s="207"/>
      <c r="AD293" s="207"/>
      <c r="AE293" s="207"/>
      <c r="AF293" s="207"/>
      <c r="AG293" s="207" t="s">
        <v>159</v>
      </c>
      <c r="AH293" s="207">
        <v>0</v>
      </c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07"/>
      <c r="BH293" s="207"/>
    </row>
    <row r="294" spans="1:60" outlineLevel="1">
      <c r="A294" s="214"/>
      <c r="B294" s="215"/>
      <c r="C294" s="246" t="s">
        <v>476</v>
      </c>
      <c r="D294" s="237"/>
      <c r="E294" s="238">
        <v>63.78</v>
      </c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07"/>
      <c r="Y294" s="207"/>
      <c r="Z294" s="207"/>
      <c r="AA294" s="207"/>
      <c r="AB294" s="207"/>
      <c r="AC294" s="207"/>
      <c r="AD294" s="207"/>
      <c r="AE294" s="207"/>
      <c r="AF294" s="207"/>
      <c r="AG294" s="207" t="s">
        <v>159</v>
      </c>
      <c r="AH294" s="207">
        <v>0</v>
      </c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  <c r="BH294" s="207"/>
    </row>
    <row r="295" spans="1:60" ht="20.399999999999999" outlineLevel="1">
      <c r="A295" s="224">
        <v>73</v>
      </c>
      <c r="B295" s="225" t="s">
        <v>477</v>
      </c>
      <c r="C295" s="233" t="s">
        <v>478</v>
      </c>
      <c r="D295" s="226" t="s">
        <v>181</v>
      </c>
      <c r="E295" s="227">
        <v>569.94000000000005</v>
      </c>
      <c r="F295" s="228"/>
      <c r="G295" s="229">
        <f>ROUND(E295*F295,2)</f>
        <v>0</v>
      </c>
      <c r="H295" s="228"/>
      <c r="I295" s="229">
        <f>ROUND(E295*H295,2)</f>
        <v>0</v>
      </c>
      <c r="J295" s="228"/>
      <c r="K295" s="229">
        <f>ROUND(E295*J295,2)</f>
        <v>0</v>
      </c>
      <c r="L295" s="229">
        <v>21</v>
      </c>
      <c r="M295" s="229">
        <f>G295*(1+L295/100)</f>
        <v>0</v>
      </c>
      <c r="N295" s="229">
        <v>0</v>
      </c>
      <c r="O295" s="229">
        <f>ROUND(E295*N295,2)</f>
        <v>0</v>
      </c>
      <c r="P295" s="229">
        <v>0</v>
      </c>
      <c r="Q295" s="229">
        <f>ROUND(E295*P295,2)</f>
        <v>0</v>
      </c>
      <c r="R295" s="229"/>
      <c r="S295" s="229" t="s">
        <v>156</v>
      </c>
      <c r="T295" s="230" t="s">
        <v>149</v>
      </c>
      <c r="U295" s="216">
        <v>0</v>
      </c>
      <c r="V295" s="216">
        <f>ROUND(E295*U295,2)</f>
        <v>0</v>
      </c>
      <c r="W295" s="216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 t="s">
        <v>157</v>
      </c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</row>
    <row r="296" spans="1:60" outlineLevel="1">
      <c r="A296" s="214"/>
      <c r="B296" s="215"/>
      <c r="C296" s="246" t="s">
        <v>462</v>
      </c>
      <c r="D296" s="237"/>
      <c r="E296" s="238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07"/>
      <c r="Y296" s="207"/>
      <c r="Z296" s="207"/>
      <c r="AA296" s="207"/>
      <c r="AB296" s="207"/>
      <c r="AC296" s="207"/>
      <c r="AD296" s="207"/>
      <c r="AE296" s="207"/>
      <c r="AF296" s="207"/>
      <c r="AG296" s="207" t="s">
        <v>159</v>
      </c>
      <c r="AH296" s="207">
        <v>0</v>
      </c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</row>
    <row r="297" spans="1:60" outlineLevel="1">
      <c r="A297" s="214"/>
      <c r="B297" s="215"/>
      <c r="C297" s="246" t="s">
        <v>463</v>
      </c>
      <c r="D297" s="237"/>
      <c r="E297" s="238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07"/>
      <c r="Y297" s="207"/>
      <c r="Z297" s="207"/>
      <c r="AA297" s="207"/>
      <c r="AB297" s="207"/>
      <c r="AC297" s="207"/>
      <c r="AD297" s="207"/>
      <c r="AE297" s="207"/>
      <c r="AF297" s="207"/>
      <c r="AG297" s="207" t="s">
        <v>159</v>
      </c>
      <c r="AH297" s="207">
        <v>0</v>
      </c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</row>
    <row r="298" spans="1:60" ht="20.399999999999999" outlineLevel="1">
      <c r="A298" s="214"/>
      <c r="B298" s="215"/>
      <c r="C298" s="246" t="s">
        <v>464</v>
      </c>
      <c r="D298" s="237"/>
      <c r="E298" s="238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07"/>
      <c r="Y298" s="207"/>
      <c r="Z298" s="207"/>
      <c r="AA298" s="207"/>
      <c r="AB298" s="207"/>
      <c r="AC298" s="207"/>
      <c r="AD298" s="207"/>
      <c r="AE298" s="207"/>
      <c r="AF298" s="207"/>
      <c r="AG298" s="207" t="s">
        <v>159</v>
      </c>
      <c r="AH298" s="207">
        <v>0</v>
      </c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  <c r="BH298" s="207"/>
    </row>
    <row r="299" spans="1:60" outlineLevel="1">
      <c r="A299" s="214"/>
      <c r="B299" s="215"/>
      <c r="C299" s="246" t="s">
        <v>479</v>
      </c>
      <c r="D299" s="237"/>
      <c r="E299" s="238">
        <v>569.94000000000005</v>
      </c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07"/>
      <c r="Y299" s="207"/>
      <c r="Z299" s="207"/>
      <c r="AA299" s="207"/>
      <c r="AB299" s="207"/>
      <c r="AC299" s="207"/>
      <c r="AD299" s="207"/>
      <c r="AE299" s="207"/>
      <c r="AF299" s="207"/>
      <c r="AG299" s="207" t="s">
        <v>159</v>
      </c>
      <c r="AH299" s="207">
        <v>0</v>
      </c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</row>
    <row r="300" spans="1:60" outlineLevel="1">
      <c r="A300" s="224">
        <v>74</v>
      </c>
      <c r="B300" s="225" t="s">
        <v>480</v>
      </c>
      <c r="C300" s="233" t="s">
        <v>481</v>
      </c>
      <c r="D300" s="226" t="s">
        <v>181</v>
      </c>
      <c r="E300" s="227">
        <v>14.608499999999999</v>
      </c>
      <c r="F300" s="228"/>
      <c r="G300" s="229">
        <f>ROUND(E300*F300,2)</f>
        <v>0</v>
      </c>
      <c r="H300" s="228"/>
      <c r="I300" s="229">
        <f>ROUND(E300*H300,2)</f>
        <v>0</v>
      </c>
      <c r="J300" s="228"/>
      <c r="K300" s="229">
        <f>ROUND(E300*J300,2)</f>
        <v>0</v>
      </c>
      <c r="L300" s="229">
        <v>21</v>
      </c>
      <c r="M300" s="229">
        <f>G300*(1+L300/100)</f>
        <v>0</v>
      </c>
      <c r="N300" s="229">
        <v>0</v>
      </c>
      <c r="O300" s="229">
        <f>ROUND(E300*N300,2)</f>
        <v>0</v>
      </c>
      <c r="P300" s="229">
        <v>0</v>
      </c>
      <c r="Q300" s="229">
        <f>ROUND(E300*P300,2)</f>
        <v>0</v>
      </c>
      <c r="R300" s="229"/>
      <c r="S300" s="229" t="s">
        <v>156</v>
      </c>
      <c r="T300" s="230" t="s">
        <v>149</v>
      </c>
      <c r="U300" s="216">
        <v>0</v>
      </c>
      <c r="V300" s="216">
        <f>ROUND(E300*U300,2)</f>
        <v>0</v>
      </c>
      <c r="W300" s="216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 t="s">
        <v>157</v>
      </c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</row>
    <row r="301" spans="1:60" outlineLevel="1">
      <c r="A301" s="214"/>
      <c r="B301" s="215"/>
      <c r="C301" s="246" t="s">
        <v>465</v>
      </c>
      <c r="D301" s="237"/>
      <c r="E301" s="238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 t="s">
        <v>159</v>
      </c>
      <c r="AH301" s="207">
        <v>0</v>
      </c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</row>
    <row r="302" spans="1:60" outlineLevel="1">
      <c r="A302" s="214"/>
      <c r="B302" s="215"/>
      <c r="C302" s="246" t="s">
        <v>466</v>
      </c>
      <c r="D302" s="237"/>
      <c r="E302" s="238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 t="s">
        <v>159</v>
      </c>
      <c r="AH302" s="207">
        <v>0</v>
      </c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</row>
    <row r="303" spans="1:60" outlineLevel="1">
      <c r="A303" s="214"/>
      <c r="B303" s="215"/>
      <c r="C303" s="246" t="s">
        <v>467</v>
      </c>
      <c r="D303" s="237"/>
      <c r="E303" s="238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 t="s">
        <v>159</v>
      </c>
      <c r="AH303" s="207">
        <v>0</v>
      </c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</row>
    <row r="304" spans="1:60" outlineLevel="1">
      <c r="A304" s="214"/>
      <c r="B304" s="215"/>
      <c r="C304" s="246" t="s">
        <v>482</v>
      </c>
      <c r="D304" s="237"/>
      <c r="E304" s="238">
        <v>14.61</v>
      </c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 t="s">
        <v>159</v>
      </c>
      <c r="AH304" s="207">
        <v>0</v>
      </c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</row>
    <row r="305" spans="1:60" outlineLevel="1">
      <c r="A305" s="224">
        <v>75</v>
      </c>
      <c r="B305" s="225" t="s">
        <v>483</v>
      </c>
      <c r="C305" s="233" t="s">
        <v>484</v>
      </c>
      <c r="D305" s="226" t="s">
        <v>181</v>
      </c>
      <c r="E305" s="227">
        <v>70.905000000000001</v>
      </c>
      <c r="F305" s="228"/>
      <c r="G305" s="229">
        <f>ROUND(E305*F305,2)</f>
        <v>0</v>
      </c>
      <c r="H305" s="228"/>
      <c r="I305" s="229">
        <f>ROUND(E305*H305,2)</f>
        <v>0</v>
      </c>
      <c r="J305" s="228"/>
      <c r="K305" s="229">
        <f>ROUND(E305*J305,2)</f>
        <v>0</v>
      </c>
      <c r="L305" s="229">
        <v>21</v>
      </c>
      <c r="M305" s="229">
        <f>G305*(1+L305/100)</f>
        <v>0</v>
      </c>
      <c r="N305" s="229">
        <v>0</v>
      </c>
      <c r="O305" s="229">
        <f>ROUND(E305*N305,2)</f>
        <v>0</v>
      </c>
      <c r="P305" s="229">
        <v>0</v>
      </c>
      <c r="Q305" s="229">
        <f>ROUND(E305*P305,2)</f>
        <v>0</v>
      </c>
      <c r="R305" s="229"/>
      <c r="S305" s="229" t="s">
        <v>148</v>
      </c>
      <c r="T305" s="230" t="s">
        <v>149</v>
      </c>
      <c r="U305" s="216">
        <v>0</v>
      </c>
      <c r="V305" s="216">
        <f>ROUND(E305*U305,2)</f>
        <v>0</v>
      </c>
      <c r="W305" s="216"/>
      <c r="X305" s="207"/>
      <c r="Y305" s="207"/>
      <c r="Z305" s="207"/>
      <c r="AA305" s="207"/>
      <c r="AB305" s="207"/>
      <c r="AC305" s="207"/>
      <c r="AD305" s="207"/>
      <c r="AE305" s="207"/>
      <c r="AF305" s="207"/>
      <c r="AG305" s="207" t="s">
        <v>157</v>
      </c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  <c r="BH305" s="207"/>
    </row>
    <row r="306" spans="1:60" outlineLevel="1">
      <c r="A306" s="214"/>
      <c r="B306" s="215"/>
      <c r="C306" s="246" t="s">
        <v>432</v>
      </c>
      <c r="D306" s="237"/>
      <c r="E306" s="238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07"/>
      <c r="Y306" s="207"/>
      <c r="Z306" s="207"/>
      <c r="AA306" s="207"/>
      <c r="AB306" s="207"/>
      <c r="AC306" s="207"/>
      <c r="AD306" s="207"/>
      <c r="AE306" s="207"/>
      <c r="AF306" s="207"/>
      <c r="AG306" s="207" t="s">
        <v>159</v>
      </c>
      <c r="AH306" s="207">
        <v>0</v>
      </c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  <c r="BH306" s="207"/>
    </row>
    <row r="307" spans="1:60" ht="30.6" outlineLevel="1">
      <c r="A307" s="214"/>
      <c r="B307" s="215"/>
      <c r="C307" s="246" t="s">
        <v>485</v>
      </c>
      <c r="D307" s="237"/>
      <c r="E307" s="238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07"/>
      <c r="Y307" s="207"/>
      <c r="Z307" s="207"/>
      <c r="AA307" s="207"/>
      <c r="AB307" s="207"/>
      <c r="AC307" s="207"/>
      <c r="AD307" s="207"/>
      <c r="AE307" s="207"/>
      <c r="AF307" s="207"/>
      <c r="AG307" s="207" t="s">
        <v>159</v>
      </c>
      <c r="AH307" s="207">
        <v>0</v>
      </c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  <c r="BH307" s="207"/>
    </row>
    <row r="308" spans="1:60" outlineLevel="1">
      <c r="A308" s="214"/>
      <c r="B308" s="215"/>
      <c r="C308" s="246" t="s">
        <v>486</v>
      </c>
      <c r="D308" s="237"/>
      <c r="E308" s="238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07"/>
      <c r="Y308" s="207"/>
      <c r="Z308" s="207"/>
      <c r="AA308" s="207"/>
      <c r="AB308" s="207"/>
      <c r="AC308" s="207"/>
      <c r="AD308" s="207"/>
      <c r="AE308" s="207"/>
      <c r="AF308" s="207"/>
      <c r="AG308" s="207" t="s">
        <v>159</v>
      </c>
      <c r="AH308" s="207">
        <v>0</v>
      </c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</row>
    <row r="309" spans="1:60" outlineLevel="1">
      <c r="A309" s="214"/>
      <c r="B309" s="215"/>
      <c r="C309" s="246" t="s">
        <v>435</v>
      </c>
      <c r="D309" s="237"/>
      <c r="E309" s="238"/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07"/>
      <c r="Y309" s="207"/>
      <c r="Z309" s="207"/>
      <c r="AA309" s="207"/>
      <c r="AB309" s="207"/>
      <c r="AC309" s="207"/>
      <c r="AD309" s="207"/>
      <c r="AE309" s="207"/>
      <c r="AF309" s="207"/>
      <c r="AG309" s="207" t="s">
        <v>159</v>
      </c>
      <c r="AH309" s="207">
        <v>0</v>
      </c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</row>
    <row r="310" spans="1:60" outlineLevel="1">
      <c r="A310" s="214"/>
      <c r="B310" s="215"/>
      <c r="C310" s="246" t="s">
        <v>436</v>
      </c>
      <c r="D310" s="237"/>
      <c r="E310" s="238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07"/>
      <c r="Y310" s="207"/>
      <c r="Z310" s="207"/>
      <c r="AA310" s="207"/>
      <c r="AB310" s="207"/>
      <c r="AC310" s="207"/>
      <c r="AD310" s="207"/>
      <c r="AE310" s="207"/>
      <c r="AF310" s="207"/>
      <c r="AG310" s="207" t="s">
        <v>159</v>
      </c>
      <c r="AH310" s="207">
        <v>0</v>
      </c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</row>
    <row r="311" spans="1:60" outlineLevel="1">
      <c r="A311" s="214"/>
      <c r="B311" s="215"/>
      <c r="C311" s="246" t="s">
        <v>487</v>
      </c>
      <c r="D311" s="237"/>
      <c r="E311" s="238">
        <v>70.91</v>
      </c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07"/>
      <c r="Y311" s="207"/>
      <c r="Z311" s="207"/>
      <c r="AA311" s="207"/>
      <c r="AB311" s="207"/>
      <c r="AC311" s="207"/>
      <c r="AD311" s="207"/>
      <c r="AE311" s="207"/>
      <c r="AF311" s="207"/>
      <c r="AG311" s="207" t="s">
        <v>159</v>
      </c>
      <c r="AH311" s="207">
        <v>0</v>
      </c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  <c r="BH311" s="207"/>
    </row>
    <row r="312" spans="1:60" ht="20.399999999999999" outlineLevel="1">
      <c r="A312" s="224">
        <v>76</v>
      </c>
      <c r="B312" s="225" t="s">
        <v>488</v>
      </c>
      <c r="C312" s="233" t="s">
        <v>489</v>
      </c>
      <c r="D312" s="226" t="s">
        <v>181</v>
      </c>
      <c r="E312" s="227">
        <v>53.234999999999999</v>
      </c>
      <c r="F312" s="228"/>
      <c r="G312" s="229">
        <f>ROUND(E312*F312,2)</f>
        <v>0</v>
      </c>
      <c r="H312" s="228"/>
      <c r="I312" s="229">
        <f>ROUND(E312*H312,2)</f>
        <v>0</v>
      </c>
      <c r="J312" s="228"/>
      <c r="K312" s="229">
        <f>ROUND(E312*J312,2)</f>
        <v>0</v>
      </c>
      <c r="L312" s="229">
        <v>21</v>
      </c>
      <c r="M312" s="229">
        <f>G312*(1+L312/100)</f>
        <v>0</v>
      </c>
      <c r="N312" s="229">
        <v>0</v>
      </c>
      <c r="O312" s="229">
        <f>ROUND(E312*N312,2)</f>
        <v>0</v>
      </c>
      <c r="P312" s="229">
        <v>0</v>
      </c>
      <c r="Q312" s="229">
        <f>ROUND(E312*P312,2)</f>
        <v>0</v>
      </c>
      <c r="R312" s="229"/>
      <c r="S312" s="229" t="s">
        <v>156</v>
      </c>
      <c r="T312" s="230" t="s">
        <v>149</v>
      </c>
      <c r="U312" s="216">
        <v>0</v>
      </c>
      <c r="V312" s="216">
        <f>ROUND(E312*U312,2)</f>
        <v>0</v>
      </c>
      <c r="W312" s="216"/>
      <c r="X312" s="207"/>
      <c r="Y312" s="207"/>
      <c r="Z312" s="207"/>
      <c r="AA312" s="207"/>
      <c r="AB312" s="207"/>
      <c r="AC312" s="207"/>
      <c r="AD312" s="207"/>
      <c r="AE312" s="207"/>
      <c r="AF312" s="207"/>
      <c r="AG312" s="207" t="s">
        <v>157</v>
      </c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  <c r="BH312" s="207"/>
    </row>
    <row r="313" spans="1:60" outlineLevel="1">
      <c r="A313" s="214"/>
      <c r="B313" s="215"/>
      <c r="C313" s="246" t="s">
        <v>468</v>
      </c>
      <c r="D313" s="237"/>
      <c r="E313" s="238"/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07"/>
      <c r="Y313" s="207"/>
      <c r="Z313" s="207"/>
      <c r="AA313" s="207"/>
      <c r="AB313" s="207"/>
      <c r="AC313" s="207"/>
      <c r="AD313" s="207"/>
      <c r="AE313" s="207"/>
      <c r="AF313" s="207"/>
      <c r="AG313" s="207" t="s">
        <v>159</v>
      </c>
      <c r="AH313" s="207">
        <v>0</v>
      </c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  <c r="BH313" s="207"/>
    </row>
    <row r="314" spans="1:60" outlineLevel="1">
      <c r="A314" s="214"/>
      <c r="B314" s="215"/>
      <c r="C314" s="246" t="s">
        <v>469</v>
      </c>
      <c r="D314" s="237"/>
      <c r="E314" s="238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 t="s">
        <v>159</v>
      </c>
      <c r="AH314" s="207">
        <v>0</v>
      </c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</row>
    <row r="315" spans="1:60" outlineLevel="1">
      <c r="A315" s="214"/>
      <c r="B315" s="215"/>
      <c r="C315" s="246" t="s">
        <v>470</v>
      </c>
      <c r="D315" s="237"/>
      <c r="E315" s="238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 t="s">
        <v>159</v>
      </c>
      <c r="AH315" s="207">
        <v>0</v>
      </c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</row>
    <row r="316" spans="1:60" outlineLevel="1">
      <c r="A316" s="214"/>
      <c r="B316" s="215"/>
      <c r="C316" s="246" t="s">
        <v>490</v>
      </c>
      <c r="D316" s="237"/>
      <c r="E316" s="238">
        <v>53.23</v>
      </c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 t="s">
        <v>159</v>
      </c>
      <c r="AH316" s="207">
        <v>0</v>
      </c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</row>
    <row r="317" spans="1:60" outlineLevel="1">
      <c r="A317" s="224">
        <v>77</v>
      </c>
      <c r="B317" s="225" t="s">
        <v>491</v>
      </c>
      <c r="C317" s="233" t="s">
        <v>492</v>
      </c>
      <c r="D317" s="226" t="s">
        <v>181</v>
      </c>
      <c r="E317" s="227">
        <v>77.34</v>
      </c>
      <c r="F317" s="228"/>
      <c r="G317" s="229">
        <f>ROUND(E317*F317,2)</f>
        <v>0</v>
      </c>
      <c r="H317" s="228"/>
      <c r="I317" s="229">
        <f>ROUND(E317*H317,2)</f>
        <v>0</v>
      </c>
      <c r="J317" s="228"/>
      <c r="K317" s="229">
        <f>ROUND(E317*J317,2)</f>
        <v>0</v>
      </c>
      <c r="L317" s="229">
        <v>21</v>
      </c>
      <c r="M317" s="229">
        <f>G317*(1+L317/100)</f>
        <v>0</v>
      </c>
      <c r="N317" s="229">
        <v>0</v>
      </c>
      <c r="O317" s="229">
        <f>ROUND(E317*N317,2)</f>
        <v>0</v>
      </c>
      <c r="P317" s="229">
        <v>0</v>
      </c>
      <c r="Q317" s="229">
        <f>ROUND(E317*P317,2)</f>
        <v>0</v>
      </c>
      <c r="R317" s="229"/>
      <c r="S317" s="229" t="s">
        <v>156</v>
      </c>
      <c r="T317" s="230" t="s">
        <v>149</v>
      </c>
      <c r="U317" s="216">
        <v>0</v>
      </c>
      <c r="V317" s="216">
        <f>ROUND(E317*U317,2)</f>
        <v>0</v>
      </c>
      <c r="W317" s="216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 t="s">
        <v>157</v>
      </c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</row>
    <row r="318" spans="1:60" outlineLevel="1">
      <c r="A318" s="214"/>
      <c r="B318" s="215"/>
      <c r="C318" s="246" t="s">
        <v>493</v>
      </c>
      <c r="D318" s="237"/>
      <c r="E318" s="238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 t="s">
        <v>159</v>
      </c>
      <c r="AH318" s="207">
        <v>0</v>
      </c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</row>
    <row r="319" spans="1:60" outlineLevel="1">
      <c r="A319" s="214"/>
      <c r="B319" s="215"/>
      <c r="C319" s="246" t="s">
        <v>494</v>
      </c>
      <c r="D319" s="237"/>
      <c r="E319" s="238">
        <v>77.34</v>
      </c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07"/>
      <c r="Y319" s="207"/>
      <c r="Z319" s="207"/>
      <c r="AA319" s="207"/>
      <c r="AB319" s="207"/>
      <c r="AC319" s="207"/>
      <c r="AD319" s="207"/>
      <c r="AE319" s="207"/>
      <c r="AF319" s="207"/>
      <c r="AG319" s="207" t="s">
        <v>159</v>
      </c>
      <c r="AH319" s="207">
        <v>0</v>
      </c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  <c r="BH319" s="207"/>
    </row>
    <row r="320" spans="1:60" outlineLevel="1">
      <c r="A320" s="224">
        <v>78</v>
      </c>
      <c r="B320" s="225" t="s">
        <v>495</v>
      </c>
      <c r="C320" s="233" t="s">
        <v>496</v>
      </c>
      <c r="D320" s="226" t="s">
        <v>181</v>
      </c>
      <c r="E320" s="227">
        <v>27.12</v>
      </c>
      <c r="F320" s="228"/>
      <c r="G320" s="229">
        <f>ROUND(E320*F320,2)</f>
        <v>0</v>
      </c>
      <c r="H320" s="228"/>
      <c r="I320" s="229">
        <f>ROUND(E320*H320,2)</f>
        <v>0</v>
      </c>
      <c r="J320" s="228"/>
      <c r="K320" s="229">
        <f>ROUND(E320*J320,2)</f>
        <v>0</v>
      </c>
      <c r="L320" s="229">
        <v>21</v>
      </c>
      <c r="M320" s="229">
        <f>G320*(1+L320/100)</f>
        <v>0</v>
      </c>
      <c r="N320" s="229">
        <v>0</v>
      </c>
      <c r="O320" s="229">
        <f>ROUND(E320*N320,2)</f>
        <v>0</v>
      </c>
      <c r="P320" s="229">
        <v>0</v>
      </c>
      <c r="Q320" s="229">
        <f>ROUND(E320*P320,2)</f>
        <v>0</v>
      </c>
      <c r="R320" s="229"/>
      <c r="S320" s="229" t="s">
        <v>156</v>
      </c>
      <c r="T320" s="230" t="s">
        <v>149</v>
      </c>
      <c r="U320" s="216">
        <v>0</v>
      </c>
      <c r="V320" s="216">
        <f>ROUND(E320*U320,2)</f>
        <v>0</v>
      </c>
      <c r="W320" s="216"/>
      <c r="X320" s="207"/>
      <c r="Y320" s="207"/>
      <c r="Z320" s="207"/>
      <c r="AA320" s="207"/>
      <c r="AB320" s="207"/>
      <c r="AC320" s="207"/>
      <c r="AD320" s="207"/>
      <c r="AE320" s="207"/>
      <c r="AF320" s="207"/>
      <c r="AG320" s="207" t="s">
        <v>157</v>
      </c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  <c r="BH320" s="207"/>
    </row>
    <row r="321" spans="1:60" outlineLevel="1">
      <c r="A321" s="214"/>
      <c r="B321" s="215"/>
      <c r="C321" s="246" t="s">
        <v>497</v>
      </c>
      <c r="D321" s="237"/>
      <c r="E321" s="238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07"/>
      <c r="Y321" s="207"/>
      <c r="Z321" s="207"/>
      <c r="AA321" s="207"/>
      <c r="AB321" s="207"/>
      <c r="AC321" s="207"/>
      <c r="AD321" s="207"/>
      <c r="AE321" s="207"/>
      <c r="AF321" s="207"/>
      <c r="AG321" s="207" t="s">
        <v>159</v>
      </c>
      <c r="AH321" s="207">
        <v>0</v>
      </c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</row>
    <row r="322" spans="1:60" outlineLevel="1">
      <c r="A322" s="214"/>
      <c r="B322" s="215"/>
      <c r="C322" s="246" t="s">
        <v>498</v>
      </c>
      <c r="D322" s="237"/>
      <c r="E322" s="238">
        <v>27.12</v>
      </c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07"/>
      <c r="Y322" s="207"/>
      <c r="Z322" s="207"/>
      <c r="AA322" s="207"/>
      <c r="AB322" s="207"/>
      <c r="AC322" s="207"/>
      <c r="AD322" s="207"/>
      <c r="AE322" s="207"/>
      <c r="AF322" s="207"/>
      <c r="AG322" s="207" t="s">
        <v>159</v>
      </c>
      <c r="AH322" s="207">
        <v>0</v>
      </c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  <c r="BH322" s="207"/>
    </row>
    <row r="323" spans="1:60" ht="20.399999999999999" outlineLevel="1">
      <c r="A323" s="224">
        <v>79</v>
      </c>
      <c r="B323" s="225" t="s">
        <v>499</v>
      </c>
      <c r="C323" s="233" t="s">
        <v>500</v>
      </c>
      <c r="D323" s="226" t="s">
        <v>181</v>
      </c>
      <c r="E323" s="227">
        <v>13.56</v>
      </c>
      <c r="F323" s="228"/>
      <c r="G323" s="229">
        <f>ROUND(E323*F323,2)</f>
        <v>0</v>
      </c>
      <c r="H323" s="228"/>
      <c r="I323" s="229">
        <f>ROUND(E323*H323,2)</f>
        <v>0</v>
      </c>
      <c r="J323" s="228"/>
      <c r="K323" s="229">
        <f>ROUND(E323*J323,2)</f>
        <v>0</v>
      </c>
      <c r="L323" s="229">
        <v>21</v>
      </c>
      <c r="M323" s="229">
        <f>G323*(1+L323/100)</f>
        <v>0</v>
      </c>
      <c r="N323" s="229">
        <v>0</v>
      </c>
      <c r="O323" s="229">
        <f>ROUND(E323*N323,2)</f>
        <v>0</v>
      </c>
      <c r="P323" s="229">
        <v>0</v>
      </c>
      <c r="Q323" s="229">
        <f>ROUND(E323*P323,2)</f>
        <v>0</v>
      </c>
      <c r="R323" s="229"/>
      <c r="S323" s="229" t="s">
        <v>156</v>
      </c>
      <c r="T323" s="230" t="s">
        <v>149</v>
      </c>
      <c r="U323" s="216">
        <v>0</v>
      </c>
      <c r="V323" s="216">
        <f>ROUND(E323*U323,2)</f>
        <v>0</v>
      </c>
      <c r="W323" s="216"/>
      <c r="X323" s="207"/>
      <c r="Y323" s="207"/>
      <c r="Z323" s="207"/>
      <c r="AA323" s="207"/>
      <c r="AB323" s="207"/>
      <c r="AC323" s="207"/>
      <c r="AD323" s="207"/>
      <c r="AE323" s="207"/>
      <c r="AF323" s="207"/>
      <c r="AG323" s="207" t="s">
        <v>157</v>
      </c>
      <c r="AH323" s="207"/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07"/>
      <c r="BH323" s="207"/>
    </row>
    <row r="324" spans="1:60" outlineLevel="1">
      <c r="A324" s="214"/>
      <c r="B324" s="215"/>
      <c r="C324" s="246" t="s">
        <v>501</v>
      </c>
      <c r="D324" s="237"/>
      <c r="E324" s="238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07"/>
      <c r="Y324" s="207"/>
      <c r="Z324" s="207"/>
      <c r="AA324" s="207"/>
      <c r="AB324" s="207"/>
      <c r="AC324" s="207"/>
      <c r="AD324" s="207"/>
      <c r="AE324" s="207"/>
      <c r="AF324" s="207"/>
      <c r="AG324" s="207" t="s">
        <v>159</v>
      </c>
      <c r="AH324" s="207">
        <v>0</v>
      </c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  <c r="BH324" s="207"/>
    </row>
    <row r="325" spans="1:60" outlineLevel="1">
      <c r="A325" s="214"/>
      <c r="B325" s="215"/>
      <c r="C325" s="246" t="s">
        <v>249</v>
      </c>
      <c r="D325" s="237"/>
      <c r="E325" s="238">
        <v>13.56</v>
      </c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07"/>
      <c r="Y325" s="207"/>
      <c r="Z325" s="207"/>
      <c r="AA325" s="207"/>
      <c r="AB325" s="207"/>
      <c r="AC325" s="207"/>
      <c r="AD325" s="207"/>
      <c r="AE325" s="207"/>
      <c r="AF325" s="207"/>
      <c r="AG325" s="207" t="s">
        <v>159</v>
      </c>
      <c r="AH325" s="207">
        <v>0</v>
      </c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  <c r="BH325" s="207"/>
    </row>
    <row r="326" spans="1:60" outlineLevel="1">
      <c r="A326" s="224">
        <v>80</v>
      </c>
      <c r="B326" s="225" t="s">
        <v>502</v>
      </c>
      <c r="C326" s="233" t="s">
        <v>503</v>
      </c>
      <c r="D326" s="226" t="s">
        <v>181</v>
      </c>
      <c r="E326" s="227">
        <v>19.815000000000001</v>
      </c>
      <c r="F326" s="228"/>
      <c r="G326" s="229">
        <f>ROUND(E326*F326,2)</f>
        <v>0</v>
      </c>
      <c r="H326" s="228"/>
      <c r="I326" s="229">
        <f>ROUND(E326*H326,2)</f>
        <v>0</v>
      </c>
      <c r="J326" s="228"/>
      <c r="K326" s="229">
        <f>ROUND(E326*J326,2)</f>
        <v>0</v>
      </c>
      <c r="L326" s="229">
        <v>21</v>
      </c>
      <c r="M326" s="229">
        <f>G326*(1+L326/100)</f>
        <v>0</v>
      </c>
      <c r="N326" s="229">
        <v>0</v>
      </c>
      <c r="O326" s="229">
        <f>ROUND(E326*N326,2)</f>
        <v>0</v>
      </c>
      <c r="P326" s="229">
        <v>0</v>
      </c>
      <c r="Q326" s="229">
        <f>ROUND(E326*P326,2)</f>
        <v>0</v>
      </c>
      <c r="R326" s="229"/>
      <c r="S326" s="229" t="s">
        <v>156</v>
      </c>
      <c r="T326" s="230" t="s">
        <v>149</v>
      </c>
      <c r="U326" s="216">
        <v>0</v>
      </c>
      <c r="V326" s="216">
        <f>ROUND(E326*U326,2)</f>
        <v>0</v>
      </c>
      <c r="W326" s="216"/>
      <c r="X326" s="207"/>
      <c r="Y326" s="207"/>
      <c r="Z326" s="207"/>
      <c r="AA326" s="207"/>
      <c r="AB326" s="207"/>
      <c r="AC326" s="207"/>
      <c r="AD326" s="207"/>
      <c r="AE326" s="207"/>
      <c r="AF326" s="207"/>
      <c r="AG326" s="207" t="s">
        <v>157</v>
      </c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</row>
    <row r="327" spans="1:60" outlineLevel="1">
      <c r="A327" s="214"/>
      <c r="B327" s="215"/>
      <c r="C327" s="246" t="s">
        <v>432</v>
      </c>
      <c r="D327" s="237"/>
      <c r="E327" s="238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07"/>
      <c r="Y327" s="207"/>
      <c r="Z327" s="207"/>
      <c r="AA327" s="207"/>
      <c r="AB327" s="207"/>
      <c r="AC327" s="207"/>
      <c r="AD327" s="207"/>
      <c r="AE327" s="207"/>
      <c r="AF327" s="207"/>
      <c r="AG327" s="207" t="s">
        <v>159</v>
      </c>
      <c r="AH327" s="207">
        <v>0</v>
      </c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  <c r="BH327" s="207"/>
    </row>
    <row r="328" spans="1:60" outlineLevel="1">
      <c r="A328" s="214"/>
      <c r="B328" s="215"/>
      <c r="C328" s="246" t="s">
        <v>504</v>
      </c>
      <c r="D328" s="237"/>
      <c r="E328" s="238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07"/>
      <c r="Y328" s="207"/>
      <c r="Z328" s="207"/>
      <c r="AA328" s="207"/>
      <c r="AB328" s="207"/>
      <c r="AC328" s="207"/>
      <c r="AD328" s="207"/>
      <c r="AE328" s="207"/>
      <c r="AF328" s="207"/>
      <c r="AG328" s="207" t="s">
        <v>159</v>
      </c>
      <c r="AH328" s="207">
        <v>0</v>
      </c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  <c r="BH328" s="207"/>
    </row>
    <row r="329" spans="1:60" outlineLevel="1">
      <c r="A329" s="214"/>
      <c r="B329" s="215"/>
      <c r="C329" s="246" t="s">
        <v>505</v>
      </c>
      <c r="D329" s="237"/>
      <c r="E329" s="238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07"/>
      <c r="Y329" s="207"/>
      <c r="Z329" s="207"/>
      <c r="AA329" s="207"/>
      <c r="AB329" s="207"/>
      <c r="AC329" s="207"/>
      <c r="AD329" s="207"/>
      <c r="AE329" s="207"/>
      <c r="AF329" s="207"/>
      <c r="AG329" s="207" t="s">
        <v>159</v>
      </c>
      <c r="AH329" s="207">
        <v>0</v>
      </c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  <c r="BH329" s="207"/>
    </row>
    <row r="330" spans="1:60" outlineLevel="1">
      <c r="A330" s="214"/>
      <c r="B330" s="215"/>
      <c r="C330" s="246" t="s">
        <v>506</v>
      </c>
      <c r="D330" s="237"/>
      <c r="E330" s="238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07"/>
      <c r="Y330" s="207"/>
      <c r="Z330" s="207"/>
      <c r="AA330" s="207"/>
      <c r="AB330" s="207"/>
      <c r="AC330" s="207"/>
      <c r="AD330" s="207"/>
      <c r="AE330" s="207"/>
      <c r="AF330" s="207"/>
      <c r="AG330" s="207" t="s">
        <v>159</v>
      </c>
      <c r="AH330" s="207">
        <v>0</v>
      </c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  <c r="BH330" s="207"/>
    </row>
    <row r="331" spans="1:60" outlineLevel="1">
      <c r="A331" s="214"/>
      <c r="B331" s="215"/>
      <c r="C331" s="246" t="s">
        <v>507</v>
      </c>
      <c r="D331" s="237"/>
      <c r="E331" s="238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07"/>
      <c r="Y331" s="207"/>
      <c r="Z331" s="207"/>
      <c r="AA331" s="207"/>
      <c r="AB331" s="207"/>
      <c r="AC331" s="207"/>
      <c r="AD331" s="207"/>
      <c r="AE331" s="207"/>
      <c r="AF331" s="207"/>
      <c r="AG331" s="207" t="s">
        <v>159</v>
      </c>
      <c r="AH331" s="207">
        <v>0</v>
      </c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  <c r="BH331" s="207"/>
    </row>
    <row r="332" spans="1:60" outlineLevel="1">
      <c r="A332" s="214"/>
      <c r="B332" s="215"/>
      <c r="C332" s="246" t="s">
        <v>508</v>
      </c>
      <c r="D332" s="237"/>
      <c r="E332" s="238">
        <v>19.82</v>
      </c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07"/>
      <c r="Y332" s="207"/>
      <c r="Z332" s="207"/>
      <c r="AA332" s="207"/>
      <c r="AB332" s="207"/>
      <c r="AC332" s="207"/>
      <c r="AD332" s="207"/>
      <c r="AE332" s="207"/>
      <c r="AF332" s="207"/>
      <c r="AG332" s="207" t="s">
        <v>159</v>
      </c>
      <c r="AH332" s="207">
        <v>0</v>
      </c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07"/>
      <c r="BH332" s="207"/>
    </row>
    <row r="333" spans="1:60" outlineLevel="1">
      <c r="A333" s="224">
        <v>81</v>
      </c>
      <c r="B333" s="225" t="s">
        <v>509</v>
      </c>
      <c r="C333" s="233" t="s">
        <v>510</v>
      </c>
      <c r="D333" s="226" t="s">
        <v>181</v>
      </c>
      <c r="E333" s="227">
        <v>205.5</v>
      </c>
      <c r="F333" s="228"/>
      <c r="G333" s="229">
        <f>ROUND(E333*F333,2)</f>
        <v>0</v>
      </c>
      <c r="H333" s="228"/>
      <c r="I333" s="229">
        <f>ROUND(E333*H333,2)</f>
        <v>0</v>
      </c>
      <c r="J333" s="228"/>
      <c r="K333" s="229">
        <f>ROUND(E333*J333,2)</f>
        <v>0</v>
      </c>
      <c r="L333" s="229">
        <v>21</v>
      </c>
      <c r="M333" s="229">
        <f>G333*(1+L333/100)</f>
        <v>0</v>
      </c>
      <c r="N333" s="229">
        <v>0</v>
      </c>
      <c r="O333" s="229">
        <f>ROUND(E333*N333,2)</f>
        <v>0</v>
      </c>
      <c r="P333" s="229">
        <v>0</v>
      </c>
      <c r="Q333" s="229">
        <f>ROUND(E333*P333,2)</f>
        <v>0</v>
      </c>
      <c r="R333" s="229"/>
      <c r="S333" s="229" t="s">
        <v>156</v>
      </c>
      <c r="T333" s="230" t="s">
        <v>149</v>
      </c>
      <c r="U333" s="216">
        <v>0</v>
      </c>
      <c r="V333" s="216">
        <f>ROUND(E333*U333,2)</f>
        <v>0</v>
      </c>
      <c r="W333" s="216"/>
      <c r="X333" s="207"/>
      <c r="Y333" s="207"/>
      <c r="Z333" s="207"/>
      <c r="AA333" s="207"/>
      <c r="AB333" s="207"/>
      <c r="AC333" s="207"/>
      <c r="AD333" s="207"/>
      <c r="AE333" s="207"/>
      <c r="AF333" s="207"/>
      <c r="AG333" s="207" t="s">
        <v>157</v>
      </c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  <c r="BH333" s="207"/>
    </row>
    <row r="334" spans="1:60" outlineLevel="1">
      <c r="A334" s="214"/>
      <c r="B334" s="215"/>
      <c r="C334" s="246" t="s">
        <v>511</v>
      </c>
      <c r="D334" s="237"/>
      <c r="E334" s="238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07"/>
      <c r="Y334" s="207"/>
      <c r="Z334" s="207"/>
      <c r="AA334" s="207"/>
      <c r="AB334" s="207"/>
      <c r="AC334" s="207"/>
      <c r="AD334" s="207"/>
      <c r="AE334" s="207"/>
      <c r="AF334" s="207"/>
      <c r="AG334" s="207" t="s">
        <v>159</v>
      </c>
      <c r="AH334" s="207">
        <v>0</v>
      </c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  <c r="BH334" s="207"/>
    </row>
    <row r="335" spans="1:60" outlineLevel="1">
      <c r="A335" s="214"/>
      <c r="B335" s="215"/>
      <c r="C335" s="246" t="s">
        <v>512</v>
      </c>
      <c r="D335" s="237"/>
      <c r="E335" s="238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07"/>
      <c r="Y335" s="207"/>
      <c r="Z335" s="207"/>
      <c r="AA335" s="207"/>
      <c r="AB335" s="207"/>
      <c r="AC335" s="207"/>
      <c r="AD335" s="207"/>
      <c r="AE335" s="207"/>
      <c r="AF335" s="207"/>
      <c r="AG335" s="207" t="s">
        <v>159</v>
      </c>
      <c r="AH335" s="207">
        <v>0</v>
      </c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07"/>
      <c r="BH335" s="207"/>
    </row>
    <row r="336" spans="1:60" ht="30.6" outlineLevel="1">
      <c r="A336" s="214"/>
      <c r="B336" s="215"/>
      <c r="C336" s="246" t="s">
        <v>513</v>
      </c>
      <c r="D336" s="237"/>
      <c r="E336" s="238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07"/>
      <c r="Y336" s="207"/>
      <c r="Z336" s="207"/>
      <c r="AA336" s="207"/>
      <c r="AB336" s="207"/>
      <c r="AC336" s="207"/>
      <c r="AD336" s="207"/>
      <c r="AE336" s="207"/>
      <c r="AF336" s="207"/>
      <c r="AG336" s="207" t="s">
        <v>159</v>
      </c>
      <c r="AH336" s="207">
        <v>0</v>
      </c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</row>
    <row r="337" spans="1:60" outlineLevel="1">
      <c r="A337" s="214"/>
      <c r="B337" s="215"/>
      <c r="C337" s="246" t="s">
        <v>514</v>
      </c>
      <c r="D337" s="237"/>
      <c r="E337" s="238">
        <v>205.5</v>
      </c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07"/>
      <c r="Y337" s="207"/>
      <c r="Z337" s="207"/>
      <c r="AA337" s="207"/>
      <c r="AB337" s="207"/>
      <c r="AC337" s="207"/>
      <c r="AD337" s="207"/>
      <c r="AE337" s="207"/>
      <c r="AF337" s="207"/>
      <c r="AG337" s="207" t="s">
        <v>159</v>
      </c>
      <c r="AH337" s="207">
        <v>0</v>
      </c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</row>
    <row r="338" spans="1:60" outlineLevel="1">
      <c r="A338" s="224">
        <v>82</v>
      </c>
      <c r="B338" s="225" t="s">
        <v>515</v>
      </c>
      <c r="C338" s="233" t="s">
        <v>516</v>
      </c>
      <c r="D338" s="226" t="s">
        <v>181</v>
      </c>
      <c r="E338" s="227">
        <v>26.388000000000002</v>
      </c>
      <c r="F338" s="228"/>
      <c r="G338" s="229">
        <f>ROUND(E338*F338,2)</f>
        <v>0</v>
      </c>
      <c r="H338" s="228"/>
      <c r="I338" s="229">
        <f>ROUND(E338*H338,2)</f>
        <v>0</v>
      </c>
      <c r="J338" s="228"/>
      <c r="K338" s="229">
        <f>ROUND(E338*J338,2)</f>
        <v>0</v>
      </c>
      <c r="L338" s="229">
        <v>21</v>
      </c>
      <c r="M338" s="229">
        <f>G338*(1+L338/100)</f>
        <v>0</v>
      </c>
      <c r="N338" s="229">
        <v>0</v>
      </c>
      <c r="O338" s="229">
        <f>ROUND(E338*N338,2)</f>
        <v>0</v>
      </c>
      <c r="P338" s="229">
        <v>0</v>
      </c>
      <c r="Q338" s="229">
        <f>ROUND(E338*P338,2)</f>
        <v>0</v>
      </c>
      <c r="R338" s="229"/>
      <c r="S338" s="229" t="s">
        <v>156</v>
      </c>
      <c r="T338" s="230" t="s">
        <v>149</v>
      </c>
      <c r="U338" s="216">
        <v>0</v>
      </c>
      <c r="V338" s="216">
        <f>ROUND(E338*U338,2)</f>
        <v>0</v>
      </c>
      <c r="W338" s="216"/>
      <c r="X338" s="207"/>
      <c r="Y338" s="207"/>
      <c r="Z338" s="207"/>
      <c r="AA338" s="207"/>
      <c r="AB338" s="207"/>
      <c r="AC338" s="207"/>
      <c r="AD338" s="207"/>
      <c r="AE338" s="207"/>
      <c r="AF338" s="207"/>
      <c r="AG338" s="207" t="s">
        <v>157</v>
      </c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</row>
    <row r="339" spans="1:60" outlineLevel="1">
      <c r="A339" s="214"/>
      <c r="B339" s="215"/>
      <c r="C339" s="246" t="s">
        <v>517</v>
      </c>
      <c r="D339" s="237"/>
      <c r="E339" s="238"/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07"/>
      <c r="Y339" s="207"/>
      <c r="Z339" s="207"/>
      <c r="AA339" s="207"/>
      <c r="AB339" s="207"/>
      <c r="AC339" s="207"/>
      <c r="AD339" s="207"/>
      <c r="AE339" s="207"/>
      <c r="AF339" s="207"/>
      <c r="AG339" s="207" t="s">
        <v>159</v>
      </c>
      <c r="AH339" s="207">
        <v>0</v>
      </c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</row>
    <row r="340" spans="1:60" outlineLevel="1">
      <c r="A340" s="214"/>
      <c r="B340" s="215"/>
      <c r="C340" s="246" t="s">
        <v>518</v>
      </c>
      <c r="D340" s="237"/>
      <c r="E340" s="238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07"/>
      <c r="Y340" s="207"/>
      <c r="Z340" s="207"/>
      <c r="AA340" s="207"/>
      <c r="AB340" s="207"/>
      <c r="AC340" s="207"/>
      <c r="AD340" s="207"/>
      <c r="AE340" s="207"/>
      <c r="AF340" s="207"/>
      <c r="AG340" s="207" t="s">
        <v>159</v>
      </c>
      <c r="AH340" s="207">
        <v>0</v>
      </c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</row>
    <row r="341" spans="1:60" outlineLevel="1">
      <c r="A341" s="214"/>
      <c r="B341" s="215"/>
      <c r="C341" s="246" t="s">
        <v>519</v>
      </c>
      <c r="D341" s="237"/>
      <c r="E341" s="238">
        <v>26.39</v>
      </c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07"/>
      <c r="Y341" s="207"/>
      <c r="Z341" s="207"/>
      <c r="AA341" s="207"/>
      <c r="AB341" s="207"/>
      <c r="AC341" s="207"/>
      <c r="AD341" s="207"/>
      <c r="AE341" s="207"/>
      <c r="AF341" s="207"/>
      <c r="AG341" s="207" t="s">
        <v>159</v>
      </c>
      <c r="AH341" s="207">
        <v>0</v>
      </c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</row>
    <row r="342" spans="1:60" outlineLevel="1">
      <c r="A342" s="224">
        <v>83</v>
      </c>
      <c r="B342" s="225" t="s">
        <v>520</v>
      </c>
      <c r="C342" s="233" t="s">
        <v>521</v>
      </c>
      <c r="D342" s="226" t="s">
        <v>181</v>
      </c>
      <c r="E342" s="227">
        <v>637.7835</v>
      </c>
      <c r="F342" s="228"/>
      <c r="G342" s="229">
        <f>ROUND(E342*F342,2)</f>
        <v>0</v>
      </c>
      <c r="H342" s="228"/>
      <c r="I342" s="229">
        <f>ROUND(E342*H342,2)</f>
        <v>0</v>
      </c>
      <c r="J342" s="228"/>
      <c r="K342" s="229">
        <f>ROUND(E342*J342,2)</f>
        <v>0</v>
      </c>
      <c r="L342" s="229">
        <v>21</v>
      </c>
      <c r="M342" s="229">
        <f>G342*(1+L342/100)</f>
        <v>0</v>
      </c>
      <c r="N342" s="229">
        <v>0</v>
      </c>
      <c r="O342" s="229">
        <f>ROUND(E342*N342,2)</f>
        <v>0</v>
      </c>
      <c r="P342" s="229">
        <v>0</v>
      </c>
      <c r="Q342" s="229">
        <f>ROUND(E342*P342,2)</f>
        <v>0</v>
      </c>
      <c r="R342" s="229"/>
      <c r="S342" s="229" t="s">
        <v>156</v>
      </c>
      <c r="T342" s="230" t="s">
        <v>149</v>
      </c>
      <c r="U342" s="216">
        <v>0</v>
      </c>
      <c r="V342" s="216">
        <f>ROUND(E342*U342,2)</f>
        <v>0</v>
      </c>
      <c r="W342" s="216"/>
      <c r="X342" s="207"/>
      <c r="Y342" s="207"/>
      <c r="Z342" s="207"/>
      <c r="AA342" s="207"/>
      <c r="AB342" s="207"/>
      <c r="AC342" s="207"/>
      <c r="AD342" s="207"/>
      <c r="AE342" s="207"/>
      <c r="AF342" s="207"/>
      <c r="AG342" s="207" t="s">
        <v>157</v>
      </c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</row>
    <row r="343" spans="1:60" outlineLevel="1">
      <c r="A343" s="214"/>
      <c r="B343" s="215"/>
      <c r="C343" s="246" t="s">
        <v>462</v>
      </c>
      <c r="D343" s="237"/>
      <c r="E343" s="238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07"/>
      <c r="Y343" s="207"/>
      <c r="Z343" s="207"/>
      <c r="AA343" s="207"/>
      <c r="AB343" s="207"/>
      <c r="AC343" s="207"/>
      <c r="AD343" s="207"/>
      <c r="AE343" s="207"/>
      <c r="AF343" s="207"/>
      <c r="AG343" s="207" t="s">
        <v>159</v>
      </c>
      <c r="AH343" s="207">
        <v>0</v>
      </c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</row>
    <row r="344" spans="1:60" outlineLevel="1">
      <c r="A344" s="214"/>
      <c r="B344" s="215"/>
      <c r="C344" s="246" t="s">
        <v>463</v>
      </c>
      <c r="D344" s="237"/>
      <c r="E344" s="238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07"/>
      <c r="Y344" s="207"/>
      <c r="Z344" s="207"/>
      <c r="AA344" s="207"/>
      <c r="AB344" s="207"/>
      <c r="AC344" s="207"/>
      <c r="AD344" s="207"/>
      <c r="AE344" s="207"/>
      <c r="AF344" s="207"/>
      <c r="AG344" s="207" t="s">
        <v>159</v>
      </c>
      <c r="AH344" s="207">
        <v>0</v>
      </c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</row>
    <row r="345" spans="1:60" ht="20.399999999999999" outlineLevel="1">
      <c r="A345" s="214"/>
      <c r="B345" s="215"/>
      <c r="C345" s="246" t="s">
        <v>464</v>
      </c>
      <c r="D345" s="237"/>
      <c r="E345" s="238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07"/>
      <c r="Y345" s="207"/>
      <c r="Z345" s="207"/>
      <c r="AA345" s="207"/>
      <c r="AB345" s="207"/>
      <c r="AC345" s="207"/>
      <c r="AD345" s="207"/>
      <c r="AE345" s="207"/>
      <c r="AF345" s="207"/>
      <c r="AG345" s="207" t="s">
        <v>159</v>
      </c>
      <c r="AH345" s="207">
        <v>0</v>
      </c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</row>
    <row r="346" spans="1:60" outlineLevel="1">
      <c r="A346" s="214"/>
      <c r="B346" s="215"/>
      <c r="C346" s="246" t="s">
        <v>465</v>
      </c>
      <c r="D346" s="237"/>
      <c r="E346" s="238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07"/>
      <c r="Y346" s="207"/>
      <c r="Z346" s="207"/>
      <c r="AA346" s="207"/>
      <c r="AB346" s="207"/>
      <c r="AC346" s="207"/>
      <c r="AD346" s="207"/>
      <c r="AE346" s="207"/>
      <c r="AF346" s="207"/>
      <c r="AG346" s="207" t="s">
        <v>159</v>
      </c>
      <c r="AH346" s="207">
        <v>0</v>
      </c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  <c r="BH346" s="207"/>
    </row>
    <row r="347" spans="1:60" outlineLevel="1">
      <c r="A347" s="214"/>
      <c r="B347" s="215"/>
      <c r="C347" s="246" t="s">
        <v>466</v>
      </c>
      <c r="D347" s="237"/>
      <c r="E347" s="238"/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07"/>
      <c r="Y347" s="207"/>
      <c r="Z347" s="207"/>
      <c r="AA347" s="207"/>
      <c r="AB347" s="207"/>
      <c r="AC347" s="207"/>
      <c r="AD347" s="207"/>
      <c r="AE347" s="207"/>
      <c r="AF347" s="207"/>
      <c r="AG347" s="207" t="s">
        <v>159</v>
      </c>
      <c r="AH347" s="207">
        <v>0</v>
      </c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  <c r="BH347" s="207"/>
    </row>
    <row r="348" spans="1:60" outlineLevel="1">
      <c r="A348" s="214"/>
      <c r="B348" s="215"/>
      <c r="C348" s="246" t="s">
        <v>467</v>
      </c>
      <c r="D348" s="237"/>
      <c r="E348" s="238"/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07"/>
      <c r="Y348" s="207"/>
      <c r="Z348" s="207"/>
      <c r="AA348" s="207"/>
      <c r="AB348" s="207"/>
      <c r="AC348" s="207"/>
      <c r="AD348" s="207"/>
      <c r="AE348" s="207"/>
      <c r="AF348" s="207"/>
      <c r="AG348" s="207" t="s">
        <v>159</v>
      </c>
      <c r="AH348" s="207">
        <v>0</v>
      </c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  <c r="BB348" s="207"/>
      <c r="BC348" s="207"/>
      <c r="BD348" s="207"/>
      <c r="BE348" s="207"/>
      <c r="BF348" s="207"/>
      <c r="BG348" s="207"/>
      <c r="BH348" s="207"/>
    </row>
    <row r="349" spans="1:60" outlineLevel="1">
      <c r="A349" s="214"/>
      <c r="B349" s="215"/>
      <c r="C349" s="246" t="s">
        <v>468</v>
      </c>
      <c r="D349" s="237"/>
      <c r="E349" s="238"/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07"/>
      <c r="Y349" s="207"/>
      <c r="Z349" s="207"/>
      <c r="AA349" s="207"/>
      <c r="AB349" s="207"/>
      <c r="AC349" s="207"/>
      <c r="AD349" s="207"/>
      <c r="AE349" s="207"/>
      <c r="AF349" s="207"/>
      <c r="AG349" s="207" t="s">
        <v>159</v>
      </c>
      <c r="AH349" s="207">
        <v>0</v>
      </c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  <c r="BH349" s="207"/>
    </row>
    <row r="350" spans="1:60" outlineLevel="1">
      <c r="A350" s="214"/>
      <c r="B350" s="215"/>
      <c r="C350" s="246" t="s">
        <v>469</v>
      </c>
      <c r="D350" s="237"/>
      <c r="E350" s="238"/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07"/>
      <c r="Y350" s="207"/>
      <c r="Z350" s="207"/>
      <c r="AA350" s="207"/>
      <c r="AB350" s="207"/>
      <c r="AC350" s="207"/>
      <c r="AD350" s="207"/>
      <c r="AE350" s="207"/>
      <c r="AF350" s="207"/>
      <c r="AG350" s="207" t="s">
        <v>159</v>
      </c>
      <c r="AH350" s="207">
        <v>0</v>
      </c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  <c r="BH350" s="207"/>
    </row>
    <row r="351" spans="1:60" outlineLevel="1">
      <c r="A351" s="214"/>
      <c r="B351" s="215"/>
      <c r="C351" s="246" t="s">
        <v>470</v>
      </c>
      <c r="D351" s="237"/>
      <c r="E351" s="238"/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07"/>
      <c r="Y351" s="207"/>
      <c r="Z351" s="207"/>
      <c r="AA351" s="207"/>
      <c r="AB351" s="207"/>
      <c r="AC351" s="207"/>
      <c r="AD351" s="207"/>
      <c r="AE351" s="207"/>
      <c r="AF351" s="207"/>
      <c r="AG351" s="207" t="s">
        <v>159</v>
      </c>
      <c r="AH351" s="207">
        <v>0</v>
      </c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  <c r="BB351" s="207"/>
      <c r="BC351" s="207"/>
      <c r="BD351" s="207"/>
      <c r="BE351" s="207"/>
      <c r="BF351" s="207"/>
      <c r="BG351" s="207"/>
      <c r="BH351" s="207"/>
    </row>
    <row r="352" spans="1:60" outlineLevel="1">
      <c r="A352" s="214"/>
      <c r="B352" s="215"/>
      <c r="C352" s="246" t="s">
        <v>522</v>
      </c>
      <c r="D352" s="237"/>
      <c r="E352" s="238">
        <v>637.78</v>
      </c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 t="s">
        <v>159</v>
      </c>
      <c r="AH352" s="207">
        <v>0</v>
      </c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  <c r="BB352" s="207"/>
      <c r="BC352" s="207"/>
      <c r="BD352" s="207"/>
      <c r="BE352" s="207"/>
      <c r="BF352" s="207"/>
      <c r="BG352" s="207"/>
      <c r="BH352" s="207"/>
    </row>
    <row r="353" spans="1:60" ht="20.399999999999999" outlineLevel="1">
      <c r="A353" s="224">
        <v>84</v>
      </c>
      <c r="B353" s="225" t="s">
        <v>523</v>
      </c>
      <c r="C353" s="233" t="s">
        <v>524</v>
      </c>
      <c r="D353" s="226" t="s">
        <v>181</v>
      </c>
      <c r="E353" s="227">
        <v>121.89</v>
      </c>
      <c r="F353" s="228"/>
      <c r="G353" s="229">
        <f>ROUND(E353*F353,2)</f>
        <v>0</v>
      </c>
      <c r="H353" s="228"/>
      <c r="I353" s="229">
        <f>ROUND(E353*H353,2)</f>
        <v>0</v>
      </c>
      <c r="J353" s="228"/>
      <c r="K353" s="229">
        <f>ROUND(E353*J353,2)</f>
        <v>0</v>
      </c>
      <c r="L353" s="229">
        <v>21</v>
      </c>
      <c r="M353" s="229">
        <f>G353*(1+L353/100)</f>
        <v>0</v>
      </c>
      <c r="N353" s="229">
        <v>0</v>
      </c>
      <c r="O353" s="229">
        <f>ROUND(E353*N353,2)</f>
        <v>0</v>
      </c>
      <c r="P353" s="229">
        <v>0</v>
      </c>
      <c r="Q353" s="229">
        <f>ROUND(E353*P353,2)</f>
        <v>0</v>
      </c>
      <c r="R353" s="229"/>
      <c r="S353" s="229" t="s">
        <v>148</v>
      </c>
      <c r="T353" s="230" t="s">
        <v>149</v>
      </c>
      <c r="U353" s="216">
        <v>0</v>
      </c>
      <c r="V353" s="216">
        <f>ROUND(E353*U353,2)</f>
        <v>0</v>
      </c>
      <c r="W353" s="216"/>
      <c r="X353" s="207"/>
      <c r="Y353" s="207"/>
      <c r="Z353" s="207"/>
      <c r="AA353" s="207"/>
      <c r="AB353" s="207"/>
      <c r="AC353" s="207"/>
      <c r="AD353" s="207"/>
      <c r="AE353" s="207"/>
      <c r="AF353" s="207"/>
      <c r="AG353" s="207" t="s">
        <v>157</v>
      </c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  <c r="BH353" s="207"/>
    </row>
    <row r="354" spans="1:60" outlineLevel="1">
      <c r="A354" s="214"/>
      <c r="B354" s="215"/>
      <c r="C354" s="246" t="s">
        <v>525</v>
      </c>
      <c r="D354" s="237"/>
      <c r="E354" s="238"/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07"/>
      <c r="Y354" s="207"/>
      <c r="Z354" s="207"/>
      <c r="AA354" s="207"/>
      <c r="AB354" s="207"/>
      <c r="AC354" s="207"/>
      <c r="AD354" s="207"/>
      <c r="AE354" s="207"/>
      <c r="AF354" s="207"/>
      <c r="AG354" s="207" t="s">
        <v>159</v>
      </c>
      <c r="AH354" s="207">
        <v>0</v>
      </c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  <c r="BH354" s="207"/>
    </row>
    <row r="355" spans="1:60" outlineLevel="1">
      <c r="A355" s="214"/>
      <c r="B355" s="215"/>
      <c r="C355" s="246" t="s">
        <v>526</v>
      </c>
      <c r="D355" s="237"/>
      <c r="E355" s="238">
        <v>121.89</v>
      </c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07"/>
      <c r="Y355" s="207"/>
      <c r="Z355" s="207"/>
      <c r="AA355" s="207"/>
      <c r="AB355" s="207"/>
      <c r="AC355" s="207"/>
      <c r="AD355" s="207"/>
      <c r="AE355" s="207"/>
      <c r="AF355" s="207"/>
      <c r="AG355" s="207" t="s">
        <v>159</v>
      </c>
      <c r="AH355" s="207">
        <v>0</v>
      </c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  <c r="BB355" s="207"/>
      <c r="BC355" s="207"/>
      <c r="BD355" s="207"/>
      <c r="BE355" s="207"/>
      <c r="BF355" s="207"/>
      <c r="BG355" s="207"/>
      <c r="BH355" s="207"/>
    </row>
    <row r="356" spans="1:60" outlineLevel="1">
      <c r="A356" s="224">
        <v>85</v>
      </c>
      <c r="B356" s="225" t="s">
        <v>527</v>
      </c>
      <c r="C356" s="233" t="s">
        <v>528</v>
      </c>
      <c r="D356" s="226" t="s">
        <v>181</v>
      </c>
      <c r="E356" s="227">
        <v>45.244999999999997</v>
      </c>
      <c r="F356" s="228"/>
      <c r="G356" s="229">
        <f>ROUND(E356*F356,2)</f>
        <v>0</v>
      </c>
      <c r="H356" s="228"/>
      <c r="I356" s="229">
        <f>ROUND(E356*H356,2)</f>
        <v>0</v>
      </c>
      <c r="J356" s="228"/>
      <c r="K356" s="229">
        <f>ROUND(E356*J356,2)</f>
        <v>0</v>
      </c>
      <c r="L356" s="229">
        <v>21</v>
      </c>
      <c r="M356" s="229">
        <f>G356*(1+L356/100)</f>
        <v>0</v>
      </c>
      <c r="N356" s="229">
        <v>0</v>
      </c>
      <c r="O356" s="229">
        <f>ROUND(E356*N356,2)</f>
        <v>0</v>
      </c>
      <c r="P356" s="229">
        <v>0</v>
      </c>
      <c r="Q356" s="229">
        <f>ROUND(E356*P356,2)</f>
        <v>0</v>
      </c>
      <c r="R356" s="229"/>
      <c r="S356" s="229" t="s">
        <v>156</v>
      </c>
      <c r="T356" s="230" t="s">
        <v>149</v>
      </c>
      <c r="U356" s="216">
        <v>0</v>
      </c>
      <c r="V356" s="216">
        <f>ROUND(E356*U356,2)</f>
        <v>0</v>
      </c>
      <c r="W356" s="216"/>
      <c r="X356" s="207"/>
      <c r="Y356" s="207"/>
      <c r="Z356" s="207"/>
      <c r="AA356" s="207"/>
      <c r="AB356" s="207"/>
      <c r="AC356" s="207"/>
      <c r="AD356" s="207"/>
      <c r="AE356" s="207"/>
      <c r="AF356" s="207"/>
      <c r="AG356" s="207" t="s">
        <v>157</v>
      </c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  <c r="BH356" s="207"/>
    </row>
    <row r="357" spans="1:60" outlineLevel="1">
      <c r="A357" s="214"/>
      <c r="B357" s="215"/>
      <c r="C357" s="246" t="s">
        <v>529</v>
      </c>
      <c r="D357" s="237"/>
      <c r="E357" s="238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07"/>
      <c r="Y357" s="207"/>
      <c r="Z357" s="207"/>
      <c r="AA357" s="207"/>
      <c r="AB357" s="207"/>
      <c r="AC357" s="207"/>
      <c r="AD357" s="207"/>
      <c r="AE357" s="207"/>
      <c r="AF357" s="207"/>
      <c r="AG357" s="207" t="s">
        <v>159</v>
      </c>
      <c r="AH357" s="207">
        <v>0</v>
      </c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07"/>
      <c r="BH357" s="207"/>
    </row>
    <row r="358" spans="1:60" outlineLevel="1">
      <c r="A358" s="214"/>
      <c r="B358" s="215"/>
      <c r="C358" s="246" t="s">
        <v>207</v>
      </c>
      <c r="D358" s="237"/>
      <c r="E358" s="238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07"/>
      <c r="Y358" s="207"/>
      <c r="Z358" s="207"/>
      <c r="AA358" s="207"/>
      <c r="AB358" s="207"/>
      <c r="AC358" s="207"/>
      <c r="AD358" s="207"/>
      <c r="AE358" s="207"/>
      <c r="AF358" s="207"/>
      <c r="AG358" s="207" t="s">
        <v>159</v>
      </c>
      <c r="AH358" s="207">
        <v>0</v>
      </c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  <c r="BH358" s="207"/>
    </row>
    <row r="359" spans="1:60" outlineLevel="1">
      <c r="A359" s="214"/>
      <c r="B359" s="215"/>
      <c r="C359" s="246" t="s">
        <v>530</v>
      </c>
      <c r="D359" s="237"/>
      <c r="E359" s="238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07"/>
      <c r="Y359" s="207"/>
      <c r="Z359" s="207"/>
      <c r="AA359" s="207"/>
      <c r="AB359" s="207"/>
      <c r="AC359" s="207"/>
      <c r="AD359" s="207"/>
      <c r="AE359" s="207"/>
      <c r="AF359" s="207"/>
      <c r="AG359" s="207" t="s">
        <v>159</v>
      </c>
      <c r="AH359" s="207">
        <v>0</v>
      </c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  <c r="BB359" s="207"/>
      <c r="BC359" s="207"/>
      <c r="BD359" s="207"/>
      <c r="BE359" s="207"/>
      <c r="BF359" s="207"/>
      <c r="BG359" s="207"/>
      <c r="BH359" s="207"/>
    </row>
    <row r="360" spans="1:60" ht="30.6" outlineLevel="1">
      <c r="A360" s="214"/>
      <c r="B360" s="215"/>
      <c r="C360" s="246" t="s">
        <v>531</v>
      </c>
      <c r="D360" s="237"/>
      <c r="E360" s="238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07"/>
      <c r="Y360" s="207"/>
      <c r="Z360" s="207"/>
      <c r="AA360" s="207"/>
      <c r="AB360" s="207"/>
      <c r="AC360" s="207"/>
      <c r="AD360" s="207"/>
      <c r="AE360" s="207"/>
      <c r="AF360" s="207"/>
      <c r="AG360" s="207" t="s">
        <v>159</v>
      </c>
      <c r="AH360" s="207">
        <v>0</v>
      </c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07"/>
      <c r="BH360" s="207"/>
    </row>
    <row r="361" spans="1:60" ht="30.6" outlineLevel="1">
      <c r="A361" s="214"/>
      <c r="B361" s="215"/>
      <c r="C361" s="246" t="s">
        <v>532</v>
      </c>
      <c r="D361" s="237"/>
      <c r="E361" s="238"/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07"/>
      <c r="Y361" s="207"/>
      <c r="Z361" s="207"/>
      <c r="AA361" s="207"/>
      <c r="AB361" s="207"/>
      <c r="AC361" s="207"/>
      <c r="AD361" s="207"/>
      <c r="AE361" s="207"/>
      <c r="AF361" s="207"/>
      <c r="AG361" s="207" t="s">
        <v>159</v>
      </c>
      <c r="AH361" s="207">
        <v>0</v>
      </c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  <c r="BB361" s="207"/>
      <c r="BC361" s="207"/>
      <c r="BD361" s="207"/>
      <c r="BE361" s="207"/>
      <c r="BF361" s="207"/>
      <c r="BG361" s="207"/>
      <c r="BH361" s="207"/>
    </row>
    <row r="362" spans="1:60" ht="30.6" outlineLevel="1">
      <c r="A362" s="214"/>
      <c r="B362" s="215"/>
      <c r="C362" s="246" t="s">
        <v>533</v>
      </c>
      <c r="D362" s="237"/>
      <c r="E362" s="238"/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07"/>
      <c r="Y362" s="207"/>
      <c r="Z362" s="207"/>
      <c r="AA362" s="207"/>
      <c r="AB362" s="207"/>
      <c r="AC362" s="207"/>
      <c r="AD362" s="207"/>
      <c r="AE362" s="207"/>
      <c r="AF362" s="207"/>
      <c r="AG362" s="207" t="s">
        <v>159</v>
      </c>
      <c r="AH362" s="207">
        <v>0</v>
      </c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  <c r="BH362" s="207"/>
    </row>
    <row r="363" spans="1:60" outlineLevel="1">
      <c r="A363" s="214"/>
      <c r="B363" s="215"/>
      <c r="C363" s="246" t="s">
        <v>208</v>
      </c>
      <c r="D363" s="237"/>
      <c r="E363" s="238"/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07"/>
      <c r="Y363" s="207"/>
      <c r="Z363" s="207"/>
      <c r="AA363" s="207"/>
      <c r="AB363" s="207"/>
      <c r="AC363" s="207"/>
      <c r="AD363" s="207"/>
      <c r="AE363" s="207"/>
      <c r="AF363" s="207"/>
      <c r="AG363" s="207" t="s">
        <v>159</v>
      </c>
      <c r="AH363" s="207">
        <v>0</v>
      </c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07"/>
      <c r="BH363" s="207"/>
    </row>
    <row r="364" spans="1:60" outlineLevel="1">
      <c r="A364" s="214"/>
      <c r="B364" s="215"/>
      <c r="C364" s="246" t="s">
        <v>534</v>
      </c>
      <c r="D364" s="237"/>
      <c r="E364" s="238"/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07"/>
      <c r="Y364" s="207"/>
      <c r="Z364" s="207"/>
      <c r="AA364" s="207"/>
      <c r="AB364" s="207"/>
      <c r="AC364" s="207"/>
      <c r="AD364" s="207"/>
      <c r="AE364" s="207"/>
      <c r="AF364" s="207"/>
      <c r="AG364" s="207" t="s">
        <v>159</v>
      </c>
      <c r="AH364" s="207">
        <v>0</v>
      </c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  <c r="BH364" s="207"/>
    </row>
    <row r="365" spans="1:60" outlineLevel="1">
      <c r="A365" s="214"/>
      <c r="B365" s="215"/>
      <c r="C365" s="246" t="s">
        <v>535</v>
      </c>
      <c r="D365" s="237"/>
      <c r="E365" s="238"/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07"/>
      <c r="Y365" s="207"/>
      <c r="Z365" s="207"/>
      <c r="AA365" s="207"/>
      <c r="AB365" s="207"/>
      <c r="AC365" s="207"/>
      <c r="AD365" s="207"/>
      <c r="AE365" s="207"/>
      <c r="AF365" s="207"/>
      <c r="AG365" s="207" t="s">
        <v>159</v>
      </c>
      <c r="AH365" s="207">
        <v>0</v>
      </c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07"/>
      <c r="BH365" s="207"/>
    </row>
    <row r="366" spans="1:60" outlineLevel="1">
      <c r="A366" s="214"/>
      <c r="B366" s="215"/>
      <c r="C366" s="246" t="s">
        <v>536</v>
      </c>
      <c r="D366" s="237"/>
      <c r="E366" s="238">
        <v>45.24</v>
      </c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07"/>
      <c r="Y366" s="207"/>
      <c r="Z366" s="207"/>
      <c r="AA366" s="207"/>
      <c r="AB366" s="207"/>
      <c r="AC366" s="207"/>
      <c r="AD366" s="207"/>
      <c r="AE366" s="207"/>
      <c r="AF366" s="207"/>
      <c r="AG366" s="207" t="s">
        <v>159</v>
      </c>
      <c r="AH366" s="207">
        <v>0</v>
      </c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07"/>
      <c r="BH366" s="207"/>
    </row>
    <row r="367" spans="1:60" outlineLevel="1">
      <c r="A367" s="224">
        <v>86</v>
      </c>
      <c r="B367" s="225" t="s">
        <v>537</v>
      </c>
      <c r="C367" s="233" t="s">
        <v>538</v>
      </c>
      <c r="D367" s="226" t="s">
        <v>181</v>
      </c>
      <c r="E367" s="227">
        <v>637.7835</v>
      </c>
      <c r="F367" s="228"/>
      <c r="G367" s="229">
        <f>ROUND(E367*F367,2)</f>
        <v>0</v>
      </c>
      <c r="H367" s="228"/>
      <c r="I367" s="229">
        <f>ROUND(E367*H367,2)</f>
        <v>0</v>
      </c>
      <c r="J367" s="228"/>
      <c r="K367" s="229">
        <f>ROUND(E367*J367,2)</f>
        <v>0</v>
      </c>
      <c r="L367" s="229">
        <v>21</v>
      </c>
      <c r="M367" s="229">
        <f>G367*(1+L367/100)</f>
        <v>0</v>
      </c>
      <c r="N367" s="229">
        <v>0</v>
      </c>
      <c r="O367" s="229">
        <f>ROUND(E367*N367,2)</f>
        <v>0</v>
      </c>
      <c r="P367" s="229">
        <v>0</v>
      </c>
      <c r="Q367" s="229">
        <f>ROUND(E367*P367,2)</f>
        <v>0</v>
      </c>
      <c r="R367" s="229"/>
      <c r="S367" s="229" t="s">
        <v>156</v>
      </c>
      <c r="T367" s="230" t="s">
        <v>149</v>
      </c>
      <c r="U367" s="216">
        <v>0</v>
      </c>
      <c r="V367" s="216">
        <f>ROUND(E367*U367,2)</f>
        <v>0</v>
      </c>
      <c r="W367" s="216"/>
      <c r="X367" s="207"/>
      <c r="Y367" s="207"/>
      <c r="Z367" s="207"/>
      <c r="AA367" s="207"/>
      <c r="AB367" s="207"/>
      <c r="AC367" s="207"/>
      <c r="AD367" s="207"/>
      <c r="AE367" s="207"/>
      <c r="AF367" s="207"/>
      <c r="AG367" s="207" t="s">
        <v>157</v>
      </c>
      <c r="AH367" s="207"/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  <c r="BB367" s="207"/>
      <c r="BC367" s="207"/>
      <c r="BD367" s="207"/>
      <c r="BE367" s="207"/>
      <c r="BF367" s="207"/>
      <c r="BG367" s="207"/>
      <c r="BH367" s="207"/>
    </row>
    <row r="368" spans="1:60" outlineLevel="1">
      <c r="A368" s="214"/>
      <c r="B368" s="215"/>
      <c r="C368" s="246" t="s">
        <v>462</v>
      </c>
      <c r="D368" s="237"/>
      <c r="E368" s="238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07"/>
      <c r="Y368" s="207"/>
      <c r="Z368" s="207"/>
      <c r="AA368" s="207"/>
      <c r="AB368" s="207"/>
      <c r="AC368" s="207"/>
      <c r="AD368" s="207"/>
      <c r="AE368" s="207"/>
      <c r="AF368" s="207"/>
      <c r="AG368" s="207" t="s">
        <v>159</v>
      </c>
      <c r="AH368" s="207">
        <v>0</v>
      </c>
      <c r="AI368" s="207"/>
      <c r="AJ368" s="207"/>
      <c r="AK368" s="207"/>
      <c r="AL368" s="207"/>
      <c r="AM368" s="207"/>
      <c r="AN368" s="207"/>
      <c r="AO368" s="207"/>
      <c r="AP368" s="207"/>
      <c r="AQ368" s="207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  <c r="BB368" s="207"/>
      <c r="BC368" s="207"/>
      <c r="BD368" s="207"/>
      <c r="BE368" s="207"/>
      <c r="BF368" s="207"/>
      <c r="BG368" s="207"/>
      <c r="BH368" s="207"/>
    </row>
    <row r="369" spans="1:60" outlineLevel="1">
      <c r="A369" s="214"/>
      <c r="B369" s="215"/>
      <c r="C369" s="246" t="s">
        <v>463</v>
      </c>
      <c r="D369" s="237"/>
      <c r="E369" s="238"/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07"/>
      <c r="Y369" s="207"/>
      <c r="Z369" s="207"/>
      <c r="AA369" s="207"/>
      <c r="AB369" s="207"/>
      <c r="AC369" s="207"/>
      <c r="AD369" s="207"/>
      <c r="AE369" s="207"/>
      <c r="AF369" s="207"/>
      <c r="AG369" s="207" t="s">
        <v>159</v>
      </c>
      <c r="AH369" s="207">
        <v>0</v>
      </c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  <c r="BB369" s="207"/>
      <c r="BC369" s="207"/>
      <c r="BD369" s="207"/>
      <c r="BE369" s="207"/>
      <c r="BF369" s="207"/>
      <c r="BG369" s="207"/>
      <c r="BH369" s="207"/>
    </row>
    <row r="370" spans="1:60" ht="20.399999999999999" outlineLevel="1">
      <c r="A370" s="214"/>
      <c r="B370" s="215"/>
      <c r="C370" s="246" t="s">
        <v>464</v>
      </c>
      <c r="D370" s="237"/>
      <c r="E370" s="238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07"/>
      <c r="Y370" s="207"/>
      <c r="Z370" s="207"/>
      <c r="AA370" s="207"/>
      <c r="AB370" s="207"/>
      <c r="AC370" s="207"/>
      <c r="AD370" s="207"/>
      <c r="AE370" s="207"/>
      <c r="AF370" s="207"/>
      <c r="AG370" s="207" t="s">
        <v>159</v>
      </c>
      <c r="AH370" s="207">
        <v>0</v>
      </c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  <c r="BH370" s="207"/>
    </row>
    <row r="371" spans="1:60" outlineLevel="1">
      <c r="A371" s="214"/>
      <c r="B371" s="215"/>
      <c r="C371" s="246" t="s">
        <v>465</v>
      </c>
      <c r="D371" s="237"/>
      <c r="E371" s="238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07"/>
      <c r="Y371" s="207"/>
      <c r="Z371" s="207"/>
      <c r="AA371" s="207"/>
      <c r="AB371" s="207"/>
      <c r="AC371" s="207"/>
      <c r="AD371" s="207"/>
      <c r="AE371" s="207"/>
      <c r="AF371" s="207"/>
      <c r="AG371" s="207" t="s">
        <v>159</v>
      </c>
      <c r="AH371" s="207">
        <v>0</v>
      </c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  <c r="BH371" s="207"/>
    </row>
    <row r="372" spans="1:60" outlineLevel="1">
      <c r="A372" s="214"/>
      <c r="B372" s="215"/>
      <c r="C372" s="246" t="s">
        <v>466</v>
      </c>
      <c r="D372" s="237"/>
      <c r="E372" s="238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07"/>
      <c r="Y372" s="207"/>
      <c r="Z372" s="207"/>
      <c r="AA372" s="207"/>
      <c r="AB372" s="207"/>
      <c r="AC372" s="207"/>
      <c r="AD372" s="207"/>
      <c r="AE372" s="207"/>
      <c r="AF372" s="207"/>
      <c r="AG372" s="207" t="s">
        <v>159</v>
      </c>
      <c r="AH372" s="207">
        <v>0</v>
      </c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  <c r="BH372" s="207"/>
    </row>
    <row r="373" spans="1:60" outlineLevel="1">
      <c r="A373" s="214"/>
      <c r="B373" s="215"/>
      <c r="C373" s="246" t="s">
        <v>467</v>
      </c>
      <c r="D373" s="237"/>
      <c r="E373" s="238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07"/>
      <c r="Y373" s="207"/>
      <c r="Z373" s="207"/>
      <c r="AA373" s="207"/>
      <c r="AB373" s="207"/>
      <c r="AC373" s="207"/>
      <c r="AD373" s="207"/>
      <c r="AE373" s="207"/>
      <c r="AF373" s="207"/>
      <c r="AG373" s="207" t="s">
        <v>159</v>
      </c>
      <c r="AH373" s="207">
        <v>0</v>
      </c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  <c r="BH373" s="207"/>
    </row>
    <row r="374" spans="1:60" outlineLevel="1">
      <c r="A374" s="214"/>
      <c r="B374" s="215"/>
      <c r="C374" s="246" t="s">
        <v>468</v>
      </c>
      <c r="D374" s="237"/>
      <c r="E374" s="238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07"/>
      <c r="Y374" s="207"/>
      <c r="Z374" s="207"/>
      <c r="AA374" s="207"/>
      <c r="AB374" s="207"/>
      <c r="AC374" s="207"/>
      <c r="AD374" s="207"/>
      <c r="AE374" s="207"/>
      <c r="AF374" s="207"/>
      <c r="AG374" s="207" t="s">
        <v>159</v>
      </c>
      <c r="AH374" s="207">
        <v>0</v>
      </c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207"/>
      <c r="BH374" s="207"/>
    </row>
    <row r="375" spans="1:60" outlineLevel="1">
      <c r="A375" s="214"/>
      <c r="B375" s="215"/>
      <c r="C375" s="246" t="s">
        <v>469</v>
      </c>
      <c r="D375" s="237"/>
      <c r="E375" s="238"/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07"/>
      <c r="Y375" s="207"/>
      <c r="Z375" s="207"/>
      <c r="AA375" s="207"/>
      <c r="AB375" s="207"/>
      <c r="AC375" s="207"/>
      <c r="AD375" s="207"/>
      <c r="AE375" s="207"/>
      <c r="AF375" s="207"/>
      <c r="AG375" s="207" t="s">
        <v>159</v>
      </c>
      <c r="AH375" s="207">
        <v>0</v>
      </c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  <c r="BB375" s="207"/>
      <c r="BC375" s="207"/>
      <c r="BD375" s="207"/>
      <c r="BE375" s="207"/>
      <c r="BF375" s="207"/>
      <c r="BG375" s="207"/>
      <c r="BH375" s="207"/>
    </row>
    <row r="376" spans="1:60" outlineLevel="1">
      <c r="A376" s="214"/>
      <c r="B376" s="215"/>
      <c r="C376" s="246" t="s">
        <v>470</v>
      </c>
      <c r="D376" s="237"/>
      <c r="E376" s="238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07"/>
      <c r="Y376" s="207"/>
      <c r="Z376" s="207"/>
      <c r="AA376" s="207"/>
      <c r="AB376" s="207"/>
      <c r="AC376" s="207"/>
      <c r="AD376" s="207"/>
      <c r="AE376" s="207"/>
      <c r="AF376" s="207"/>
      <c r="AG376" s="207" t="s">
        <v>159</v>
      </c>
      <c r="AH376" s="207">
        <v>0</v>
      </c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  <c r="BB376" s="207"/>
      <c r="BC376" s="207"/>
      <c r="BD376" s="207"/>
      <c r="BE376" s="207"/>
      <c r="BF376" s="207"/>
      <c r="BG376" s="207"/>
      <c r="BH376" s="207"/>
    </row>
    <row r="377" spans="1:60" outlineLevel="1">
      <c r="A377" s="214"/>
      <c r="B377" s="215"/>
      <c r="C377" s="246" t="s">
        <v>522</v>
      </c>
      <c r="D377" s="237"/>
      <c r="E377" s="238">
        <v>637.78</v>
      </c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07"/>
      <c r="Y377" s="207"/>
      <c r="Z377" s="207"/>
      <c r="AA377" s="207"/>
      <c r="AB377" s="207"/>
      <c r="AC377" s="207"/>
      <c r="AD377" s="207"/>
      <c r="AE377" s="207"/>
      <c r="AF377" s="207"/>
      <c r="AG377" s="207" t="s">
        <v>159</v>
      </c>
      <c r="AH377" s="207">
        <v>0</v>
      </c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  <c r="BB377" s="207"/>
      <c r="BC377" s="207"/>
      <c r="BD377" s="207"/>
      <c r="BE377" s="207"/>
      <c r="BF377" s="207"/>
      <c r="BG377" s="207"/>
      <c r="BH377" s="207"/>
    </row>
    <row r="378" spans="1:60" outlineLevel="1">
      <c r="A378" s="224">
        <v>87</v>
      </c>
      <c r="B378" s="225" t="s">
        <v>539</v>
      </c>
      <c r="C378" s="233" t="s">
        <v>540</v>
      </c>
      <c r="D378" s="226" t="s">
        <v>181</v>
      </c>
      <c r="E378" s="227">
        <v>45.244999999999997</v>
      </c>
      <c r="F378" s="228"/>
      <c r="G378" s="229">
        <f>ROUND(E378*F378,2)</f>
        <v>0</v>
      </c>
      <c r="H378" s="228"/>
      <c r="I378" s="229">
        <f>ROUND(E378*H378,2)</f>
        <v>0</v>
      </c>
      <c r="J378" s="228"/>
      <c r="K378" s="229">
        <f>ROUND(E378*J378,2)</f>
        <v>0</v>
      </c>
      <c r="L378" s="229">
        <v>21</v>
      </c>
      <c r="M378" s="229">
        <f>G378*(1+L378/100)</f>
        <v>0</v>
      </c>
      <c r="N378" s="229">
        <v>0</v>
      </c>
      <c r="O378" s="229">
        <f>ROUND(E378*N378,2)</f>
        <v>0</v>
      </c>
      <c r="P378" s="229">
        <v>0</v>
      </c>
      <c r="Q378" s="229">
        <f>ROUND(E378*P378,2)</f>
        <v>0</v>
      </c>
      <c r="R378" s="229"/>
      <c r="S378" s="229" t="s">
        <v>156</v>
      </c>
      <c r="T378" s="230" t="s">
        <v>149</v>
      </c>
      <c r="U378" s="216">
        <v>0</v>
      </c>
      <c r="V378" s="216">
        <f>ROUND(E378*U378,2)</f>
        <v>0</v>
      </c>
      <c r="W378" s="216"/>
      <c r="X378" s="207"/>
      <c r="Y378" s="207"/>
      <c r="Z378" s="207"/>
      <c r="AA378" s="207"/>
      <c r="AB378" s="207"/>
      <c r="AC378" s="207"/>
      <c r="AD378" s="207"/>
      <c r="AE378" s="207"/>
      <c r="AF378" s="207"/>
      <c r="AG378" s="207" t="s">
        <v>157</v>
      </c>
      <c r="AH378" s="207"/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  <c r="BB378" s="207"/>
      <c r="BC378" s="207"/>
      <c r="BD378" s="207"/>
      <c r="BE378" s="207"/>
      <c r="BF378" s="207"/>
      <c r="BG378" s="207"/>
      <c r="BH378" s="207"/>
    </row>
    <row r="379" spans="1:60" outlineLevel="1">
      <c r="A379" s="214"/>
      <c r="B379" s="215"/>
      <c r="C379" s="246" t="s">
        <v>529</v>
      </c>
      <c r="D379" s="237"/>
      <c r="E379" s="238"/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07"/>
      <c r="Y379" s="207"/>
      <c r="Z379" s="207"/>
      <c r="AA379" s="207"/>
      <c r="AB379" s="207"/>
      <c r="AC379" s="207"/>
      <c r="AD379" s="207"/>
      <c r="AE379" s="207"/>
      <c r="AF379" s="207"/>
      <c r="AG379" s="207" t="s">
        <v>159</v>
      </c>
      <c r="AH379" s="207">
        <v>0</v>
      </c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  <c r="BB379" s="207"/>
      <c r="BC379" s="207"/>
      <c r="BD379" s="207"/>
      <c r="BE379" s="207"/>
      <c r="BF379" s="207"/>
      <c r="BG379" s="207"/>
      <c r="BH379" s="207"/>
    </row>
    <row r="380" spans="1:60" outlineLevel="1">
      <c r="A380" s="214"/>
      <c r="B380" s="215"/>
      <c r="C380" s="246" t="s">
        <v>207</v>
      </c>
      <c r="D380" s="237"/>
      <c r="E380" s="238"/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07"/>
      <c r="Y380" s="207"/>
      <c r="Z380" s="207"/>
      <c r="AA380" s="207"/>
      <c r="AB380" s="207"/>
      <c r="AC380" s="207"/>
      <c r="AD380" s="207"/>
      <c r="AE380" s="207"/>
      <c r="AF380" s="207"/>
      <c r="AG380" s="207" t="s">
        <v>159</v>
      </c>
      <c r="AH380" s="207">
        <v>0</v>
      </c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  <c r="BB380" s="207"/>
      <c r="BC380" s="207"/>
      <c r="BD380" s="207"/>
      <c r="BE380" s="207"/>
      <c r="BF380" s="207"/>
      <c r="BG380" s="207"/>
      <c r="BH380" s="207"/>
    </row>
    <row r="381" spans="1:60" outlineLevel="1">
      <c r="A381" s="214"/>
      <c r="B381" s="215"/>
      <c r="C381" s="246" t="s">
        <v>530</v>
      </c>
      <c r="D381" s="237"/>
      <c r="E381" s="238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07"/>
      <c r="Y381" s="207"/>
      <c r="Z381" s="207"/>
      <c r="AA381" s="207"/>
      <c r="AB381" s="207"/>
      <c r="AC381" s="207"/>
      <c r="AD381" s="207"/>
      <c r="AE381" s="207"/>
      <c r="AF381" s="207"/>
      <c r="AG381" s="207" t="s">
        <v>159</v>
      </c>
      <c r="AH381" s="207">
        <v>0</v>
      </c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  <c r="BB381" s="207"/>
      <c r="BC381" s="207"/>
      <c r="BD381" s="207"/>
      <c r="BE381" s="207"/>
      <c r="BF381" s="207"/>
      <c r="BG381" s="207"/>
      <c r="BH381" s="207"/>
    </row>
    <row r="382" spans="1:60" ht="30.6" outlineLevel="1">
      <c r="A382" s="214"/>
      <c r="B382" s="215"/>
      <c r="C382" s="246" t="s">
        <v>531</v>
      </c>
      <c r="D382" s="237"/>
      <c r="E382" s="238"/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07"/>
      <c r="Y382" s="207"/>
      <c r="Z382" s="207"/>
      <c r="AA382" s="207"/>
      <c r="AB382" s="207"/>
      <c r="AC382" s="207"/>
      <c r="AD382" s="207"/>
      <c r="AE382" s="207"/>
      <c r="AF382" s="207"/>
      <c r="AG382" s="207" t="s">
        <v>159</v>
      </c>
      <c r="AH382" s="207">
        <v>0</v>
      </c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  <c r="BB382" s="207"/>
      <c r="BC382" s="207"/>
      <c r="BD382" s="207"/>
      <c r="BE382" s="207"/>
      <c r="BF382" s="207"/>
      <c r="BG382" s="207"/>
      <c r="BH382" s="207"/>
    </row>
    <row r="383" spans="1:60" ht="30.6" outlineLevel="1">
      <c r="A383" s="214"/>
      <c r="B383" s="215"/>
      <c r="C383" s="246" t="s">
        <v>532</v>
      </c>
      <c r="D383" s="237"/>
      <c r="E383" s="238"/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07"/>
      <c r="Y383" s="207"/>
      <c r="Z383" s="207"/>
      <c r="AA383" s="207"/>
      <c r="AB383" s="207"/>
      <c r="AC383" s="207"/>
      <c r="AD383" s="207"/>
      <c r="AE383" s="207"/>
      <c r="AF383" s="207"/>
      <c r="AG383" s="207" t="s">
        <v>159</v>
      </c>
      <c r="AH383" s="207">
        <v>0</v>
      </c>
      <c r="AI383" s="207"/>
      <c r="AJ383" s="207"/>
      <c r="AK383" s="207"/>
      <c r="AL383" s="207"/>
      <c r="AM383" s="207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  <c r="BB383" s="207"/>
      <c r="BC383" s="207"/>
      <c r="BD383" s="207"/>
      <c r="BE383" s="207"/>
      <c r="BF383" s="207"/>
      <c r="BG383" s="207"/>
      <c r="BH383" s="207"/>
    </row>
    <row r="384" spans="1:60" ht="30.6" outlineLevel="1">
      <c r="A384" s="214"/>
      <c r="B384" s="215"/>
      <c r="C384" s="246" t="s">
        <v>533</v>
      </c>
      <c r="D384" s="237"/>
      <c r="E384" s="238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07"/>
      <c r="Y384" s="207"/>
      <c r="Z384" s="207"/>
      <c r="AA384" s="207"/>
      <c r="AB384" s="207"/>
      <c r="AC384" s="207"/>
      <c r="AD384" s="207"/>
      <c r="AE384" s="207"/>
      <c r="AF384" s="207"/>
      <c r="AG384" s="207" t="s">
        <v>159</v>
      </c>
      <c r="AH384" s="207">
        <v>0</v>
      </c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  <c r="BH384" s="207"/>
    </row>
    <row r="385" spans="1:60" outlineLevel="1">
      <c r="A385" s="214"/>
      <c r="B385" s="215"/>
      <c r="C385" s="246" t="s">
        <v>208</v>
      </c>
      <c r="D385" s="237"/>
      <c r="E385" s="238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07"/>
      <c r="Y385" s="207"/>
      <c r="Z385" s="207"/>
      <c r="AA385" s="207"/>
      <c r="AB385" s="207"/>
      <c r="AC385" s="207"/>
      <c r="AD385" s="207"/>
      <c r="AE385" s="207"/>
      <c r="AF385" s="207"/>
      <c r="AG385" s="207" t="s">
        <v>159</v>
      </c>
      <c r="AH385" s="207">
        <v>0</v>
      </c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207"/>
      <c r="BH385" s="207"/>
    </row>
    <row r="386" spans="1:60" outlineLevel="1">
      <c r="A386" s="214"/>
      <c r="B386" s="215"/>
      <c r="C386" s="246" t="s">
        <v>534</v>
      </c>
      <c r="D386" s="237"/>
      <c r="E386" s="238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 t="s">
        <v>159</v>
      </c>
      <c r="AH386" s="207">
        <v>0</v>
      </c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  <c r="BH386" s="207"/>
    </row>
    <row r="387" spans="1:60" outlineLevel="1">
      <c r="A387" s="214"/>
      <c r="B387" s="215"/>
      <c r="C387" s="246" t="s">
        <v>535</v>
      </c>
      <c r="D387" s="237"/>
      <c r="E387" s="238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 t="s">
        <v>159</v>
      </c>
      <c r="AH387" s="207">
        <v>0</v>
      </c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  <c r="BH387" s="207"/>
    </row>
    <row r="388" spans="1:60" outlineLevel="1">
      <c r="A388" s="214"/>
      <c r="B388" s="215"/>
      <c r="C388" s="246" t="s">
        <v>536</v>
      </c>
      <c r="D388" s="237"/>
      <c r="E388" s="238">
        <v>45.24</v>
      </c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07"/>
      <c r="Y388" s="207"/>
      <c r="Z388" s="207"/>
      <c r="AA388" s="207"/>
      <c r="AB388" s="207"/>
      <c r="AC388" s="207"/>
      <c r="AD388" s="207"/>
      <c r="AE388" s="207"/>
      <c r="AF388" s="207"/>
      <c r="AG388" s="207" t="s">
        <v>159</v>
      </c>
      <c r="AH388" s="207">
        <v>0</v>
      </c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  <c r="BH388" s="207"/>
    </row>
    <row r="389" spans="1:60" outlineLevel="1">
      <c r="A389" s="224">
        <v>88</v>
      </c>
      <c r="B389" s="225" t="s">
        <v>541</v>
      </c>
      <c r="C389" s="233" t="s">
        <v>542</v>
      </c>
      <c r="D389" s="226" t="s">
        <v>168</v>
      </c>
      <c r="E389" s="227">
        <v>236.35</v>
      </c>
      <c r="F389" s="228"/>
      <c r="G389" s="229">
        <f>ROUND(E389*F389,2)</f>
        <v>0</v>
      </c>
      <c r="H389" s="228"/>
      <c r="I389" s="229">
        <f>ROUND(E389*H389,2)</f>
        <v>0</v>
      </c>
      <c r="J389" s="228"/>
      <c r="K389" s="229">
        <f>ROUND(E389*J389,2)</f>
        <v>0</v>
      </c>
      <c r="L389" s="229">
        <v>21</v>
      </c>
      <c r="M389" s="229">
        <f>G389*(1+L389/100)</f>
        <v>0</v>
      </c>
      <c r="N389" s="229">
        <v>0</v>
      </c>
      <c r="O389" s="229">
        <f>ROUND(E389*N389,2)</f>
        <v>0</v>
      </c>
      <c r="P389" s="229">
        <v>0</v>
      </c>
      <c r="Q389" s="229">
        <f>ROUND(E389*P389,2)</f>
        <v>0</v>
      </c>
      <c r="R389" s="229"/>
      <c r="S389" s="229" t="s">
        <v>156</v>
      </c>
      <c r="T389" s="230" t="s">
        <v>149</v>
      </c>
      <c r="U389" s="216">
        <v>0</v>
      </c>
      <c r="V389" s="216">
        <f>ROUND(E389*U389,2)</f>
        <v>0</v>
      </c>
      <c r="W389" s="216"/>
      <c r="X389" s="207"/>
      <c r="Y389" s="207"/>
      <c r="Z389" s="207"/>
      <c r="AA389" s="207"/>
      <c r="AB389" s="207"/>
      <c r="AC389" s="207"/>
      <c r="AD389" s="207"/>
      <c r="AE389" s="207"/>
      <c r="AF389" s="207"/>
      <c r="AG389" s="207" t="s">
        <v>157</v>
      </c>
      <c r="AH389" s="207"/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  <c r="BB389" s="207"/>
      <c r="BC389" s="207"/>
      <c r="BD389" s="207"/>
      <c r="BE389" s="207"/>
      <c r="BF389" s="207"/>
      <c r="BG389" s="207"/>
      <c r="BH389" s="207"/>
    </row>
    <row r="390" spans="1:60" outlineLevel="1">
      <c r="A390" s="214"/>
      <c r="B390" s="215"/>
      <c r="C390" s="246" t="s">
        <v>432</v>
      </c>
      <c r="D390" s="237"/>
      <c r="E390" s="238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07"/>
      <c r="Y390" s="207"/>
      <c r="Z390" s="207"/>
      <c r="AA390" s="207"/>
      <c r="AB390" s="207"/>
      <c r="AC390" s="207"/>
      <c r="AD390" s="207"/>
      <c r="AE390" s="207"/>
      <c r="AF390" s="207"/>
      <c r="AG390" s="207" t="s">
        <v>159</v>
      </c>
      <c r="AH390" s="207">
        <v>0</v>
      </c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  <c r="BB390" s="207"/>
      <c r="BC390" s="207"/>
      <c r="BD390" s="207"/>
      <c r="BE390" s="207"/>
      <c r="BF390" s="207"/>
      <c r="BG390" s="207"/>
      <c r="BH390" s="207"/>
    </row>
    <row r="391" spans="1:60" outlineLevel="1">
      <c r="A391" s="214"/>
      <c r="B391" s="215"/>
      <c r="C391" s="246" t="s">
        <v>543</v>
      </c>
      <c r="D391" s="237"/>
      <c r="E391" s="238"/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07"/>
      <c r="Y391" s="207"/>
      <c r="Z391" s="207"/>
      <c r="AA391" s="207"/>
      <c r="AB391" s="207"/>
      <c r="AC391" s="207"/>
      <c r="AD391" s="207"/>
      <c r="AE391" s="207"/>
      <c r="AF391" s="207"/>
      <c r="AG391" s="207" t="s">
        <v>159</v>
      </c>
      <c r="AH391" s="207">
        <v>0</v>
      </c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  <c r="BB391" s="207"/>
      <c r="BC391" s="207"/>
      <c r="BD391" s="207"/>
      <c r="BE391" s="207"/>
      <c r="BF391" s="207"/>
      <c r="BG391" s="207"/>
      <c r="BH391" s="207"/>
    </row>
    <row r="392" spans="1:60" outlineLevel="1">
      <c r="A392" s="214"/>
      <c r="B392" s="215"/>
      <c r="C392" s="246" t="s">
        <v>544</v>
      </c>
      <c r="D392" s="237"/>
      <c r="E392" s="238"/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07"/>
      <c r="Y392" s="207"/>
      <c r="Z392" s="207"/>
      <c r="AA392" s="207"/>
      <c r="AB392" s="207"/>
      <c r="AC392" s="207"/>
      <c r="AD392" s="207"/>
      <c r="AE392" s="207"/>
      <c r="AF392" s="207"/>
      <c r="AG392" s="207" t="s">
        <v>159</v>
      </c>
      <c r="AH392" s="207">
        <v>0</v>
      </c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  <c r="BB392" s="207"/>
      <c r="BC392" s="207"/>
      <c r="BD392" s="207"/>
      <c r="BE392" s="207"/>
      <c r="BF392" s="207"/>
      <c r="BG392" s="207"/>
      <c r="BH392" s="207"/>
    </row>
    <row r="393" spans="1:60" outlineLevel="1">
      <c r="A393" s="214"/>
      <c r="B393" s="215"/>
      <c r="C393" s="246" t="s">
        <v>545</v>
      </c>
      <c r="D393" s="237"/>
      <c r="E393" s="238"/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07"/>
      <c r="Y393" s="207"/>
      <c r="Z393" s="207"/>
      <c r="AA393" s="207"/>
      <c r="AB393" s="207"/>
      <c r="AC393" s="207"/>
      <c r="AD393" s="207"/>
      <c r="AE393" s="207"/>
      <c r="AF393" s="207"/>
      <c r="AG393" s="207" t="s">
        <v>159</v>
      </c>
      <c r="AH393" s="207">
        <v>0</v>
      </c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  <c r="BB393" s="207"/>
      <c r="BC393" s="207"/>
      <c r="BD393" s="207"/>
      <c r="BE393" s="207"/>
      <c r="BF393" s="207"/>
      <c r="BG393" s="207"/>
      <c r="BH393" s="207"/>
    </row>
    <row r="394" spans="1:60" outlineLevel="1">
      <c r="A394" s="214"/>
      <c r="B394" s="215"/>
      <c r="C394" s="246" t="s">
        <v>546</v>
      </c>
      <c r="D394" s="237"/>
      <c r="E394" s="238"/>
      <c r="F394" s="216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07"/>
      <c r="Y394" s="207"/>
      <c r="Z394" s="207"/>
      <c r="AA394" s="207"/>
      <c r="AB394" s="207"/>
      <c r="AC394" s="207"/>
      <c r="AD394" s="207"/>
      <c r="AE394" s="207"/>
      <c r="AF394" s="207"/>
      <c r="AG394" s="207" t="s">
        <v>159</v>
      </c>
      <c r="AH394" s="207">
        <v>0</v>
      </c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  <c r="BB394" s="207"/>
      <c r="BC394" s="207"/>
      <c r="BD394" s="207"/>
      <c r="BE394" s="207"/>
      <c r="BF394" s="207"/>
      <c r="BG394" s="207"/>
      <c r="BH394" s="207"/>
    </row>
    <row r="395" spans="1:60" outlineLevel="1">
      <c r="A395" s="214"/>
      <c r="B395" s="215"/>
      <c r="C395" s="246" t="s">
        <v>547</v>
      </c>
      <c r="D395" s="237"/>
      <c r="E395" s="238">
        <v>236.35</v>
      </c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07"/>
      <c r="Y395" s="207"/>
      <c r="Z395" s="207"/>
      <c r="AA395" s="207"/>
      <c r="AB395" s="207"/>
      <c r="AC395" s="207"/>
      <c r="AD395" s="207"/>
      <c r="AE395" s="207"/>
      <c r="AF395" s="207"/>
      <c r="AG395" s="207" t="s">
        <v>159</v>
      </c>
      <c r="AH395" s="207">
        <v>0</v>
      </c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  <c r="BB395" s="207"/>
      <c r="BC395" s="207"/>
      <c r="BD395" s="207"/>
      <c r="BE395" s="207"/>
      <c r="BF395" s="207"/>
      <c r="BG395" s="207"/>
      <c r="BH395" s="207"/>
    </row>
    <row r="396" spans="1:60" outlineLevel="1">
      <c r="A396" s="224">
        <v>89</v>
      </c>
      <c r="B396" s="225" t="s">
        <v>548</v>
      </c>
      <c r="C396" s="233" t="s">
        <v>448</v>
      </c>
      <c r="D396" s="226" t="s">
        <v>181</v>
      </c>
      <c r="E396" s="227">
        <v>50</v>
      </c>
      <c r="F396" s="228"/>
      <c r="G396" s="229">
        <f>ROUND(E396*F396,2)</f>
        <v>0</v>
      </c>
      <c r="H396" s="228"/>
      <c r="I396" s="229">
        <f>ROUND(E396*H396,2)</f>
        <v>0</v>
      </c>
      <c r="J396" s="228"/>
      <c r="K396" s="229">
        <f>ROUND(E396*J396,2)</f>
        <v>0</v>
      </c>
      <c r="L396" s="229">
        <v>21</v>
      </c>
      <c r="M396" s="229">
        <f>G396*(1+L396/100)</f>
        <v>0</v>
      </c>
      <c r="N396" s="229">
        <v>0</v>
      </c>
      <c r="O396" s="229">
        <f>ROUND(E396*N396,2)</f>
        <v>0</v>
      </c>
      <c r="P396" s="229">
        <v>0</v>
      </c>
      <c r="Q396" s="229">
        <f>ROUND(E396*P396,2)</f>
        <v>0</v>
      </c>
      <c r="R396" s="229"/>
      <c r="S396" s="229" t="s">
        <v>156</v>
      </c>
      <c r="T396" s="230" t="s">
        <v>149</v>
      </c>
      <c r="U396" s="216">
        <v>0</v>
      </c>
      <c r="V396" s="216">
        <f>ROUND(E396*U396,2)</f>
        <v>0</v>
      </c>
      <c r="W396" s="216"/>
      <c r="X396" s="207"/>
      <c r="Y396" s="207"/>
      <c r="Z396" s="207"/>
      <c r="AA396" s="207"/>
      <c r="AB396" s="207"/>
      <c r="AC396" s="207"/>
      <c r="AD396" s="207"/>
      <c r="AE396" s="207"/>
      <c r="AF396" s="207"/>
      <c r="AG396" s="207" t="s">
        <v>157</v>
      </c>
      <c r="AH396" s="207"/>
      <c r="AI396" s="207"/>
      <c r="AJ396" s="207"/>
      <c r="AK396" s="207"/>
      <c r="AL396" s="207"/>
      <c r="AM396" s="207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  <c r="BB396" s="207"/>
      <c r="BC396" s="207"/>
      <c r="BD396" s="207"/>
      <c r="BE396" s="207"/>
      <c r="BF396" s="207"/>
      <c r="BG396" s="207"/>
      <c r="BH396" s="207"/>
    </row>
    <row r="397" spans="1:60" outlineLevel="1">
      <c r="A397" s="214"/>
      <c r="B397" s="215"/>
      <c r="C397" s="246" t="s">
        <v>549</v>
      </c>
      <c r="D397" s="237"/>
      <c r="E397" s="238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07"/>
      <c r="Y397" s="207"/>
      <c r="Z397" s="207"/>
      <c r="AA397" s="207"/>
      <c r="AB397" s="207"/>
      <c r="AC397" s="207"/>
      <c r="AD397" s="207"/>
      <c r="AE397" s="207"/>
      <c r="AF397" s="207"/>
      <c r="AG397" s="207" t="s">
        <v>159</v>
      </c>
      <c r="AH397" s="207">
        <v>0</v>
      </c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  <c r="BB397" s="207"/>
      <c r="BC397" s="207"/>
      <c r="BD397" s="207"/>
      <c r="BE397" s="207"/>
      <c r="BF397" s="207"/>
      <c r="BG397" s="207"/>
      <c r="BH397" s="207"/>
    </row>
    <row r="398" spans="1:60" outlineLevel="1">
      <c r="A398" s="214"/>
      <c r="B398" s="215"/>
      <c r="C398" s="246" t="s">
        <v>550</v>
      </c>
      <c r="D398" s="237"/>
      <c r="E398" s="238">
        <v>50</v>
      </c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07"/>
      <c r="Y398" s="207"/>
      <c r="Z398" s="207"/>
      <c r="AA398" s="207"/>
      <c r="AB398" s="207"/>
      <c r="AC398" s="207"/>
      <c r="AD398" s="207"/>
      <c r="AE398" s="207"/>
      <c r="AF398" s="207"/>
      <c r="AG398" s="207" t="s">
        <v>159</v>
      </c>
      <c r="AH398" s="207">
        <v>0</v>
      </c>
      <c r="AI398" s="207"/>
      <c r="AJ398" s="207"/>
      <c r="AK398" s="207"/>
      <c r="AL398" s="207"/>
      <c r="AM398" s="207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7"/>
      <c r="BB398" s="207"/>
      <c r="BC398" s="207"/>
      <c r="BD398" s="207"/>
      <c r="BE398" s="207"/>
      <c r="BF398" s="207"/>
      <c r="BG398" s="207"/>
      <c r="BH398" s="207"/>
    </row>
    <row r="399" spans="1:60" outlineLevel="1">
      <c r="A399" s="224">
        <v>90</v>
      </c>
      <c r="B399" s="225" t="s">
        <v>551</v>
      </c>
      <c r="C399" s="233" t="s">
        <v>552</v>
      </c>
      <c r="D399" s="226" t="s">
        <v>181</v>
      </c>
      <c r="E399" s="227">
        <v>637.7835</v>
      </c>
      <c r="F399" s="228"/>
      <c r="G399" s="229">
        <f>ROUND(E399*F399,2)</f>
        <v>0</v>
      </c>
      <c r="H399" s="228"/>
      <c r="I399" s="229">
        <f>ROUND(E399*H399,2)</f>
        <v>0</v>
      </c>
      <c r="J399" s="228"/>
      <c r="K399" s="229">
        <f>ROUND(E399*J399,2)</f>
        <v>0</v>
      </c>
      <c r="L399" s="229">
        <v>21</v>
      </c>
      <c r="M399" s="229">
        <f>G399*(1+L399/100)</f>
        <v>0</v>
      </c>
      <c r="N399" s="229">
        <v>0</v>
      </c>
      <c r="O399" s="229">
        <f>ROUND(E399*N399,2)</f>
        <v>0</v>
      </c>
      <c r="P399" s="229">
        <v>0</v>
      </c>
      <c r="Q399" s="229">
        <f>ROUND(E399*P399,2)</f>
        <v>0</v>
      </c>
      <c r="R399" s="229"/>
      <c r="S399" s="229" t="s">
        <v>156</v>
      </c>
      <c r="T399" s="230" t="s">
        <v>149</v>
      </c>
      <c r="U399" s="216">
        <v>0</v>
      </c>
      <c r="V399" s="216">
        <f>ROUND(E399*U399,2)</f>
        <v>0</v>
      </c>
      <c r="W399" s="216"/>
      <c r="X399" s="207"/>
      <c r="Y399" s="207"/>
      <c r="Z399" s="207"/>
      <c r="AA399" s="207"/>
      <c r="AB399" s="207"/>
      <c r="AC399" s="207"/>
      <c r="AD399" s="207"/>
      <c r="AE399" s="207"/>
      <c r="AF399" s="207"/>
      <c r="AG399" s="207" t="s">
        <v>157</v>
      </c>
      <c r="AH399" s="207"/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  <c r="BB399" s="207"/>
      <c r="BC399" s="207"/>
      <c r="BD399" s="207"/>
      <c r="BE399" s="207"/>
      <c r="BF399" s="207"/>
      <c r="BG399" s="207"/>
      <c r="BH399" s="207"/>
    </row>
    <row r="400" spans="1:60" outlineLevel="1">
      <c r="A400" s="214"/>
      <c r="B400" s="215"/>
      <c r="C400" s="246" t="s">
        <v>462</v>
      </c>
      <c r="D400" s="237"/>
      <c r="E400" s="238"/>
      <c r="F400" s="216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07"/>
      <c r="Y400" s="207"/>
      <c r="Z400" s="207"/>
      <c r="AA400" s="207"/>
      <c r="AB400" s="207"/>
      <c r="AC400" s="207"/>
      <c r="AD400" s="207"/>
      <c r="AE400" s="207"/>
      <c r="AF400" s="207"/>
      <c r="AG400" s="207" t="s">
        <v>159</v>
      </c>
      <c r="AH400" s="207">
        <v>0</v>
      </c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  <c r="BB400" s="207"/>
      <c r="BC400" s="207"/>
      <c r="BD400" s="207"/>
      <c r="BE400" s="207"/>
      <c r="BF400" s="207"/>
      <c r="BG400" s="207"/>
      <c r="BH400" s="207"/>
    </row>
    <row r="401" spans="1:60" outlineLevel="1">
      <c r="A401" s="214"/>
      <c r="B401" s="215"/>
      <c r="C401" s="246" t="s">
        <v>463</v>
      </c>
      <c r="D401" s="237"/>
      <c r="E401" s="238"/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07"/>
      <c r="Y401" s="207"/>
      <c r="Z401" s="207"/>
      <c r="AA401" s="207"/>
      <c r="AB401" s="207"/>
      <c r="AC401" s="207"/>
      <c r="AD401" s="207"/>
      <c r="AE401" s="207"/>
      <c r="AF401" s="207"/>
      <c r="AG401" s="207" t="s">
        <v>159</v>
      </c>
      <c r="AH401" s="207">
        <v>0</v>
      </c>
      <c r="AI401" s="207"/>
      <c r="AJ401" s="207"/>
      <c r="AK401" s="207"/>
      <c r="AL401" s="207"/>
      <c r="AM401" s="207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  <c r="BB401" s="207"/>
      <c r="BC401" s="207"/>
      <c r="BD401" s="207"/>
      <c r="BE401" s="207"/>
      <c r="BF401" s="207"/>
      <c r="BG401" s="207"/>
      <c r="BH401" s="207"/>
    </row>
    <row r="402" spans="1:60" ht="20.399999999999999" outlineLevel="1">
      <c r="A402" s="214"/>
      <c r="B402" s="215"/>
      <c r="C402" s="246" t="s">
        <v>464</v>
      </c>
      <c r="D402" s="237"/>
      <c r="E402" s="238"/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07"/>
      <c r="Y402" s="207"/>
      <c r="Z402" s="207"/>
      <c r="AA402" s="207"/>
      <c r="AB402" s="207"/>
      <c r="AC402" s="207"/>
      <c r="AD402" s="207"/>
      <c r="AE402" s="207"/>
      <c r="AF402" s="207"/>
      <c r="AG402" s="207" t="s">
        <v>159</v>
      </c>
      <c r="AH402" s="207">
        <v>0</v>
      </c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  <c r="BB402" s="207"/>
      <c r="BC402" s="207"/>
      <c r="BD402" s="207"/>
      <c r="BE402" s="207"/>
      <c r="BF402" s="207"/>
      <c r="BG402" s="207"/>
      <c r="BH402" s="207"/>
    </row>
    <row r="403" spans="1:60" outlineLevel="1">
      <c r="A403" s="214"/>
      <c r="B403" s="215"/>
      <c r="C403" s="246" t="s">
        <v>465</v>
      </c>
      <c r="D403" s="237"/>
      <c r="E403" s="238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07"/>
      <c r="Y403" s="207"/>
      <c r="Z403" s="207"/>
      <c r="AA403" s="207"/>
      <c r="AB403" s="207"/>
      <c r="AC403" s="207"/>
      <c r="AD403" s="207"/>
      <c r="AE403" s="207"/>
      <c r="AF403" s="207"/>
      <c r="AG403" s="207" t="s">
        <v>159</v>
      </c>
      <c r="AH403" s="207">
        <v>0</v>
      </c>
      <c r="AI403" s="207"/>
      <c r="AJ403" s="207"/>
      <c r="AK403" s="207"/>
      <c r="AL403" s="207"/>
      <c r="AM403" s="207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  <c r="BB403" s="207"/>
      <c r="BC403" s="207"/>
      <c r="BD403" s="207"/>
      <c r="BE403" s="207"/>
      <c r="BF403" s="207"/>
      <c r="BG403" s="207"/>
      <c r="BH403" s="207"/>
    </row>
    <row r="404" spans="1:60" outlineLevel="1">
      <c r="A404" s="214"/>
      <c r="B404" s="215"/>
      <c r="C404" s="246" t="s">
        <v>466</v>
      </c>
      <c r="D404" s="237"/>
      <c r="E404" s="238"/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07"/>
      <c r="Y404" s="207"/>
      <c r="Z404" s="207"/>
      <c r="AA404" s="207"/>
      <c r="AB404" s="207"/>
      <c r="AC404" s="207"/>
      <c r="AD404" s="207"/>
      <c r="AE404" s="207"/>
      <c r="AF404" s="207"/>
      <c r="AG404" s="207" t="s">
        <v>159</v>
      </c>
      <c r="AH404" s="207">
        <v>0</v>
      </c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  <c r="BB404" s="207"/>
      <c r="BC404" s="207"/>
      <c r="BD404" s="207"/>
      <c r="BE404" s="207"/>
      <c r="BF404" s="207"/>
      <c r="BG404" s="207"/>
      <c r="BH404" s="207"/>
    </row>
    <row r="405" spans="1:60" outlineLevel="1">
      <c r="A405" s="214"/>
      <c r="B405" s="215"/>
      <c r="C405" s="246" t="s">
        <v>467</v>
      </c>
      <c r="D405" s="237"/>
      <c r="E405" s="238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07"/>
      <c r="Y405" s="207"/>
      <c r="Z405" s="207"/>
      <c r="AA405" s="207"/>
      <c r="AB405" s="207"/>
      <c r="AC405" s="207"/>
      <c r="AD405" s="207"/>
      <c r="AE405" s="207"/>
      <c r="AF405" s="207"/>
      <c r="AG405" s="207" t="s">
        <v>159</v>
      </c>
      <c r="AH405" s="207">
        <v>0</v>
      </c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  <c r="BB405" s="207"/>
      <c r="BC405" s="207"/>
      <c r="BD405" s="207"/>
      <c r="BE405" s="207"/>
      <c r="BF405" s="207"/>
      <c r="BG405" s="207"/>
      <c r="BH405" s="207"/>
    </row>
    <row r="406" spans="1:60" outlineLevel="1">
      <c r="A406" s="214"/>
      <c r="B406" s="215"/>
      <c r="C406" s="246" t="s">
        <v>468</v>
      </c>
      <c r="D406" s="237"/>
      <c r="E406" s="238"/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07"/>
      <c r="Y406" s="207"/>
      <c r="Z406" s="207"/>
      <c r="AA406" s="207"/>
      <c r="AB406" s="207"/>
      <c r="AC406" s="207"/>
      <c r="AD406" s="207"/>
      <c r="AE406" s="207"/>
      <c r="AF406" s="207"/>
      <c r="AG406" s="207" t="s">
        <v>159</v>
      </c>
      <c r="AH406" s="207">
        <v>0</v>
      </c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  <c r="BB406" s="207"/>
      <c r="BC406" s="207"/>
      <c r="BD406" s="207"/>
      <c r="BE406" s="207"/>
      <c r="BF406" s="207"/>
      <c r="BG406" s="207"/>
      <c r="BH406" s="207"/>
    </row>
    <row r="407" spans="1:60" outlineLevel="1">
      <c r="A407" s="214"/>
      <c r="B407" s="215"/>
      <c r="C407" s="246" t="s">
        <v>469</v>
      </c>
      <c r="D407" s="237"/>
      <c r="E407" s="238"/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07"/>
      <c r="Y407" s="207"/>
      <c r="Z407" s="207"/>
      <c r="AA407" s="207"/>
      <c r="AB407" s="207"/>
      <c r="AC407" s="207"/>
      <c r="AD407" s="207"/>
      <c r="AE407" s="207"/>
      <c r="AF407" s="207"/>
      <c r="AG407" s="207" t="s">
        <v>159</v>
      </c>
      <c r="AH407" s="207">
        <v>0</v>
      </c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  <c r="BB407" s="207"/>
      <c r="BC407" s="207"/>
      <c r="BD407" s="207"/>
      <c r="BE407" s="207"/>
      <c r="BF407" s="207"/>
      <c r="BG407" s="207"/>
      <c r="BH407" s="207"/>
    </row>
    <row r="408" spans="1:60" outlineLevel="1">
      <c r="A408" s="214"/>
      <c r="B408" s="215"/>
      <c r="C408" s="246" t="s">
        <v>470</v>
      </c>
      <c r="D408" s="237"/>
      <c r="E408" s="238"/>
      <c r="F408" s="216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07"/>
      <c r="Y408" s="207"/>
      <c r="Z408" s="207"/>
      <c r="AA408" s="207"/>
      <c r="AB408" s="207"/>
      <c r="AC408" s="207"/>
      <c r="AD408" s="207"/>
      <c r="AE408" s="207"/>
      <c r="AF408" s="207"/>
      <c r="AG408" s="207" t="s">
        <v>159</v>
      </c>
      <c r="AH408" s="207">
        <v>0</v>
      </c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  <c r="BB408" s="207"/>
      <c r="BC408" s="207"/>
      <c r="BD408" s="207"/>
      <c r="BE408" s="207"/>
      <c r="BF408" s="207"/>
      <c r="BG408" s="207"/>
      <c r="BH408" s="207"/>
    </row>
    <row r="409" spans="1:60" outlineLevel="1">
      <c r="A409" s="214"/>
      <c r="B409" s="215"/>
      <c r="C409" s="246" t="s">
        <v>522</v>
      </c>
      <c r="D409" s="237"/>
      <c r="E409" s="238">
        <v>637.78</v>
      </c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07"/>
      <c r="Y409" s="207"/>
      <c r="Z409" s="207"/>
      <c r="AA409" s="207"/>
      <c r="AB409" s="207"/>
      <c r="AC409" s="207"/>
      <c r="AD409" s="207"/>
      <c r="AE409" s="207"/>
      <c r="AF409" s="207"/>
      <c r="AG409" s="207" t="s">
        <v>159</v>
      </c>
      <c r="AH409" s="207">
        <v>0</v>
      </c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  <c r="BB409" s="207"/>
      <c r="BC409" s="207"/>
      <c r="BD409" s="207"/>
      <c r="BE409" s="207"/>
      <c r="BF409" s="207"/>
      <c r="BG409" s="207"/>
      <c r="BH409" s="207"/>
    </row>
    <row r="410" spans="1:60" outlineLevel="1">
      <c r="A410" s="224">
        <v>91</v>
      </c>
      <c r="B410" s="225" t="s">
        <v>553</v>
      </c>
      <c r="C410" s="233" t="s">
        <v>554</v>
      </c>
      <c r="D410" s="226" t="s">
        <v>168</v>
      </c>
      <c r="E410" s="227">
        <v>66.05</v>
      </c>
      <c r="F410" s="228"/>
      <c r="G410" s="229">
        <f>ROUND(E410*F410,2)</f>
        <v>0</v>
      </c>
      <c r="H410" s="228"/>
      <c r="I410" s="229">
        <f>ROUND(E410*H410,2)</f>
        <v>0</v>
      </c>
      <c r="J410" s="228"/>
      <c r="K410" s="229">
        <f>ROUND(E410*J410,2)</f>
        <v>0</v>
      </c>
      <c r="L410" s="229">
        <v>21</v>
      </c>
      <c r="M410" s="229">
        <f>G410*(1+L410/100)</f>
        <v>0</v>
      </c>
      <c r="N410" s="229">
        <v>0</v>
      </c>
      <c r="O410" s="229">
        <f>ROUND(E410*N410,2)</f>
        <v>0</v>
      </c>
      <c r="P410" s="229">
        <v>0</v>
      </c>
      <c r="Q410" s="229">
        <f>ROUND(E410*P410,2)</f>
        <v>0</v>
      </c>
      <c r="R410" s="229"/>
      <c r="S410" s="229" t="s">
        <v>148</v>
      </c>
      <c r="T410" s="230" t="s">
        <v>149</v>
      </c>
      <c r="U410" s="216">
        <v>0</v>
      </c>
      <c r="V410" s="216">
        <f>ROUND(E410*U410,2)</f>
        <v>0</v>
      </c>
      <c r="W410" s="216"/>
      <c r="X410" s="207"/>
      <c r="Y410" s="207"/>
      <c r="Z410" s="207"/>
      <c r="AA410" s="207"/>
      <c r="AB410" s="207"/>
      <c r="AC410" s="207"/>
      <c r="AD410" s="207"/>
      <c r="AE410" s="207"/>
      <c r="AF410" s="207"/>
      <c r="AG410" s="207" t="s">
        <v>240</v>
      </c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  <c r="BB410" s="207"/>
      <c r="BC410" s="207"/>
      <c r="BD410" s="207"/>
      <c r="BE410" s="207"/>
      <c r="BF410" s="207"/>
      <c r="BG410" s="207"/>
      <c r="BH410" s="207"/>
    </row>
    <row r="411" spans="1:60" outlineLevel="1">
      <c r="A411" s="214"/>
      <c r="B411" s="215"/>
      <c r="C411" s="246" t="s">
        <v>432</v>
      </c>
      <c r="D411" s="237"/>
      <c r="E411" s="238"/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 t="s">
        <v>159</v>
      </c>
      <c r="AH411" s="207">
        <v>0</v>
      </c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</row>
    <row r="412" spans="1:60" outlineLevel="1">
      <c r="A412" s="214"/>
      <c r="B412" s="215"/>
      <c r="C412" s="246" t="s">
        <v>555</v>
      </c>
      <c r="D412" s="237"/>
      <c r="E412" s="238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 t="s">
        <v>159</v>
      </c>
      <c r="AH412" s="207">
        <v>0</v>
      </c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</row>
    <row r="413" spans="1:60" outlineLevel="1">
      <c r="A413" s="214"/>
      <c r="B413" s="215"/>
      <c r="C413" s="246" t="s">
        <v>556</v>
      </c>
      <c r="D413" s="237"/>
      <c r="E413" s="238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 t="s">
        <v>159</v>
      </c>
      <c r="AH413" s="207">
        <v>0</v>
      </c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</row>
    <row r="414" spans="1:60" outlineLevel="1">
      <c r="A414" s="214"/>
      <c r="B414" s="215"/>
      <c r="C414" s="246" t="s">
        <v>557</v>
      </c>
      <c r="D414" s="237"/>
      <c r="E414" s="238"/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 t="s">
        <v>159</v>
      </c>
      <c r="AH414" s="207">
        <v>0</v>
      </c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</row>
    <row r="415" spans="1:60" outlineLevel="1">
      <c r="A415" s="214"/>
      <c r="B415" s="215"/>
      <c r="C415" s="246" t="s">
        <v>558</v>
      </c>
      <c r="D415" s="237"/>
      <c r="E415" s="238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 t="s">
        <v>159</v>
      </c>
      <c r="AH415" s="207">
        <v>0</v>
      </c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</row>
    <row r="416" spans="1:60" outlineLevel="1">
      <c r="A416" s="214"/>
      <c r="B416" s="215"/>
      <c r="C416" s="246" t="s">
        <v>559</v>
      </c>
      <c r="D416" s="237"/>
      <c r="E416" s="238">
        <v>66.05</v>
      </c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 t="s">
        <v>159</v>
      </c>
      <c r="AH416" s="207">
        <v>0</v>
      </c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</row>
    <row r="417" spans="1:60" outlineLevel="1">
      <c r="A417" s="224">
        <v>92</v>
      </c>
      <c r="B417" s="225" t="s">
        <v>553</v>
      </c>
      <c r="C417" s="233" t="s">
        <v>560</v>
      </c>
      <c r="D417" s="226" t="s">
        <v>168</v>
      </c>
      <c r="E417" s="227">
        <v>45.2</v>
      </c>
      <c r="F417" s="228"/>
      <c r="G417" s="229">
        <f>ROUND(E417*F417,2)</f>
        <v>0</v>
      </c>
      <c r="H417" s="228"/>
      <c r="I417" s="229">
        <f>ROUND(E417*H417,2)</f>
        <v>0</v>
      </c>
      <c r="J417" s="228"/>
      <c r="K417" s="229">
        <f>ROUND(E417*J417,2)</f>
        <v>0</v>
      </c>
      <c r="L417" s="229">
        <v>21</v>
      </c>
      <c r="M417" s="229">
        <f>G417*(1+L417/100)</f>
        <v>0</v>
      </c>
      <c r="N417" s="229">
        <v>0</v>
      </c>
      <c r="O417" s="229">
        <f>ROUND(E417*N417,2)</f>
        <v>0</v>
      </c>
      <c r="P417" s="229">
        <v>0</v>
      </c>
      <c r="Q417" s="229">
        <f>ROUND(E417*P417,2)</f>
        <v>0</v>
      </c>
      <c r="R417" s="229"/>
      <c r="S417" s="229" t="s">
        <v>148</v>
      </c>
      <c r="T417" s="230" t="s">
        <v>149</v>
      </c>
      <c r="U417" s="216">
        <v>0</v>
      </c>
      <c r="V417" s="216">
        <f>ROUND(E417*U417,2)</f>
        <v>0</v>
      </c>
      <c r="W417" s="216"/>
      <c r="X417" s="207"/>
      <c r="Y417" s="207"/>
      <c r="Z417" s="207"/>
      <c r="AA417" s="207"/>
      <c r="AB417" s="207"/>
      <c r="AC417" s="207"/>
      <c r="AD417" s="207"/>
      <c r="AE417" s="207"/>
      <c r="AF417" s="207"/>
      <c r="AG417" s="207" t="s">
        <v>157</v>
      </c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207"/>
      <c r="BH417" s="207"/>
    </row>
    <row r="418" spans="1:60" outlineLevel="1">
      <c r="A418" s="214"/>
      <c r="B418" s="215"/>
      <c r="C418" s="246" t="s">
        <v>252</v>
      </c>
      <c r="D418" s="237"/>
      <c r="E418" s="238"/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 t="s">
        <v>159</v>
      </c>
      <c r="AH418" s="207">
        <v>0</v>
      </c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  <c r="BH418" s="207"/>
    </row>
    <row r="419" spans="1:60" outlineLevel="1">
      <c r="A419" s="214"/>
      <c r="B419" s="215"/>
      <c r="C419" s="246" t="s">
        <v>253</v>
      </c>
      <c r="D419" s="237"/>
      <c r="E419" s="238">
        <v>45.2</v>
      </c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07"/>
      <c r="Y419" s="207"/>
      <c r="Z419" s="207"/>
      <c r="AA419" s="207"/>
      <c r="AB419" s="207"/>
      <c r="AC419" s="207"/>
      <c r="AD419" s="207"/>
      <c r="AE419" s="207"/>
      <c r="AF419" s="207"/>
      <c r="AG419" s="207" t="s">
        <v>159</v>
      </c>
      <c r="AH419" s="207">
        <v>0</v>
      </c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207"/>
      <c r="BH419" s="207"/>
    </row>
    <row r="420" spans="1:60" outlineLevel="1">
      <c r="A420" s="224">
        <v>93</v>
      </c>
      <c r="B420" s="225" t="s">
        <v>561</v>
      </c>
      <c r="C420" s="233" t="s">
        <v>562</v>
      </c>
      <c r="D420" s="226" t="s">
        <v>168</v>
      </c>
      <c r="E420" s="227">
        <v>170.3</v>
      </c>
      <c r="F420" s="228"/>
      <c r="G420" s="229">
        <f>ROUND(E420*F420,2)</f>
        <v>0</v>
      </c>
      <c r="H420" s="228"/>
      <c r="I420" s="229">
        <f>ROUND(E420*H420,2)</f>
        <v>0</v>
      </c>
      <c r="J420" s="228"/>
      <c r="K420" s="229">
        <f>ROUND(E420*J420,2)</f>
        <v>0</v>
      </c>
      <c r="L420" s="229">
        <v>21</v>
      </c>
      <c r="M420" s="229">
        <f>G420*(1+L420/100)</f>
        <v>0</v>
      </c>
      <c r="N420" s="229">
        <v>0</v>
      </c>
      <c r="O420" s="229">
        <f>ROUND(E420*N420,2)</f>
        <v>0</v>
      </c>
      <c r="P420" s="229">
        <v>0</v>
      </c>
      <c r="Q420" s="229">
        <f>ROUND(E420*P420,2)</f>
        <v>0</v>
      </c>
      <c r="R420" s="229"/>
      <c r="S420" s="229" t="s">
        <v>148</v>
      </c>
      <c r="T420" s="230" t="s">
        <v>149</v>
      </c>
      <c r="U420" s="216">
        <v>0</v>
      </c>
      <c r="V420" s="216">
        <f>ROUND(E420*U420,2)</f>
        <v>0</v>
      </c>
      <c r="W420" s="216"/>
      <c r="X420" s="207"/>
      <c r="Y420" s="207"/>
      <c r="Z420" s="207"/>
      <c r="AA420" s="207"/>
      <c r="AB420" s="207"/>
      <c r="AC420" s="207"/>
      <c r="AD420" s="207"/>
      <c r="AE420" s="207"/>
      <c r="AF420" s="207"/>
      <c r="AG420" s="207" t="s">
        <v>240</v>
      </c>
      <c r="AH420" s="207"/>
      <c r="AI420" s="207"/>
      <c r="AJ420" s="207"/>
      <c r="AK420" s="207"/>
      <c r="AL420" s="207"/>
      <c r="AM420" s="207"/>
      <c r="AN420" s="207"/>
      <c r="AO420" s="207"/>
      <c r="AP420" s="207"/>
      <c r="AQ420" s="207"/>
      <c r="AR420" s="207"/>
      <c r="AS420" s="207"/>
      <c r="AT420" s="207"/>
      <c r="AU420" s="207"/>
      <c r="AV420" s="207"/>
      <c r="AW420" s="207"/>
      <c r="AX420" s="207"/>
      <c r="AY420" s="207"/>
      <c r="AZ420" s="207"/>
      <c r="BA420" s="207"/>
      <c r="BB420" s="207"/>
      <c r="BC420" s="207"/>
      <c r="BD420" s="207"/>
      <c r="BE420" s="207"/>
      <c r="BF420" s="207"/>
      <c r="BG420" s="207"/>
      <c r="BH420" s="207"/>
    </row>
    <row r="421" spans="1:60" outlineLevel="1">
      <c r="A421" s="214"/>
      <c r="B421" s="215"/>
      <c r="C421" s="246" t="s">
        <v>432</v>
      </c>
      <c r="D421" s="237"/>
      <c r="E421" s="238"/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07"/>
      <c r="Y421" s="207"/>
      <c r="Z421" s="207"/>
      <c r="AA421" s="207"/>
      <c r="AB421" s="207"/>
      <c r="AC421" s="207"/>
      <c r="AD421" s="207"/>
      <c r="AE421" s="207"/>
      <c r="AF421" s="207"/>
      <c r="AG421" s="207" t="s">
        <v>159</v>
      </c>
      <c r="AH421" s="207">
        <v>0</v>
      </c>
      <c r="AI421" s="207"/>
      <c r="AJ421" s="207"/>
      <c r="AK421" s="207"/>
      <c r="AL421" s="207"/>
      <c r="AM421" s="207"/>
      <c r="AN421" s="207"/>
      <c r="AO421" s="207"/>
      <c r="AP421" s="207"/>
      <c r="AQ421" s="207"/>
      <c r="AR421" s="207"/>
      <c r="AS421" s="207"/>
      <c r="AT421" s="207"/>
      <c r="AU421" s="207"/>
      <c r="AV421" s="207"/>
      <c r="AW421" s="207"/>
      <c r="AX421" s="207"/>
      <c r="AY421" s="207"/>
      <c r="AZ421" s="207"/>
      <c r="BA421" s="207"/>
      <c r="BB421" s="207"/>
      <c r="BC421" s="207"/>
      <c r="BD421" s="207"/>
      <c r="BE421" s="207"/>
      <c r="BF421" s="207"/>
      <c r="BG421" s="207"/>
      <c r="BH421" s="207"/>
    </row>
    <row r="422" spans="1:60" outlineLevel="1">
      <c r="A422" s="214"/>
      <c r="B422" s="215"/>
      <c r="C422" s="246" t="s">
        <v>563</v>
      </c>
      <c r="D422" s="237"/>
      <c r="E422" s="238"/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07"/>
      <c r="Y422" s="207"/>
      <c r="Z422" s="207"/>
      <c r="AA422" s="207"/>
      <c r="AB422" s="207"/>
      <c r="AC422" s="207"/>
      <c r="AD422" s="207"/>
      <c r="AE422" s="207"/>
      <c r="AF422" s="207"/>
      <c r="AG422" s="207" t="s">
        <v>159</v>
      </c>
      <c r="AH422" s="207">
        <v>0</v>
      </c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  <c r="BB422" s="207"/>
      <c r="BC422" s="207"/>
      <c r="BD422" s="207"/>
      <c r="BE422" s="207"/>
      <c r="BF422" s="207"/>
      <c r="BG422" s="207"/>
      <c r="BH422" s="207"/>
    </row>
    <row r="423" spans="1:60" outlineLevel="1">
      <c r="A423" s="214"/>
      <c r="B423" s="215"/>
      <c r="C423" s="246" t="s">
        <v>564</v>
      </c>
      <c r="D423" s="237"/>
      <c r="E423" s="238"/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07"/>
      <c r="Y423" s="207"/>
      <c r="Z423" s="207"/>
      <c r="AA423" s="207"/>
      <c r="AB423" s="207"/>
      <c r="AC423" s="207"/>
      <c r="AD423" s="207"/>
      <c r="AE423" s="207"/>
      <c r="AF423" s="207"/>
      <c r="AG423" s="207" t="s">
        <v>159</v>
      </c>
      <c r="AH423" s="207">
        <v>0</v>
      </c>
      <c r="AI423" s="207"/>
      <c r="AJ423" s="207"/>
      <c r="AK423" s="207"/>
      <c r="AL423" s="207"/>
      <c r="AM423" s="207"/>
      <c r="AN423" s="207"/>
      <c r="AO423" s="207"/>
      <c r="AP423" s="207"/>
      <c r="AQ423" s="207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  <c r="BB423" s="207"/>
      <c r="BC423" s="207"/>
      <c r="BD423" s="207"/>
      <c r="BE423" s="207"/>
      <c r="BF423" s="207"/>
      <c r="BG423" s="207"/>
      <c r="BH423" s="207"/>
    </row>
    <row r="424" spans="1:60" outlineLevel="1">
      <c r="A424" s="214"/>
      <c r="B424" s="215"/>
      <c r="C424" s="246" t="s">
        <v>565</v>
      </c>
      <c r="D424" s="237"/>
      <c r="E424" s="238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07"/>
      <c r="Y424" s="207"/>
      <c r="Z424" s="207"/>
      <c r="AA424" s="207"/>
      <c r="AB424" s="207"/>
      <c r="AC424" s="207"/>
      <c r="AD424" s="207"/>
      <c r="AE424" s="207"/>
      <c r="AF424" s="207"/>
      <c r="AG424" s="207" t="s">
        <v>159</v>
      </c>
      <c r="AH424" s="207">
        <v>0</v>
      </c>
      <c r="AI424" s="207"/>
      <c r="AJ424" s="207"/>
      <c r="AK424" s="207"/>
      <c r="AL424" s="207"/>
      <c r="AM424" s="207"/>
      <c r="AN424" s="207"/>
      <c r="AO424" s="207"/>
      <c r="AP424" s="207"/>
      <c r="AQ424" s="207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  <c r="BB424" s="207"/>
      <c r="BC424" s="207"/>
      <c r="BD424" s="207"/>
      <c r="BE424" s="207"/>
      <c r="BF424" s="207"/>
      <c r="BG424" s="207"/>
      <c r="BH424" s="207"/>
    </row>
    <row r="425" spans="1:60" outlineLevel="1">
      <c r="A425" s="214"/>
      <c r="B425" s="215"/>
      <c r="C425" s="246" t="s">
        <v>566</v>
      </c>
      <c r="D425" s="237"/>
      <c r="E425" s="238"/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07"/>
      <c r="Y425" s="207"/>
      <c r="Z425" s="207"/>
      <c r="AA425" s="207"/>
      <c r="AB425" s="207"/>
      <c r="AC425" s="207"/>
      <c r="AD425" s="207"/>
      <c r="AE425" s="207"/>
      <c r="AF425" s="207"/>
      <c r="AG425" s="207" t="s">
        <v>159</v>
      </c>
      <c r="AH425" s="207">
        <v>0</v>
      </c>
      <c r="AI425" s="207"/>
      <c r="AJ425" s="207"/>
      <c r="AK425" s="207"/>
      <c r="AL425" s="207"/>
      <c r="AM425" s="207"/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  <c r="BB425" s="207"/>
      <c r="BC425" s="207"/>
      <c r="BD425" s="207"/>
      <c r="BE425" s="207"/>
      <c r="BF425" s="207"/>
      <c r="BG425" s="207"/>
      <c r="BH425" s="207"/>
    </row>
    <row r="426" spans="1:60" outlineLevel="1">
      <c r="A426" s="214"/>
      <c r="B426" s="215"/>
      <c r="C426" s="246" t="s">
        <v>567</v>
      </c>
      <c r="D426" s="237"/>
      <c r="E426" s="238">
        <v>170.3</v>
      </c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07"/>
      <c r="Y426" s="207"/>
      <c r="Z426" s="207"/>
      <c r="AA426" s="207"/>
      <c r="AB426" s="207"/>
      <c r="AC426" s="207"/>
      <c r="AD426" s="207"/>
      <c r="AE426" s="207"/>
      <c r="AF426" s="207"/>
      <c r="AG426" s="207" t="s">
        <v>159</v>
      </c>
      <c r="AH426" s="207">
        <v>0</v>
      </c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  <c r="BH426" s="207"/>
    </row>
    <row r="427" spans="1:60" outlineLevel="1">
      <c r="A427" s="224">
        <v>94</v>
      </c>
      <c r="B427" s="225" t="s">
        <v>568</v>
      </c>
      <c r="C427" s="233" t="s">
        <v>569</v>
      </c>
      <c r="D427" s="226" t="s">
        <v>168</v>
      </c>
      <c r="E427" s="227">
        <v>66.05</v>
      </c>
      <c r="F427" s="228"/>
      <c r="G427" s="229">
        <f>ROUND(E427*F427,2)</f>
        <v>0</v>
      </c>
      <c r="H427" s="228"/>
      <c r="I427" s="229">
        <f>ROUND(E427*H427,2)</f>
        <v>0</v>
      </c>
      <c r="J427" s="228"/>
      <c r="K427" s="229">
        <f>ROUND(E427*J427,2)</f>
        <v>0</v>
      </c>
      <c r="L427" s="229">
        <v>21</v>
      </c>
      <c r="M427" s="229">
        <f>G427*(1+L427/100)</f>
        <v>0</v>
      </c>
      <c r="N427" s="229">
        <v>0</v>
      </c>
      <c r="O427" s="229">
        <f>ROUND(E427*N427,2)</f>
        <v>0</v>
      </c>
      <c r="P427" s="229">
        <v>0</v>
      </c>
      <c r="Q427" s="229">
        <f>ROUND(E427*P427,2)</f>
        <v>0</v>
      </c>
      <c r="R427" s="229"/>
      <c r="S427" s="229" t="s">
        <v>148</v>
      </c>
      <c r="T427" s="230" t="s">
        <v>149</v>
      </c>
      <c r="U427" s="216">
        <v>0</v>
      </c>
      <c r="V427" s="216">
        <f>ROUND(E427*U427,2)</f>
        <v>0</v>
      </c>
      <c r="W427" s="216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 t="s">
        <v>240</v>
      </c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  <c r="BH427" s="207"/>
    </row>
    <row r="428" spans="1:60" outlineLevel="1">
      <c r="A428" s="214"/>
      <c r="B428" s="215"/>
      <c r="C428" s="246" t="s">
        <v>432</v>
      </c>
      <c r="D428" s="237"/>
      <c r="E428" s="238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07"/>
      <c r="Y428" s="207"/>
      <c r="Z428" s="207"/>
      <c r="AA428" s="207"/>
      <c r="AB428" s="207"/>
      <c r="AC428" s="207"/>
      <c r="AD428" s="207"/>
      <c r="AE428" s="207"/>
      <c r="AF428" s="207"/>
      <c r="AG428" s="207" t="s">
        <v>159</v>
      </c>
      <c r="AH428" s="207">
        <v>0</v>
      </c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  <c r="BH428" s="207"/>
    </row>
    <row r="429" spans="1:60" outlineLevel="1">
      <c r="A429" s="214"/>
      <c r="B429" s="215"/>
      <c r="C429" s="246" t="s">
        <v>555</v>
      </c>
      <c r="D429" s="237"/>
      <c r="E429" s="238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 t="s">
        <v>159</v>
      </c>
      <c r="AH429" s="207">
        <v>0</v>
      </c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</row>
    <row r="430" spans="1:60" outlineLevel="1">
      <c r="A430" s="214"/>
      <c r="B430" s="215"/>
      <c r="C430" s="246" t="s">
        <v>556</v>
      </c>
      <c r="D430" s="237"/>
      <c r="E430" s="238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07"/>
      <c r="Y430" s="207"/>
      <c r="Z430" s="207"/>
      <c r="AA430" s="207"/>
      <c r="AB430" s="207"/>
      <c r="AC430" s="207"/>
      <c r="AD430" s="207"/>
      <c r="AE430" s="207"/>
      <c r="AF430" s="207"/>
      <c r="AG430" s="207" t="s">
        <v>159</v>
      </c>
      <c r="AH430" s="207">
        <v>0</v>
      </c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</row>
    <row r="431" spans="1:60" outlineLevel="1">
      <c r="A431" s="214"/>
      <c r="B431" s="215"/>
      <c r="C431" s="246" t="s">
        <v>557</v>
      </c>
      <c r="D431" s="237"/>
      <c r="E431" s="238"/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07"/>
      <c r="Y431" s="207"/>
      <c r="Z431" s="207"/>
      <c r="AA431" s="207"/>
      <c r="AB431" s="207"/>
      <c r="AC431" s="207"/>
      <c r="AD431" s="207"/>
      <c r="AE431" s="207"/>
      <c r="AF431" s="207"/>
      <c r="AG431" s="207" t="s">
        <v>159</v>
      </c>
      <c r="AH431" s="207">
        <v>0</v>
      </c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  <c r="BB431" s="207"/>
      <c r="BC431" s="207"/>
      <c r="BD431" s="207"/>
      <c r="BE431" s="207"/>
      <c r="BF431" s="207"/>
      <c r="BG431" s="207"/>
      <c r="BH431" s="207"/>
    </row>
    <row r="432" spans="1:60" outlineLevel="1">
      <c r="A432" s="214"/>
      <c r="B432" s="215"/>
      <c r="C432" s="246" t="s">
        <v>558</v>
      </c>
      <c r="D432" s="237"/>
      <c r="E432" s="238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07"/>
      <c r="Y432" s="207"/>
      <c r="Z432" s="207"/>
      <c r="AA432" s="207"/>
      <c r="AB432" s="207"/>
      <c r="AC432" s="207"/>
      <c r="AD432" s="207"/>
      <c r="AE432" s="207"/>
      <c r="AF432" s="207"/>
      <c r="AG432" s="207" t="s">
        <v>159</v>
      </c>
      <c r="AH432" s="207">
        <v>0</v>
      </c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207"/>
      <c r="BH432" s="207"/>
    </row>
    <row r="433" spans="1:60" outlineLevel="1">
      <c r="A433" s="214"/>
      <c r="B433" s="215"/>
      <c r="C433" s="246" t="s">
        <v>559</v>
      </c>
      <c r="D433" s="237"/>
      <c r="E433" s="238">
        <v>66.05</v>
      </c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07"/>
      <c r="Y433" s="207"/>
      <c r="Z433" s="207"/>
      <c r="AA433" s="207"/>
      <c r="AB433" s="207"/>
      <c r="AC433" s="207"/>
      <c r="AD433" s="207"/>
      <c r="AE433" s="207"/>
      <c r="AF433" s="207"/>
      <c r="AG433" s="207" t="s">
        <v>159</v>
      </c>
      <c r="AH433" s="207">
        <v>0</v>
      </c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207"/>
      <c r="BH433" s="207"/>
    </row>
    <row r="434" spans="1:60" outlineLevel="1">
      <c r="A434" s="239">
        <v>95</v>
      </c>
      <c r="B434" s="240" t="s">
        <v>570</v>
      </c>
      <c r="C434" s="247" t="s">
        <v>571</v>
      </c>
      <c r="D434" s="241" t="s">
        <v>147</v>
      </c>
      <c r="E434" s="242">
        <v>1</v>
      </c>
      <c r="F434" s="243"/>
      <c r="G434" s="244">
        <f>ROUND(E434*F434,2)</f>
        <v>0</v>
      </c>
      <c r="H434" s="243"/>
      <c r="I434" s="244">
        <f>ROUND(E434*H434,2)</f>
        <v>0</v>
      </c>
      <c r="J434" s="243"/>
      <c r="K434" s="244">
        <f>ROUND(E434*J434,2)</f>
        <v>0</v>
      </c>
      <c r="L434" s="244">
        <v>21</v>
      </c>
      <c r="M434" s="244">
        <f>G434*(1+L434/100)</f>
        <v>0</v>
      </c>
      <c r="N434" s="244">
        <v>0</v>
      </c>
      <c r="O434" s="244">
        <f>ROUND(E434*N434,2)</f>
        <v>0</v>
      </c>
      <c r="P434" s="244">
        <v>0</v>
      </c>
      <c r="Q434" s="244">
        <f>ROUND(E434*P434,2)</f>
        <v>0</v>
      </c>
      <c r="R434" s="244"/>
      <c r="S434" s="244" t="s">
        <v>148</v>
      </c>
      <c r="T434" s="245" t="s">
        <v>149</v>
      </c>
      <c r="U434" s="216">
        <v>0</v>
      </c>
      <c r="V434" s="216">
        <f>ROUND(E434*U434,2)</f>
        <v>0</v>
      </c>
      <c r="W434" s="216"/>
      <c r="X434" s="207"/>
      <c r="Y434" s="207"/>
      <c r="Z434" s="207"/>
      <c r="AA434" s="207"/>
      <c r="AB434" s="207"/>
      <c r="AC434" s="207"/>
      <c r="AD434" s="207"/>
      <c r="AE434" s="207"/>
      <c r="AF434" s="207"/>
      <c r="AG434" s="207" t="s">
        <v>240</v>
      </c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  <c r="BB434" s="207"/>
      <c r="BC434" s="207"/>
      <c r="BD434" s="207"/>
      <c r="BE434" s="207"/>
      <c r="BF434" s="207"/>
      <c r="BG434" s="207"/>
      <c r="BH434" s="207"/>
    </row>
    <row r="435" spans="1:60" outlineLevel="1">
      <c r="A435" s="239">
        <v>96</v>
      </c>
      <c r="B435" s="240" t="s">
        <v>572</v>
      </c>
      <c r="C435" s="247" t="s">
        <v>573</v>
      </c>
      <c r="D435" s="241" t="s">
        <v>147</v>
      </c>
      <c r="E435" s="242">
        <v>1</v>
      </c>
      <c r="F435" s="243"/>
      <c r="G435" s="244">
        <f>ROUND(E435*F435,2)</f>
        <v>0</v>
      </c>
      <c r="H435" s="243"/>
      <c r="I435" s="244">
        <f>ROUND(E435*H435,2)</f>
        <v>0</v>
      </c>
      <c r="J435" s="243"/>
      <c r="K435" s="244">
        <f>ROUND(E435*J435,2)</f>
        <v>0</v>
      </c>
      <c r="L435" s="244">
        <v>21</v>
      </c>
      <c r="M435" s="244">
        <f>G435*(1+L435/100)</f>
        <v>0</v>
      </c>
      <c r="N435" s="244">
        <v>0</v>
      </c>
      <c r="O435" s="244">
        <f>ROUND(E435*N435,2)</f>
        <v>0</v>
      </c>
      <c r="P435" s="244">
        <v>0</v>
      </c>
      <c r="Q435" s="244">
        <f>ROUND(E435*P435,2)</f>
        <v>0</v>
      </c>
      <c r="R435" s="244"/>
      <c r="S435" s="244" t="s">
        <v>148</v>
      </c>
      <c r="T435" s="245" t="s">
        <v>149</v>
      </c>
      <c r="U435" s="216">
        <v>0</v>
      </c>
      <c r="V435" s="216">
        <f>ROUND(E435*U435,2)</f>
        <v>0</v>
      </c>
      <c r="W435" s="216"/>
      <c r="X435" s="207"/>
      <c r="Y435" s="207"/>
      <c r="Z435" s="207"/>
      <c r="AA435" s="207"/>
      <c r="AB435" s="207"/>
      <c r="AC435" s="207"/>
      <c r="AD435" s="207"/>
      <c r="AE435" s="207"/>
      <c r="AF435" s="207"/>
      <c r="AG435" s="207" t="s">
        <v>240</v>
      </c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  <c r="BB435" s="207"/>
      <c r="BC435" s="207"/>
      <c r="BD435" s="207"/>
      <c r="BE435" s="207"/>
      <c r="BF435" s="207"/>
      <c r="BG435" s="207"/>
      <c r="BH435" s="207"/>
    </row>
    <row r="436" spans="1:60" outlineLevel="1">
      <c r="A436" s="239">
        <v>97</v>
      </c>
      <c r="B436" s="240" t="s">
        <v>574</v>
      </c>
      <c r="C436" s="247" t="s">
        <v>575</v>
      </c>
      <c r="D436" s="241" t="s">
        <v>147</v>
      </c>
      <c r="E436" s="242">
        <v>1</v>
      </c>
      <c r="F436" s="243"/>
      <c r="G436" s="244">
        <f>ROUND(E436*F436,2)</f>
        <v>0</v>
      </c>
      <c r="H436" s="243"/>
      <c r="I436" s="244">
        <f>ROUND(E436*H436,2)</f>
        <v>0</v>
      </c>
      <c r="J436" s="243"/>
      <c r="K436" s="244">
        <f>ROUND(E436*J436,2)</f>
        <v>0</v>
      </c>
      <c r="L436" s="244">
        <v>21</v>
      </c>
      <c r="M436" s="244">
        <f>G436*(1+L436/100)</f>
        <v>0</v>
      </c>
      <c r="N436" s="244">
        <v>0</v>
      </c>
      <c r="O436" s="244">
        <f>ROUND(E436*N436,2)</f>
        <v>0</v>
      </c>
      <c r="P436" s="244">
        <v>0</v>
      </c>
      <c r="Q436" s="244">
        <f>ROUND(E436*P436,2)</f>
        <v>0</v>
      </c>
      <c r="R436" s="244"/>
      <c r="S436" s="244" t="s">
        <v>148</v>
      </c>
      <c r="T436" s="245" t="s">
        <v>149</v>
      </c>
      <c r="U436" s="216">
        <v>0</v>
      </c>
      <c r="V436" s="216">
        <f>ROUND(E436*U436,2)</f>
        <v>0</v>
      </c>
      <c r="W436" s="216"/>
      <c r="X436" s="207"/>
      <c r="Y436" s="207"/>
      <c r="Z436" s="207"/>
      <c r="AA436" s="207"/>
      <c r="AB436" s="207"/>
      <c r="AC436" s="207"/>
      <c r="AD436" s="207"/>
      <c r="AE436" s="207"/>
      <c r="AF436" s="207"/>
      <c r="AG436" s="207" t="s">
        <v>240</v>
      </c>
      <c r="AH436" s="207"/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  <c r="BB436" s="207"/>
      <c r="BC436" s="207"/>
      <c r="BD436" s="207"/>
      <c r="BE436" s="207"/>
      <c r="BF436" s="207"/>
      <c r="BG436" s="207"/>
      <c r="BH436" s="207"/>
    </row>
    <row r="437" spans="1:60" outlineLevel="1">
      <c r="A437" s="224">
        <v>98</v>
      </c>
      <c r="B437" s="225" t="s">
        <v>576</v>
      </c>
      <c r="C437" s="233" t="s">
        <v>577</v>
      </c>
      <c r="D437" s="226" t="s">
        <v>181</v>
      </c>
      <c r="E437" s="227">
        <v>144.45949999999999</v>
      </c>
      <c r="F437" s="228"/>
      <c r="G437" s="229">
        <f>ROUND(E437*F437,2)</f>
        <v>0</v>
      </c>
      <c r="H437" s="228"/>
      <c r="I437" s="229">
        <f>ROUND(E437*H437,2)</f>
        <v>0</v>
      </c>
      <c r="J437" s="228"/>
      <c r="K437" s="229">
        <f>ROUND(E437*J437,2)</f>
        <v>0</v>
      </c>
      <c r="L437" s="229">
        <v>21</v>
      </c>
      <c r="M437" s="229">
        <f>G437*(1+L437/100)</f>
        <v>0</v>
      </c>
      <c r="N437" s="229">
        <v>0</v>
      </c>
      <c r="O437" s="229">
        <f>ROUND(E437*N437,2)</f>
        <v>0</v>
      </c>
      <c r="P437" s="229">
        <v>0</v>
      </c>
      <c r="Q437" s="229">
        <f>ROUND(E437*P437,2)</f>
        <v>0</v>
      </c>
      <c r="R437" s="229"/>
      <c r="S437" s="229" t="s">
        <v>148</v>
      </c>
      <c r="T437" s="230" t="s">
        <v>149</v>
      </c>
      <c r="U437" s="216">
        <v>0</v>
      </c>
      <c r="V437" s="216">
        <f>ROUND(E437*U437,2)</f>
        <v>0</v>
      </c>
      <c r="W437" s="216"/>
      <c r="X437" s="207"/>
      <c r="Y437" s="207"/>
      <c r="Z437" s="207"/>
      <c r="AA437" s="207"/>
      <c r="AB437" s="207"/>
      <c r="AC437" s="207"/>
      <c r="AD437" s="207"/>
      <c r="AE437" s="207"/>
      <c r="AF437" s="207"/>
      <c r="AG437" s="207" t="s">
        <v>157</v>
      </c>
      <c r="AH437" s="207"/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  <c r="BB437" s="207"/>
      <c r="BC437" s="207"/>
      <c r="BD437" s="207"/>
      <c r="BE437" s="207"/>
      <c r="BF437" s="207"/>
      <c r="BG437" s="207"/>
      <c r="BH437" s="207"/>
    </row>
    <row r="438" spans="1:60" ht="20.399999999999999" outlineLevel="1">
      <c r="A438" s="214"/>
      <c r="B438" s="215"/>
      <c r="C438" s="246" t="s">
        <v>578</v>
      </c>
      <c r="D438" s="237"/>
      <c r="E438" s="238"/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07"/>
      <c r="Y438" s="207"/>
      <c r="Z438" s="207"/>
      <c r="AA438" s="207"/>
      <c r="AB438" s="207"/>
      <c r="AC438" s="207"/>
      <c r="AD438" s="207"/>
      <c r="AE438" s="207"/>
      <c r="AF438" s="207"/>
      <c r="AG438" s="207" t="s">
        <v>159</v>
      </c>
      <c r="AH438" s="207">
        <v>0</v>
      </c>
      <c r="AI438" s="207"/>
      <c r="AJ438" s="207"/>
      <c r="AK438" s="207"/>
      <c r="AL438" s="207"/>
      <c r="AM438" s="207"/>
      <c r="AN438" s="207"/>
      <c r="AO438" s="207"/>
      <c r="AP438" s="207"/>
      <c r="AQ438" s="207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  <c r="BB438" s="207"/>
      <c r="BC438" s="207"/>
      <c r="BD438" s="207"/>
      <c r="BE438" s="207"/>
      <c r="BF438" s="207"/>
      <c r="BG438" s="207"/>
      <c r="BH438" s="207"/>
    </row>
    <row r="439" spans="1:60" outlineLevel="1">
      <c r="A439" s="214"/>
      <c r="B439" s="215"/>
      <c r="C439" s="246" t="s">
        <v>579</v>
      </c>
      <c r="D439" s="237"/>
      <c r="E439" s="238">
        <v>144.46</v>
      </c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07"/>
      <c r="Y439" s="207"/>
      <c r="Z439" s="207"/>
      <c r="AA439" s="207"/>
      <c r="AB439" s="207"/>
      <c r="AC439" s="207"/>
      <c r="AD439" s="207"/>
      <c r="AE439" s="207"/>
      <c r="AF439" s="207"/>
      <c r="AG439" s="207" t="s">
        <v>159</v>
      </c>
      <c r="AH439" s="207">
        <v>0</v>
      </c>
      <c r="AI439" s="207"/>
      <c r="AJ439" s="207"/>
      <c r="AK439" s="207"/>
      <c r="AL439" s="207"/>
      <c r="AM439" s="207"/>
      <c r="AN439" s="207"/>
      <c r="AO439" s="207"/>
      <c r="AP439" s="207"/>
      <c r="AQ439" s="207"/>
      <c r="AR439" s="207"/>
      <c r="AS439" s="207"/>
      <c r="AT439" s="207"/>
      <c r="AU439" s="207"/>
      <c r="AV439" s="207"/>
      <c r="AW439" s="207"/>
      <c r="AX439" s="207"/>
      <c r="AY439" s="207"/>
      <c r="AZ439" s="207"/>
      <c r="BA439" s="207"/>
      <c r="BB439" s="207"/>
      <c r="BC439" s="207"/>
      <c r="BD439" s="207"/>
      <c r="BE439" s="207"/>
      <c r="BF439" s="207"/>
      <c r="BG439" s="207"/>
      <c r="BH439" s="207"/>
    </row>
    <row r="440" spans="1:60" outlineLevel="1">
      <c r="A440" s="224">
        <v>99</v>
      </c>
      <c r="B440" s="225" t="s">
        <v>580</v>
      </c>
      <c r="C440" s="233" t="s">
        <v>581</v>
      </c>
      <c r="D440" s="226" t="s">
        <v>181</v>
      </c>
      <c r="E440" s="227">
        <v>637.7835</v>
      </c>
      <c r="F440" s="228"/>
      <c r="G440" s="229">
        <f>ROUND(E440*F440,2)</f>
        <v>0</v>
      </c>
      <c r="H440" s="228"/>
      <c r="I440" s="229">
        <f>ROUND(E440*H440,2)</f>
        <v>0</v>
      </c>
      <c r="J440" s="228"/>
      <c r="K440" s="229">
        <f>ROUND(E440*J440,2)</f>
        <v>0</v>
      </c>
      <c r="L440" s="229">
        <v>21</v>
      </c>
      <c r="M440" s="229">
        <f>G440*(1+L440/100)</f>
        <v>0</v>
      </c>
      <c r="N440" s="229">
        <v>0</v>
      </c>
      <c r="O440" s="229">
        <f>ROUND(E440*N440,2)</f>
        <v>0</v>
      </c>
      <c r="P440" s="229">
        <v>0</v>
      </c>
      <c r="Q440" s="229">
        <f>ROUND(E440*P440,2)</f>
        <v>0</v>
      </c>
      <c r="R440" s="229"/>
      <c r="S440" s="229" t="s">
        <v>148</v>
      </c>
      <c r="T440" s="230" t="s">
        <v>149</v>
      </c>
      <c r="U440" s="216">
        <v>0</v>
      </c>
      <c r="V440" s="216">
        <f>ROUND(E440*U440,2)</f>
        <v>0</v>
      </c>
      <c r="W440" s="216"/>
      <c r="X440" s="207"/>
      <c r="Y440" s="207"/>
      <c r="Z440" s="207"/>
      <c r="AA440" s="207"/>
      <c r="AB440" s="207"/>
      <c r="AC440" s="207"/>
      <c r="AD440" s="207"/>
      <c r="AE440" s="207"/>
      <c r="AF440" s="207"/>
      <c r="AG440" s="207" t="s">
        <v>157</v>
      </c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  <c r="BB440" s="207"/>
      <c r="BC440" s="207"/>
      <c r="BD440" s="207"/>
      <c r="BE440" s="207"/>
      <c r="BF440" s="207"/>
      <c r="BG440" s="207"/>
      <c r="BH440" s="207"/>
    </row>
    <row r="441" spans="1:60" outlineLevel="1">
      <c r="A441" s="214"/>
      <c r="B441" s="215"/>
      <c r="C441" s="246" t="s">
        <v>462</v>
      </c>
      <c r="D441" s="237"/>
      <c r="E441" s="238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07"/>
      <c r="Y441" s="207"/>
      <c r="Z441" s="207"/>
      <c r="AA441" s="207"/>
      <c r="AB441" s="207"/>
      <c r="AC441" s="207"/>
      <c r="AD441" s="207"/>
      <c r="AE441" s="207"/>
      <c r="AF441" s="207"/>
      <c r="AG441" s="207" t="s">
        <v>159</v>
      </c>
      <c r="AH441" s="207">
        <v>0</v>
      </c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  <c r="BB441" s="207"/>
      <c r="BC441" s="207"/>
      <c r="BD441" s="207"/>
      <c r="BE441" s="207"/>
      <c r="BF441" s="207"/>
      <c r="BG441" s="207"/>
      <c r="BH441" s="207"/>
    </row>
    <row r="442" spans="1:60" outlineLevel="1">
      <c r="A442" s="214"/>
      <c r="B442" s="215"/>
      <c r="C442" s="246" t="s">
        <v>463</v>
      </c>
      <c r="D442" s="237"/>
      <c r="E442" s="238"/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07"/>
      <c r="Y442" s="207"/>
      <c r="Z442" s="207"/>
      <c r="AA442" s="207"/>
      <c r="AB442" s="207"/>
      <c r="AC442" s="207"/>
      <c r="AD442" s="207"/>
      <c r="AE442" s="207"/>
      <c r="AF442" s="207"/>
      <c r="AG442" s="207" t="s">
        <v>159</v>
      </c>
      <c r="AH442" s="207">
        <v>0</v>
      </c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  <c r="BB442" s="207"/>
      <c r="BC442" s="207"/>
      <c r="BD442" s="207"/>
      <c r="BE442" s="207"/>
      <c r="BF442" s="207"/>
      <c r="BG442" s="207"/>
      <c r="BH442" s="207"/>
    </row>
    <row r="443" spans="1:60" ht="20.399999999999999" outlineLevel="1">
      <c r="A443" s="214"/>
      <c r="B443" s="215"/>
      <c r="C443" s="246" t="s">
        <v>464</v>
      </c>
      <c r="D443" s="237"/>
      <c r="E443" s="238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  <c r="X443" s="207"/>
      <c r="Y443" s="207"/>
      <c r="Z443" s="207"/>
      <c r="AA443" s="207"/>
      <c r="AB443" s="207"/>
      <c r="AC443" s="207"/>
      <c r="AD443" s="207"/>
      <c r="AE443" s="207"/>
      <c r="AF443" s="207"/>
      <c r="AG443" s="207" t="s">
        <v>159</v>
      </c>
      <c r="AH443" s="207">
        <v>0</v>
      </c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  <c r="BB443" s="207"/>
      <c r="BC443" s="207"/>
      <c r="BD443" s="207"/>
      <c r="BE443" s="207"/>
      <c r="BF443" s="207"/>
      <c r="BG443" s="207"/>
      <c r="BH443" s="207"/>
    </row>
    <row r="444" spans="1:60" outlineLevel="1">
      <c r="A444" s="214"/>
      <c r="B444" s="215"/>
      <c r="C444" s="246" t="s">
        <v>465</v>
      </c>
      <c r="D444" s="237"/>
      <c r="E444" s="238"/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07"/>
      <c r="Y444" s="207"/>
      <c r="Z444" s="207"/>
      <c r="AA444" s="207"/>
      <c r="AB444" s="207"/>
      <c r="AC444" s="207"/>
      <c r="AD444" s="207"/>
      <c r="AE444" s="207"/>
      <c r="AF444" s="207"/>
      <c r="AG444" s="207" t="s">
        <v>159</v>
      </c>
      <c r="AH444" s="207">
        <v>0</v>
      </c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  <c r="BB444" s="207"/>
      <c r="BC444" s="207"/>
      <c r="BD444" s="207"/>
      <c r="BE444" s="207"/>
      <c r="BF444" s="207"/>
      <c r="BG444" s="207"/>
      <c r="BH444" s="207"/>
    </row>
    <row r="445" spans="1:60" outlineLevel="1">
      <c r="A445" s="214"/>
      <c r="B445" s="215"/>
      <c r="C445" s="246" t="s">
        <v>466</v>
      </c>
      <c r="D445" s="237"/>
      <c r="E445" s="238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07"/>
      <c r="Y445" s="207"/>
      <c r="Z445" s="207"/>
      <c r="AA445" s="207"/>
      <c r="AB445" s="207"/>
      <c r="AC445" s="207"/>
      <c r="AD445" s="207"/>
      <c r="AE445" s="207"/>
      <c r="AF445" s="207"/>
      <c r="AG445" s="207" t="s">
        <v>159</v>
      </c>
      <c r="AH445" s="207">
        <v>0</v>
      </c>
      <c r="AI445" s="207"/>
      <c r="AJ445" s="207"/>
      <c r="AK445" s="207"/>
      <c r="AL445" s="207"/>
      <c r="AM445" s="207"/>
      <c r="AN445" s="207"/>
      <c r="AO445" s="207"/>
      <c r="AP445" s="207"/>
      <c r="AQ445" s="207"/>
      <c r="AR445" s="207"/>
      <c r="AS445" s="207"/>
      <c r="AT445" s="207"/>
      <c r="AU445" s="207"/>
      <c r="AV445" s="207"/>
      <c r="AW445" s="207"/>
      <c r="AX445" s="207"/>
      <c r="AY445" s="207"/>
      <c r="AZ445" s="207"/>
      <c r="BA445" s="207"/>
      <c r="BB445" s="207"/>
      <c r="BC445" s="207"/>
      <c r="BD445" s="207"/>
      <c r="BE445" s="207"/>
      <c r="BF445" s="207"/>
      <c r="BG445" s="207"/>
      <c r="BH445" s="207"/>
    </row>
    <row r="446" spans="1:60" outlineLevel="1">
      <c r="A446" s="214"/>
      <c r="B446" s="215"/>
      <c r="C446" s="246" t="s">
        <v>467</v>
      </c>
      <c r="D446" s="237"/>
      <c r="E446" s="238"/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07"/>
      <c r="Y446" s="207"/>
      <c r="Z446" s="207"/>
      <c r="AA446" s="207"/>
      <c r="AB446" s="207"/>
      <c r="AC446" s="207"/>
      <c r="AD446" s="207"/>
      <c r="AE446" s="207"/>
      <c r="AF446" s="207"/>
      <c r="AG446" s="207" t="s">
        <v>159</v>
      </c>
      <c r="AH446" s="207">
        <v>0</v>
      </c>
      <c r="AI446" s="207"/>
      <c r="AJ446" s="207"/>
      <c r="AK446" s="207"/>
      <c r="AL446" s="207"/>
      <c r="AM446" s="207"/>
      <c r="AN446" s="207"/>
      <c r="AO446" s="207"/>
      <c r="AP446" s="207"/>
      <c r="AQ446" s="207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  <c r="BB446" s="207"/>
      <c r="BC446" s="207"/>
      <c r="BD446" s="207"/>
      <c r="BE446" s="207"/>
      <c r="BF446" s="207"/>
      <c r="BG446" s="207"/>
      <c r="BH446" s="207"/>
    </row>
    <row r="447" spans="1:60" outlineLevel="1">
      <c r="A447" s="214"/>
      <c r="B447" s="215"/>
      <c r="C447" s="246" t="s">
        <v>468</v>
      </c>
      <c r="D447" s="237"/>
      <c r="E447" s="238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  <c r="X447" s="207"/>
      <c r="Y447" s="207"/>
      <c r="Z447" s="207"/>
      <c r="AA447" s="207"/>
      <c r="AB447" s="207"/>
      <c r="AC447" s="207"/>
      <c r="AD447" s="207"/>
      <c r="AE447" s="207"/>
      <c r="AF447" s="207"/>
      <c r="AG447" s="207" t="s">
        <v>159</v>
      </c>
      <c r="AH447" s="207">
        <v>0</v>
      </c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07"/>
      <c r="BE447" s="207"/>
      <c r="BF447" s="207"/>
      <c r="BG447" s="207"/>
      <c r="BH447" s="207"/>
    </row>
    <row r="448" spans="1:60" outlineLevel="1">
      <c r="A448" s="214"/>
      <c r="B448" s="215"/>
      <c r="C448" s="246" t="s">
        <v>469</v>
      </c>
      <c r="D448" s="237"/>
      <c r="E448" s="238"/>
      <c r="F448" s="216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07"/>
      <c r="Y448" s="207"/>
      <c r="Z448" s="207"/>
      <c r="AA448" s="207"/>
      <c r="AB448" s="207"/>
      <c r="AC448" s="207"/>
      <c r="AD448" s="207"/>
      <c r="AE448" s="207"/>
      <c r="AF448" s="207"/>
      <c r="AG448" s="207" t="s">
        <v>159</v>
      </c>
      <c r="AH448" s="207">
        <v>0</v>
      </c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  <c r="BH448" s="207"/>
    </row>
    <row r="449" spans="1:60" outlineLevel="1">
      <c r="A449" s="214"/>
      <c r="B449" s="215"/>
      <c r="C449" s="246" t="s">
        <v>470</v>
      </c>
      <c r="D449" s="237"/>
      <c r="E449" s="238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07"/>
      <c r="Y449" s="207"/>
      <c r="Z449" s="207"/>
      <c r="AA449" s="207"/>
      <c r="AB449" s="207"/>
      <c r="AC449" s="207"/>
      <c r="AD449" s="207"/>
      <c r="AE449" s="207"/>
      <c r="AF449" s="207"/>
      <c r="AG449" s="207" t="s">
        <v>159</v>
      </c>
      <c r="AH449" s="207">
        <v>0</v>
      </c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  <c r="BH449" s="207"/>
    </row>
    <row r="450" spans="1:60" outlineLevel="1">
      <c r="A450" s="214"/>
      <c r="B450" s="215"/>
      <c r="C450" s="246" t="s">
        <v>522</v>
      </c>
      <c r="D450" s="237"/>
      <c r="E450" s="238">
        <v>637.78</v>
      </c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07"/>
      <c r="Y450" s="207"/>
      <c r="Z450" s="207"/>
      <c r="AA450" s="207"/>
      <c r="AB450" s="207"/>
      <c r="AC450" s="207"/>
      <c r="AD450" s="207"/>
      <c r="AE450" s="207"/>
      <c r="AF450" s="207"/>
      <c r="AG450" s="207" t="s">
        <v>159</v>
      </c>
      <c r="AH450" s="207">
        <v>0</v>
      </c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  <c r="BH450" s="207"/>
    </row>
    <row r="451" spans="1:60">
      <c r="A451" s="218" t="s">
        <v>144</v>
      </c>
      <c r="B451" s="219" t="s">
        <v>73</v>
      </c>
      <c r="C451" s="232" t="s">
        <v>74</v>
      </c>
      <c r="D451" s="220"/>
      <c r="E451" s="221"/>
      <c r="F451" s="222"/>
      <c r="G451" s="222">
        <f>SUMIF(AG452:AG477,"&lt;&gt;NOR",G452:G477)</f>
        <v>0</v>
      </c>
      <c r="H451" s="222"/>
      <c r="I451" s="222">
        <f>SUM(I452:I477)</f>
        <v>0</v>
      </c>
      <c r="J451" s="222"/>
      <c r="K451" s="222">
        <f>SUM(K452:K477)</f>
        <v>0</v>
      </c>
      <c r="L451" s="222"/>
      <c r="M451" s="222">
        <f>SUM(M452:M477)</f>
        <v>0</v>
      </c>
      <c r="N451" s="222"/>
      <c r="O451" s="222">
        <f>SUM(O452:O477)</f>
        <v>0</v>
      </c>
      <c r="P451" s="222"/>
      <c r="Q451" s="222">
        <f>SUM(Q452:Q477)</f>
        <v>0</v>
      </c>
      <c r="R451" s="222"/>
      <c r="S451" s="222"/>
      <c r="T451" s="223"/>
      <c r="U451" s="217"/>
      <c r="V451" s="217">
        <f>SUM(V452:V477)</f>
        <v>0</v>
      </c>
      <c r="W451" s="217"/>
      <c r="AG451" t="s">
        <v>145</v>
      </c>
    </row>
    <row r="452" spans="1:60" outlineLevel="1">
      <c r="A452" s="224">
        <v>100</v>
      </c>
      <c r="B452" s="225" t="s">
        <v>582</v>
      </c>
      <c r="C452" s="233" t="s">
        <v>583</v>
      </c>
      <c r="D452" s="226" t="s">
        <v>175</v>
      </c>
      <c r="E452" s="227">
        <v>5.5380000000000003</v>
      </c>
      <c r="F452" s="228"/>
      <c r="G452" s="229">
        <f>ROUND(E452*F452,2)</f>
        <v>0</v>
      </c>
      <c r="H452" s="228"/>
      <c r="I452" s="229">
        <f>ROUND(E452*H452,2)</f>
        <v>0</v>
      </c>
      <c r="J452" s="228"/>
      <c r="K452" s="229">
        <f>ROUND(E452*J452,2)</f>
        <v>0</v>
      </c>
      <c r="L452" s="229">
        <v>21</v>
      </c>
      <c r="M452" s="229">
        <f>G452*(1+L452/100)</f>
        <v>0</v>
      </c>
      <c r="N452" s="229">
        <v>0</v>
      </c>
      <c r="O452" s="229">
        <f>ROUND(E452*N452,2)</f>
        <v>0</v>
      </c>
      <c r="P452" s="229">
        <v>0</v>
      </c>
      <c r="Q452" s="229">
        <f>ROUND(E452*P452,2)</f>
        <v>0</v>
      </c>
      <c r="R452" s="229"/>
      <c r="S452" s="229" t="s">
        <v>156</v>
      </c>
      <c r="T452" s="230" t="s">
        <v>149</v>
      </c>
      <c r="U452" s="216">
        <v>0</v>
      </c>
      <c r="V452" s="216">
        <f>ROUND(E452*U452,2)</f>
        <v>0</v>
      </c>
      <c r="W452" s="216"/>
      <c r="X452" s="207"/>
      <c r="Y452" s="207"/>
      <c r="Z452" s="207"/>
      <c r="AA452" s="207"/>
      <c r="AB452" s="207"/>
      <c r="AC452" s="207"/>
      <c r="AD452" s="207"/>
      <c r="AE452" s="207"/>
      <c r="AF452" s="207"/>
      <c r="AG452" s="207" t="s">
        <v>157</v>
      </c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  <c r="BH452" s="207"/>
    </row>
    <row r="453" spans="1:60" outlineLevel="1">
      <c r="A453" s="214"/>
      <c r="B453" s="215"/>
      <c r="C453" s="246" t="s">
        <v>584</v>
      </c>
      <c r="D453" s="237"/>
      <c r="E453" s="238"/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07"/>
      <c r="Y453" s="207"/>
      <c r="Z453" s="207"/>
      <c r="AA453" s="207"/>
      <c r="AB453" s="207"/>
      <c r="AC453" s="207"/>
      <c r="AD453" s="207"/>
      <c r="AE453" s="207"/>
      <c r="AF453" s="207"/>
      <c r="AG453" s="207" t="s">
        <v>159</v>
      </c>
      <c r="AH453" s="207">
        <v>0</v>
      </c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  <c r="BH453" s="207"/>
    </row>
    <row r="454" spans="1:60" outlineLevel="1">
      <c r="A454" s="214"/>
      <c r="B454" s="215"/>
      <c r="C454" s="246" t="s">
        <v>585</v>
      </c>
      <c r="D454" s="237"/>
      <c r="E454" s="238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07"/>
      <c r="Y454" s="207"/>
      <c r="Z454" s="207"/>
      <c r="AA454" s="207"/>
      <c r="AB454" s="207"/>
      <c r="AC454" s="207"/>
      <c r="AD454" s="207"/>
      <c r="AE454" s="207"/>
      <c r="AF454" s="207"/>
      <c r="AG454" s="207" t="s">
        <v>159</v>
      </c>
      <c r="AH454" s="207">
        <v>0</v>
      </c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</row>
    <row r="455" spans="1:60" outlineLevel="1">
      <c r="A455" s="214"/>
      <c r="B455" s="215"/>
      <c r="C455" s="246" t="s">
        <v>586</v>
      </c>
      <c r="D455" s="237"/>
      <c r="E455" s="238">
        <v>5.54</v>
      </c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 t="s">
        <v>159</v>
      </c>
      <c r="AH455" s="207">
        <v>0</v>
      </c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  <c r="BH455" s="207"/>
    </row>
    <row r="456" spans="1:60" outlineLevel="1">
      <c r="A456" s="224">
        <v>101</v>
      </c>
      <c r="B456" s="225" t="s">
        <v>587</v>
      </c>
      <c r="C456" s="233" t="s">
        <v>588</v>
      </c>
      <c r="D456" s="226" t="s">
        <v>181</v>
      </c>
      <c r="E456" s="227">
        <v>50.76</v>
      </c>
      <c r="F456" s="228"/>
      <c r="G456" s="229">
        <f>ROUND(E456*F456,2)</f>
        <v>0</v>
      </c>
      <c r="H456" s="228"/>
      <c r="I456" s="229">
        <f>ROUND(E456*H456,2)</f>
        <v>0</v>
      </c>
      <c r="J456" s="228"/>
      <c r="K456" s="229">
        <f>ROUND(E456*J456,2)</f>
        <v>0</v>
      </c>
      <c r="L456" s="229">
        <v>21</v>
      </c>
      <c r="M456" s="229">
        <f>G456*(1+L456/100)</f>
        <v>0</v>
      </c>
      <c r="N456" s="229">
        <v>0</v>
      </c>
      <c r="O456" s="229">
        <f>ROUND(E456*N456,2)</f>
        <v>0</v>
      </c>
      <c r="P456" s="229">
        <v>0</v>
      </c>
      <c r="Q456" s="229">
        <f>ROUND(E456*P456,2)</f>
        <v>0</v>
      </c>
      <c r="R456" s="229"/>
      <c r="S456" s="229" t="s">
        <v>148</v>
      </c>
      <c r="T456" s="230" t="s">
        <v>149</v>
      </c>
      <c r="U456" s="216">
        <v>0</v>
      </c>
      <c r="V456" s="216">
        <f>ROUND(E456*U456,2)</f>
        <v>0</v>
      </c>
      <c r="W456" s="216"/>
      <c r="X456" s="207"/>
      <c r="Y456" s="207"/>
      <c r="Z456" s="207"/>
      <c r="AA456" s="207"/>
      <c r="AB456" s="207"/>
      <c r="AC456" s="207"/>
      <c r="AD456" s="207"/>
      <c r="AE456" s="207"/>
      <c r="AF456" s="207"/>
      <c r="AG456" s="207" t="s">
        <v>157</v>
      </c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07"/>
      <c r="BE456" s="207"/>
      <c r="BF456" s="207"/>
      <c r="BG456" s="207"/>
      <c r="BH456" s="207"/>
    </row>
    <row r="457" spans="1:60" outlineLevel="1">
      <c r="A457" s="214"/>
      <c r="B457" s="215"/>
      <c r="C457" s="246" t="s">
        <v>589</v>
      </c>
      <c r="D457" s="237"/>
      <c r="E457" s="238"/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07"/>
      <c r="Y457" s="207"/>
      <c r="Z457" s="207"/>
      <c r="AA457" s="207"/>
      <c r="AB457" s="207"/>
      <c r="AC457" s="207"/>
      <c r="AD457" s="207"/>
      <c r="AE457" s="207"/>
      <c r="AF457" s="207"/>
      <c r="AG457" s="207" t="s">
        <v>159</v>
      </c>
      <c r="AH457" s="207">
        <v>0</v>
      </c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  <c r="BB457" s="207"/>
      <c r="BC457" s="207"/>
      <c r="BD457" s="207"/>
      <c r="BE457" s="207"/>
      <c r="BF457" s="207"/>
      <c r="BG457" s="207"/>
      <c r="BH457" s="207"/>
    </row>
    <row r="458" spans="1:60" outlineLevel="1">
      <c r="A458" s="214"/>
      <c r="B458" s="215"/>
      <c r="C458" s="246" t="s">
        <v>590</v>
      </c>
      <c r="D458" s="237"/>
      <c r="E458" s="238">
        <v>50.76</v>
      </c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07"/>
      <c r="Y458" s="207"/>
      <c r="Z458" s="207"/>
      <c r="AA458" s="207"/>
      <c r="AB458" s="207"/>
      <c r="AC458" s="207"/>
      <c r="AD458" s="207"/>
      <c r="AE458" s="207"/>
      <c r="AF458" s="207"/>
      <c r="AG458" s="207" t="s">
        <v>159</v>
      </c>
      <c r="AH458" s="207">
        <v>0</v>
      </c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  <c r="BB458" s="207"/>
      <c r="BC458" s="207"/>
      <c r="BD458" s="207"/>
      <c r="BE458" s="207"/>
      <c r="BF458" s="207"/>
      <c r="BG458" s="207"/>
      <c r="BH458" s="207"/>
    </row>
    <row r="459" spans="1:60" outlineLevel="1">
      <c r="A459" s="224">
        <v>102</v>
      </c>
      <c r="B459" s="225" t="s">
        <v>591</v>
      </c>
      <c r="C459" s="233" t="s">
        <v>592</v>
      </c>
      <c r="D459" s="226" t="s">
        <v>181</v>
      </c>
      <c r="E459" s="227">
        <v>117.77500000000001</v>
      </c>
      <c r="F459" s="228"/>
      <c r="G459" s="229">
        <f>ROUND(E459*F459,2)</f>
        <v>0</v>
      </c>
      <c r="H459" s="228"/>
      <c r="I459" s="229">
        <f>ROUND(E459*H459,2)</f>
        <v>0</v>
      </c>
      <c r="J459" s="228"/>
      <c r="K459" s="229">
        <f>ROUND(E459*J459,2)</f>
        <v>0</v>
      </c>
      <c r="L459" s="229">
        <v>21</v>
      </c>
      <c r="M459" s="229">
        <f>G459*(1+L459/100)</f>
        <v>0</v>
      </c>
      <c r="N459" s="229">
        <v>0</v>
      </c>
      <c r="O459" s="229">
        <f>ROUND(E459*N459,2)</f>
        <v>0</v>
      </c>
      <c r="P459" s="229">
        <v>0</v>
      </c>
      <c r="Q459" s="229">
        <f>ROUND(E459*P459,2)</f>
        <v>0</v>
      </c>
      <c r="R459" s="229"/>
      <c r="S459" s="229" t="s">
        <v>156</v>
      </c>
      <c r="T459" s="230" t="s">
        <v>149</v>
      </c>
      <c r="U459" s="216">
        <v>0</v>
      </c>
      <c r="V459" s="216">
        <f>ROUND(E459*U459,2)</f>
        <v>0</v>
      </c>
      <c r="W459" s="216"/>
      <c r="X459" s="207"/>
      <c r="Y459" s="207"/>
      <c r="Z459" s="207"/>
      <c r="AA459" s="207"/>
      <c r="AB459" s="207"/>
      <c r="AC459" s="207"/>
      <c r="AD459" s="207"/>
      <c r="AE459" s="207"/>
      <c r="AF459" s="207"/>
      <c r="AG459" s="207" t="s">
        <v>157</v>
      </c>
      <c r="AH459" s="207"/>
      <c r="AI459" s="207"/>
      <c r="AJ459" s="207"/>
      <c r="AK459" s="207"/>
      <c r="AL459" s="207"/>
      <c r="AM459" s="207"/>
      <c r="AN459" s="207"/>
      <c r="AO459" s="207"/>
      <c r="AP459" s="207"/>
      <c r="AQ459" s="207"/>
      <c r="AR459" s="207"/>
      <c r="AS459" s="207"/>
      <c r="AT459" s="207"/>
      <c r="AU459" s="207"/>
      <c r="AV459" s="207"/>
      <c r="AW459" s="207"/>
      <c r="AX459" s="207"/>
      <c r="AY459" s="207"/>
      <c r="AZ459" s="207"/>
      <c r="BA459" s="207"/>
      <c r="BB459" s="207"/>
      <c r="BC459" s="207"/>
      <c r="BD459" s="207"/>
      <c r="BE459" s="207"/>
      <c r="BF459" s="207"/>
      <c r="BG459" s="207"/>
      <c r="BH459" s="207"/>
    </row>
    <row r="460" spans="1:60" outlineLevel="1">
      <c r="A460" s="214"/>
      <c r="B460" s="215"/>
      <c r="C460" s="246" t="s">
        <v>432</v>
      </c>
      <c r="D460" s="237"/>
      <c r="E460" s="238"/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07"/>
      <c r="Y460" s="207"/>
      <c r="Z460" s="207"/>
      <c r="AA460" s="207"/>
      <c r="AB460" s="207"/>
      <c r="AC460" s="207"/>
      <c r="AD460" s="207"/>
      <c r="AE460" s="207"/>
      <c r="AF460" s="207"/>
      <c r="AG460" s="207" t="s">
        <v>159</v>
      </c>
      <c r="AH460" s="207">
        <v>0</v>
      </c>
      <c r="AI460" s="207"/>
      <c r="AJ460" s="207"/>
      <c r="AK460" s="207"/>
      <c r="AL460" s="207"/>
      <c r="AM460" s="207"/>
      <c r="AN460" s="207"/>
      <c r="AO460" s="207"/>
      <c r="AP460" s="207"/>
      <c r="AQ460" s="207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7"/>
      <c r="BB460" s="207"/>
      <c r="BC460" s="207"/>
      <c r="BD460" s="207"/>
      <c r="BE460" s="207"/>
      <c r="BF460" s="207"/>
      <c r="BG460" s="207"/>
      <c r="BH460" s="207"/>
    </row>
    <row r="461" spans="1:60" outlineLevel="1">
      <c r="A461" s="214"/>
      <c r="B461" s="215"/>
      <c r="C461" s="246" t="s">
        <v>593</v>
      </c>
      <c r="D461" s="237"/>
      <c r="E461" s="238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07"/>
      <c r="Y461" s="207"/>
      <c r="Z461" s="207"/>
      <c r="AA461" s="207"/>
      <c r="AB461" s="207"/>
      <c r="AC461" s="207"/>
      <c r="AD461" s="207"/>
      <c r="AE461" s="207"/>
      <c r="AF461" s="207"/>
      <c r="AG461" s="207" t="s">
        <v>159</v>
      </c>
      <c r="AH461" s="207">
        <v>0</v>
      </c>
      <c r="AI461" s="207"/>
      <c r="AJ461" s="207"/>
      <c r="AK461" s="207"/>
      <c r="AL461" s="207"/>
      <c r="AM461" s="207"/>
      <c r="AN461" s="207"/>
      <c r="AO461" s="207"/>
      <c r="AP461" s="207"/>
      <c r="AQ461" s="207"/>
      <c r="AR461" s="207"/>
      <c r="AS461" s="207"/>
      <c r="AT461" s="207"/>
      <c r="AU461" s="207"/>
      <c r="AV461" s="207"/>
      <c r="AW461" s="207"/>
      <c r="AX461" s="207"/>
      <c r="AY461" s="207"/>
      <c r="AZ461" s="207"/>
      <c r="BA461" s="207"/>
      <c r="BB461" s="207"/>
      <c r="BC461" s="207"/>
      <c r="BD461" s="207"/>
      <c r="BE461" s="207"/>
      <c r="BF461" s="207"/>
      <c r="BG461" s="207"/>
      <c r="BH461" s="207"/>
    </row>
    <row r="462" spans="1:60" outlineLevel="1">
      <c r="A462" s="214"/>
      <c r="B462" s="215"/>
      <c r="C462" s="246" t="s">
        <v>594</v>
      </c>
      <c r="D462" s="237"/>
      <c r="E462" s="238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07"/>
      <c r="Y462" s="207"/>
      <c r="Z462" s="207"/>
      <c r="AA462" s="207"/>
      <c r="AB462" s="207"/>
      <c r="AC462" s="207"/>
      <c r="AD462" s="207"/>
      <c r="AE462" s="207"/>
      <c r="AF462" s="207"/>
      <c r="AG462" s="207" t="s">
        <v>159</v>
      </c>
      <c r="AH462" s="207">
        <v>0</v>
      </c>
      <c r="AI462" s="207"/>
      <c r="AJ462" s="207"/>
      <c r="AK462" s="207"/>
      <c r="AL462" s="207"/>
      <c r="AM462" s="207"/>
      <c r="AN462" s="207"/>
      <c r="AO462" s="207"/>
      <c r="AP462" s="207"/>
      <c r="AQ462" s="207"/>
      <c r="AR462" s="207"/>
      <c r="AS462" s="207"/>
      <c r="AT462" s="207"/>
      <c r="AU462" s="207"/>
      <c r="AV462" s="207"/>
      <c r="AW462" s="207"/>
      <c r="AX462" s="207"/>
      <c r="AY462" s="207"/>
      <c r="AZ462" s="207"/>
      <c r="BA462" s="207"/>
      <c r="BB462" s="207"/>
      <c r="BC462" s="207"/>
      <c r="BD462" s="207"/>
      <c r="BE462" s="207"/>
      <c r="BF462" s="207"/>
      <c r="BG462" s="207"/>
      <c r="BH462" s="207"/>
    </row>
    <row r="463" spans="1:60" outlineLevel="1">
      <c r="A463" s="214"/>
      <c r="B463" s="215"/>
      <c r="C463" s="246" t="s">
        <v>595</v>
      </c>
      <c r="D463" s="237"/>
      <c r="E463" s="238"/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07"/>
      <c r="Y463" s="207"/>
      <c r="Z463" s="207"/>
      <c r="AA463" s="207"/>
      <c r="AB463" s="207"/>
      <c r="AC463" s="207"/>
      <c r="AD463" s="207"/>
      <c r="AE463" s="207"/>
      <c r="AF463" s="207"/>
      <c r="AG463" s="207" t="s">
        <v>159</v>
      </c>
      <c r="AH463" s="207">
        <v>0</v>
      </c>
      <c r="AI463" s="207"/>
      <c r="AJ463" s="207"/>
      <c r="AK463" s="207"/>
      <c r="AL463" s="207"/>
      <c r="AM463" s="207"/>
      <c r="AN463" s="207"/>
      <c r="AO463" s="207"/>
      <c r="AP463" s="207"/>
      <c r="AQ463" s="207"/>
      <c r="AR463" s="207"/>
      <c r="AS463" s="207"/>
      <c r="AT463" s="207"/>
      <c r="AU463" s="207"/>
      <c r="AV463" s="207"/>
      <c r="AW463" s="207"/>
      <c r="AX463" s="207"/>
      <c r="AY463" s="207"/>
      <c r="AZ463" s="207"/>
      <c r="BA463" s="207"/>
      <c r="BB463" s="207"/>
      <c r="BC463" s="207"/>
      <c r="BD463" s="207"/>
      <c r="BE463" s="207"/>
      <c r="BF463" s="207"/>
      <c r="BG463" s="207"/>
      <c r="BH463" s="207"/>
    </row>
    <row r="464" spans="1:60" outlineLevel="1">
      <c r="A464" s="214"/>
      <c r="B464" s="215"/>
      <c r="C464" s="246" t="s">
        <v>596</v>
      </c>
      <c r="D464" s="237"/>
      <c r="E464" s="238"/>
      <c r="F464" s="216"/>
      <c r="G464" s="216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07"/>
      <c r="Y464" s="207"/>
      <c r="Z464" s="207"/>
      <c r="AA464" s="207"/>
      <c r="AB464" s="207"/>
      <c r="AC464" s="207"/>
      <c r="AD464" s="207"/>
      <c r="AE464" s="207"/>
      <c r="AF464" s="207"/>
      <c r="AG464" s="207" t="s">
        <v>159</v>
      </c>
      <c r="AH464" s="207">
        <v>0</v>
      </c>
      <c r="AI464" s="207"/>
      <c r="AJ464" s="207"/>
      <c r="AK464" s="207"/>
      <c r="AL464" s="207"/>
      <c r="AM464" s="207"/>
      <c r="AN464" s="207"/>
      <c r="AO464" s="207"/>
      <c r="AP464" s="207"/>
      <c r="AQ464" s="207"/>
      <c r="AR464" s="207"/>
      <c r="AS464" s="207"/>
      <c r="AT464" s="207"/>
      <c r="AU464" s="207"/>
      <c r="AV464" s="207"/>
      <c r="AW464" s="207"/>
      <c r="AX464" s="207"/>
      <c r="AY464" s="207"/>
      <c r="AZ464" s="207"/>
      <c r="BA464" s="207"/>
      <c r="BB464" s="207"/>
      <c r="BC464" s="207"/>
      <c r="BD464" s="207"/>
      <c r="BE464" s="207"/>
      <c r="BF464" s="207"/>
      <c r="BG464" s="207"/>
      <c r="BH464" s="207"/>
    </row>
    <row r="465" spans="1:60" outlineLevel="1">
      <c r="A465" s="214"/>
      <c r="B465" s="215"/>
      <c r="C465" s="246" t="s">
        <v>437</v>
      </c>
      <c r="D465" s="237"/>
      <c r="E465" s="238"/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07"/>
      <c r="Y465" s="207"/>
      <c r="Z465" s="207"/>
      <c r="AA465" s="207"/>
      <c r="AB465" s="207"/>
      <c r="AC465" s="207"/>
      <c r="AD465" s="207"/>
      <c r="AE465" s="207"/>
      <c r="AF465" s="207"/>
      <c r="AG465" s="207" t="s">
        <v>159</v>
      </c>
      <c r="AH465" s="207">
        <v>0</v>
      </c>
      <c r="AI465" s="207"/>
      <c r="AJ465" s="207"/>
      <c r="AK465" s="207"/>
      <c r="AL465" s="207"/>
      <c r="AM465" s="207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  <c r="BB465" s="207"/>
      <c r="BC465" s="207"/>
      <c r="BD465" s="207"/>
      <c r="BE465" s="207"/>
      <c r="BF465" s="207"/>
      <c r="BG465" s="207"/>
      <c r="BH465" s="207"/>
    </row>
    <row r="466" spans="1:60" outlineLevel="1">
      <c r="A466" s="214"/>
      <c r="B466" s="215"/>
      <c r="C466" s="246" t="s">
        <v>597</v>
      </c>
      <c r="D466" s="237"/>
      <c r="E466" s="238"/>
      <c r="F466" s="216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07"/>
      <c r="Y466" s="207"/>
      <c r="Z466" s="207"/>
      <c r="AA466" s="207"/>
      <c r="AB466" s="207"/>
      <c r="AC466" s="207"/>
      <c r="AD466" s="207"/>
      <c r="AE466" s="207"/>
      <c r="AF466" s="207"/>
      <c r="AG466" s="207" t="s">
        <v>159</v>
      </c>
      <c r="AH466" s="207">
        <v>0</v>
      </c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207"/>
      <c r="BH466" s="207"/>
    </row>
    <row r="467" spans="1:60" outlineLevel="1">
      <c r="A467" s="214"/>
      <c r="B467" s="215"/>
      <c r="C467" s="246" t="s">
        <v>598</v>
      </c>
      <c r="D467" s="237"/>
      <c r="E467" s="238"/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07"/>
      <c r="Y467" s="207"/>
      <c r="Z467" s="207"/>
      <c r="AA467" s="207"/>
      <c r="AB467" s="207"/>
      <c r="AC467" s="207"/>
      <c r="AD467" s="207"/>
      <c r="AE467" s="207"/>
      <c r="AF467" s="207"/>
      <c r="AG467" s="207" t="s">
        <v>159</v>
      </c>
      <c r="AH467" s="207">
        <v>0</v>
      </c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07"/>
      <c r="BE467" s="207"/>
      <c r="BF467" s="207"/>
      <c r="BG467" s="207"/>
      <c r="BH467" s="207"/>
    </row>
    <row r="468" spans="1:60" ht="20.399999999999999" outlineLevel="1">
      <c r="A468" s="214"/>
      <c r="B468" s="215"/>
      <c r="C468" s="246" t="s">
        <v>599</v>
      </c>
      <c r="D468" s="237"/>
      <c r="E468" s="238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07"/>
      <c r="Y468" s="207"/>
      <c r="Z468" s="207"/>
      <c r="AA468" s="207"/>
      <c r="AB468" s="207"/>
      <c r="AC468" s="207"/>
      <c r="AD468" s="207"/>
      <c r="AE468" s="207"/>
      <c r="AF468" s="207"/>
      <c r="AG468" s="207" t="s">
        <v>159</v>
      </c>
      <c r="AH468" s="207">
        <v>0</v>
      </c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  <c r="BB468" s="207"/>
      <c r="BC468" s="207"/>
      <c r="BD468" s="207"/>
      <c r="BE468" s="207"/>
      <c r="BF468" s="207"/>
      <c r="BG468" s="207"/>
      <c r="BH468" s="207"/>
    </row>
    <row r="469" spans="1:60" ht="20.399999999999999" outlineLevel="1">
      <c r="A469" s="214"/>
      <c r="B469" s="215"/>
      <c r="C469" s="246" t="s">
        <v>600</v>
      </c>
      <c r="D469" s="237"/>
      <c r="E469" s="238"/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07"/>
      <c r="Y469" s="207"/>
      <c r="Z469" s="207"/>
      <c r="AA469" s="207"/>
      <c r="AB469" s="207"/>
      <c r="AC469" s="207"/>
      <c r="AD469" s="207"/>
      <c r="AE469" s="207"/>
      <c r="AF469" s="207"/>
      <c r="AG469" s="207" t="s">
        <v>159</v>
      </c>
      <c r="AH469" s="207">
        <v>0</v>
      </c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7"/>
      <c r="BE469" s="207"/>
      <c r="BF469" s="207"/>
      <c r="BG469" s="207"/>
      <c r="BH469" s="207"/>
    </row>
    <row r="470" spans="1:60" outlineLevel="1">
      <c r="A470" s="214"/>
      <c r="B470" s="215"/>
      <c r="C470" s="246" t="s">
        <v>601</v>
      </c>
      <c r="D470" s="237"/>
      <c r="E470" s="238">
        <v>117.78</v>
      </c>
      <c r="F470" s="216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07"/>
      <c r="Y470" s="207"/>
      <c r="Z470" s="207"/>
      <c r="AA470" s="207"/>
      <c r="AB470" s="207"/>
      <c r="AC470" s="207"/>
      <c r="AD470" s="207"/>
      <c r="AE470" s="207"/>
      <c r="AF470" s="207"/>
      <c r="AG470" s="207" t="s">
        <v>159</v>
      </c>
      <c r="AH470" s="207">
        <v>0</v>
      </c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  <c r="BB470" s="207"/>
      <c r="BC470" s="207"/>
      <c r="BD470" s="207"/>
      <c r="BE470" s="207"/>
      <c r="BF470" s="207"/>
      <c r="BG470" s="207"/>
      <c r="BH470" s="207"/>
    </row>
    <row r="471" spans="1:60" outlineLevel="1">
      <c r="A471" s="224">
        <v>103</v>
      </c>
      <c r="B471" s="225" t="s">
        <v>602</v>
      </c>
      <c r="C471" s="233" t="s">
        <v>603</v>
      </c>
      <c r="D471" s="226" t="s">
        <v>175</v>
      </c>
      <c r="E471" s="227">
        <v>5.5380000000000003</v>
      </c>
      <c r="F471" s="228"/>
      <c r="G471" s="229">
        <f>ROUND(E471*F471,2)</f>
        <v>0</v>
      </c>
      <c r="H471" s="228"/>
      <c r="I471" s="229">
        <f>ROUND(E471*H471,2)</f>
        <v>0</v>
      </c>
      <c r="J471" s="228"/>
      <c r="K471" s="229">
        <f>ROUND(E471*J471,2)</f>
        <v>0</v>
      </c>
      <c r="L471" s="229">
        <v>21</v>
      </c>
      <c r="M471" s="229">
        <f>G471*(1+L471/100)</f>
        <v>0</v>
      </c>
      <c r="N471" s="229">
        <v>0</v>
      </c>
      <c r="O471" s="229">
        <f>ROUND(E471*N471,2)</f>
        <v>0</v>
      </c>
      <c r="P471" s="229">
        <v>0</v>
      </c>
      <c r="Q471" s="229">
        <f>ROUND(E471*P471,2)</f>
        <v>0</v>
      </c>
      <c r="R471" s="229"/>
      <c r="S471" s="229" t="s">
        <v>148</v>
      </c>
      <c r="T471" s="230" t="s">
        <v>149</v>
      </c>
      <c r="U471" s="216">
        <v>0</v>
      </c>
      <c r="V471" s="216">
        <f>ROUND(E471*U471,2)</f>
        <v>0</v>
      </c>
      <c r="W471" s="216"/>
      <c r="X471" s="207"/>
      <c r="Y471" s="207"/>
      <c r="Z471" s="207"/>
      <c r="AA471" s="207"/>
      <c r="AB471" s="207"/>
      <c r="AC471" s="207"/>
      <c r="AD471" s="207"/>
      <c r="AE471" s="207"/>
      <c r="AF471" s="207"/>
      <c r="AG471" s="207" t="s">
        <v>157</v>
      </c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07"/>
      <c r="BE471" s="207"/>
      <c r="BF471" s="207"/>
      <c r="BG471" s="207"/>
      <c r="BH471" s="207"/>
    </row>
    <row r="472" spans="1:60" outlineLevel="1">
      <c r="A472" s="214"/>
      <c r="B472" s="215"/>
      <c r="C472" s="246" t="s">
        <v>584</v>
      </c>
      <c r="D472" s="237"/>
      <c r="E472" s="238"/>
      <c r="F472" s="216"/>
      <c r="G472" s="216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07"/>
      <c r="Y472" s="207"/>
      <c r="Z472" s="207"/>
      <c r="AA472" s="207"/>
      <c r="AB472" s="207"/>
      <c r="AC472" s="207"/>
      <c r="AD472" s="207"/>
      <c r="AE472" s="207"/>
      <c r="AF472" s="207"/>
      <c r="AG472" s="207" t="s">
        <v>159</v>
      </c>
      <c r="AH472" s="207">
        <v>0</v>
      </c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207"/>
      <c r="BH472" s="207"/>
    </row>
    <row r="473" spans="1:60" outlineLevel="1">
      <c r="A473" s="214"/>
      <c r="B473" s="215"/>
      <c r="C473" s="246" t="s">
        <v>585</v>
      </c>
      <c r="D473" s="237"/>
      <c r="E473" s="238"/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07"/>
      <c r="Y473" s="207"/>
      <c r="Z473" s="207"/>
      <c r="AA473" s="207"/>
      <c r="AB473" s="207"/>
      <c r="AC473" s="207"/>
      <c r="AD473" s="207"/>
      <c r="AE473" s="207"/>
      <c r="AF473" s="207"/>
      <c r="AG473" s="207" t="s">
        <v>159</v>
      </c>
      <c r="AH473" s="207">
        <v>0</v>
      </c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  <c r="BB473" s="207"/>
      <c r="BC473" s="207"/>
      <c r="BD473" s="207"/>
      <c r="BE473" s="207"/>
      <c r="BF473" s="207"/>
      <c r="BG473" s="207"/>
      <c r="BH473" s="207"/>
    </row>
    <row r="474" spans="1:60" outlineLevel="1">
      <c r="A474" s="214"/>
      <c r="B474" s="215"/>
      <c r="C474" s="246" t="s">
        <v>586</v>
      </c>
      <c r="D474" s="237"/>
      <c r="E474" s="238">
        <v>5.54</v>
      </c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07"/>
      <c r="Y474" s="207"/>
      <c r="Z474" s="207"/>
      <c r="AA474" s="207"/>
      <c r="AB474" s="207"/>
      <c r="AC474" s="207"/>
      <c r="AD474" s="207"/>
      <c r="AE474" s="207"/>
      <c r="AF474" s="207"/>
      <c r="AG474" s="207" t="s">
        <v>159</v>
      </c>
      <c r="AH474" s="207">
        <v>0</v>
      </c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  <c r="BB474" s="207"/>
      <c r="BC474" s="207"/>
      <c r="BD474" s="207"/>
      <c r="BE474" s="207"/>
      <c r="BF474" s="207"/>
      <c r="BG474" s="207"/>
      <c r="BH474" s="207"/>
    </row>
    <row r="475" spans="1:60" outlineLevel="1">
      <c r="A475" s="224">
        <v>104</v>
      </c>
      <c r="B475" s="225" t="s">
        <v>604</v>
      </c>
      <c r="C475" s="233" t="s">
        <v>605</v>
      </c>
      <c r="D475" s="226" t="s">
        <v>175</v>
      </c>
      <c r="E475" s="227">
        <v>0.90839999999999999</v>
      </c>
      <c r="F475" s="228"/>
      <c r="G475" s="229">
        <f>ROUND(E475*F475,2)</f>
        <v>0</v>
      </c>
      <c r="H475" s="228"/>
      <c r="I475" s="229">
        <f>ROUND(E475*H475,2)</f>
        <v>0</v>
      </c>
      <c r="J475" s="228"/>
      <c r="K475" s="229">
        <f>ROUND(E475*J475,2)</f>
        <v>0</v>
      </c>
      <c r="L475" s="229">
        <v>21</v>
      </c>
      <c r="M475" s="229">
        <f>G475*(1+L475/100)</f>
        <v>0</v>
      </c>
      <c r="N475" s="229">
        <v>0</v>
      </c>
      <c r="O475" s="229">
        <f>ROUND(E475*N475,2)</f>
        <v>0</v>
      </c>
      <c r="P475" s="229">
        <v>0</v>
      </c>
      <c r="Q475" s="229">
        <f>ROUND(E475*P475,2)</f>
        <v>0</v>
      </c>
      <c r="R475" s="229"/>
      <c r="S475" s="229" t="s">
        <v>148</v>
      </c>
      <c r="T475" s="230" t="s">
        <v>149</v>
      </c>
      <c r="U475" s="216">
        <v>0</v>
      </c>
      <c r="V475" s="216">
        <f>ROUND(E475*U475,2)</f>
        <v>0</v>
      </c>
      <c r="W475" s="216"/>
      <c r="X475" s="207"/>
      <c r="Y475" s="207"/>
      <c r="Z475" s="207"/>
      <c r="AA475" s="207"/>
      <c r="AB475" s="207"/>
      <c r="AC475" s="207"/>
      <c r="AD475" s="207"/>
      <c r="AE475" s="207"/>
      <c r="AF475" s="207"/>
      <c r="AG475" s="207" t="s">
        <v>240</v>
      </c>
      <c r="AH475" s="207"/>
      <c r="AI475" s="207"/>
      <c r="AJ475" s="207"/>
      <c r="AK475" s="207"/>
      <c r="AL475" s="207"/>
      <c r="AM475" s="207"/>
      <c r="AN475" s="207"/>
      <c r="AO475" s="207"/>
      <c r="AP475" s="207"/>
      <c r="AQ475" s="207"/>
      <c r="AR475" s="207"/>
      <c r="AS475" s="207"/>
      <c r="AT475" s="207"/>
      <c r="AU475" s="207"/>
      <c r="AV475" s="207"/>
      <c r="AW475" s="207"/>
      <c r="AX475" s="207"/>
      <c r="AY475" s="207"/>
      <c r="AZ475" s="207"/>
      <c r="BA475" s="207"/>
      <c r="BB475" s="207"/>
      <c r="BC475" s="207"/>
      <c r="BD475" s="207"/>
      <c r="BE475" s="207"/>
      <c r="BF475" s="207"/>
      <c r="BG475" s="207"/>
      <c r="BH475" s="207"/>
    </row>
    <row r="476" spans="1:60" outlineLevel="1">
      <c r="A476" s="214"/>
      <c r="B476" s="215"/>
      <c r="C476" s="246" t="s">
        <v>606</v>
      </c>
      <c r="D476" s="237"/>
      <c r="E476" s="238"/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07"/>
      <c r="Y476" s="207"/>
      <c r="Z476" s="207"/>
      <c r="AA476" s="207"/>
      <c r="AB476" s="207"/>
      <c r="AC476" s="207"/>
      <c r="AD476" s="207"/>
      <c r="AE476" s="207"/>
      <c r="AF476" s="207"/>
      <c r="AG476" s="207" t="s">
        <v>159</v>
      </c>
      <c r="AH476" s="207">
        <v>0</v>
      </c>
      <c r="AI476" s="207"/>
      <c r="AJ476" s="207"/>
      <c r="AK476" s="207"/>
      <c r="AL476" s="207"/>
      <c r="AM476" s="207"/>
      <c r="AN476" s="207"/>
      <c r="AO476" s="207"/>
      <c r="AP476" s="207"/>
      <c r="AQ476" s="207"/>
      <c r="AR476" s="207"/>
      <c r="AS476" s="207"/>
      <c r="AT476" s="207"/>
      <c r="AU476" s="207"/>
      <c r="AV476" s="207"/>
      <c r="AW476" s="207"/>
      <c r="AX476" s="207"/>
      <c r="AY476" s="207"/>
      <c r="AZ476" s="207"/>
      <c r="BA476" s="207"/>
      <c r="BB476" s="207"/>
      <c r="BC476" s="207"/>
      <c r="BD476" s="207"/>
      <c r="BE476" s="207"/>
      <c r="BF476" s="207"/>
      <c r="BG476" s="207"/>
      <c r="BH476" s="207"/>
    </row>
    <row r="477" spans="1:60" outlineLevel="1">
      <c r="A477" s="214"/>
      <c r="B477" s="215"/>
      <c r="C477" s="246" t="s">
        <v>607</v>
      </c>
      <c r="D477" s="237"/>
      <c r="E477" s="238">
        <v>0.91</v>
      </c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07"/>
      <c r="Y477" s="207"/>
      <c r="Z477" s="207"/>
      <c r="AA477" s="207"/>
      <c r="AB477" s="207"/>
      <c r="AC477" s="207"/>
      <c r="AD477" s="207"/>
      <c r="AE477" s="207"/>
      <c r="AF477" s="207"/>
      <c r="AG477" s="207" t="s">
        <v>159</v>
      </c>
      <c r="AH477" s="207">
        <v>0</v>
      </c>
      <c r="AI477" s="207"/>
      <c r="AJ477" s="207"/>
      <c r="AK477" s="207"/>
      <c r="AL477" s="207"/>
      <c r="AM477" s="207"/>
      <c r="AN477" s="207"/>
      <c r="AO477" s="207"/>
      <c r="AP477" s="207"/>
      <c r="AQ477" s="207"/>
      <c r="AR477" s="207"/>
      <c r="AS477" s="207"/>
      <c r="AT477" s="207"/>
      <c r="AU477" s="207"/>
      <c r="AV477" s="207"/>
      <c r="AW477" s="207"/>
      <c r="AX477" s="207"/>
      <c r="AY477" s="207"/>
      <c r="AZ477" s="207"/>
      <c r="BA477" s="207"/>
      <c r="BB477" s="207"/>
      <c r="BC477" s="207"/>
      <c r="BD477" s="207"/>
      <c r="BE477" s="207"/>
      <c r="BF477" s="207"/>
      <c r="BG477" s="207"/>
      <c r="BH477" s="207"/>
    </row>
    <row r="478" spans="1:60">
      <c r="A478" s="218" t="s">
        <v>144</v>
      </c>
      <c r="B478" s="219" t="s">
        <v>75</v>
      </c>
      <c r="C478" s="232" t="s">
        <v>76</v>
      </c>
      <c r="D478" s="220"/>
      <c r="E478" s="221"/>
      <c r="F478" s="222"/>
      <c r="G478" s="222">
        <f>SUMIF(AG479:AG483,"&lt;&gt;NOR",G479:G483)</f>
        <v>0</v>
      </c>
      <c r="H478" s="222"/>
      <c r="I478" s="222">
        <f>SUM(I479:I483)</f>
        <v>0</v>
      </c>
      <c r="J478" s="222"/>
      <c r="K478" s="222">
        <f>SUM(K479:K483)</f>
        <v>0</v>
      </c>
      <c r="L478" s="222"/>
      <c r="M478" s="222">
        <f>SUM(M479:M483)</f>
        <v>0</v>
      </c>
      <c r="N478" s="222"/>
      <c r="O478" s="222">
        <f>SUM(O479:O483)</f>
        <v>0</v>
      </c>
      <c r="P478" s="222"/>
      <c r="Q478" s="222">
        <f>SUM(Q479:Q483)</f>
        <v>0</v>
      </c>
      <c r="R478" s="222"/>
      <c r="S478" s="222"/>
      <c r="T478" s="223"/>
      <c r="U478" s="217"/>
      <c r="V478" s="217">
        <f>SUM(V479:V483)</f>
        <v>0</v>
      </c>
      <c r="W478" s="217"/>
      <c r="AG478" t="s">
        <v>145</v>
      </c>
    </row>
    <row r="479" spans="1:60" outlineLevel="1">
      <c r="A479" s="224">
        <v>105</v>
      </c>
      <c r="B479" s="225" t="s">
        <v>608</v>
      </c>
      <c r="C479" s="233" t="s">
        <v>609</v>
      </c>
      <c r="D479" s="226" t="s">
        <v>382</v>
      </c>
      <c r="E479" s="227">
        <v>5</v>
      </c>
      <c r="F479" s="228"/>
      <c r="G479" s="229">
        <f>ROUND(E479*F479,2)</f>
        <v>0</v>
      </c>
      <c r="H479" s="228"/>
      <c r="I479" s="229">
        <f>ROUND(E479*H479,2)</f>
        <v>0</v>
      </c>
      <c r="J479" s="228"/>
      <c r="K479" s="229">
        <f>ROUND(E479*J479,2)</f>
        <v>0</v>
      </c>
      <c r="L479" s="229">
        <v>21</v>
      </c>
      <c r="M479" s="229">
        <f>G479*(1+L479/100)</f>
        <v>0</v>
      </c>
      <c r="N479" s="229">
        <v>0</v>
      </c>
      <c r="O479" s="229">
        <f>ROUND(E479*N479,2)</f>
        <v>0</v>
      </c>
      <c r="P479" s="229">
        <v>0</v>
      </c>
      <c r="Q479" s="229">
        <f>ROUND(E479*P479,2)</f>
        <v>0</v>
      </c>
      <c r="R479" s="229"/>
      <c r="S479" s="229" t="s">
        <v>156</v>
      </c>
      <c r="T479" s="230" t="s">
        <v>149</v>
      </c>
      <c r="U479" s="216">
        <v>0</v>
      </c>
      <c r="V479" s="216">
        <f>ROUND(E479*U479,2)</f>
        <v>0</v>
      </c>
      <c r="W479" s="216"/>
      <c r="X479" s="207"/>
      <c r="Y479" s="207"/>
      <c r="Z479" s="207"/>
      <c r="AA479" s="207"/>
      <c r="AB479" s="207"/>
      <c r="AC479" s="207"/>
      <c r="AD479" s="207"/>
      <c r="AE479" s="207"/>
      <c r="AF479" s="207"/>
      <c r="AG479" s="207" t="s">
        <v>157</v>
      </c>
      <c r="AH479" s="207"/>
      <c r="AI479" s="207"/>
      <c r="AJ479" s="207"/>
      <c r="AK479" s="207"/>
      <c r="AL479" s="207"/>
      <c r="AM479" s="207"/>
      <c r="AN479" s="207"/>
      <c r="AO479" s="207"/>
      <c r="AP479" s="207"/>
      <c r="AQ479" s="207"/>
      <c r="AR479" s="207"/>
      <c r="AS479" s="207"/>
      <c r="AT479" s="207"/>
      <c r="AU479" s="207"/>
      <c r="AV479" s="207"/>
      <c r="AW479" s="207"/>
      <c r="AX479" s="207"/>
      <c r="AY479" s="207"/>
      <c r="AZ479" s="207"/>
      <c r="BA479" s="207"/>
      <c r="BB479" s="207"/>
      <c r="BC479" s="207"/>
      <c r="BD479" s="207"/>
      <c r="BE479" s="207"/>
      <c r="BF479" s="207"/>
      <c r="BG479" s="207"/>
      <c r="BH479" s="207"/>
    </row>
    <row r="480" spans="1:60" outlineLevel="1">
      <c r="A480" s="214"/>
      <c r="B480" s="215"/>
      <c r="C480" s="246" t="s">
        <v>610</v>
      </c>
      <c r="D480" s="237"/>
      <c r="E480" s="238"/>
      <c r="F480" s="216"/>
      <c r="G480" s="216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  <c r="X480" s="207"/>
      <c r="Y480" s="207"/>
      <c r="Z480" s="207"/>
      <c r="AA480" s="207"/>
      <c r="AB480" s="207"/>
      <c r="AC480" s="207"/>
      <c r="AD480" s="207"/>
      <c r="AE480" s="207"/>
      <c r="AF480" s="207"/>
      <c r="AG480" s="207" t="s">
        <v>159</v>
      </c>
      <c r="AH480" s="207">
        <v>0</v>
      </c>
      <c r="AI480" s="207"/>
      <c r="AJ480" s="207"/>
      <c r="AK480" s="207"/>
      <c r="AL480" s="207"/>
      <c r="AM480" s="207"/>
      <c r="AN480" s="207"/>
      <c r="AO480" s="207"/>
      <c r="AP480" s="207"/>
      <c r="AQ480" s="207"/>
      <c r="AR480" s="207"/>
      <c r="AS480" s="207"/>
      <c r="AT480" s="207"/>
      <c r="AU480" s="207"/>
      <c r="AV480" s="207"/>
      <c r="AW480" s="207"/>
      <c r="AX480" s="207"/>
      <c r="AY480" s="207"/>
      <c r="AZ480" s="207"/>
      <c r="BA480" s="207"/>
      <c r="BB480" s="207"/>
      <c r="BC480" s="207"/>
      <c r="BD480" s="207"/>
      <c r="BE480" s="207"/>
      <c r="BF480" s="207"/>
      <c r="BG480" s="207"/>
      <c r="BH480" s="207"/>
    </row>
    <row r="481" spans="1:60" outlineLevel="1">
      <c r="A481" s="214"/>
      <c r="B481" s="215"/>
      <c r="C481" s="246" t="s">
        <v>67</v>
      </c>
      <c r="D481" s="237"/>
      <c r="E481" s="238">
        <v>5</v>
      </c>
      <c r="F481" s="216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  <c r="X481" s="207"/>
      <c r="Y481" s="207"/>
      <c r="Z481" s="207"/>
      <c r="AA481" s="207"/>
      <c r="AB481" s="207"/>
      <c r="AC481" s="207"/>
      <c r="AD481" s="207"/>
      <c r="AE481" s="207"/>
      <c r="AF481" s="207"/>
      <c r="AG481" s="207" t="s">
        <v>159</v>
      </c>
      <c r="AH481" s="207">
        <v>0</v>
      </c>
      <c r="AI481" s="207"/>
      <c r="AJ481" s="207"/>
      <c r="AK481" s="207"/>
      <c r="AL481" s="207"/>
      <c r="AM481" s="207"/>
      <c r="AN481" s="207"/>
      <c r="AO481" s="207"/>
      <c r="AP481" s="207"/>
      <c r="AQ481" s="207"/>
      <c r="AR481" s="207"/>
      <c r="AS481" s="207"/>
      <c r="AT481" s="207"/>
      <c r="AU481" s="207"/>
      <c r="AV481" s="207"/>
      <c r="AW481" s="207"/>
      <c r="AX481" s="207"/>
      <c r="AY481" s="207"/>
      <c r="AZ481" s="207"/>
      <c r="BA481" s="207"/>
      <c r="BB481" s="207"/>
      <c r="BC481" s="207"/>
      <c r="BD481" s="207"/>
      <c r="BE481" s="207"/>
      <c r="BF481" s="207"/>
      <c r="BG481" s="207"/>
      <c r="BH481" s="207"/>
    </row>
    <row r="482" spans="1:60" outlineLevel="1">
      <c r="A482" s="239">
        <v>106</v>
      </c>
      <c r="B482" s="240" t="s">
        <v>611</v>
      </c>
      <c r="C482" s="247" t="s">
        <v>612</v>
      </c>
      <c r="D482" s="241" t="s">
        <v>382</v>
      </c>
      <c r="E482" s="242">
        <v>3</v>
      </c>
      <c r="F482" s="243"/>
      <c r="G482" s="244">
        <f>ROUND(E482*F482,2)</f>
        <v>0</v>
      </c>
      <c r="H482" s="243"/>
      <c r="I482" s="244">
        <f>ROUND(E482*H482,2)</f>
        <v>0</v>
      </c>
      <c r="J482" s="243"/>
      <c r="K482" s="244">
        <f>ROUND(E482*J482,2)</f>
        <v>0</v>
      </c>
      <c r="L482" s="244">
        <v>21</v>
      </c>
      <c r="M482" s="244">
        <f>G482*(1+L482/100)</f>
        <v>0</v>
      </c>
      <c r="N482" s="244">
        <v>0</v>
      </c>
      <c r="O482" s="244">
        <f>ROUND(E482*N482,2)</f>
        <v>0</v>
      </c>
      <c r="P482" s="244">
        <v>0</v>
      </c>
      <c r="Q482" s="244">
        <f>ROUND(E482*P482,2)</f>
        <v>0</v>
      </c>
      <c r="R482" s="244" t="s">
        <v>239</v>
      </c>
      <c r="S482" s="244" t="s">
        <v>156</v>
      </c>
      <c r="T482" s="245" t="s">
        <v>149</v>
      </c>
      <c r="U482" s="216">
        <v>0</v>
      </c>
      <c r="V482" s="216">
        <f>ROUND(E482*U482,2)</f>
        <v>0</v>
      </c>
      <c r="W482" s="216"/>
      <c r="X482" s="207"/>
      <c r="Y482" s="207"/>
      <c r="Z482" s="207"/>
      <c r="AA482" s="207"/>
      <c r="AB482" s="207"/>
      <c r="AC482" s="207"/>
      <c r="AD482" s="207"/>
      <c r="AE482" s="207"/>
      <c r="AF482" s="207"/>
      <c r="AG482" s="207" t="s">
        <v>240</v>
      </c>
      <c r="AH482" s="207"/>
      <c r="AI482" s="207"/>
      <c r="AJ482" s="207"/>
      <c r="AK482" s="207"/>
      <c r="AL482" s="207"/>
      <c r="AM482" s="207"/>
      <c r="AN482" s="207"/>
      <c r="AO482" s="207"/>
      <c r="AP482" s="207"/>
      <c r="AQ482" s="207"/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  <c r="BB482" s="207"/>
      <c r="BC482" s="207"/>
      <c r="BD482" s="207"/>
      <c r="BE482" s="207"/>
      <c r="BF482" s="207"/>
      <c r="BG482" s="207"/>
      <c r="BH482" s="207"/>
    </row>
    <row r="483" spans="1:60" outlineLevel="1">
      <c r="A483" s="239">
        <v>107</v>
      </c>
      <c r="B483" s="240" t="s">
        <v>613</v>
      </c>
      <c r="C483" s="247" t="s">
        <v>614</v>
      </c>
      <c r="D483" s="241" t="s">
        <v>382</v>
      </c>
      <c r="E483" s="242">
        <v>2</v>
      </c>
      <c r="F483" s="243"/>
      <c r="G483" s="244">
        <f>ROUND(E483*F483,2)</f>
        <v>0</v>
      </c>
      <c r="H483" s="243"/>
      <c r="I483" s="244">
        <f>ROUND(E483*H483,2)</f>
        <v>0</v>
      </c>
      <c r="J483" s="243"/>
      <c r="K483" s="244">
        <f>ROUND(E483*J483,2)</f>
        <v>0</v>
      </c>
      <c r="L483" s="244">
        <v>21</v>
      </c>
      <c r="M483" s="244">
        <f>G483*(1+L483/100)</f>
        <v>0</v>
      </c>
      <c r="N483" s="244">
        <v>0</v>
      </c>
      <c r="O483" s="244">
        <f>ROUND(E483*N483,2)</f>
        <v>0</v>
      </c>
      <c r="P483" s="244">
        <v>0</v>
      </c>
      <c r="Q483" s="244">
        <f>ROUND(E483*P483,2)</f>
        <v>0</v>
      </c>
      <c r="R483" s="244" t="s">
        <v>239</v>
      </c>
      <c r="S483" s="244" t="s">
        <v>156</v>
      </c>
      <c r="T483" s="245" t="s">
        <v>149</v>
      </c>
      <c r="U483" s="216">
        <v>0</v>
      </c>
      <c r="V483" s="216">
        <f>ROUND(E483*U483,2)</f>
        <v>0</v>
      </c>
      <c r="W483" s="216"/>
      <c r="X483" s="207"/>
      <c r="Y483" s="207"/>
      <c r="Z483" s="207"/>
      <c r="AA483" s="207"/>
      <c r="AB483" s="207"/>
      <c r="AC483" s="207"/>
      <c r="AD483" s="207"/>
      <c r="AE483" s="207"/>
      <c r="AF483" s="207"/>
      <c r="AG483" s="207" t="s">
        <v>240</v>
      </c>
      <c r="AH483" s="207"/>
      <c r="AI483" s="207"/>
      <c r="AJ483" s="207"/>
      <c r="AK483" s="207"/>
      <c r="AL483" s="207"/>
      <c r="AM483" s="207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  <c r="BB483" s="207"/>
      <c r="BC483" s="207"/>
      <c r="BD483" s="207"/>
      <c r="BE483" s="207"/>
      <c r="BF483" s="207"/>
      <c r="BG483" s="207"/>
      <c r="BH483" s="207"/>
    </row>
    <row r="484" spans="1:60">
      <c r="A484" s="218" t="s">
        <v>144</v>
      </c>
      <c r="B484" s="219" t="s">
        <v>77</v>
      </c>
      <c r="C484" s="232" t="s">
        <v>78</v>
      </c>
      <c r="D484" s="220"/>
      <c r="E484" s="221"/>
      <c r="F484" s="222"/>
      <c r="G484" s="222">
        <f>SUMIF(AG485:AG504,"&lt;&gt;NOR",G485:G504)</f>
        <v>0</v>
      </c>
      <c r="H484" s="222"/>
      <c r="I484" s="222">
        <f>SUM(I485:I504)</f>
        <v>0</v>
      </c>
      <c r="J484" s="222"/>
      <c r="K484" s="222">
        <f>SUM(K485:K504)</f>
        <v>0</v>
      </c>
      <c r="L484" s="222"/>
      <c r="M484" s="222">
        <f>SUM(M485:M504)</f>
        <v>0</v>
      </c>
      <c r="N484" s="222"/>
      <c r="O484" s="222">
        <f>SUM(O485:O504)</f>
        <v>0</v>
      </c>
      <c r="P484" s="222"/>
      <c r="Q484" s="222">
        <f>SUM(Q485:Q504)</f>
        <v>0</v>
      </c>
      <c r="R484" s="222"/>
      <c r="S484" s="222"/>
      <c r="T484" s="223"/>
      <c r="U484" s="217"/>
      <c r="V484" s="217">
        <f>SUM(V485:V504)</f>
        <v>0</v>
      </c>
      <c r="W484" s="217"/>
      <c r="AG484" t="s">
        <v>145</v>
      </c>
    </row>
    <row r="485" spans="1:60" outlineLevel="1">
      <c r="A485" s="224">
        <v>108</v>
      </c>
      <c r="B485" s="225" t="s">
        <v>615</v>
      </c>
      <c r="C485" s="233" t="s">
        <v>616</v>
      </c>
      <c r="D485" s="226" t="s">
        <v>181</v>
      </c>
      <c r="E485" s="227">
        <v>849.45</v>
      </c>
      <c r="F485" s="228"/>
      <c r="G485" s="229">
        <f>ROUND(E485*F485,2)</f>
        <v>0</v>
      </c>
      <c r="H485" s="228"/>
      <c r="I485" s="229">
        <f>ROUND(E485*H485,2)</f>
        <v>0</v>
      </c>
      <c r="J485" s="228"/>
      <c r="K485" s="229">
        <f>ROUND(E485*J485,2)</f>
        <v>0</v>
      </c>
      <c r="L485" s="229">
        <v>21</v>
      </c>
      <c r="M485" s="229">
        <f>G485*(1+L485/100)</f>
        <v>0</v>
      </c>
      <c r="N485" s="229">
        <v>0</v>
      </c>
      <c r="O485" s="229">
        <f>ROUND(E485*N485,2)</f>
        <v>0</v>
      </c>
      <c r="P485" s="229">
        <v>0</v>
      </c>
      <c r="Q485" s="229">
        <f>ROUND(E485*P485,2)</f>
        <v>0</v>
      </c>
      <c r="R485" s="229"/>
      <c r="S485" s="229" t="s">
        <v>156</v>
      </c>
      <c r="T485" s="230" t="s">
        <v>149</v>
      </c>
      <c r="U485" s="216">
        <v>0</v>
      </c>
      <c r="V485" s="216">
        <f>ROUND(E485*U485,2)</f>
        <v>0</v>
      </c>
      <c r="W485" s="216"/>
      <c r="X485" s="207"/>
      <c r="Y485" s="207"/>
      <c r="Z485" s="207"/>
      <c r="AA485" s="207"/>
      <c r="AB485" s="207"/>
      <c r="AC485" s="207"/>
      <c r="AD485" s="207"/>
      <c r="AE485" s="207"/>
      <c r="AF485" s="207"/>
      <c r="AG485" s="207" t="s">
        <v>157</v>
      </c>
      <c r="AH485" s="207"/>
      <c r="AI485" s="207"/>
      <c r="AJ485" s="207"/>
      <c r="AK485" s="207"/>
      <c r="AL485" s="207"/>
      <c r="AM485" s="207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  <c r="BB485" s="207"/>
      <c r="BC485" s="207"/>
      <c r="BD485" s="207"/>
      <c r="BE485" s="207"/>
      <c r="BF485" s="207"/>
      <c r="BG485" s="207"/>
      <c r="BH485" s="207"/>
    </row>
    <row r="486" spans="1:60" outlineLevel="1">
      <c r="A486" s="214"/>
      <c r="B486" s="215"/>
      <c r="C486" s="246" t="s">
        <v>617</v>
      </c>
      <c r="D486" s="237"/>
      <c r="E486" s="238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07"/>
      <c r="Y486" s="207"/>
      <c r="Z486" s="207"/>
      <c r="AA486" s="207"/>
      <c r="AB486" s="207"/>
      <c r="AC486" s="207"/>
      <c r="AD486" s="207"/>
      <c r="AE486" s="207"/>
      <c r="AF486" s="207"/>
      <c r="AG486" s="207" t="s">
        <v>159</v>
      </c>
      <c r="AH486" s="207">
        <v>0</v>
      </c>
      <c r="AI486" s="207"/>
      <c r="AJ486" s="207"/>
      <c r="AK486" s="207"/>
      <c r="AL486" s="207"/>
      <c r="AM486" s="207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  <c r="BB486" s="207"/>
      <c r="BC486" s="207"/>
      <c r="BD486" s="207"/>
      <c r="BE486" s="207"/>
      <c r="BF486" s="207"/>
      <c r="BG486" s="207"/>
      <c r="BH486" s="207"/>
    </row>
    <row r="487" spans="1:60" outlineLevel="1">
      <c r="A487" s="214"/>
      <c r="B487" s="215"/>
      <c r="C487" s="246" t="s">
        <v>618</v>
      </c>
      <c r="D487" s="237"/>
      <c r="E487" s="238"/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07"/>
      <c r="Y487" s="207"/>
      <c r="Z487" s="207"/>
      <c r="AA487" s="207"/>
      <c r="AB487" s="207"/>
      <c r="AC487" s="207"/>
      <c r="AD487" s="207"/>
      <c r="AE487" s="207"/>
      <c r="AF487" s="207"/>
      <c r="AG487" s="207" t="s">
        <v>159</v>
      </c>
      <c r="AH487" s="207">
        <v>0</v>
      </c>
      <c r="AI487" s="207"/>
      <c r="AJ487" s="207"/>
      <c r="AK487" s="207"/>
      <c r="AL487" s="207"/>
      <c r="AM487" s="207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  <c r="BB487" s="207"/>
      <c r="BC487" s="207"/>
      <c r="BD487" s="207"/>
      <c r="BE487" s="207"/>
      <c r="BF487" s="207"/>
      <c r="BG487" s="207"/>
      <c r="BH487" s="207"/>
    </row>
    <row r="488" spans="1:60" outlineLevel="1">
      <c r="A488" s="214"/>
      <c r="B488" s="215"/>
      <c r="C488" s="246" t="s">
        <v>619</v>
      </c>
      <c r="D488" s="237"/>
      <c r="E488" s="238">
        <v>849.45</v>
      </c>
      <c r="F488" s="216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07"/>
      <c r="Y488" s="207"/>
      <c r="Z488" s="207"/>
      <c r="AA488" s="207"/>
      <c r="AB488" s="207"/>
      <c r="AC488" s="207"/>
      <c r="AD488" s="207"/>
      <c r="AE488" s="207"/>
      <c r="AF488" s="207"/>
      <c r="AG488" s="207" t="s">
        <v>159</v>
      </c>
      <c r="AH488" s="207">
        <v>0</v>
      </c>
      <c r="AI488" s="207"/>
      <c r="AJ488" s="207"/>
      <c r="AK488" s="207"/>
      <c r="AL488" s="207"/>
      <c r="AM488" s="207"/>
      <c r="AN488" s="207"/>
      <c r="AO488" s="207"/>
      <c r="AP488" s="207"/>
      <c r="AQ488" s="207"/>
      <c r="AR488" s="207"/>
      <c r="AS488" s="207"/>
      <c r="AT488" s="207"/>
      <c r="AU488" s="207"/>
      <c r="AV488" s="207"/>
      <c r="AW488" s="207"/>
      <c r="AX488" s="207"/>
      <c r="AY488" s="207"/>
      <c r="AZ488" s="207"/>
      <c r="BA488" s="207"/>
      <c r="BB488" s="207"/>
      <c r="BC488" s="207"/>
      <c r="BD488" s="207"/>
      <c r="BE488" s="207"/>
      <c r="BF488" s="207"/>
      <c r="BG488" s="207"/>
      <c r="BH488" s="207"/>
    </row>
    <row r="489" spans="1:60" outlineLevel="1">
      <c r="A489" s="224">
        <v>109</v>
      </c>
      <c r="B489" s="225" t="s">
        <v>620</v>
      </c>
      <c r="C489" s="233" t="s">
        <v>621</v>
      </c>
      <c r="D489" s="226" t="s">
        <v>181</v>
      </c>
      <c r="E489" s="227">
        <v>5946.15</v>
      </c>
      <c r="F489" s="228"/>
      <c r="G489" s="229">
        <f>ROUND(E489*F489,2)</f>
        <v>0</v>
      </c>
      <c r="H489" s="228"/>
      <c r="I489" s="229">
        <f>ROUND(E489*H489,2)</f>
        <v>0</v>
      </c>
      <c r="J489" s="228"/>
      <c r="K489" s="229">
        <f>ROUND(E489*J489,2)</f>
        <v>0</v>
      </c>
      <c r="L489" s="229">
        <v>21</v>
      </c>
      <c r="M489" s="229">
        <f>G489*(1+L489/100)</f>
        <v>0</v>
      </c>
      <c r="N489" s="229">
        <v>0</v>
      </c>
      <c r="O489" s="229">
        <f>ROUND(E489*N489,2)</f>
        <v>0</v>
      </c>
      <c r="P489" s="229">
        <v>0</v>
      </c>
      <c r="Q489" s="229">
        <f>ROUND(E489*P489,2)</f>
        <v>0</v>
      </c>
      <c r="R489" s="229"/>
      <c r="S489" s="229" t="s">
        <v>156</v>
      </c>
      <c r="T489" s="230" t="s">
        <v>149</v>
      </c>
      <c r="U489" s="216">
        <v>0</v>
      </c>
      <c r="V489" s="216">
        <f>ROUND(E489*U489,2)</f>
        <v>0</v>
      </c>
      <c r="W489" s="216"/>
      <c r="X489" s="207"/>
      <c r="Y489" s="207"/>
      <c r="Z489" s="207"/>
      <c r="AA489" s="207"/>
      <c r="AB489" s="207"/>
      <c r="AC489" s="207"/>
      <c r="AD489" s="207"/>
      <c r="AE489" s="207"/>
      <c r="AF489" s="207"/>
      <c r="AG489" s="207" t="s">
        <v>157</v>
      </c>
      <c r="AH489" s="207"/>
      <c r="AI489" s="207"/>
      <c r="AJ489" s="207"/>
      <c r="AK489" s="207"/>
      <c r="AL489" s="207"/>
      <c r="AM489" s="207"/>
      <c r="AN489" s="207"/>
      <c r="AO489" s="207"/>
      <c r="AP489" s="207"/>
      <c r="AQ489" s="207"/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  <c r="BB489" s="207"/>
      <c r="BC489" s="207"/>
      <c r="BD489" s="207"/>
      <c r="BE489" s="207"/>
      <c r="BF489" s="207"/>
      <c r="BG489" s="207"/>
      <c r="BH489" s="207"/>
    </row>
    <row r="490" spans="1:60" outlineLevel="1">
      <c r="A490" s="214"/>
      <c r="B490" s="215"/>
      <c r="C490" s="246" t="s">
        <v>622</v>
      </c>
      <c r="D490" s="237"/>
      <c r="E490" s="238"/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07"/>
      <c r="Y490" s="207"/>
      <c r="Z490" s="207"/>
      <c r="AA490" s="207"/>
      <c r="AB490" s="207"/>
      <c r="AC490" s="207"/>
      <c r="AD490" s="207"/>
      <c r="AE490" s="207"/>
      <c r="AF490" s="207"/>
      <c r="AG490" s="207" t="s">
        <v>159</v>
      </c>
      <c r="AH490" s="207">
        <v>0</v>
      </c>
      <c r="AI490" s="207"/>
      <c r="AJ490" s="207"/>
      <c r="AK490" s="207"/>
      <c r="AL490" s="207"/>
      <c r="AM490" s="207"/>
      <c r="AN490" s="207"/>
      <c r="AO490" s="207"/>
      <c r="AP490" s="207"/>
      <c r="AQ490" s="207"/>
      <c r="AR490" s="207"/>
      <c r="AS490" s="207"/>
      <c r="AT490" s="207"/>
      <c r="AU490" s="207"/>
      <c r="AV490" s="207"/>
      <c r="AW490" s="207"/>
      <c r="AX490" s="207"/>
      <c r="AY490" s="207"/>
      <c r="AZ490" s="207"/>
      <c r="BA490" s="207"/>
      <c r="BB490" s="207"/>
      <c r="BC490" s="207"/>
      <c r="BD490" s="207"/>
      <c r="BE490" s="207"/>
      <c r="BF490" s="207"/>
      <c r="BG490" s="207"/>
      <c r="BH490" s="207"/>
    </row>
    <row r="491" spans="1:60" outlineLevel="1">
      <c r="A491" s="214"/>
      <c r="B491" s="215"/>
      <c r="C491" s="246" t="s">
        <v>623</v>
      </c>
      <c r="D491" s="237"/>
      <c r="E491" s="238">
        <v>5946.15</v>
      </c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  <c r="X491" s="207"/>
      <c r="Y491" s="207"/>
      <c r="Z491" s="207"/>
      <c r="AA491" s="207"/>
      <c r="AB491" s="207"/>
      <c r="AC491" s="207"/>
      <c r="AD491" s="207"/>
      <c r="AE491" s="207"/>
      <c r="AF491" s="207"/>
      <c r="AG491" s="207" t="s">
        <v>159</v>
      </c>
      <c r="AH491" s="207">
        <v>0</v>
      </c>
      <c r="AI491" s="207"/>
      <c r="AJ491" s="207"/>
      <c r="AK491" s="207"/>
      <c r="AL491" s="207"/>
      <c r="AM491" s="207"/>
      <c r="AN491" s="207"/>
      <c r="AO491" s="207"/>
      <c r="AP491" s="207"/>
      <c r="AQ491" s="207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7"/>
      <c r="BB491" s="207"/>
      <c r="BC491" s="207"/>
      <c r="BD491" s="207"/>
      <c r="BE491" s="207"/>
      <c r="BF491" s="207"/>
      <c r="BG491" s="207"/>
      <c r="BH491" s="207"/>
    </row>
    <row r="492" spans="1:60" outlineLevel="1">
      <c r="A492" s="239">
        <v>110</v>
      </c>
      <c r="B492" s="240" t="s">
        <v>624</v>
      </c>
      <c r="C492" s="247" t="s">
        <v>625</v>
      </c>
      <c r="D492" s="241" t="s">
        <v>181</v>
      </c>
      <c r="E492" s="242">
        <v>849.45</v>
      </c>
      <c r="F492" s="243"/>
      <c r="G492" s="244">
        <f>ROUND(E492*F492,2)</f>
        <v>0</v>
      </c>
      <c r="H492" s="243"/>
      <c r="I492" s="244">
        <f>ROUND(E492*H492,2)</f>
        <v>0</v>
      </c>
      <c r="J492" s="243"/>
      <c r="K492" s="244">
        <f>ROUND(E492*J492,2)</f>
        <v>0</v>
      </c>
      <c r="L492" s="244">
        <v>21</v>
      </c>
      <c r="M492" s="244">
        <f>G492*(1+L492/100)</f>
        <v>0</v>
      </c>
      <c r="N492" s="244">
        <v>0</v>
      </c>
      <c r="O492" s="244">
        <f>ROUND(E492*N492,2)</f>
        <v>0</v>
      </c>
      <c r="P492" s="244">
        <v>0</v>
      </c>
      <c r="Q492" s="244">
        <f>ROUND(E492*P492,2)</f>
        <v>0</v>
      </c>
      <c r="R492" s="244"/>
      <c r="S492" s="244" t="s">
        <v>156</v>
      </c>
      <c r="T492" s="245" t="s">
        <v>149</v>
      </c>
      <c r="U492" s="216">
        <v>0</v>
      </c>
      <c r="V492" s="216">
        <f>ROUND(E492*U492,2)</f>
        <v>0</v>
      </c>
      <c r="W492" s="216"/>
      <c r="X492" s="207"/>
      <c r="Y492" s="207"/>
      <c r="Z492" s="207"/>
      <c r="AA492" s="207"/>
      <c r="AB492" s="207"/>
      <c r="AC492" s="207"/>
      <c r="AD492" s="207"/>
      <c r="AE492" s="207"/>
      <c r="AF492" s="207"/>
      <c r="AG492" s="207" t="s">
        <v>157</v>
      </c>
      <c r="AH492" s="207"/>
      <c r="AI492" s="207"/>
      <c r="AJ492" s="207"/>
      <c r="AK492" s="207"/>
      <c r="AL492" s="207"/>
      <c r="AM492" s="207"/>
      <c r="AN492" s="207"/>
      <c r="AO492" s="207"/>
      <c r="AP492" s="207"/>
      <c r="AQ492" s="207"/>
      <c r="AR492" s="207"/>
      <c r="AS492" s="207"/>
      <c r="AT492" s="207"/>
      <c r="AU492" s="207"/>
      <c r="AV492" s="207"/>
      <c r="AW492" s="207"/>
      <c r="AX492" s="207"/>
      <c r="AY492" s="207"/>
      <c r="AZ492" s="207"/>
      <c r="BA492" s="207"/>
      <c r="BB492" s="207"/>
      <c r="BC492" s="207"/>
      <c r="BD492" s="207"/>
      <c r="BE492" s="207"/>
      <c r="BF492" s="207"/>
      <c r="BG492" s="207"/>
      <c r="BH492" s="207"/>
    </row>
    <row r="493" spans="1:60" outlineLevel="1">
      <c r="A493" s="224">
        <v>111</v>
      </c>
      <c r="B493" s="225" t="s">
        <v>626</v>
      </c>
      <c r="C493" s="233" t="s">
        <v>627</v>
      </c>
      <c r="D493" s="226" t="s">
        <v>181</v>
      </c>
      <c r="E493" s="227">
        <v>319.8</v>
      </c>
      <c r="F493" s="228"/>
      <c r="G493" s="229">
        <f>ROUND(E493*F493,2)</f>
        <v>0</v>
      </c>
      <c r="H493" s="228"/>
      <c r="I493" s="229">
        <f>ROUND(E493*H493,2)</f>
        <v>0</v>
      </c>
      <c r="J493" s="228"/>
      <c r="K493" s="229">
        <f>ROUND(E493*J493,2)</f>
        <v>0</v>
      </c>
      <c r="L493" s="229">
        <v>21</v>
      </c>
      <c r="M493" s="229">
        <f>G493*(1+L493/100)</f>
        <v>0</v>
      </c>
      <c r="N493" s="229">
        <v>0</v>
      </c>
      <c r="O493" s="229">
        <f>ROUND(E493*N493,2)</f>
        <v>0</v>
      </c>
      <c r="P493" s="229">
        <v>0</v>
      </c>
      <c r="Q493" s="229">
        <f>ROUND(E493*P493,2)</f>
        <v>0</v>
      </c>
      <c r="R493" s="229"/>
      <c r="S493" s="229" t="s">
        <v>156</v>
      </c>
      <c r="T493" s="230" t="s">
        <v>149</v>
      </c>
      <c r="U493" s="216">
        <v>0</v>
      </c>
      <c r="V493" s="216">
        <f>ROUND(E493*U493,2)</f>
        <v>0</v>
      </c>
      <c r="W493" s="216"/>
      <c r="X493" s="207"/>
      <c r="Y493" s="207"/>
      <c r="Z493" s="207"/>
      <c r="AA493" s="207"/>
      <c r="AB493" s="207"/>
      <c r="AC493" s="207"/>
      <c r="AD493" s="207"/>
      <c r="AE493" s="207"/>
      <c r="AF493" s="207"/>
      <c r="AG493" s="207" t="s">
        <v>157</v>
      </c>
      <c r="AH493" s="207"/>
      <c r="AI493" s="207"/>
      <c r="AJ493" s="207"/>
      <c r="AK493" s="207"/>
      <c r="AL493" s="207"/>
      <c r="AM493" s="207"/>
      <c r="AN493" s="207"/>
      <c r="AO493" s="207"/>
      <c r="AP493" s="207"/>
      <c r="AQ493" s="207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  <c r="BB493" s="207"/>
      <c r="BC493" s="207"/>
      <c r="BD493" s="207"/>
      <c r="BE493" s="207"/>
      <c r="BF493" s="207"/>
      <c r="BG493" s="207"/>
      <c r="BH493" s="207"/>
    </row>
    <row r="494" spans="1:60" outlineLevel="1">
      <c r="A494" s="214"/>
      <c r="B494" s="215"/>
      <c r="C494" s="246" t="s">
        <v>628</v>
      </c>
      <c r="D494" s="237"/>
      <c r="E494" s="238"/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  <c r="X494" s="207"/>
      <c r="Y494" s="207"/>
      <c r="Z494" s="207"/>
      <c r="AA494" s="207"/>
      <c r="AB494" s="207"/>
      <c r="AC494" s="207"/>
      <c r="AD494" s="207"/>
      <c r="AE494" s="207"/>
      <c r="AF494" s="207"/>
      <c r="AG494" s="207" t="s">
        <v>159</v>
      </c>
      <c r="AH494" s="207">
        <v>0</v>
      </c>
      <c r="AI494" s="207"/>
      <c r="AJ494" s="207"/>
      <c r="AK494" s="207"/>
      <c r="AL494" s="207"/>
      <c r="AM494" s="207"/>
      <c r="AN494" s="207"/>
      <c r="AO494" s="207"/>
      <c r="AP494" s="207"/>
      <c r="AQ494" s="207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7"/>
      <c r="BB494" s="207"/>
      <c r="BC494" s="207"/>
      <c r="BD494" s="207"/>
      <c r="BE494" s="207"/>
      <c r="BF494" s="207"/>
      <c r="BG494" s="207"/>
      <c r="BH494" s="207"/>
    </row>
    <row r="495" spans="1:60" outlineLevel="1">
      <c r="A495" s="214"/>
      <c r="B495" s="215"/>
      <c r="C495" s="246" t="s">
        <v>629</v>
      </c>
      <c r="D495" s="237"/>
      <c r="E495" s="238"/>
      <c r="F495" s="216"/>
      <c r="G495" s="216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07"/>
      <c r="Y495" s="207"/>
      <c r="Z495" s="207"/>
      <c r="AA495" s="207"/>
      <c r="AB495" s="207"/>
      <c r="AC495" s="207"/>
      <c r="AD495" s="207"/>
      <c r="AE495" s="207"/>
      <c r="AF495" s="207"/>
      <c r="AG495" s="207" t="s">
        <v>159</v>
      </c>
      <c r="AH495" s="207">
        <v>0</v>
      </c>
      <c r="AI495" s="207"/>
      <c r="AJ495" s="207"/>
      <c r="AK495" s="207"/>
      <c r="AL495" s="207"/>
      <c r="AM495" s="207"/>
      <c r="AN495" s="207"/>
      <c r="AO495" s="207"/>
      <c r="AP495" s="207"/>
      <c r="AQ495" s="207"/>
      <c r="AR495" s="207"/>
      <c r="AS495" s="207"/>
      <c r="AT495" s="207"/>
      <c r="AU495" s="207"/>
      <c r="AV495" s="207"/>
      <c r="AW495" s="207"/>
      <c r="AX495" s="207"/>
      <c r="AY495" s="207"/>
      <c r="AZ495" s="207"/>
      <c r="BA495" s="207"/>
      <c r="BB495" s="207"/>
      <c r="BC495" s="207"/>
      <c r="BD495" s="207"/>
      <c r="BE495" s="207"/>
      <c r="BF495" s="207"/>
      <c r="BG495" s="207"/>
      <c r="BH495" s="207"/>
    </row>
    <row r="496" spans="1:60" outlineLevel="1">
      <c r="A496" s="214"/>
      <c r="B496" s="215"/>
      <c r="C496" s="246" t="s">
        <v>630</v>
      </c>
      <c r="D496" s="237"/>
      <c r="E496" s="238"/>
      <c r="F496" s="216"/>
      <c r="G496" s="216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  <c r="X496" s="207"/>
      <c r="Y496" s="207"/>
      <c r="Z496" s="207"/>
      <c r="AA496" s="207"/>
      <c r="AB496" s="207"/>
      <c r="AC496" s="207"/>
      <c r="AD496" s="207"/>
      <c r="AE496" s="207"/>
      <c r="AF496" s="207"/>
      <c r="AG496" s="207" t="s">
        <v>159</v>
      </c>
      <c r="AH496" s="207">
        <v>0</v>
      </c>
      <c r="AI496" s="207"/>
      <c r="AJ496" s="207"/>
      <c r="AK496" s="207"/>
      <c r="AL496" s="207"/>
      <c r="AM496" s="207"/>
      <c r="AN496" s="207"/>
      <c r="AO496" s="207"/>
      <c r="AP496" s="207"/>
      <c r="AQ496" s="207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  <c r="BB496" s="207"/>
      <c r="BC496" s="207"/>
      <c r="BD496" s="207"/>
      <c r="BE496" s="207"/>
      <c r="BF496" s="207"/>
      <c r="BG496" s="207"/>
      <c r="BH496" s="207"/>
    </row>
    <row r="497" spans="1:60" outlineLevel="1">
      <c r="A497" s="214"/>
      <c r="B497" s="215"/>
      <c r="C497" s="246" t="s">
        <v>631</v>
      </c>
      <c r="D497" s="237"/>
      <c r="E497" s="238"/>
      <c r="F497" s="216"/>
      <c r="G497" s="216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  <c r="X497" s="207"/>
      <c r="Y497" s="207"/>
      <c r="Z497" s="207"/>
      <c r="AA497" s="207"/>
      <c r="AB497" s="207"/>
      <c r="AC497" s="207"/>
      <c r="AD497" s="207"/>
      <c r="AE497" s="207"/>
      <c r="AF497" s="207"/>
      <c r="AG497" s="207" t="s">
        <v>159</v>
      </c>
      <c r="AH497" s="207">
        <v>0</v>
      </c>
      <c r="AI497" s="207"/>
      <c r="AJ497" s="207"/>
      <c r="AK497" s="207"/>
      <c r="AL497" s="207"/>
      <c r="AM497" s="207"/>
      <c r="AN497" s="207"/>
      <c r="AO497" s="207"/>
      <c r="AP497" s="207"/>
      <c r="AQ497" s="207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  <c r="BB497" s="207"/>
      <c r="BC497" s="207"/>
      <c r="BD497" s="207"/>
      <c r="BE497" s="207"/>
      <c r="BF497" s="207"/>
      <c r="BG497" s="207"/>
      <c r="BH497" s="207"/>
    </row>
    <row r="498" spans="1:60" outlineLevel="1">
      <c r="A498" s="214"/>
      <c r="B498" s="215"/>
      <c r="C498" s="246" t="s">
        <v>632</v>
      </c>
      <c r="D498" s="237"/>
      <c r="E498" s="238">
        <v>319.8</v>
      </c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  <c r="X498" s="207"/>
      <c r="Y498" s="207"/>
      <c r="Z498" s="207"/>
      <c r="AA498" s="207"/>
      <c r="AB498" s="207"/>
      <c r="AC498" s="207"/>
      <c r="AD498" s="207"/>
      <c r="AE498" s="207"/>
      <c r="AF498" s="207"/>
      <c r="AG498" s="207" t="s">
        <v>159</v>
      </c>
      <c r="AH498" s="207">
        <v>0</v>
      </c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  <c r="BB498" s="207"/>
      <c r="BC498" s="207"/>
      <c r="BD498" s="207"/>
      <c r="BE498" s="207"/>
      <c r="BF498" s="207"/>
      <c r="BG498" s="207"/>
      <c r="BH498" s="207"/>
    </row>
    <row r="499" spans="1:60" outlineLevel="1">
      <c r="A499" s="239">
        <v>112</v>
      </c>
      <c r="B499" s="240" t="s">
        <v>633</v>
      </c>
      <c r="C499" s="247" t="s">
        <v>634</v>
      </c>
      <c r="D499" s="241" t="s">
        <v>181</v>
      </c>
      <c r="E499" s="242">
        <v>849.45</v>
      </c>
      <c r="F499" s="243"/>
      <c r="G499" s="244">
        <f>ROUND(E499*F499,2)</f>
        <v>0</v>
      </c>
      <c r="H499" s="243"/>
      <c r="I499" s="244">
        <f>ROUND(E499*H499,2)</f>
        <v>0</v>
      </c>
      <c r="J499" s="243"/>
      <c r="K499" s="244">
        <f>ROUND(E499*J499,2)</f>
        <v>0</v>
      </c>
      <c r="L499" s="244">
        <v>21</v>
      </c>
      <c r="M499" s="244">
        <f>G499*(1+L499/100)</f>
        <v>0</v>
      </c>
      <c r="N499" s="244">
        <v>0</v>
      </c>
      <c r="O499" s="244">
        <f>ROUND(E499*N499,2)</f>
        <v>0</v>
      </c>
      <c r="P499" s="244">
        <v>0</v>
      </c>
      <c r="Q499" s="244">
        <f>ROUND(E499*P499,2)</f>
        <v>0</v>
      </c>
      <c r="R499" s="244"/>
      <c r="S499" s="244" t="s">
        <v>156</v>
      </c>
      <c r="T499" s="245" t="s">
        <v>149</v>
      </c>
      <c r="U499" s="216">
        <v>0</v>
      </c>
      <c r="V499" s="216">
        <f>ROUND(E499*U499,2)</f>
        <v>0</v>
      </c>
      <c r="W499" s="216"/>
      <c r="X499" s="207"/>
      <c r="Y499" s="207"/>
      <c r="Z499" s="207"/>
      <c r="AA499" s="207"/>
      <c r="AB499" s="207"/>
      <c r="AC499" s="207"/>
      <c r="AD499" s="207"/>
      <c r="AE499" s="207"/>
      <c r="AF499" s="207"/>
      <c r="AG499" s="207" t="s">
        <v>157</v>
      </c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  <c r="BB499" s="207"/>
      <c r="BC499" s="207"/>
      <c r="BD499" s="207"/>
      <c r="BE499" s="207"/>
      <c r="BF499" s="207"/>
      <c r="BG499" s="207"/>
      <c r="BH499" s="207"/>
    </row>
    <row r="500" spans="1:60" outlineLevel="1">
      <c r="A500" s="224">
        <v>113</v>
      </c>
      <c r="B500" s="225" t="s">
        <v>635</v>
      </c>
      <c r="C500" s="233" t="s">
        <v>636</v>
      </c>
      <c r="D500" s="226" t="s">
        <v>181</v>
      </c>
      <c r="E500" s="227">
        <v>5946.15</v>
      </c>
      <c r="F500" s="228"/>
      <c r="G500" s="229">
        <f>ROUND(E500*F500,2)</f>
        <v>0</v>
      </c>
      <c r="H500" s="228"/>
      <c r="I500" s="229">
        <f>ROUND(E500*H500,2)</f>
        <v>0</v>
      </c>
      <c r="J500" s="228"/>
      <c r="K500" s="229">
        <f>ROUND(E500*J500,2)</f>
        <v>0</v>
      </c>
      <c r="L500" s="229">
        <v>21</v>
      </c>
      <c r="M500" s="229">
        <f>G500*(1+L500/100)</f>
        <v>0</v>
      </c>
      <c r="N500" s="229">
        <v>0</v>
      </c>
      <c r="O500" s="229">
        <f>ROUND(E500*N500,2)</f>
        <v>0</v>
      </c>
      <c r="P500" s="229">
        <v>0</v>
      </c>
      <c r="Q500" s="229">
        <f>ROUND(E500*P500,2)</f>
        <v>0</v>
      </c>
      <c r="R500" s="229"/>
      <c r="S500" s="229" t="s">
        <v>156</v>
      </c>
      <c r="T500" s="230" t="s">
        <v>149</v>
      </c>
      <c r="U500" s="216">
        <v>0</v>
      </c>
      <c r="V500" s="216">
        <f>ROUND(E500*U500,2)</f>
        <v>0</v>
      </c>
      <c r="W500" s="216"/>
      <c r="X500" s="207"/>
      <c r="Y500" s="207"/>
      <c r="Z500" s="207"/>
      <c r="AA500" s="207"/>
      <c r="AB500" s="207"/>
      <c r="AC500" s="207"/>
      <c r="AD500" s="207"/>
      <c r="AE500" s="207"/>
      <c r="AF500" s="207"/>
      <c r="AG500" s="207" t="s">
        <v>157</v>
      </c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  <c r="BB500" s="207"/>
      <c r="BC500" s="207"/>
      <c r="BD500" s="207"/>
      <c r="BE500" s="207"/>
      <c r="BF500" s="207"/>
      <c r="BG500" s="207"/>
      <c r="BH500" s="207"/>
    </row>
    <row r="501" spans="1:60" outlineLevel="1">
      <c r="A501" s="214"/>
      <c r="B501" s="215"/>
      <c r="C501" s="246" t="s">
        <v>622</v>
      </c>
      <c r="D501" s="237"/>
      <c r="E501" s="238"/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07"/>
      <c r="Y501" s="207"/>
      <c r="Z501" s="207"/>
      <c r="AA501" s="207"/>
      <c r="AB501" s="207"/>
      <c r="AC501" s="207"/>
      <c r="AD501" s="207"/>
      <c r="AE501" s="207"/>
      <c r="AF501" s="207"/>
      <c r="AG501" s="207" t="s">
        <v>159</v>
      </c>
      <c r="AH501" s="207">
        <v>0</v>
      </c>
      <c r="AI501" s="207"/>
      <c r="AJ501" s="207"/>
      <c r="AK501" s="207"/>
      <c r="AL501" s="207"/>
      <c r="AM501" s="207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  <c r="BB501" s="207"/>
      <c r="BC501" s="207"/>
      <c r="BD501" s="207"/>
      <c r="BE501" s="207"/>
      <c r="BF501" s="207"/>
      <c r="BG501" s="207"/>
      <c r="BH501" s="207"/>
    </row>
    <row r="502" spans="1:60" outlineLevel="1">
      <c r="A502" s="214"/>
      <c r="B502" s="215"/>
      <c r="C502" s="246" t="s">
        <v>623</v>
      </c>
      <c r="D502" s="237"/>
      <c r="E502" s="238">
        <v>5946.15</v>
      </c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07"/>
      <c r="Y502" s="207"/>
      <c r="Z502" s="207"/>
      <c r="AA502" s="207"/>
      <c r="AB502" s="207"/>
      <c r="AC502" s="207"/>
      <c r="AD502" s="207"/>
      <c r="AE502" s="207"/>
      <c r="AF502" s="207"/>
      <c r="AG502" s="207" t="s">
        <v>159</v>
      </c>
      <c r="AH502" s="207">
        <v>0</v>
      </c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  <c r="BH502" s="207"/>
    </row>
    <row r="503" spans="1:60" outlineLevel="1">
      <c r="A503" s="239">
        <v>114</v>
      </c>
      <c r="B503" s="240" t="s">
        <v>637</v>
      </c>
      <c r="C503" s="247" t="s">
        <v>638</v>
      </c>
      <c r="D503" s="241" t="s">
        <v>181</v>
      </c>
      <c r="E503" s="242">
        <v>849.45</v>
      </c>
      <c r="F503" s="243"/>
      <c r="G503" s="244">
        <f>ROUND(E503*F503,2)</f>
        <v>0</v>
      </c>
      <c r="H503" s="243"/>
      <c r="I503" s="244">
        <f>ROUND(E503*H503,2)</f>
        <v>0</v>
      </c>
      <c r="J503" s="243"/>
      <c r="K503" s="244">
        <f>ROUND(E503*J503,2)</f>
        <v>0</v>
      </c>
      <c r="L503" s="244">
        <v>21</v>
      </c>
      <c r="M503" s="244">
        <f>G503*(1+L503/100)</f>
        <v>0</v>
      </c>
      <c r="N503" s="244">
        <v>0</v>
      </c>
      <c r="O503" s="244">
        <f>ROUND(E503*N503,2)</f>
        <v>0</v>
      </c>
      <c r="P503" s="244">
        <v>0</v>
      </c>
      <c r="Q503" s="244">
        <f>ROUND(E503*P503,2)</f>
        <v>0</v>
      </c>
      <c r="R503" s="244"/>
      <c r="S503" s="244" t="s">
        <v>156</v>
      </c>
      <c r="T503" s="245" t="s">
        <v>149</v>
      </c>
      <c r="U503" s="216">
        <v>0</v>
      </c>
      <c r="V503" s="216">
        <f>ROUND(E503*U503,2)</f>
        <v>0</v>
      </c>
      <c r="W503" s="216"/>
      <c r="X503" s="207"/>
      <c r="Y503" s="207"/>
      <c r="Z503" s="207"/>
      <c r="AA503" s="207"/>
      <c r="AB503" s="207"/>
      <c r="AC503" s="207"/>
      <c r="AD503" s="207"/>
      <c r="AE503" s="207"/>
      <c r="AF503" s="207"/>
      <c r="AG503" s="207" t="s">
        <v>157</v>
      </c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207"/>
      <c r="BH503" s="207"/>
    </row>
    <row r="504" spans="1:60" outlineLevel="1">
      <c r="A504" s="239">
        <v>115</v>
      </c>
      <c r="B504" s="240" t="s">
        <v>639</v>
      </c>
      <c r="C504" s="247" t="s">
        <v>640</v>
      </c>
      <c r="D504" s="241" t="s">
        <v>147</v>
      </c>
      <c r="E504" s="242">
        <v>1</v>
      </c>
      <c r="F504" s="243"/>
      <c r="G504" s="244">
        <f>ROUND(E504*F504,2)</f>
        <v>0</v>
      </c>
      <c r="H504" s="243"/>
      <c r="I504" s="244">
        <f>ROUND(E504*H504,2)</f>
        <v>0</v>
      </c>
      <c r="J504" s="243"/>
      <c r="K504" s="244">
        <f>ROUND(E504*J504,2)</f>
        <v>0</v>
      </c>
      <c r="L504" s="244">
        <v>21</v>
      </c>
      <c r="M504" s="244">
        <f>G504*(1+L504/100)</f>
        <v>0</v>
      </c>
      <c r="N504" s="244">
        <v>0</v>
      </c>
      <c r="O504" s="244">
        <f>ROUND(E504*N504,2)</f>
        <v>0</v>
      </c>
      <c r="P504" s="244">
        <v>0</v>
      </c>
      <c r="Q504" s="244">
        <f>ROUND(E504*P504,2)</f>
        <v>0</v>
      </c>
      <c r="R504" s="244"/>
      <c r="S504" s="244" t="s">
        <v>148</v>
      </c>
      <c r="T504" s="245" t="s">
        <v>149</v>
      </c>
      <c r="U504" s="216">
        <v>0</v>
      </c>
      <c r="V504" s="216">
        <f>ROUND(E504*U504,2)</f>
        <v>0</v>
      </c>
      <c r="W504" s="216"/>
      <c r="X504" s="207"/>
      <c r="Y504" s="207"/>
      <c r="Z504" s="207"/>
      <c r="AA504" s="207"/>
      <c r="AB504" s="207"/>
      <c r="AC504" s="207"/>
      <c r="AD504" s="207"/>
      <c r="AE504" s="207"/>
      <c r="AF504" s="207"/>
      <c r="AG504" s="207" t="s">
        <v>157</v>
      </c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  <c r="BH504" s="207"/>
    </row>
    <row r="505" spans="1:60">
      <c r="A505" s="218" t="s">
        <v>144</v>
      </c>
      <c r="B505" s="219" t="s">
        <v>79</v>
      </c>
      <c r="C505" s="232" t="s">
        <v>80</v>
      </c>
      <c r="D505" s="220"/>
      <c r="E505" s="221"/>
      <c r="F505" s="222"/>
      <c r="G505" s="222">
        <f>SUMIF(AG506:AG522,"&lt;&gt;NOR",G506:G522)</f>
        <v>0</v>
      </c>
      <c r="H505" s="222"/>
      <c r="I505" s="222">
        <f>SUM(I506:I522)</f>
        <v>0</v>
      </c>
      <c r="J505" s="222"/>
      <c r="K505" s="222">
        <f>SUM(K506:K522)</f>
        <v>0</v>
      </c>
      <c r="L505" s="222"/>
      <c r="M505" s="222">
        <f>SUM(M506:M522)</f>
        <v>0</v>
      </c>
      <c r="N505" s="222"/>
      <c r="O505" s="222">
        <f>SUM(O506:O522)</f>
        <v>0</v>
      </c>
      <c r="P505" s="222"/>
      <c r="Q505" s="222">
        <f>SUM(Q506:Q522)</f>
        <v>0</v>
      </c>
      <c r="R505" s="222"/>
      <c r="S505" s="222"/>
      <c r="T505" s="223"/>
      <c r="U505" s="217"/>
      <c r="V505" s="217">
        <f>SUM(V506:V522)</f>
        <v>0</v>
      </c>
      <c r="W505" s="217"/>
      <c r="AG505" t="s">
        <v>145</v>
      </c>
    </row>
    <row r="506" spans="1:60" outlineLevel="1">
      <c r="A506" s="224">
        <v>116</v>
      </c>
      <c r="B506" s="225" t="s">
        <v>641</v>
      </c>
      <c r="C506" s="233" t="s">
        <v>642</v>
      </c>
      <c r="D506" s="226" t="s">
        <v>181</v>
      </c>
      <c r="E506" s="227">
        <v>519.79999999999995</v>
      </c>
      <c r="F506" s="228"/>
      <c r="G506" s="229">
        <f>ROUND(E506*F506,2)</f>
        <v>0</v>
      </c>
      <c r="H506" s="228"/>
      <c r="I506" s="229">
        <f>ROUND(E506*H506,2)</f>
        <v>0</v>
      </c>
      <c r="J506" s="228"/>
      <c r="K506" s="229">
        <f>ROUND(E506*J506,2)</f>
        <v>0</v>
      </c>
      <c r="L506" s="229">
        <v>21</v>
      </c>
      <c r="M506" s="229">
        <f>G506*(1+L506/100)</f>
        <v>0</v>
      </c>
      <c r="N506" s="229">
        <v>0</v>
      </c>
      <c r="O506" s="229">
        <f>ROUND(E506*N506,2)</f>
        <v>0</v>
      </c>
      <c r="P506" s="229">
        <v>0</v>
      </c>
      <c r="Q506" s="229">
        <f>ROUND(E506*P506,2)</f>
        <v>0</v>
      </c>
      <c r="R506" s="229"/>
      <c r="S506" s="229" t="s">
        <v>156</v>
      </c>
      <c r="T506" s="230" t="s">
        <v>149</v>
      </c>
      <c r="U506" s="216">
        <v>0</v>
      </c>
      <c r="V506" s="216">
        <f>ROUND(E506*U506,2)</f>
        <v>0</v>
      </c>
      <c r="W506" s="216"/>
      <c r="X506" s="207"/>
      <c r="Y506" s="207"/>
      <c r="Z506" s="207"/>
      <c r="AA506" s="207"/>
      <c r="AB506" s="207"/>
      <c r="AC506" s="207"/>
      <c r="AD506" s="207"/>
      <c r="AE506" s="207"/>
      <c r="AF506" s="207"/>
      <c r="AG506" s="207" t="s">
        <v>157</v>
      </c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  <c r="BB506" s="207"/>
      <c r="BC506" s="207"/>
      <c r="BD506" s="207"/>
      <c r="BE506" s="207"/>
      <c r="BF506" s="207"/>
      <c r="BG506" s="207"/>
      <c r="BH506" s="207"/>
    </row>
    <row r="507" spans="1:60" outlineLevel="1">
      <c r="A507" s="214"/>
      <c r="B507" s="215"/>
      <c r="C507" s="246" t="s">
        <v>628</v>
      </c>
      <c r="D507" s="237"/>
      <c r="E507" s="238"/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  <c r="X507" s="207"/>
      <c r="Y507" s="207"/>
      <c r="Z507" s="207"/>
      <c r="AA507" s="207"/>
      <c r="AB507" s="207"/>
      <c r="AC507" s="207"/>
      <c r="AD507" s="207"/>
      <c r="AE507" s="207"/>
      <c r="AF507" s="207"/>
      <c r="AG507" s="207" t="s">
        <v>159</v>
      </c>
      <c r="AH507" s="207">
        <v>0</v>
      </c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  <c r="BB507" s="207"/>
      <c r="BC507" s="207"/>
      <c r="BD507" s="207"/>
      <c r="BE507" s="207"/>
      <c r="BF507" s="207"/>
      <c r="BG507" s="207"/>
      <c r="BH507" s="207"/>
    </row>
    <row r="508" spans="1:60" outlineLevel="1">
      <c r="A508" s="214"/>
      <c r="B508" s="215"/>
      <c r="C508" s="246" t="s">
        <v>629</v>
      </c>
      <c r="D508" s="237"/>
      <c r="E508" s="238"/>
      <c r="F508" s="216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  <c r="X508" s="207"/>
      <c r="Y508" s="207"/>
      <c r="Z508" s="207"/>
      <c r="AA508" s="207"/>
      <c r="AB508" s="207"/>
      <c r="AC508" s="207"/>
      <c r="AD508" s="207"/>
      <c r="AE508" s="207"/>
      <c r="AF508" s="207"/>
      <c r="AG508" s="207" t="s">
        <v>159</v>
      </c>
      <c r="AH508" s="207">
        <v>0</v>
      </c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  <c r="BB508" s="207"/>
      <c r="BC508" s="207"/>
      <c r="BD508" s="207"/>
      <c r="BE508" s="207"/>
      <c r="BF508" s="207"/>
      <c r="BG508" s="207"/>
      <c r="BH508" s="207"/>
    </row>
    <row r="509" spans="1:60" outlineLevel="1">
      <c r="A509" s="214"/>
      <c r="B509" s="215"/>
      <c r="C509" s="246" t="s">
        <v>630</v>
      </c>
      <c r="D509" s="237"/>
      <c r="E509" s="238"/>
      <c r="F509" s="216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  <c r="X509" s="207"/>
      <c r="Y509" s="207"/>
      <c r="Z509" s="207"/>
      <c r="AA509" s="207"/>
      <c r="AB509" s="207"/>
      <c r="AC509" s="207"/>
      <c r="AD509" s="207"/>
      <c r="AE509" s="207"/>
      <c r="AF509" s="207"/>
      <c r="AG509" s="207" t="s">
        <v>159</v>
      </c>
      <c r="AH509" s="207">
        <v>0</v>
      </c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  <c r="BB509" s="207"/>
      <c r="BC509" s="207"/>
      <c r="BD509" s="207"/>
      <c r="BE509" s="207"/>
      <c r="BF509" s="207"/>
      <c r="BG509" s="207"/>
      <c r="BH509" s="207"/>
    </row>
    <row r="510" spans="1:60" outlineLevel="1">
      <c r="A510" s="214"/>
      <c r="B510" s="215"/>
      <c r="C510" s="246" t="s">
        <v>631</v>
      </c>
      <c r="D510" s="237"/>
      <c r="E510" s="238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07"/>
      <c r="Y510" s="207"/>
      <c r="Z510" s="207"/>
      <c r="AA510" s="207"/>
      <c r="AB510" s="207"/>
      <c r="AC510" s="207"/>
      <c r="AD510" s="207"/>
      <c r="AE510" s="207"/>
      <c r="AF510" s="207"/>
      <c r="AG510" s="207" t="s">
        <v>159</v>
      </c>
      <c r="AH510" s="207">
        <v>0</v>
      </c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  <c r="BB510" s="207"/>
      <c r="BC510" s="207"/>
      <c r="BD510" s="207"/>
      <c r="BE510" s="207"/>
      <c r="BF510" s="207"/>
      <c r="BG510" s="207"/>
      <c r="BH510" s="207"/>
    </row>
    <row r="511" spans="1:60" outlineLevel="1">
      <c r="A511" s="214"/>
      <c r="B511" s="215"/>
      <c r="C511" s="246" t="s">
        <v>643</v>
      </c>
      <c r="D511" s="237"/>
      <c r="E511" s="238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07"/>
      <c r="Y511" s="207"/>
      <c r="Z511" s="207"/>
      <c r="AA511" s="207"/>
      <c r="AB511" s="207"/>
      <c r="AC511" s="207"/>
      <c r="AD511" s="207"/>
      <c r="AE511" s="207"/>
      <c r="AF511" s="207"/>
      <c r="AG511" s="207" t="s">
        <v>159</v>
      </c>
      <c r="AH511" s="207">
        <v>0</v>
      </c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  <c r="BB511" s="207"/>
      <c r="BC511" s="207"/>
      <c r="BD511" s="207"/>
      <c r="BE511" s="207"/>
      <c r="BF511" s="207"/>
      <c r="BG511" s="207"/>
      <c r="BH511" s="207"/>
    </row>
    <row r="512" spans="1:60" outlineLevel="1">
      <c r="A512" s="214"/>
      <c r="B512" s="215"/>
      <c r="C512" s="246" t="s">
        <v>644</v>
      </c>
      <c r="D512" s="237"/>
      <c r="E512" s="238">
        <v>519.79999999999995</v>
      </c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07"/>
      <c r="Y512" s="207"/>
      <c r="Z512" s="207"/>
      <c r="AA512" s="207"/>
      <c r="AB512" s="207"/>
      <c r="AC512" s="207"/>
      <c r="AD512" s="207"/>
      <c r="AE512" s="207"/>
      <c r="AF512" s="207"/>
      <c r="AG512" s="207" t="s">
        <v>159</v>
      </c>
      <c r="AH512" s="207">
        <v>0</v>
      </c>
      <c r="AI512" s="207"/>
      <c r="AJ512" s="207"/>
      <c r="AK512" s="207"/>
      <c r="AL512" s="207"/>
      <c r="AM512" s="207"/>
      <c r="AN512" s="207"/>
      <c r="AO512" s="207"/>
      <c r="AP512" s="207"/>
      <c r="AQ512" s="207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  <c r="BB512" s="207"/>
      <c r="BC512" s="207"/>
      <c r="BD512" s="207"/>
      <c r="BE512" s="207"/>
      <c r="BF512" s="207"/>
      <c r="BG512" s="207"/>
      <c r="BH512" s="207"/>
    </row>
    <row r="513" spans="1:60" outlineLevel="1">
      <c r="A513" s="224">
        <v>117</v>
      </c>
      <c r="B513" s="225" t="s">
        <v>645</v>
      </c>
      <c r="C513" s="233" t="s">
        <v>646</v>
      </c>
      <c r="D513" s="226" t="s">
        <v>181</v>
      </c>
      <c r="E513" s="227">
        <v>1559.4</v>
      </c>
      <c r="F513" s="228"/>
      <c r="G513" s="229">
        <f>ROUND(E513*F513,2)</f>
        <v>0</v>
      </c>
      <c r="H513" s="228"/>
      <c r="I513" s="229">
        <f>ROUND(E513*H513,2)</f>
        <v>0</v>
      </c>
      <c r="J513" s="228"/>
      <c r="K513" s="229">
        <f>ROUND(E513*J513,2)</f>
        <v>0</v>
      </c>
      <c r="L513" s="229">
        <v>21</v>
      </c>
      <c r="M513" s="229">
        <f>G513*(1+L513/100)</f>
        <v>0</v>
      </c>
      <c r="N513" s="229">
        <v>0</v>
      </c>
      <c r="O513" s="229">
        <f>ROUND(E513*N513,2)</f>
        <v>0</v>
      </c>
      <c r="P513" s="229">
        <v>0</v>
      </c>
      <c r="Q513" s="229">
        <f>ROUND(E513*P513,2)</f>
        <v>0</v>
      </c>
      <c r="R513" s="229"/>
      <c r="S513" s="229" t="s">
        <v>156</v>
      </c>
      <c r="T513" s="230" t="s">
        <v>149</v>
      </c>
      <c r="U513" s="216">
        <v>0</v>
      </c>
      <c r="V513" s="216">
        <f>ROUND(E513*U513,2)</f>
        <v>0</v>
      </c>
      <c r="W513" s="216"/>
      <c r="X513" s="207"/>
      <c r="Y513" s="207"/>
      <c r="Z513" s="207"/>
      <c r="AA513" s="207"/>
      <c r="AB513" s="207"/>
      <c r="AC513" s="207"/>
      <c r="AD513" s="207"/>
      <c r="AE513" s="207"/>
      <c r="AF513" s="207"/>
      <c r="AG513" s="207" t="s">
        <v>157</v>
      </c>
      <c r="AH513" s="207"/>
      <c r="AI513" s="207"/>
      <c r="AJ513" s="207"/>
      <c r="AK513" s="207"/>
      <c r="AL513" s="207"/>
      <c r="AM513" s="207"/>
      <c r="AN513" s="207"/>
      <c r="AO513" s="207"/>
      <c r="AP513" s="207"/>
      <c r="AQ513" s="207"/>
      <c r="AR513" s="207"/>
      <c r="AS513" s="207"/>
      <c r="AT513" s="207"/>
      <c r="AU513" s="207"/>
      <c r="AV513" s="207"/>
      <c r="AW513" s="207"/>
      <c r="AX513" s="207"/>
      <c r="AY513" s="207"/>
      <c r="AZ513" s="207"/>
      <c r="BA513" s="207"/>
      <c r="BB513" s="207"/>
      <c r="BC513" s="207"/>
      <c r="BD513" s="207"/>
      <c r="BE513" s="207"/>
      <c r="BF513" s="207"/>
      <c r="BG513" s="207"/>
      <c r="BH513" s="207"/>
    </row>
    <row r="514" spans="1:60" outlineLevel="1">
      <c r="A514" s="214"/>
      <c r="B514" s="215"/>
      <c r="C514" s="246" t="s">
        <v>647</v>
      </c>
      <c r="D514" s="237"/>
      <c r="E514" s="238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07"/>
      <c r="Y514" s="207"/>
      <c r="Z514" s="207"/>
      <c r="AA514" s="207"/>
      <c r="AB514" s="207"/>
      <c r="AC514" s="207"/>
      <c r="AD514" s="207"/>
      <c r="AE514" s="207"/>
      <c r="AF514" s="207"/>
      <c r="AG514" s="207" t="s">
        <v>159</v>
      </c>
      <c r="AH514" s="207">
        <v>0</v>
      </c>
      <c r="AI514" s="207"/>
      <c r="AJ514" s="207"/>
      <c r="AK514" s="207"/>
      <c r="AL514" s="207"/>
      <c r="AM514" s="207"/>
      <c r="AN514" s="207"/>
      <c r="AO514" s="207"/>
      <c r="AP514" s="207"/>
      <c r="AQ514" s="207"/>
      <c r="AR514" s="207"/>
      <c r="AS514" s="207"/>
      <c r="AT514" s="207"/>
      <c r="AU514" s="207"/>
      <c r="AV514" s="207"/>
      <c r="AW514" s="207"/>
      <c r="AX514" s="207"/>
      <c r="AY514" s="207"/>
      <c r="AZ514" s="207"/>
      <c r="BA514" s="207"/>
      <c r="BB514" s="207"/>
      <c r="BC514" s="207"/>
      <c r="BD514" s="207"/>
      <c r="BE514" s="207"/>
      <c r="BF514" s="207"/>
      <c r="BG514" s="207"/>
      <c r="BH514" s="207"/>
    </row>
    <row r="515" spans="1:60" outlineLevel="1">
      <c r="A515" s="214"/>
      <c r="B515" s="215"/>
      <c r="C515" s="246" t="s">
        <v>648</v>
      </c>
      <c r="D515" s="237"/>
      <c r="E515" s="238">
        <v>1559.4</v>
      </c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  <c r="X515" s="207"/>
      <c r="Y515" s="207"/>
      <c r="Z515" s="207"/>
      <c r="AA515" s="207"/>
      <c r="AB515" s="207"/>
      <c r="AC515" s="207"/>
      <c r="AD515" s="207"/>
      <c r="AE515" s="207"/>
      <c r="AF515" s="207"/>
      <c r="AG515" s="207" t="s">
        <v>159</v>
      </c>
      <c r="AH515" s="207">
        <v>0</v>
      </c>
      <c r="AI515" s="207"/>
      <c r="AJ515" s="207"/>
      <c r="AK515" s="207"/>
      <c r="AL515" s="207"/>
      <c r="AM515" s="207"/>
      <c r="AN515" s="207"/>
      <c r="AO515" s="207"/>
      <c r="AP515" s="207"/>
      <c r="AQ515" s="207"/>
      <c r="AR515" s="207"/>
      <c r="AS515" s="207"/>
      <c r="AT515" s="207"/>
      <c r="AU515" s="207"/>
      <c r="AV515" s="207"/>
      <c r="AW515" s="207"/>
      <c r="AX515" s="207"/>
      <c r="AY515" s="207"/>
      <c r="AZ515" s="207"/>
      <c r="BA515" s="207"/>
      <c r="BB515" s="207"/>
      <c r="BC515" s="207"/>
      <c r="BD515" s="207"/>
      <c r="BE515" s="207"/>
      <c r="BF515" s="207"/>
      <c r="BG515" s="207"/>
      <c r="BH515" s="207"/>
    </row>
    <row r="516" spans="1:60" outlineLevel="1">
      <c r="A516" s="224">
        <v>118</v>
      </c>
      <c r="B516" s="225" t="s">
        <v>649</v>
      </c>
      <c r="C516" s="233" t="s">
        <v>650</v>
      </c>
      <c r="D516" s="226" t="s">
        <v>181</v>
      </c>
      <c r="E516" s="227">
        <v>419.8</v>
      </c>
      <c r="F516" s="228"/>
      <c r="G516" s="229">
        <f>ROUND(E516*F516,2)</f>
        <v>0</v>
      </c>
      <c r="H516" s="228"/>
      <c r="I516" s="229">
        <f>ROUND(E516*H516,2)</f>
        <v>0</v>
      </c>
      <c r="J516" s="228"/>
      <c r="K516" s="229">
        <f>ROUND(E516*J516,2)</f>
        <v>0</v>
      </c>
      <c r="L516" s="229">
        <v>21</v>
      </c>
      <c r="M516" s="229">
        <f>G516*(1+L516/100)</f>
        <v>0</v>
      </c>
      <c r="N516" s="229">
        <v>0</v>
      </c>
      <c r="O516" s="229">
        <f>ROUND(E516*N516,2)</f>
        <v>0</v>
      </c>
      <c r="P516" s="229">
        <v>0</v>
      </c>
      <c r="Q516" s="229">
        <f>ROUND(E516*P516,2)</f>
        <v>0</v>
      </c>
      <c r="R516" s="229"/>
      <c r="S516" s="229" t="s">
        <v>148</v>
      </c>
      <c r="T516" s="230" t="s">
        <v>149</v>
      </c>
      <c r="U516" s="216">
        <v>0</v>
      </c>
      <c r="V516" s="216">
        <f>ROUND(E516*U516,2)</f>
        <v>0</v>
      </c>
      <c r="W516" s="216"/>
      <c r="X516" s="207"/>
      <c r="Y516" s="207"/>
      <c r="Z516" s="207"/>
      <c r="AA516" s="207"/>
      <c r="AB516" s="207"/>
      <c r="AC516" s="207"/>
      <c r="AD516" s="207"/>
      <c r="AE516" s="207"/>
      <c r="AF516" s="207"/>
      <c r="AG516" s="207" t="s">
        <v>240</v>
      </c>
      <c r="AH516" s="207"/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7"/>
      <c r="AT516" s="207"/>
      <c r="AU516" s="207"/>
      <c r="AV516" s="207"/>
      <c r="AW516" s="207"/>
      <c r="AX516" s="207"/>
      <c r="AY516" s="207"/>
      <c r="AZ516" s="207"/>
      <c r="BA516" s="207"/>
      <c r="BB516" s="207"/>
      <c r="BC516" s="207"/>
      <c r="BD516" s="207"/>
      <c r="BE516" s="207"/>
      <c r="BF516" s="207"/>
      <c r="BG516" s="207"/>
      <c r="BH516" s="207"/>
    </row>
    <row r="517" spans="1:60" outlineLevel="1">
      <c r="A517" s="214"/>
      <c r="B517" s="215"/>
      <c r="C517" s="246" t="s">
        <v>628</v>
      </c>
      <c r="D517" s="237"/>
      <c r="E517" s="238"/>
      <c r="F517" s="216"/>
      <c r="G517" s="216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  <c r="X517" s="207"/>
      <c r="Y517" s="207"/>
      <c r="Z517" s="207"/>
      <c r="AA517" s="207"/>
      <c r="AB517" s="207"/>
      <c r="AC517" s="207"/>
      <c r="AD517" s="207"/>
      <c r="AE517" s="207"/>
      <c r="AF517" s="207"/>
      <c r="AG517" s="207" t="s">
        <v>159</v>
      </c>
      <c r="AH517" s="207">
        <v>0</v>
      </c>
      <c r="AI517" s="207"/>
      <c r="AJ517" s="207"/>
      <c r="AK517" s="207"/>
      <c r="AL517" s="207"/>
      <c r="AM517" s="207"/>
      <c r="AN517" s="207"/>
      <c r="AO517" s="207"/>
      <c r="AP517" s="207"/>
      <c r="AQ517" s="207"/>
      <c r="AR517" s="207"/>
      <c r="AS517" s="207"/>
      <c r="AT517" s="207"/>
      <c r="AU517" s="207"/>
      <c r="AV517" s="207"/>
      <c r="AW517" s="207"/>
      <c r="AX517" s="207"/>
      <c r="AY517" s="207"/>
      <c r="AZ517" s="207"/>
      <c r="BA517" s="207"/>
      <c r="BB517" s="207"/>
      <c r="BC517" s="207"/>
      <c r="BD517" s="207"/>
      <c r="BE517" s="207"/>
      <c r="BF517" s="207"/>
      <c r="BG517" s="207"/>
      <c r="BH517" s="207"/>
    </row>
    <row r="518" spans="1:60" outlineLevel="1">
      <c r="A518" s="214"/>
      <c r="B518" s="215"/>
      <c r="C518" s="246" t="s">
        <v>629</v>
      </c>
      <c r="D518" s="237"/>
      <c r="E518" s="238"/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07"/>
      <c r="Y518" s="207"/>
      <c r="Z518" s="207"/>
      <c r="AA518" s="207"/>
      <c r="AB518" s="207"/>
      <c r="AC518" s="207"/>
      <c r="AD518" s="207"/>
      <c r="AE518" s="207"/>
      <c r="AF518" s="207"/>
      <c r="AG518" s="207" t="s">
        <v>159</v>
      </c>
      <c r="AH518" s="207">
        <v>0</v>
      </c>
      <c r="AI518" s="207"/>
      <c r="AJ518" s="207"/>
      <c r="AK518" s="207"/>
      <c r="AL518" s="207"/>
      <c r="AM518" s="207"/>
      <c r="AN518" s="207"/>
      <c r="AO518" s="207"/>
      <c r="AP518" s="207"/>
      <c r="AQ518" s="207"/>
      <c r="AR518" s="207"/>
      <c r="AS518" s="207"/>
      <c r="AT518" s="207"/>
      <c r="AU518" s="207"/>
      <c r="AV518" s="207"/>
      <c r="AW518" s="207"/>
      <c r="AX518" s="207"/>
      <c r="AY518" s="207"/>
      <c r="AZ518" s="207"/>
      <c r="BA518" s="207"/>
      <c r="BB518" s="207"/>
      <c r="BC518" s="207"/>
      <c r="BD518" s="207"/>
      <c r="BE518" s="207"/>
      <c r="BF518" s="207"/>
      <c r="BG518" s="207"/>
      <c r="BH518" s="207"/>
    </row>
    <row r="519" spans="1:60" outlineLevel="1">
      <c r="A519" s="214"/>
      <c r="B519" s="215"/>
      <c r="C519" s="246" t="s">
        <v>630</v>
      </c>
      <c r="D519" s="237"/>
      <c r="E519" s="238"/>
      <c r="F519" s="216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  <c r="X519" s="207"/>
      <c r="Y519" s="207"/>
      <c r="Z519" s="207"/>
      <c r="AA519" s="207"/>
      <c r="AB519" s="207"/>
      <c r="AC519" s="207"/>
      <c r="AD519" s="207"/>
      <c r="AE519" s="207"/>
      <c r="AF519" s="207"/>
      <c r="AG519" s="207" t="s">
        <v>159</v>
      </c>
      <c r="AH519" s="207">
        <v>0</v>
      </c>
      <c r="AI519" s="207"/>
      <c r="AJ519" s="207"/>
      <c r="AK519" s="207"/>
      <c r="AL519" s="207"/>
      <c r="AM519" s="207"/>
      <c r="AN519" s="207"/>
      <c r="AO519" s="207"/>
      <c r="AP519" s="207"/>
      <c r="AQ519" s="207"/>
      <c r="AR519" s="207"/>
      <c r="AS519" s="207"/>
      <c r="AT519" s="207"/>
      <c r="AU519" s="207"/>
      <c r="AV519" s="207"/>
      <c r="AW519" s="207"/>
      <c r="AX519" s="207"/>
      <c r="AY519" s="207"/>
      <c r="AZ519" s="207"/>
      <c r="BA519" s="207"/>
      <c r="BB519" s="207"/>
      <c r="BC519" s="207"/>
      <c r="BD519" s="207"/>
      <c r="BE519" s="207"/>
      <c r="BF519" s="207"/>
      <c r="BG519" s="207"/>
      <c r="BH519" s="207"/>
    </row>
    <row r="520" spans="1:60" outlineLevel="1">
      <c r="A520" s="214"/>
      <c r="B520" s="215"/>
      <c r="C520" s="246" t="s">
        <v>631</v>
      </c>
      <c r="D520" s="237"/>
      <c r="E520" s="238"/>
      <c r="F520" s="216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16"/>
      <c r="X520" s="207"/>
      <c r="Y520" s="207"/>
      <c r="Z520" s="207"/>
      <c r="AA520" s="207"/>
      <c r="AB520" s="207"/>
      <c r="AC520" s="207"/>
      <c r="AD520" s="207"/>
      <c r="AE520" s="207"/>
      <c r="AF520" s="207"/>
      <c r="AG520" s="207" t="s">
        <v>159</v>
      </c>
      <c r="AH520" s="207">
        <v>0</v>
      </c>
      <c r="AI520" s="207"/>
      <c r="AJ520" s="207"/>
      <c r="AK520" s="207"/>
      <c r="AL520" s="207"/>
      <c r="AM520" s="207"/>
      <c r="AN520" s="207"/>
      <c r="AO520" s="207"/>
      <c r="AP520" s="207"/>
      <c r="AQ520" s="207"/>
      <c r="AR520" s="207"/>
      <c r="AS520" s="207"/>
      <c r="AT520" s="207"/>
      <c r="AU520" s="207"/>
      <c r="AV520" s="207"/>
      <c r="AW520" s="207"/>
      <c r="AX520" s="207"/>
      <c r="AY520" s="207"/>
      <c r="AZ520" s="207"/>
      <c r="BA520" s="207"/>
      <c r="BB520" s="207"/>
      <c r="BC520" s="207"/>
      <c r="BD520" s="207"/>
      <c r="BE520" s="207"/>
      <c r="BF520" s="207"/>
      <c r="BG520" s="207"/>
      <c r="BH520" s="207"/>
    </row>
    <row r="521" spans="1:60" outlineLevel="1">
      <c r="A521" s="214"/>
      <c r="B521" s="215"/>
      <c r="C521" s="246" t="s">
        <v>651</v>
      </c>
      <c r="D521" s="237"/>
      <c r="E521" s="238"/>
      <c r="F521" s="216"/>
      <c r="G521" s="216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  <c r="X521" s="207"/>
      <c r="Y521" s="207"/>
      <c r="Z521" s="207"/>
      <c r="AA521" s="207"/>
      <c r="AB521" s="207"/>
      <c r="AC521" s="207"/>
      <c r="AD521" s="207"/>
      <c r="AE521" s="207"/>
      <c r="AF521" s="207"/>
      <c r="AG521" s="207" t="s">
        <v>159</v>
      </c>
      <c r="AH521" s="207">
        <v>0</v>
      </c>
      <c r="AI521" s="207"/>
      <c r="AJ521" s="207"/>
      <c r="AK521" s="207"/>
      <c r="AL521" s="207"/>
      <c r="AM521" s="207"/>
      <c r="AN521" s="207"/>
      <c r="AO521" s="207"/>
      <c r="AP521" s="207"/>
      <c r="AQ521" s="207"/>
      <c r="AR521" s="207"/>
      <c r="AS521" s="207"/>
      <c r="AT521" s="207"/>
      <c r="AU521" s="207"/>
      <c r="AV521" s="207"/>
      <c r="AW521" s="207"/>
      <c r="AX521" s="207"/>
      <c r="AY521" s="207"/>
      <c r="AZ521" s="207"/>
      <c r="BA521" s="207"/>
      <c r="BB521" s="207"/>
      <c r="BC521" s="207"/>
      <c r="BD521" s="207"/>
      <c r="BE521" s="207"/>
      <c r="BF521" s="207"/>
      <c r="BG521" s="207"/>
      <c r="BH521" s="207"/>
    </row>
    <row r="522" spans="1:60" outlineLevel="1">
      <c r="A522" s="214"/>
      <c r="B522" s="215"/>
      <c r="C522" s="246" t="s">
        <v>652</v>
      </c>
      <c r="D522" s="237"/>
      <c r="E522" s="238">
        <v>419.8</v>
      </c>
      <c r="F522" s="216"/>
      <c r="G522" s="216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07"/>
      <c r="Y522" s="207"/>
      <c r="Z522" s="207"/>
      <c r="AA522" s="207"/>
      <c r="AB522" s="207"/>
      <c r="AC522" s="207"/>
      <c r="AD522" s="207"/>
      <c r="AE522" s="207"/>
      <c r="AF522" s="207"/>
      <c r="AG522" s="207" t="s">
        <v>159</v>
      </c>
      <c r="AH522" s="207">
        <v>0</v>
      </c>
      <c r="AI522" s="207"/>
      <c r="AJ522" s="207"/>
      <c r="AK522" s="207"/>
      <c r="AL522" s="207"/>
      <c r="AM522" s="207"/>
      <c r="AN522" s="207"/>
      <c r="AO522" s="207"/>
      <c r="AP522" s="207"/>
      <c r="AQ522" s="207"/>
      <c r="AR522" s="207"/>
      <c r="AS522" s="207"/>
      <c r="AT522" s="207"/>
      <c r="AU522" s="207"/>
      <c r="AV522" s="207"/>
      <c r="AW522" s="207"/>
      <c r="AX522" s="207"/>
      <c r="AY522" s="207"/>
      <c r="AZ522" s="207"/>
      <c r="BA522" s="207"/>
      <c r="BB522" s="207"/>
      <c r="BC522" s="207"/>
      <c r="BD522" s="207"/>
      <c r="BE522" s="207"/>
      <c r="BF522" s="207"/>
      <c r="BG522" s="207"/>
      <c r="BH522" s="207"/>
    </row>
    <row r="523" spans="1:60">
      <c r="A523" s="218" t="s">
        <v>144</v>
      </c>
      <c r="B523" s="219" t="s">
        <v>81</v>
      </c>
      <c r="C523" s="232" t="s">
        <v>82</v>
      </c>
      <c r="D523" s="220"/>
      <c r="E523" s="221"/>
      <c r="F523" s="222"/>
      <c r="G523" s="222">
        <f>SUMIF(AG524:AG666,"&lt;&gt;NOR",G524:G666)</f>
        <v>0</v>
      </c>
      <c r="H523" s="222"/>
      <c r="I523" s="222">
        <f>SUM(I524:I666)</f>
        <v>0</v>
      </c>
      <c r="J523" s="222"/>
      <c r="K523" s="222">
        <f>SUM(K524:K666)</f>
        <v>0</v>
      </c>
      <c r="L523" s="222"/>
      <c r="M523" s="222">
        <f>SUM(M524:M666)</f>
        <v>0</v>
      </c>
      <c r="N523" s="222"/>
      <c r="O523" s="222">
        <f>SUM(O524:O666)</f>
        <v>0</v>
      </c>
      <c r="P523" s="222"/>
      <c r="Q523" s="222">
        <f>SUM(Q524:Q666)</f>
        <v>0</v>
      </c>
      <c r="R523" s="222"/>
      <c r="S523" s="222"/>
      <c r="T523" s="223"/>
      <c r="U523" s="217"/>
      <c r="V523" s="217">
        <f>SUM(V524:V666)</f>
        <v>0</v>
      </c>
      <c r="W523" s="217"/>
      <c r="AG523" t="s">
        <v>145</v>
      </c>
    </row>
    <row r="524" spans="1:60" outlineLevel="1">
      <c r="A524" s="224">
        <v>119</v>
      </c>
      <c r="B524" s="225" t="s">
        <v>653</v>
      </c>
      <c r="C524" s="233" t="s">
        <v>654</v>
      </c>
      <c r="D524" s="226" t="s">
        <v>175</v>
      </c>
      <c r="E524" s="227">
        <v>3.78</v>
      </c>
      <c r="F524" s="228"/>
      <c r="G524" s="229">
        <f>ROUND(E524*F524,2)</f>
        <v>0</v>
      </c>
      <c r="H524" s="228"/>
      <c r="I524" s="229">
        <f>ROUND(E524*H524,2)</f>
        <v>0</v>
      </c>
      <c r="J524" s="228"/>
      <c r="K524" s="229">
        <f>ROUND(E524*J524,2)</f>
        <v>0</v>
      </c>
      <c r="L524" s="229">
        <v>21</v>
      </c>
      <c r="M524" s="229">
        <f>G524*(1+L524/100)</f>
        <v>0</v>
      </c>
      <c r="N524" s="229">
        <v>0</v>
      </c>
      <c r="O524" s="229">
        <f>ROUND(E524*N524,2)</f>
        <v>0</v>
      </c>
      <c r="P524" s="229">
        <v>0</v>
      </c>
      <c r="Q524" s="229">
        <f>ROUND(E524*P524,2)</f>
        <v>0</v>
      </c>
      <c r="R524" s="229"/>
      <c r="S524" s="229" t="s">
        <v>156</v>
      </c>
      <c r="T524" s="230" t="s">
        <v>149</v>
      </c>
      <c r="U524" s="216">
        <v>0</v>
      </c>
      <c r="V524" s="216">
        <f>ROUND(E524*U524,2)</f>
        <v>0</v>
      </c>
      <c r="W524" s="216"/>
      <c r="X524" s="207"/>
      <c r="Y524" s="207"/>
      <c r="Z524" s="207"/>
      <c r="AA524" s="207"/>
      <c r="AB524" s="207"/>
      <c r="AC524" s="207"/>
      <c r="AD524" s="207"/>
      <c r="AE524" s="207"/>
      <c r="AF524" s="207"/>
      <c r="AG524" s="207" t="s">
        <v>157</v>
      </c>
      <c r="AH524" s="207"/>
      <c r="AI524" s="207"/>
      <c r="AJ524" s="207"/>
      <c r="AK524" s="207"/>
      <c r="AL524" s="207"/>
      <c r="AM524" s="207"/>
      <c r="AN524" s="207"/>
      <c r="AO524" s="207"/>
      <c r="AP524" s="207"/>
      <c r="AQ524" s="207"/>
      <c r="AR524" s="207"/>
      <c r="AS524" s="207"/>
      <c r="AT524" s="207"/>
      <c r="AU524" s="207"/>
      <c r="AV524" s="207"/>
      <c r="AW524" s="207"/>
      <c r="AX524" s="207"/>
      <c r="AY524" s="207"/>
      <c r="AZ524" s="207"/>
      <c r="BA524" s="207"/>
      <c r="BB524" s="207"/>
      <c r="BC524" s="207"/>
      <c r="BD524" s="207"/>
      <c r="BE524" s="207"/>
      <c r="BF524" s="207"/>
      <c r="BG524" s="207"/>
      <c r="BH524" s="207"/>
    </row>
    <row r="525" spans="1:60" outlineLevel="1">
      <c r="A525" s="214"/>
      <c r="B525" s="215"/>
      <c r="C525" s="246" t="s">
        <v>655</v>
      </c>
      <c r="D525" s="237"/>
      <c r="E525" s="238"/>
      <c r="F525" s="216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207"/>
      <c r="Y525" s="207"/>
      <c r="Z525" s="207"/>
      <c r="AA525" s="207"/>
      <c r="AB525" s="207"/>
      <c r="AC525" s="207"/>
      <c r="AD525" s="207"/>
      <c r="AE525" s="207"/>
      <c r="AF525" s="207"/>
      <c r="AG525" s="207" t="s">
        <v>159</v>
      </c>
      <c r="AH525" s="207">
        <v>0</v>
      </c>
      <c r="AI525" s="207"/>
      <c r="AJ525" s="207"/>
      <c r="AK525" s="207"/>
      <c r="AL525" s="207"/>
      <c r="AM525" s="207"/>
      <c r="AN525" s="207"/>
      <c r="AO525" s="207"/>
      <c r="AP525" s="207"/>
      <c r="AQ525" s="207"/>
      <c r="AR525" s="207"/>
      <c r="AS525" s="207"/>
      <c r="AT525" s="207"/>
      <c r="AU525" s="207"/>
      <c r="AV525" s="207"/>
      <c r="AW525" s="207"/>
      <c r="AX525" s="207"/>
      <c r="AY525" s="207"/>
      <c r="AZ525" s="207"/>
      <c r="BA525" s="207"/>
      <c r="BB525" s="207"/>
      <c r="BC525" s="207"/>
      <c r="BD525" s="207"/>
      <c r="BE525" s="207"/>
      <c r="BF525" s="207"/>
      <c r="BG525" s="207"/>
      <c r="BH525" s="207"/>
    </row>
    <row r="526" spans="1:60" outlineLevel="1">
      <c r="A526" s="214"/>
      <c r="B526" s="215"/>
      <c r="C526" s="246" t="s">
        <v>656</v>
      </c>
      <c r="D526" s="237"/>
      <c r="E526" s="238">
        <v>3.78</v>
      </c>
      <c r="F526" s="216"/>
      <c r="G526" s="216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  <c r="X526" s="207"/>
      <c r="Y526" s="207"/>
      <c r="Z526" s="207"/>
      <c r="AA526" s="207"/>
      <c r="AB526" s="207"/>
      <c r="AC526" s="207"/>
      <c r="AD526" s="207"/>
      <c r="AE526" s="207"/>
      <c r="AF526" s="207"/>
      <c r="AG526" s="207" t="s">
        <v>159</v>
      </c>
      <c r="AH526" s="207">
        <v>0</v>
      </c>
      <c r="AI526" s="207"/>
      <c r="AJ526" s="207"/>
      <c r="AK526" s="207"/>
      <c r="AL526" s="207"/>
      <c r="AM526" s="207"/>
      <c r="AN526" s="207"/>
      <c r="AO526" s="207"/>
      <c r="AP526" s="207"/>
      <c r="AQ526" s="207"/>
      <c r="AR526" s="207"/>
      <c r="AS526" s="207"/>
      <c r="AT526" s="207"/>
      <c r="AU526" s="207"/>
      <c r="AV526" s="207"/>
      <c r="AW526" s="207"/>
      <c r="AX526" s="207"/>
      <c r="AY526" s="207"/>
      <c r="AZ526" s="207"/>
      <c r="BA526" s="207"/>
      <c r="BB526" s="207"/>
      <c r="BC526" s="207"/>
      <c r="BD526" s="207"/>
      <c r="BE526" s="207"/>
      <c r="BF526" s="207"/>
      <c r="BG526" s="207"/>
      <c r="BH526" s="207"/>
    </row>
    <row r="527" spans="1:60" outlineLevel="1">
      <c r="A527" s="224">
        <v>120</v>
      </c>
      <c r="B527" s="225" t="s">
        <v>657</v>
      </c>
      <c r="C527" s="233" t="s">
        <v>658</v>
      </c>
      <c r="D527" s="226" t="s">
        <v>175</v>
      </c>
      <c r="E527" s="227">
        <v>6.45</v>
      </c>
      <c r="F527" s="228"/>
      <c r="G527" s="229">
        <f>ROUND(E527*F527,2)</f>
        <v>0</v>
      </c>
      <c r="H527" s="228"/>
      <c r="I527" s="229">
        <f>ROUND(E527*H527,2)</f>
        <v>0</v>
      </c>
      <c r="J527" s="228"/>
      <c r="K527" s="229">
        <f>ROUND(E527*J527,2)</f>
        <v>0</v>
      </c>
      <c r="L527" s="229">
        <v>21</v>
      </c>
      <c r="M527" s="229">
        <f>G527*(1+L527/100)</f>
        <v>0</v>
      </c>
      <c r="N527" s="229">
        <v>0</v>
      </c>
      <c r="O527" s="229">
        <f>ROUND(E527*N527,2)</f>
        <v>0</v>
      </c>
      <c r="P527" s="229">
        <v>0</v>
      </c>
      <c r="Q527" s="229">
        <f>ROUND(E527*P527,2)</f>
        <v>0</v>
      </c>
      <c r="R527" s="229"/>
      <c r="S527" s="229" t="s">
        <v>659</v>
      </c>
      <c r="T527" s="230" t="s">
        <v>149</v>
      </c>
      <c r="U527" s="216">
        <v>0</v>
      </c>
      <c r="V527" s="216">
        <f>ROUND(E527*U527,2)</f>
        <v>0</v>
      </c>
      <c r="W527" s="216"/>
      <c r="X527" s="207"/>
      <c r="Y527" s="207"/>
      <c r="Z527" s="207"/>
      <c r="AA527" s="207"/>
      <c r="AB527" s="207"/>
      <c r="AC527" s="207"/>
      <c r="AD527" s="207"/>
      <c r="AE527" s="207"/>
      <c r="AF527" s="207"/>
      <c r="AG527" s="207" t="s">
        <v>157</v>
      </c>
      <c r="AH527" s="207"/>
      <c r="AI527" s="207"/>
      <c r="AJ527" s="207"/>
      <c r="AK527" s="207"/>
      <c r="AL527" s="207"/>
      <c r="AM527" s="207"/>
      <c r="AN527" s="207"/>
      <c r="AO527" s="207"/>
      <c r="AP527" s="207"/>
      <c r="AQ527" s="207"/>
      <c r="AR527" s="207"/>
      <c r="AS527" s="207"/>
      <c r="AT527" s="207"/>
      <c r="AU527" s="207"/>
      <c r="AV527" s="207"/>
      <c r="AW527" s="207"/>
      <c r="AX527" s="207"/>
      <c r="AY527" s="207"/>
      <c r="AZ527" s="207"/>
      <c r="BA527" s="207"/>
      <c r="BB527" s="207"/>
      <c r="BC527" s="207"/>
      <c r="BD527" s="207"/>
      <c r="BE527" s="207"/>
      <c r="BF527" s="207"/>
      <c r="BG527" s="207"/>
      <c r="BH527" s="207"/>
    </row>
    <row r="528" spans="1:60" outlineLevel="1">
      <c r="A528" s="214"/>
      <c r="B528" s="215"/>
      <c r="C528" s="246" t="s">
        <v>660</v>
      </c>
      <c r="D528" s="237"/>
      <c r="E528" s="238"/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  <c r="X528" s="207"/>
      <c r="Y528" s="207"/>
      <c r="Z528" s="207"/>
      <c r="AA528" s="207"/>
      <c r="AB528" s="207"/>
      <c r="AC528" s="207"/>
      <c r="AD528" s="207"/>
      <c r="AE528" s="207"/>
      <c r="AF528" s="207"/>
      <c r="AG528" s="207" t="s">
        <v>159</v>
      </c>
      <c r="AH528" s="207">
        <v>0</v>
      </c>
      <c r="AI528" s="207"/>
      <c r="AJ528" s="207"/>
      <c r="AK528" s="207"/>
      <c r="AL528" s="207"/>
      <c r="AM528" s="207"/>
      <c r="AN528" s="207"/>
      <c r="AO528" s="207"/>
      <c r="AP528" s="207"/>
      <c r="AQ528" s="207"/>
      <c r="AR528" s="207"/>
      <c r="AS528" s="207"/>
      <c r="AT528" s="207"/>
      <c r="AU528" s="207"/>
      <c r="AV528" s="207"/>
      <c r="AW528" s="207"/>
      <c r="AX528" s="207"/>
      <c r="AY528" s="207"/>
      <c r="AZ528" s="207"/>
      <c r="BA528" s="207"/>
      <c r="BB528" s="207"/>
      <c r="BC528" s="207"/>
      <c r="BD528" s="207"/>
      <c r="BE528" s="207"/>
      <c r="BF528" s="207"/>
      <c r="BG528" s="207"/>
      <c r="BH528" s="207"/>
    </row>
    <row r="529" spans="1:60" outlineLevel="1">
      <c r="A529" s="214"/>
      <c r="B529" s="215"/>
      <c r="C529" s="246" t="s">
        <v>661</v>
      </c>
      <c r="D529" s="237"/>
      <c r="E529" s="238">
        <v>6.45</v>
      </c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07"/>
      <c r="Y529" s="207"/>
      <c r="Z529" s="207"/>
      <c r="AA529" s="207"/>
      <c r="AB529" s="207"/>
      <c r="AC529" s="207"/>
      <c r="AD529" s="207"/>
      <c r="AE529" s="207"/>
      <c r="AF529" s="207"/>
      <c r="AG529" s="207" t="s">
        <v>159</v>
      </c>
      <c r="AH529" s="207">
        <v>0</v>
      </c>
      <c r="AI529" s="207"/>
      <c r="AJ529" s="207"/>
      <c r="AK529" s="207"/>
      <c r="AL529" s="207"/>
      <c r="AM529" s="207"/>
      <c r="AN529" s="207"/>
      <c r="AO529" s="207"/>
      <c r="AP529" s="207"/>
      <c r="AQ529" s="207"/>
      <c r="AR529" s="207"/>
      <c r="AS529" s="207"/>
      <c r="AT529" s="207"/>
      <c r="AU529" s="207"/>
      <c r="AV529" s="207"/>
      <c r="AW529" s="207"/>
      <c r="AX529" s="207"/>
      <c r="AY529" s="207"/>
      <c r="AZ529" s="207"/>
      <c r="BA529" s="207"/>
      <c r="BB529" s="207"/>
      <c r="BC529" s="207"/>
      <c r="BD529" s="207"/>
      <c r="BE529" s="207"/>
      <c r="BF529" s="207"/>
      <c r="BG529" s="207"/>
      <c r="BH529" s="207"/>
    </row>
    <row r="530" spans="1:60" outlineLevel="1">
      <c r="A530" s="224">
        <v>121</v>
      </c>
      <c r="B530" s="225" t="s">
        <v>662</v>
      </c>
      <c r="C530" s="233" t="s">
        <v>663</v>
      </c>
      <c r="D530" s="226" t="s">
        <v>175</v>
      </c>
      <c r="E530" s="227">
        <v>4.3360000000000003</v>
      </c>
      <c r="F530" s="228"/>
      <c r="G530" s="229">
        <f>ROUND(E530*F530,2)</f>
        <v>0</v>
      </c>
      <c r="H530" s="228"/>
      <c r="I530" s="229">
        <f>ROUND(E530*H530,2)</f>
        <v>0</v>
      </c>
      <c r="J530" s="228"/>
      <c r="K530" s="229">
        <f>ROUND(E530*J530,2)</f>
        <v>0</v>
      </c>
      <c r="L530" s="229">
        <v>21</v>
      </c>
      <c r="M530" s="229">
        <f>G530*(1+L530/100)</f>
        <v>0</v>
      </c>
      <c r="N530" s="229">
        <v>0</v>
      </c>
      <c r="O530" s="229">
        <f>ROUND(E530*N530,2)</f>
        <v>0</v>
      </c>
      <c r="P530" s="229">
        <v>0</v>
      </c>
      <c r="Q530" s="229">
        <f>ROUND(E530*P530,2)</f>
        <v>0</v>
      </c>
      <c r="R530" s="229"/>
      <c r="S530" s="229" t="s">
        <v>148</v>
      </c>
      <c r="T530" s="230" t="s">
        <v>149</v>
      </c>
      <c r="U530" s="216">
        <v>0</v>
      </c>
      <c r="V530" s="216">
        <f>ROUND(E530*U530,2)</f>
        <v>0</v>
      </c>
      <c r="W530" s="216"/>
      <c r="X530" s="207"/>
      <c r="Y530" s="207"/>
      <c r="Z530" s="207"/>
      <c r="AA530" s="207"/>
      <c r="AB530" s="207"/>
      <c r="AC530" s="207"/>
      <c r="AD530" s="207"/>
      <c r="AE530" s="207"/>
      <c r="AF530" s="207"/>
      <c r="AG530" s="207" t="s">
        <v>157</v>
      </c>
      <c r="AH530" s="207"/>
      <c r="AI530" s="207"/>
      <c r="AJ530" s="207"/>
      <c r="AK530" s="207"/>
      <c r="AL530" s="207"/>
      <c r="AM530" s="207"/>
      <c r="AN530" s="207"/>
      <c r="AO530" s="207"/>
      <c r="AP530" s="207"/>
      <c r="AQ530" s="207"/>
      <c r="AR530" s="207"/>
      <c r="AS530" s="207"/>
      <c r="AT530" s="207"/>
      <c r="AU530" s="207"/>
      <c r="AV530" s="207"/>
      <c r="AW530" s="207"/>
      <c r="AX530" s="207"/>
      <c r="AY530" s="207"/>
      <c r="AZ530" s="207"/>
      <c r="BA530" s="207"/>
      <c r="BB530" s="207"/>
      <c r="BC530" s="207"/>
      <c r="BD530" s="207"/>
      <c r="BE530" s="207"/>
      <c r="BF530" s="207"/>
      <c r="BG530" s="207"/>
      <c r="BH530" s="207"/>
    </row>
    <row r="531" spans="1:60" outlineLevel="1">
      <c r="A531" s="214"/>
      <c r="B531" s="215"/>
      <c r="C531" s="246" t="s">
        <v>664</v>
      </c>
      <c r="D531" s="237"/>
      <c r="E531" s="238"/>
      <c r="F531" s="216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  <c r="X531" s="207"/>
      <c r="Y531" s="207"/>
      <c r="Z531" s="207"/>
      <c r="AA531" s="207"/>
      <c r="AB531" s="207"/>
      <c r="AC531" s="207"/>
      <c r="AD531" s="207"/>
      <c r="AE531" s="207"/>
      <c r="AF531" s="207"/>
      <c r="AG531" s="207" t="s">
        <v>159</v>
      </c>
      <c r="AH531" s="207">
        <v>0</v>
      </c>
      <c r="AI531" s="207"/>
      <c r="AJ531" s="207"/>
      <c r="AK531" s="207"/>
      <c r="AL531" s="207"/>
      <c r="AM531" s="207"/>
      <c r="AN531" s="207"/>
      <c r="AO531" s="207"/>
      <c r="AP531" s="207"/>
      <c r="AQ531" s="207"/>
      <c r="AR531" s="207"/>
      <c r="AS531" s="207"/>
      <c r="AT531" s="207"/>
      <c r="AU531" s="207"/>
      <c r="AV531" s="207"/>
      <c r="AW531" s="207"/>
      <c r="AX531" s="207"/>
      <c r="AY531" s="207"/>
      <c r="AZ531" s="207"/>
      <c r="BA531" s="207"/>
      <c r="BB531" s="207"/>
      <c r="BC531" s="207"/>
      <c r="BD531" s="207"/>
      <c r="BE531" s="207"/>
      <c r="BF531" s="207"/>
      <c r="BG531" s="207"/>
      <c r="BH531" s="207"/>
    </row>
    <row r="532" spans="1:60" outlineLevel="1">
      <c r="A532" s="214"/>
      <c r="B532" s="215"/>
      <c r="C532" s="246" t="s">
        <v>665</v>
      </c>
      <c r="D532" s="237"/>
      <c r="E532" s="238">
        <v>4.34</v>
      </c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207"/>
      <c r="Y532" s="207"/>
      <c r="Z532" s="207"/>
      <c r="AA532" s="207"/>
      <c r="AB532" s="207"/>
      <c r="AC532" s="207"/>
      <c r="AD532" s="207"/>
      <c r="AE532" s="207"/>
      <c r="AF532" s="207"/>
      <c r="AG532" s="207" t="s">
        <v>159</v>
      </c>
      <c r="AH532" s="207">
        <v>0</v>
      </c>
      <c r="AI532" s="207"/>
      <c r="AJ532" s="207"/>
      <c r="AK532" s="207"/>
      <c r="AL532" s="207"/>
      <c r="AM532" s="207"/>
      <c r="AN532" s="207"/>
      <c r="AO532" s="207"/>
      <c r="AP532" s="207"/>
      <c r="AQ532" s="207"/>
      <c r="AR532" s="207"/>
      <c r="AS532" s="207"/>
      <c r="AT532" s="207"/>
      <c r="AU532" s="207"/>
      <c r="AV532" s="207"/>
      <c r="AW532" s="207"/>
      <c r="AX532" s="207"/>
      <c r="AY532" s="207"/>
      <c r="AZ532" s="207"/>
      <c r="BA532" s="207"/>
      <c r="BB532" s="207"/>
      <c r="BC532" s="207"/>
      <c r="BD532" s="207"/>
      <c r="BE532" s="207"/>
      <c r="BF532" s="207"/>
      <c r="BG532" s="207"/>
      <c r="BH532" s="207"/>
    </row>
    <row r="533" spans="1:60" outlineLevel="1">
      <c r="A533" s="239">
        <v>122</v>
      </c>
      <c r="B533" s="240" t="s">
        <v>666</v>
      </c>
      <c r="C533" s="247" t="s">
        <v>667</v>
      </c>
      <c r="D533" s="241" t="s">
        <v>181</v>
      </c>
      <c r="E533" s="242">
        <v>148.04</v>
      </c>
      <c r="F533" s="243"/>
      <c r="G533" s="244">
        <f>ROUND(E533*F533,2)</f>
        <v>0</v>
      </c>
      <c r="H533" s="243"/>
      <c r="I533" s="244">
        <f>ROUND(E533*H533,2)</f>
        <v>0</v>
      </c>
      <c r="J533" s="243"/>
      <c r="K533" s="244">
        <f>ROUND(E533*J533,2)</f>
        <v>0</v>
      </c>
      <c r="L533" s="244">
        <v>21</v>
      </c>
      <c r="M533" s="244">
        <f>G533*(1+L533/100)</f>
        <v>0</v>
      </c>
      <c r="N533" s="244">
        <v>0</v>
      </c>
      <c r="O533" s="244">
        <f>ROUND(E533*N533,2)</f>
        <v>0</v>
      </c>
      <c r="P533" s="244">
        <v>0</v>
      </c>
      <c r="Q533" s="244">
        <f>ROUND(E533*P533,2)</f>
        <v>0</v>
      </c>
      <c r="R533" s="244"/>
      <c r="S533" s="244" t="s">
        <v>156</v>
      </c>
      <c r="T533" s="245" t="s">
        <v>149</v>
      </c>
      <c r="U533" s="216">
        <v>0</v>
      </c>
      <c r="V533" s="216">
        <f>ROUND(E533*U533,2)</f>
        <v>0</v>
      </c>
      <c r="W533" s="216"/>
      <c r="X533" s="207"/>
      <c r="Y533" s="207"/>
      <c r="Z533" s="207"/>
      <c r="AA533" s="207"/>
      <c r="AB533" s="207"/>
      <c r="AC533" s="207"/>
      <c r="AD533" s="207"/>
      <c r="AE533" s="207"/>
      <c r="AF533" s="207"/>
      <c r="AG533" s="207" t="s">
        <v>157</v>
      </c>
      <c r="AH533" s="207"/>
      <c r="AI533" s="207"/>
      <c r="AJ533" s="207"/>
      <c r="AK533" s="207"/>
      <c r="AL533" s="207"/>
      <c r="AM533" s="207"/>
      <c r="AN533" s="207"/>
      <c r="AO533" s="207"/>
      <c r="AP533" s="207"/>
      <c r="AQ533" s="207"/>
      <c r="AR533" s="207"/>
      <c r="AS533" s="207"/>
      <c r="AT533" s="207"/>
      <c r="AU533" s="207"/>
      <c r="AV533" s="207"/>
      <c r="AW533" s="207"/>
      <c r="AX533" s="207"/>
      <c r="AY533" s="207"/>
      <c r="AZ533" s="207"/>
      <c r="BA533" s="207"/>
      <c r="BB533" s="207"/>
      <c r="BC533" s="207"/>
      <c r="BD533" s="207"/>
      <c r="BE533" s="207"/>
      <c r="BF533" s="207"/>
      <c r="BG533" s="207"/>
      <c r="BH533" s="207"/>
    </row>
    <row r="534" spans="1:60" outlineLevel="1">
      <c r="A534" s="239">
        <v>123</v>
      </c>
      <c r="B534" s="240" t="s">
        <v>668</v>
      </c>
      <c r="C534" s="247" t="s">
        <v>669</v>
      </c>
      <c r="D534" s="241" t="s">
        <v>382</v>
      </c>
      <c r="E534" s="242">
        <v>2</v>
      </c>
      <c r="F534" s="243"/>
      <c r="G534" s="244">
        <f>ROUND(E534*F534,2)</f>
        <v>0</v>
      </c>
      <c r="H534" s="243"/>
      <c r="I534" s="244">
        <f>ROUND(E534*H534,2)</f>
        <v>0</v>
      </c>
      <c r="J534" s="243"/>
      <c r="K534" s="244">
        <f>ROUND(E534*J534,2)</f>
        <v>0</v>
      </c>
      <c r="L534" s="244">
        <v>21</v>
      </c>
      <c r="M534" s="244">
        <f>G534*(1+L534/100)</f>
        <v>0</v>
      </c>
      <c r="N534" s="244">
        <v>0</v>
      </c>
      <c r="O534" s="244">
        <f>ROUND(E534*N534,2)</f>
        <v>0</v>
      </c>
      <c r="P534" s="244">
        <v>0</v>
      </c>
      <c r="Q534" s="244">
        <f>ROUND(E534*P534,2)</f>
        <v>0</v>
      </c>
      <c r="R534" s="244"/>
      <c r="S534" s="244" t="s">
        <v>156</v>
      </c>
      <c r="T534" s="245" t="s">
        <v>149</v>
      </c>
      <c r="U534" s="216">
        <v>0</v>
      </c>
      <c r="V534" s="216">
        <f>ROUND(E534*U534,2)</f>
        <v>0</v>
      </c>
      <c r="W534" s="216"/>
      <c r="X534" s="207"/>
      <c r="Y534" s="207"/>
      <c r="Z534" s="207"/>
      <c r="AA534" s="207"/>
      <c r="AB534" s="207"/>
      <c r="AC534" s="207"/>
      <c r="AD534" s="207"/>
      <c r="AE534" s="207"/>
      <c r="AF534" s="207"/>
      <c r="AG534" s="207" t="s">
        <v>157</v>
      </c>
      <c r="AH534" s="207"/>
      <c r="AI534" s="207"/>
      <c r="AJ534" s="207"/>
      <c r="AK534" s="207"/>
      <c r="AL534" s="207"/>
      <c r="AM534" s="207"/>
      <c r="AN534" s="207"/>
      <c r="AO534" s="207"/>
      <c r="AP534" s="207"/>
      <c r="AQ534" s="207"/>
      <c r="AR534" s="207"/>
      <c r="AS534" s="207"/>
      <c r="AT534" s="207"/>
      <c r="AU534" s="207"/>
      <c r="AV534" s="207"/>
      <c r="AW534" s="207"/>
      <c r="AX534" s="207"/>
      <c r="AY534" s="207"/>
      <c r="AZ534" s="207"/>
      <c r="BA534" s="207"/>
      <c r="BB534" s="207"/>
      <c r="BC534" s="207"/>
      <c r="BD534" s="207"/>
      <c r="BE534" s="207"/>
      <c r="BF534" s="207"/>
      <c r="BG534" s="207"/>
      <c r="BH534" s="207"/>
    </row>
    <row r="535" spans="1:60" outlineLevel="1">
      <c r="A535" s="224">
        <v>124</v>
      </c>
      <c r="B535" s="225" t="s">
        <v>670</v>
      </c>
      <c r="C535" s="233" t="s">
        <v>671</v>
      </c>
      <c r="D535" s="226" t="s">
        <v>181</v>
      </c>
      <c r="E535" s="227">
        <v>148.04</v>
      </c>
      <c r="F535" s="228"/>
      <c r="G535" s="229">
        <f>ROUND(E535*F535,2)</f>
        <v>0</v>
      </c>
      <c r="H535" s="228"/>
      <c r="I535" s="229">
        <f>ROUND(E535*H535,2)</f>
        <v>0</v>
      </c>
      <c r="J535" s="228"/>
      <c r="K535" s="229">
        <f>ROUND(E535*J535,2)</f>
        <v>0</v>
      </c>
      <c r="L535" s="229">
        <v>21</v>
      </c>
      <c r="M535" s="229">
        <f>G535*(1+L535/100)</f>
        <v>0</v>
      </c>
      <c r="N535" s="229">
        <v>0</v>
      </c>
      <c r="O535" s="229">
        <f>ROUND(E535*N535,2)</f>
        <v>0</v>
      </c>
      <c r="P535" s="229">
        <v>0</v>
      </c>
      <c r="Q535" s="229">
        <f>ROUND(E535*P535,2)</f>
        <v>0</v>
      </c>
      <c r="R535" s="229"/>
      <c r="S535" s="229" t="s">
        <v>156</v>
      </c>
      <c r="T535" s="230" t="s">
        <v>149</v>
      </c>
      <c r="U535" s="216">
        <v>0</v>
      </c>
      <c r="V535" s="216">
        <f>ROUND(E535*U535,2)</f>
        <v>0</v>
      </c>
      <c r="W535" s="216"/>
      <c r="X535" s="207"/>
      <c r="Y535" s="207"/>
      <c r="Z535" s="207"/>
      <c r="AA535" s="207"/>
      <c r="AB535" s="207"/>
      <c r="AC535" s="207"/>
      <c r="AD535" s="207"/>
      <c r="AE535" s="207"/>
      <c r="AF535" s="207"/>
      <c r="AG535" s="207" t="s">
        <v>157</v>
      </c>
      <c r="AH535" s="207"/>
      <c r="AI535" s="207"/>
      <c r="AJ535" s="207"/>
      <c r="AK535" s="207"/>
      <c r="AL535" s="207"/>
      <c r="AM535" s="207"/>
      <c r="AN535" s="207"/>
      <c r="AO535" s="207"/>
      <c r="AP535" s="207"/>
      <c r="AQ535" s="207"/>
      <c r="AR535" s="207"/>
      <c r="AS535" s="207"/>
      <c r="AT535" s="207"/>
      <c r="AU535" s="207"/>
      <c r="AV535" s="207"/>
      <c r="AW535" s="207"/>
      <c r="AX535" s="207"/>
      <c r="AY535" s="207"/>
      <c r="AZ535" s="207"/>
      <c r="BA535" s="207"/>
      <c r="BB535" s="207"/>
      <c r="BC535" s="207"/>
      <c r="BD535" s="207"/>
      <c r="BE535" s="207"/>
      <c r="BF535" s="207"/>
      <c r="BG535" s="207"/>
      <c r="BH535" s="207"/>
    </row>
    <row r="536" spans="1:60" outlineLevel="1">
      <c r="A536" s="214"/>
      <c r="B536" s="215"/>
      <c r="C536" s="246" t="s">
        <v>672</v>
      </c>
      <c r="D536" s="237"/>
      <c r="E536" s="238"/>
      <c r="F536" s="216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07"/>
      <c r="Y536" s="207"/>
      <c r="Z536" s="207"/>
      <c r="AA536" s="207"/>
      <c r="AB536" s="207"/>
      <c r="AC536" s="207"/>
      <c r="AD536" s="207"/>
      <c r="AE536" s="207"/>
      <c r="AF536" s="207"/>
      <c r="AG536" s="207" t="s">
        <v>159</v>
      </c>
      <c r="AH536" s="207">
        <v>0</v>
      </c>
      <c r="AI536" s="207"/>
      <c r="AJ536" s="207"/>
      <c r="AK536" s="207"/>
      <c r="AL536" s="207"/>
      <c r="AM536" s="207"/>
      <c r="AN536" s="207"/>
      <c r="AO536" s="207"/>
      <c r="AP536" s="207"/>
      <c r="AQ536" s="207"/>
      <c r="AR536" s="207"/>
      <c r="AS536" s="207"/>
      <c r="AT536" s="207"/>
      <c r="AU536" s="207"/>
      <c r="AV536" s="207"/>
      <c r="AW536" s="207"/>
      <c r="AX536" s="207"/>
      <c r="AY536" s="207"/>
      <c r="AZ536" s="207"/>
      <c r="BA536" s="207"/>
      <c r="BB536" s="207"/>
      <c r="BC536" s="207"/>
      <c r="BD536" s="207"/>
      <c r="BE536" s="207"/>
      <c r="BF536" s="207"/>
      <c r="BG536" s="207"/>
      <c r="BH536" s="207"/>
    </row>
    <row r="537" spans="1:60" outlineLevel="1">
      <c r="A537" s="214"/>
      <c r="B537" s="215"/>
      <c r="C537" s="246" t="s">
        <v>673</v>
      </c>
      <c r="D537" s="237"/>
      <c r="E537" s="238"/>
      <c r="F537" s="216"/>
      <c r="G537" s="216"/>
      <c r="H537" s="216"/>
      <c r="I537" s="216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07"/>
      <c r="Y537" s="207"/>
      <c r="Z537" s="207"/>
      <c r="AA537" s="207"/>
      <c r="AB537" s="207"/>
      <c r="AC537" s="207"/>
      <c r="AD537" s="207"/>
      <c r="AE537" s="207"/>
      <c r="AF537" s="207"/>
      <c r="AG537" s="207" t="s">
        <v>159</v>
      </c>
      <c r="AH537" s="207">
        <v>0</v>
      </c>
      <c r="AI537" s="207"/>
      <c r="AJ537" s="207"/>
      <c r="AK537" s="207"/>
      <c r="AL537" s="207"/>
      <c r="AM537" s="207"/>
      <c r="AN537" s="207"/>
      <c r="AO537" s="207"/>
      <c r="AP537" s="207"/>
      <c r="AQ537" s="207"/>
      <c r="AR537" s="207"/>
      <c r="AS537" s="207"/>
      <c r="AT537" s="207"/>
      <c r="AU537" s="207"/>
      <c r="AV537" s="207"/>
      <c r="AW537" s="207"/>
      <c r="AX537" s="207"/>
      <c r="AY537" s="207"/>
      <c r="AZ537" s="207"/>
      <c r="BA537" s="207"/>
      <c r="BB537" s="207"/>
      <c r="BC537" s="207"/>
      <c r="BD537" s="207"/>
      <c r="BE537" s="207"/>
      <c r="BF537" s="207"/>
      <c r="BG537" s="207"/>
      <c r="BH537" s="207"/>
    </row>
    <row r="538" spans="1:60" outlineLevel="1">
      <c r="A538" s="214"/>
      <c r="B538" s="215"/>
      <c r="C538" s="246" t="s">
        <v>674</v>
      </c>
      <c r="D538" s="237"/>
      <c r="E538" s="238">
        <v>148.04</v>
      </c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07"/>
      <c r="Y538" s="207"/>
      <c r="Z538" s="207"/>
      <c r="AA538" s="207"/>
      <c r="AB538" s="207"/>
      <c r="AC538" s="207"/>
      <c r="AD538" s="207"/>
      <c r="AE538" s="207"/>
      <c r="AF538" s="207"/>
      <c r="AG538" s="207" t="s">
        <v>159</v>
      </c>
      <c r="AH538" s="207">
        <v>0</v>
      </c>
      <c r="AI538" s="207"/>
      <c r="AJ538" s="207"/>
      <c r="AK538" s="207"/>
      <c r="AL538" s="207"/>
      <c r="AM538" s="207"/>
      <c r="AN538" s="207"/>
      <c r="AO538" s="207"/>
      <c r="AP538" s="207"/>
      <c r="AQ538" s="207"/>
      <c r="AR538" s="207"/>
      <c r="AS538" s="207"/>
      <c r="AT538" s="207"/>
      <c r="AU538" s="207"/>
      <c r="AV538" s="207"/>
      <c r="AW538" s="207"/>
      <c r="AX538" s="207"/>
      <c r="AY538" s="207"/>
      <c r="AZ538" s="207"/>
      <c r="BA538" s="207"/>
      <c r="BB538" s="207"/>
      <c r="BC538" s="207"/>
      <c r="BD538" s="207"/>
      <c r="BE538" s="207"/>
      <c r="BF538" s="207"/>
      <c r="BG538" s="207"/>
      <c r="BH538" s="207"/>
    </row>
    <row r="539" spans="1:60" outlineLevel="1">
      <c r="A539" s="224">
        <v>125</v>
      </c>
      <c r="B539" s="225" t="s">
        <v>675</v>
      </c>
      <c r="C539" s="233" t="s">
        <v>676</v>
      </c>
      <c r="D539" s="226" t="s">
        <v>181</v>
      </c>
      <c r="E539" s="227">
        <v>148.04</v>
      </c>
      <c r="F539" s="228"/>
      <c r="G539" s="229">
        <f>ROUND(E539*F539,2)</f>
        <v>0</v>
      </c>
      <c r="H539" s="228"/>
      <c r="I539" s="229">
        <f>ROUND(E539*H539,2)</f>
        <v>0</v>
      </c>
      <c r="J539" s="228"/>
      <c r="K539" s="229">
        <f>ROUND(E539*J539,2)</f>
        <v>0</v>
      </c>
      <c r="L539" s="229">
        <v>21</v>
      </c>
      <c r="M539" s="229">
        <f>G539*(1+L539/100)</f>
        <v>0</v>
      </c>
      <c r="N539" s="229">
        <v>0</v>
      </c>
      <c r="O539" s="229">
        <f>ROUND(E539*N539,2)</f>
        <v>0</v>
      </c>
      <c r="P539" s="229">
        <v>0</v>
      </c>
      <c r="Q539" s="229">
        <f>ROUND(E539*P539,2)</f>
        <v>0</v>
      </c>
      <c r="R539" s="229"/>
      <c r="S539" s="229" t="s">
        <v>156</v>
      </c>
      <c r="T539" s="230" t="s">
        <v>149</v>
      </c>
      <c r="U539" s="216">
        <v>0</v>
      </c>
      <c r="V539" s="216">
        <f>ROUND(E539*U539,2)</f>
        <v>0</v>
      </c>
      <c r="W539" s="216"/>
      <c r="X539" s="207"/>
      <c r="Y539" s="207"/>
      <c r="Z539" s="207"/>
      <c r="AA539" s="207"/>
      <c r="AB539" s="207"/>
      <c r="AC539" s="207"/>
      <c r="AD539" s="207"/>
      <c r="AE539" s="207"/>
      <c r="AF539" s="207"/>
      <c r="AG539" s="207" t="s">
        <v>157</v>
      </c>
      <c r="AH539" s="207"/>
      <c r="AI539" s="207"/>
      <c r="AJ539" s="207"/>
      <c r="AK539" s="207"/>
      <c r="AL539" s="207"/>
      <c r="AM539" s="207"/>
      <c r="AN539" s="207"/>
      <c r="AO539" s="207"/>
      <c r="AP539" s="207"/>
      <c r="AQ539" s="207"/>
      <c r="AR539" s="207"/>
      <c r="AS539" s="207"/>
      <c r="AT539" s="207"/>
      <c r="AU539" s="207"/>
      <c r="AV539" s="207"/>
      <c r="AW539" s="207"/>
      <c r="AX539" s="207"/>
      <c r="AY539" s="207"/>
      <c r="AZ539" s="207"/>
      <c r="BA539" s="207"/>
      <c r="BB539" s="207"/>
      <c r="BC539" s="207"/>
      <c r="BD539" s="207"/>
      <c r="BE539" s="207"/>
      <c r="BF539" s="207"/>
      <c r="BG539" s="207"/>
      <c r="BH539" s="207"/>
    </row>
    <row r="540" spans="1:60" outlineLevel="1">
      <c r="A540" s="214"/>
      <c r="B540" s="215"/>
      <c r="C540" s="246" t="s">
        <v>672</v>
      </c>
      <c r="D540" s="237"/>
      <c r="E540" s="238"/>
      <c r="F540" s="216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07"/>
      <c r="Y540" s="207"/>
      <c r="Z540" s="207"/>
      <c r="AA540" s="207"/>
      <c r="AB540" s="207"/>
      <c r="AC540" s="207"/>
      <c r="AD540" s="207"/>
      <c r="AE540" s="207"/>
      <c r="AF540" s="207"/>
      <c r="AG540" s="207" t="s">
        <v>159</v>
      </c>
      <c r="AH540" s="207">
        <v>0</v>
      </c>
      <c r="AI540" s="207"/>
      <c r="AJ540" s="207"/>
      <c r="AK540" s="207"/>
      <c r="AL540" s="207"/>
      <c r="AM540" s="207"/>
      <c r="AN540" s="207"/>
      <c r="AO540" s="207"/>
      <c r="AP540" s="207"/>
      <c r="AQ540" s="207"/>
      <c r="AR540" s="207"/>
      <c r="AS540" s="207"/>
      <c r="AT540" s="207"/>
      <c r="AU540" s="207"/>
      <c r="AV540" s="207"/>
      <c r="AW540" s="207"/>
      <c r="AX540" s="207"/>
      <c r="AY540" s="207"/>
      <c r="AZ540" s="207"/>
      <c r="BA540" s="207"/>
      <c r="BB540" s="207"/>
      <c r="BC540" s="207"/>
      <c r="BD540" s="207"/>
      <c r="BE540" s="207"/>
      <c r="BF540" s="207"/>
      <c r="BG540" s="207"/>
      <c r="BH540" s="207"/>
    </row>
    <row r="541" spans="1:60" outlineLevel="1">
      <c r="A541" s="214"/>
      <c r="B541" s="215"/>
      <c r="C541" s="246" t="s">
        <v>673</v>
      </c>
      <c r="D541" s="237"/>
      <c r="E541" s="238"/>
      <c r="F541" s="216"/>
      <c r="G541" s="216"/>
      <c r="H541" s="216"/>
      <c r="I541" s="216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07"/>
      <c r="Y541" s="207"/>
      <c r="Z541" s="207"/>
      <c r="AA541" s="207"/>
      <c r="AB541" s="207"/>
      <c r="AC541" s="207"/>
      <c r="AD541" s="207"/>
      <c r="AE541" s="207"/>
      <c r="AF541" s="207"/>
      <c r="AG541" s="207" t="s">
        <v>159</v>
      </c>
      <c r="AH541" s="207">
        <v>0</v>
      </c>
      <c r="AI541" s="207"/>
      <c r="AJ541" s="207"/>
      <c r="AK541" s="207"/>
      <c r="AL541" s="207"/>
      <c r="AM541" s="207"/>
      <c r="AN541" s="207"/>
      <c r="AO541" s="207"/>
      <c r="AP541" s="207"/>
      <c r="AQ541" s="207"/>
      <c r="AR541" s="207"/>
      <c r="AS541" s="207"/>
      <c r="AT541" s="207"/>
      <c r="AU541" s="207"/>
      <c r="AV541" s="207"/>
      <c r="AW541" s="207"/>
      <c r="AX541" s="207"/>
      <c r="AY541" s="207"/>
      <c r="AZ541" s="207"/>
      <c r="BA541" s="207"/>
      <c r="BB541" s="207"/>
      <c r="BC541" s="207"/>
      <c r="BD541" s="207"/>
      <c r="BE541" s="207"/>
      <c r="BF541" s="207"/>
      <c r="BG541" s="207"/>
      <c r="BH541" s="207"/>
    </row>
    <row r="542" spans="1:60" outlineLevel="1">
      <c r="A542" s="214"/>
      <c r="B542" s="215"/>
      <c r="C542" s="246" t="s">
        <v>674</v>
      </c>
      <c r="D542" s="237"/>
      <c r="E542" s="238">
        <v>148.04</v>
      </c>
      <c r="F542" s="216"/>
      <c r="G542" s="216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07"/>
      <c r="Y542" s="207"/>
      <c r="Z542" s="207"/>
      <c r="AA542" s="207"/>
      <c r="AB542" s="207"/>
      <c r="AC542" s="207"/>
      <c r="AD542" s="207"/>
      <c r="AE542" s="207"/>
      <c r="AF542" s="207"/>
      <c r="AG542" s="207" t="s">
        <v>159</v>
      </c>
      <c r="AH542" s="207">
        <v>0</v>
      </c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  <c r="BB542" s="207"/>
      <c r="BC542" s="207"/>
      <c r="BD542" s="207"/>
      <c r="BE542" s="207"/>
      <c r="BF542" s="207"/>
      <c r="BG542" s="207"/>
      <c r="BH542" s="207"/>
    </row>
    <row r="543" spans="1:60" outlineLevel="1">
      <c r="A543" s="224">
        <v>126</v>
      </c>
      <c r="B543" s="225" t="s">
        <v>677</v>
      </c>
      <c r="C543" s="233" t="s">
        <v>678</v>
      </c>
      <c r="D543" s="226" t="s">
        <v>168</v>
      </c>
      <c r="E543" s="227">
        <v>41.7</v>
      </c>
      <c r="F543" s="228"/>
      <c r="G543" s="229">
        <f>ROUND(E543*F543,2)</f>
        <v>0</v>
      </c>
      <c r="H543" s="228"/>
      <c r="I543" s="229">
        <f>ROUND(E543*H543,2)</f>
        <v>0</v>
      </c>
      <c r="J543" s="228"/>
      <c r="K543" s="229">
        <f>ROUND(E543*J543,2)</f>
        <v>0</v>
      </c>
      <c r="L543" s="229">
        <v>21</v>
      </c>
      <c r="M543" s="229">
        <f>G543*(1+L543/100)</f>
        <v>0</v>
      </c>
      <c r="N543" s="229">
        <v>0</v>
      </c>
      <c r="O543" s="229">
        <f>ROUND(E543*N543,2)</f>
        <v>0</v>
      </c>
      <c r="P543" s="229">
        <v>0</v>
      </c>
      <c r="Q543" s="229">
        <f>ROUND(E543*P543,2)</f>
        <v>0</v>
      </c>
      <c r="R543" s="229"/>
      <c r="S543" s="229" t="s">
        <v>156</v>
      </c>
      <c r="T543" s="230" t="s">
        <v>149</v>
      </c>
      <c r="U543" s="216">
        <v>0</v>
      </c>
      <c r="V543" s="216">
        <f>ROUND(E543*U543,2)</f>
        <v>0</v>
      </c>
      <c r="W543" s="216"/>
      <c r="X543" s="207"/>
      <c r="Y543" s="207"/>
      <c r="Z543" s="207"/>
      <c r="AA543" s="207"/>
      <c r="AB543" s="207"/>
      <c r="AC543" s="207"/>
      <c r="AD543" s="207"/>
      <c r="AE543" s="207"/>
      <c r="AF543" s="207"/>
      <c r="AG543" s="207" t="s">
        <v>157</v>
      </c>
      <c r="AH543" s="207"/>
      <c r="AI543" s="207"/>
      <c r="AJ543" s="207"/>
      <c r="AK543" s="207"/>
      <c r="AL543" s="207"/>
      <c r="AM543" s="207"/>
      <c r="AN543" s="207"/>
      <c r="AO543" s="207"/>
      <c r="AP543" s="207"/>
      <c r="AQ543" s="207"/>
      <c r="AR543" s="207"/>
      <c r="AS543" s="207"/>
      <c r="AT543" s="207"/>
      <c r="AU543" s="207"/>
      <c r="AV543" s="207"/>
      <c r="AW543" s="207"/>
      <c r="AX543" s="207"/>
      <c r="AY543" s="207"/>
      <c r="AZ543" s="207"/>
      <c r="BA543" s="207"/>
      <c r="BB543" s="207"/>
      <c r="BC543" s="207"/>
      <c r="BD543" s="207"/>
      <c r="BE543" s="207"/>
      <c r="BF543" s="207"/>
      <c r="BG543" s="207"/>
      <c r="BH543" s="207"/>
    </row>
    <row r="544" spans="1:60" outlineLevel="1">
      <c r="A544" s="214"/>
      <c r="B544" s="215"/>
      <c r="C544" s="246" t="s">
        <v>679</v>
      </c>
      <c r="D544" s="237"/>
      <c r="E544" s="238"/>
      <c r="F544" s="216"/>
      <c r="G544" s="216"/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  <c r="X544" s="207"/>
      <c r="Y544" s="207"/>
      <c r="Z544" s="207"/>
      <c r="AA544" s="207"/>
      <c r="AB544" s="207"/>
      <c r="AC544" s="207"/>
      <c r="AD544" s="207"/>
      <c r="AE544" s="207"/>
      <c r="AF544" s="207"/>
      <c r="AG544" s="207" t="s">
        <v>159</v>
      </c>
      <c r="AH544" s="207">
        <v>0</v>
      </c>
      <c r="AI544" s="207"/>
      <c r="AJ544" s="207"/>
      <c r="AK544" s="207"/>
      <c r="AL544" s="207"/>
      <c r="AM544" s="207"/>
      <c r="AN544" s="207"/>
      <c r="AO544" s="207"/>
      <c r="AP544" s="207"/>
      <c r="AQ544" s="207"/>
      <c r="AR544" s="207"/>
      <c r="AS544" s="207"/>
      <c r="AT544" s="207"/>
      <c r="AU544" s="207"/>
      <c r="AV544" s="207"/>
      <c r="AW544" s="207"/>
      <c r="AX544" s="207"/>
      <c r="AY544" s="207"/>
      <c r="AZ544" s="207"/>
      <c r="BA544" s="207"/>
      <c r="BB544" s="207"/>
      <c r="BC544" s="207"/>
      <c r="BD544" s="207"/>
      <c r="BE544" s="207"/>
      <c r="BF544" s="207"/>
      <c r="BG544" s="207"/>
      <c r="BH544" s="207"/>
    </row>
    <row r="545" spans="1:60" outlineLevel="1">
      <c r="A545" s="214"/>
      <c r="B545" s="215"/>
      <c r="C545" s="246" t="s">
        <v>680</v>
      </c>
      <c r="D545" s="237"/>
      <c r="E545" s="238">
        <v>41.7</v>
      </c>
      <c r="F545" s="216"/>
      <c r="G545" s="216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  <c r="X545" s="207"/>
      <c r="Y545" s="207"/>
      <c r="Z545" s="207"/>
      <c r="AA545" s="207"/>
      <c r="AB545" s="207"/>
      <c r="AC545" s="207"/>
      <c r="AD545" s="207"/>
      <c r="AE545" s="207"/>
      <c r="AF545" s="207"/>
      <c r="AG545" s="207" t="s">
        <v>159</v>
      </c>
      <c r="AH545" s="207">
        <v>0</v>
      </c>
      <c r="AI545" s="207"/>
      <c r="AJ545" s="207"/>
      <c r="AK545" s="207"/>
      <c r="AL545" s="207"/>
      <c r="AM545" s="207"/>
      <c r="AN545" s="207"/>
      <c r="AO545" s="207"/>
      <c r="AP545" s="207"/>
      <c r="AQ545" s="207"/>
      <c r="AR545" s="207"/>
      <c r="AS545" s="207"/>
      <c r="AT545" s="207"/>
      <c r="AU545" s="207"/>
      <c r="AV545" s="207"/>
      <c r="AW545" s="207"/>
      <c r="AX545" s="207"/>
      <c r="AY545" s="207"/>
      <c r="AZ545" s="207"/>
      <c r="BA545" s="207"/>
      <c r="BB545" s="207"/>
      <c r="BC545" s="207"/>
      <c r="BD545" s="207"/>
      <c r="BE545" s="207"/>
      <c r="BF545" s="207"/>
      <c r="BG545" s="207"/>
      <c r="BH545" s="207"/>
    </row>
    <row r="546" spans="1:60" outlineLevel="1">
      <c r="A546" s="224">
        <v>127</v>
      </c>
      <c r="B546" s="225" t="s">
        <v>681</v>
      </c>
      <c r="C546" s="233" t="s">
        <v>682</v>
      </c>
      <c r="D546" s="226" t="s">
        <v>168</v>
      </c>
      <c r="E546" s="227">
        <v>196.21</v>
      </c>
      <c r="F546" s="228"/>
      <c r="G546" s="229">
        <f>ROUND(E546*F546,2)</f>
        <v>0</v>
      </c>
      <c r="H546" s="228"/>
      <c r="I546" s="229">
        <f>ROUND(E546*H546,2)</f>
        <v>0</v>
      </c>
      <c r="J546" s="228"/>
      <c r="K546" s="229">
        <f>ROUND(E546*J546,2)</f>
        <v>0</v>
      </c>
      <c r="L546" s="229">
        <v>21</v>
      </c>
      <c r="M546" s="229">
        <f>G546*(1+L546/100)</f>
        <v>0</v>
      </c>
      <c r="N546" s="229">
        <v>0</v>
      </c>
      <c r="O546" s="229">
        <f>ROUND(E546*N546,2)</f>
        <v>0</v>
      </c>
      <c r="P546" s="229">
        <v>0</v>
      </c>
      <c r="Q546" s="229">
        <f>ROUND(E546*P546,2)</f>
        <v>0</v>
      </c>
      <c r="R546" s="229"/>
      <c r="S546" s="229" t="s">
        <v>156</v>
      </c>
      <c r="T546" s="230" t="s">
        <v>149</v>
      </c>
      <c r="U546" s="216">
        <v>0</v>
      </c>
      <c r="V546" s="216">
        <f>ROUND(E546*U546,2)</f>
        <v>0</v>
      </c>
      <c r="W546" s="216"/>
      <c r="X546" s="207"/>
      <c r="Y546" s="207"/>
      <c r="Z546" s="207"/>
      <c r="AA546" s="207"/>
      <c r="AB546" s="207"/>
      <c r="AC546" s="207"/>
      <c r="AD546" s="207"/>
      <c r="AE546" s="207"/>
      <c r="AF546" s="207"/>
      <c r="AG546" s="207" t="s">
        <v>157</v>
      </c>
      <c r="AH546" s="207"/>
      <c r="AI546" s="207"/>
      <c r="AJ546" s="207"/>
      <c r="AK546" s="207"/>
      <c r="AL546" s="207"/>
      <c r="AM546" s="207"/>
      <c r="AN546" s="207"/>
      <c r="AO546" s="207"/>
      <c r="AP546" s="207"/>
      <c r="AQ546" s="207"/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7"/>
      <c r="BB546" s="207"/>
      <c r="BC546" s="207"/>
      <c r="BD546" s="207"/>
      <c r="BE546" s="207"/>
      <c r="BF546" s="207"/>
      <c r="BG546" s="207"/>
      <c r="BH546" s="207"/>
    </row>
    <row r="547" spans="1:60" outlineLevel="1">
      <c r="A547" s="214"/>
      <c r="B547" s="215"/>
      <c r="C547" s="246" t="s">
        <v>432</v>
      </c>
      <c r="D547" s="237"/>
      <c r="E547" s="238"/>
      <c r="F547" s="216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  <c r="X547" s="207"/>
      <c r="Y547" s="207"/>
      <c r="Z547" s="207"/>
      <c r="AA547" s="207"/>
      <c r="AB547" s="207"/>
      <c r="AC547" s="207"/>
      <c r="AD547" s="207"/>
      <c r="AE547" s="207"/>
      <c r="AF547" s="207"/>
      <c r="AG547" s="207" t="s">
        <v>159</v>
      </c>
      <c r="AH547" s="207">
        <v>0</v>
      </c>
      <c r="AI547" s="207"/>
      <c r="AJ547" s="207"/>
      <c r="AK547" s="207"/>
      <c r="AL547" s="207"/>
      <c r="AM547" s="207"/>
      <c r="AN547" s="207"/>
      <c r="AO547" s="207"/>
      <c r="AP547" s="207"/>
      <c r="AQ547" s="207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  <c r="BB547" s="207"/>
      <c r="BC547" s="207"/>
      <c r="BD547" s="207"/>
      <c r="BE547" s="207"/>
      <c r="BF547" s="207"/>
      <c r="BG547" s="207"/>
      <c r="BH547" s="207"/>
    </row>
    <row r="548" spans="1:60" outlineLevel="1">
      <c r="A548" s="214"/>
      <c r="B548" s="215"/>
      <c r="C548" s="246" t="s">
        <v>555</v>
      </c>
      <c r="D548" s="237"/>
      <c r="E548" s="238"/>
      <c r="F548" s="216"/>
      <c r="G548" s="216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16"/>
      <c r="X548" s="207"/>
      <c r="Y548" s="207"/>
      <c r="Z548" s="207"/>
      <c r="AA548" s="207"/>
      <c r="AB548" s="207"/>
      <c r="AC548" s="207"/>
      <c r="AD548" s="207"/>
      <c r="AE548" s="207"/>
      <c r="AF548" s="207"/>
      <c r="AG548" s="207" t="s">
        <v>159</v>
      </c>
      <c r="AH548" s="207">
        <v>0</v>
      </c>
      <c r="AI548" s="207"/>
      <c r="AJ548" s="207"/>
      <c r="AK548" s="207"/>
      <c r="AL548" s="207"/>
      <c r="AM548" s="207"/>
      <c r="AN548" s="207"/>
      <c r="AO548" s="207"/>
      <c r="AP548" s="207"/>
      <c r="AQ548" s="207"/>
      <c r="AR548" s="207"/>
      <c r="AS548" s="207"/>
      <c r="AT548" s="207"/>
      <c r="AU548" s="207"/>
      <c r="AV548" s="207"/>
      <c r="AW548" s="207"/>
      <c r="AX548" s="207"/>
      <c r="AY548" s="207"/>
      <c r="AZ548" s="207"/>
      <c r="BA548" s="207"/>
      <c r="BB548" s="207"/>
      <c r="BC548" s="207"/>
      <c r="BD548" s="207"/>
      <c r="BE548" s="207"/>
      <c r="BF548" s="207"/>
      <c r="BG548" s="207"/>
      <c r="BH548" s="207"/>
    </row>
    <row r="549" spans="1:60" outlineLevel="1">
      <c r="A549" s="214"/>
      <c r="B549" s="215"/>
      <c r="C549" s="246" t="s">
        <v>556</v>
      </c>
      <c r="D549" s="237"/>
      <c r="E549" s="238"/>
      <c r="F549" s="216"/>
      <c r="G549" s="216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  <c r="X549" s="207"/>
      <c r="Y549" s="207"/>
      <c r="Z549" s="207"/>
      <c r="AA549" s="207"/>
      <c r="AB549" s="207"/>
      <c r="AC549" s="207"/>
      <c r="AD549" s="207"/>
      <c r="AE549" s="207"/>
      <c r="AF549" s="207"/>
      <c r="AG549" s="207" t="s">
        <v>159</v>
      </c>
      <c r="AH549" s="207">
        <v>0</v>
      </c>
      <c r="AI549" s="207"/>
      <c r="AJ549" s="207"/>
      <c r="AK549" s="207"/>
      <c r="AL549" s="207"/>
      <c r="AM549" s="207"/>
      <c r="AN549" s="207"/>
      <c r="AO549" s="207"/>
      <c r="AP549" s="207"/>
      <c r="AQ549" s="207"/>
      <c r="AR549" s="207"/>
      <c r="AS549" s="207"/>
      <c r="AT549" s="207"/>
      <c r="AU549" s="207"/>
      <c r="AV549" s="207"/>
      <c r="AW549" s="207"/>
      <c r="AX549" s="207"/>
      <c r="AY549" s="207"/>
      <c r="AZ549" s="207"/>
      <c r="BA549" s="207"/>
      <c r="BB549" s="207"/>
      <c r="BC549" s="207"/>
      <c r="BD549" s="207"/>
      <c r="BE549" s="207"/>
      <c r="BF549" s="207"/>
      <c r="BG549" s="207"/>
      <c r="BH549" s="207"/>
    </row>
    <row r="550" spans="1:60" outlineLevel="1">
      <c r="A550" s="214"/>
      <c r="B550" s="215"/>
      <c r="C550" s="246" t="s">
        <v>557</v>
      </c>
      <c r="D550" s="237"/>
      <c r="E550" s="238"/>
      <c r="F550" s="216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  <c r="X550" s="207"/>
      <c r="Y550" s="207"/>
      <c r="Z550" s="207"/>
      <c r="AA550" s="207"/>
      <c r="AB550" s="207"/>
      <c r="AC550" s="207"/>
      <c r="AD550" s="207"/>
      <c r="AE550" s="207"/>
      <c r="AF550" s="207"/>
      <c r="AG550" s="207" t="s">
        <v>159</v>
      </c>
      <c r="AH550" s="207">
        <v>0</v>
      </c>
      <c r="AI550" s="207"/>
      <c r="AJ550" s="207"/>
      <c r="AK550" s="207"/>
      <c r="AL550" s="207"/>
      <c r="AM550" s="207"/>
      <c r="AN550" s="207"/>
      <c r="AO550" s="207"/>
      <c r="AP550" s="207"/>
      <c r="AQ550" s="207"/>
      <c r="AR550" s="207"/>
      <c r="AS550" s="207"/>
      <c r="AT550" s="207"/>
      <c r="AU550" s="207"/>
      <c r="AV550" s="207"/>
      <c r="AW550" s="207"/>
      <c r="AX550" s="207"/>
      <c r="AY550" s="207"/>
      <c r="AZ550" s="207"/>
      <c r="BA550" s="207"/>
      <c r="BB550" s="207"/>
      <c r="BC550" s="207"/>
      <c r="BD550" s="207"/>
      <c r="BE550" s="207"/>
      <c r="BF550" s="207"/>
      <c r="BG550" s="207"/>
      <c r="BH550" s="207"/>
    </row>
    <row r="551" spans="1:60" outlineLevel="1">
      <c r="A551" s="214"/>
      <c r="B551" s="215"/>
      <c r="C551" s="246" t="s">
        <v>558</v>
      </c>
      <c r="D551" s="237"/>
      <c r="E551" s="238"/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  <c r="X551" s="207"/>
      <c r="Y551" s="207"/>
      <c r="Z551" s="207"/>
      <c r="AA551" s="207"/>
      <c r="AB551" s="207"/>
      <c r="AC551" s="207"/>
      <c r="AD551" s="207"/>
      <c r="AE551" s="207"/>
      <c r="AF551" s="207"/>
      <c r="AG551" s="207" t="s">
        <v>159</v>
      </c>
      <c r="AH551" s="207">
        <v>0</v>
      </c>
      <c r="AI551" s="207"/>
      <c r="AJ551" s="207"/>
      <c r="AK551" s="207"/>
      <c r="AL551" s="207"/>
      <c r="AM551" s="207"/>
      <c r="AN551" s="207"/>
      <c r="AO551" s="207"/>
      <c r="AP551" s="207"/>
      <c r="AQ551" s="207"/>
      <c r="AR551" s="207"/>
      <c r="AS551" s="207"/>
      <c r="AT551" s="207"/>
      <c r="AU551" s="207"/>
      <c r="AV551" s="207"/>
      <c r="AW551" s="207"/>
      <c r="AX551" s="207"/>
      <c r="AY551" s="207"/>
      <c r="AZ551" s="207"/>
      <c r="BA551" s="207"/>
      <c r="BB551" s="207"/>
      <c r="BC551" s="207"/>
      <c r="BD551" s="207"/>
      <c r="BE551" s="207"/>
      <c r="BF551" s="207"/>
      <c r="BG551" s="207"/>
      <c r="BH551" s="207"/>
    </row>
    <row r="552" spans="1:60" outlineLevel="1">
      <c r="A552" s="214"/>
      <c r="B552" s="215"/>
      <c r="C552" s="246" t="s">
        <v>437</v>
      </c>
      <c r="D552" s="237"/>
      <c r="E552" s="238"/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207"/>
      <c r="Y552" s="207"/>
      <c r="Z552" s="207"/>
      <c r="AA552" s="207"/>
      <c r="AB552" s="207"/>
      <c r="AC552" s="207"/>
      <c r="AD552" s="207"/>
      <c r="AE552" s="207"/>
      <c r="AF552" s="207"/>
      <c r="AG552" s="207" t="s">
        <v>159</v>
      </c>
      <c r="AH552" s="207">
        <v>0</v>
      </c>
      <c r="AI552" s="207"/>
      <c r="AJ552" s="207"/>
      <c r="AK552" s="207"/>
      <c r="AL552" s="207"/>
      <c r="AM552" s="207"/>
      <c r="AN552" s="207"/>
      <c r="AO552" s="207"/>
      <c r="AP552" s="207"/>
      <c r="AQ552" s="207"/>
      <c r="AR552" s="207"/>
      <c r="AS552" s="207"/>
      <c r="AT552" s="207"/>
      <c r="AU552" s="207"/>
      <c r="AV552" s="207"/>
      <c r="AW552" s="207"/>
      <c r="AX552" s="207"/>
      <c r="AY552" s="207"/>
      <c r="AZ552" s="207"/>
      <c r="BA552" s="207"/>
      <c r="BB552" s="207"/>
      <c r="BC552" s="207"/>
      <c r="BD552" s="207"/>
      <c r="BE552" s="207"/>
      <c r="BF552" s="207"/>
      <c r="BG552" s="207"/>
      <c r="BH552" s="207"/>
    </row>
    <row r="553" spans="1:60" outlineLevel="1">
      <c r="A553" s="214"/>
      <c r="B553" s="215"/>
      <c r="C553" s="246" t="s">
        <v>683</v>
      </c>
      <c r="D553" s="237"/>
      <c r="E553" s="238"/>
      <c r="F553" s="216"/>
      <c r="G553" s="216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07"/>
      <c r="Y553" s="207"/>
      <c r="Z553" s="207"/>
      <c r="AA553" s="207"/>
      <c r="AB553" s="207"/>
      <c r="AC553" s="207"/>
      <c r="AD553" s="207"/>
      <c r="AE553" s="207"/>
      <c r="AF553" s="207"/>
      <c r="AG553" s="207" t="s">
        <v>159</v>
      </c>
      <c r="AH553" s="207">
        <v>0</v>
      </c>
      <c r="AI553" s="207"/>
      <c r="AJ553" s="207"/>
      <c r="AK553" s="207"/>
      <c r="AL553" s="207"/>
      <c r="AM553" s="207"/>
      <c r="AN553" s="207"/>
      <c r="AO553" s="207"/>
      <c r="AP553" s="207"/>
      <c r="AQ553" s="207"/>
      <c r="AR553" s="207"/>
      <c r="AS553" s="207"/>
      <c r="AT553" s="207"/>
      <c r="AU553" s="207"/>
      <c r="AV553" s="207"/>
      <c r="AW553" s="207"/>
      <c r="AX553" s="207"/>
      <c r="AY553" s="207"/>
      <c r="AZ553" s="207"/>
      <c r="BA553" s="207"/>
      <c r="BB553" s="207"/>
      <c r="BC553" s="207"/>
      <c r="BD553" s="207"/>
      <c r="BE553" s="207"/>
      <c r="BF553" s="207"/>
      <c r="BG553" s="207"/>
      <c r="BH553" s="207"/>
    </row>
    <row r="554" spans="1:60" outlineLevel="1">
      <c r="A554" s="214"/>
      <c r="B554" s="215"/>
      <c r="C554" s="246" t="s">
        <v>684</v>
      </c>
      <c r="D554" s="237"/>
      <c r="E554" s="238"/>
      <c r="F554" s="216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07"/>
      <c r="Y554" s="207"/>
      <c r="Z554" s="207"/>
      <c r="AA554" s="207"/>
      <c r="AB554" s="207"/>
      <c r="AC554" s="207"/>
      <c r="AD554" s="207"/>
      <c r="AE554" s="207"/>
      <c r="AF554" s="207"/>
      <c r="AG554" s="207" t="s">
        <v>159</v>
      </c>
      <c r="AH554" s="207">
        <v>0</v>
      </c>
      <c r="AI554" s="207"/>
      <c r="AJ554" s="207"/>
      <c r="AK554" s="207"/>
      <c r="AL554" s="207"/>
      <c r="AM554" s="207"/>
      <c r="AN554" s="207"/>
      <c r="AO554" s="207"/>
      <c r="AP554" s="207"/>
      <c r="AQ554" s="207"/>
      <c r="AR554" s="207"/>
      <c r="AS554" s="207"/>
      <c r="AT554" s="207"/>
      <c r="AU554" s="207"/>
      <c r="AV554" s="207"/>
      <c r="AW554" s="207"/>
      <c r="AX554" s="207"/>
      <c r="AY554" s="207"/>
      <c r="AZ554" s="207"/>
      <c r="BA554" s="207"/>
      <c r="BB554" s="207"/>
      <c r="BC554" s="207"/>
      <c r="BD554" s="207"/>
      <c r="BE554" s="207"/>
      <c r="BF554" s="207"/>
      <c r="BG554" s="207"/>
      <c r="BH554" s="207"/>
    </row>
    <row r="555" spans="1:60" outlineLevel="1">
      <c r="A555" s="214"/>
      <c r="B555" s="215"/>
      <c r="C555" s="246" t="s">
        <v>685</v>
      </c>
      <c r="D555" s="237"/>
      <c r="E555" s="238"/>
      <c r="F555" s="216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07"/>
      <c r="Y555" s="207"/>
      <c r="Z555" s="207"/>
      <c r="AA555" s="207"/>
      <c r="AB555" s="207"/>
      <c r="AC555" s="207"/>
      <c r="AD555" s="207"/>
      <c r="AE555" s="207"/>
      <c r="AF555" s="207"/>
      <c r="AG555" s="207" t="s">
        <v>159</v>
      </c>
      <c r="AH555" s="207">
        <v>0</v>
      </c>
      <c r="AI555" s="207"/>
      <c r="AJ555" s="207"/>
      <c r="AK555" s="207"/>
      <c r="AL555" s="207"/>
      <c r="AM555" s="207"/>
      <c r="AN555" s="207"/>
      <c r="AO555" s="207"/>
      <c r="AP555" s="207"/>
      <c r="AQ555" s="207"/>
      <c r="AR555" s="207"/>
      <c r="AS555" s="207"/>
      <c r="AT555" s="207"/>
      <c r="AU555" s="207"/>
      <c r="AV555" s="207"/>
      <c r="AW555" s="207"/>
      <c r="AX555" s="207"/>
      <c r="AY555" s="207"/>
      <c r="AZ555" s="207"/>
      <c r="BA555" s="207"/>
      <c r="BB555" s="207"/>
      <c r="BC555" s="207"/>
      <c r="BD555" s="207"/>
      <c r="BE555" s="207"/>
      <c r="BF555" s="207"/>
      <c r="BG555" s="207"/>
      <c r="BH555" s="207"/>
    </row>
    <row r="556" spans="1:60" outlineLevel="1">
      <c r="A556" s="214"/>
      <c r="B556" s="215"/>
      <c r="C556" s="246" t="s">
        <v>686</v>
      </c>
      <c r="D556" s="237"/>
      <c r="E556" s="238"/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07"/>
      <c r="Y556" s="207"/>
      <c r="Z556" s="207"/>
      <c r="AA556" s="207"/>
      <c r="AB556" s="207"/>
      <c r="AC556" s="207"/>
      <c r="AD556" s="207"/>
      <c r="AE556" s="207"/>
      <c r="AF556" s="207"/>
      <c r="AG556" s="207" t="s">
        <v>159</v>
      </c>
      <c r="AH556" s="207">
        <v>0</v>
      </c>
      <c r="AI556" s="207"/>
      <c r="AJ556" s="207"/>
      <c r="AK556" s="207"/>
      <c r="AL556" s="207"/>
      <c r="AM556" s="207"/>
      <c r="AN556" s="207"/>
      <c r="AO556" s="207"/>
      <c r="AP556" s="207"/>
      <c r="AQ556" s="207"/>
      <c r="AR556" s="207"/>
      <c r="AS556" s="207"/>
      <c r="AT556" s="207"/>
      <c r="AU556" s="207"/>
      <c r="AV556" s="207"/>
      <c r="AW556" s="207"/>
      <c r="AX556" s="207"/>
      <c r="AY556" s="207"/>
      <c r="AZ556" s="207"/>
      <c r="BA556" s="207"/>
      <c r="BB556" s="207"/>
      <c r="BC556" s="207"/>
      <c r="BD556" s="207"/>
      <c r="BE556" s="207"/>
      <c r="BF556" s="207"/>
      <c r="BG556" s="207"/>
      <c r="BH556" s="207"/>
    </row>
    <row r="557" spans="1:60" outlineLevel="1">
      <c r="A557" s="214"/>
      <c r="B557" s="215"/>
      <c r="C557" s="246" t="s">
        <v>687</v>
      </c>
      <c r="D557" s="237"/>
      <c r="E557" s="238">
        <v>196.21</v>
      </c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07"/>
      <c r="Y557" s="207"/>
      <c r="Z557" s="207"/>
      <c r="AA557" s="207"/>
      <c r="AB557" s="207"/>
      <c r="AC557" s="207"/>
      <c r="AD557" s="207"/>
      <c r="AE557" s="207"/>
      <c r="AF557" s="207"/>
      <c r="AG557" s="207" t="s">
        <v>159</v>
      </c>
      <c r="AH557" s="207">
        <v>0</v>
      </c>
      <c r="AI557" s="207"/>
      <c r="AJ557" s="207"/>
      <c r="AK557" s="207"/>
      <c r="AL557" s="207"/>
      <c r="AM557" s="207"/>
      <c r="AN557" s="207"/>
      <c r="AO557" s="207"/>
      <c r="AP557" s="207"/>
      <c r="AQ557" s="207"/>
      <c r="AR557" s="207"/>
      <c r="AS557" s="207"/>
      <c r="AT557" s="207"/>
      <c r="AU557" s="207"/>
      <c r="AV557" s="207"/>
      <c r="AW557" s="207"/>
      <c r="AX557" s="207"/>
      <c r="AY557" s="207"/>
      <c r="AZ557" s="207"/>
      <c r="BA557" s="207"/>
      <c r="BB557" s="207"/>
      <c r="BC557" s="207"/>
      <c r="BD557" s="207"/>
      <c r="BE557" s="207"/>
      <c r="BF557" s="207"/>
      <c r="BG557" s="207"/>
      <c r="BH557" s="207"/>
    </row>
    <row r="558" spans="1:60" outlineLevel="1">
      <c r="A558" s="239">
        <v>128</v>
      </c>
      <c r="B558" s="240" t="s">
        <v>688</v>
      </c>
      <c r="C558" s="247" t="s">
        <v>689</v>
      </c>
      <c r="D558" s="241" t="s">
        <v>168</v>
      </c>
      <c r="E558" s="242">
        <v>16.5</v>
      </c>
      <c r="F558" s="243"/>
      <c r="G558" s="244">
        <f>ROUND(E558*F558,2)</f>
        <v>0</v>
      </c>
      <c r="H558" s="243"/>
      <c r="I558" s="244">
        <f>ROUND(E558*H558,2)</f>
        <v>0</v>
      </c>
      <c r="J558" s="243"/>
      <c r="K558" s="244">
        <f>ROUND(E558*J558,2)</f>
        <v>0</v>
      </c>
      <c r="L558" s="244">
        <v>21</v>
      </c>
      <c r="M558" s="244">
        <f>G558*(1+L558/100)</f>
        <v>0</v>
      </c>
      <c r="N558" s="244">
        <v>0</v>
      </c>
      <c r="O558" s="244">
        <f>ROUND(E558*N558,2)</f>
        <v>0</v>
      </c>
      <c r="P558" s="244">
        <v>0</v>
      </c>
      <c r="Q558" s="244">
        <f>ROUND(E558*P558,2)</f>
        <v>0</v>
      </c>
      <c r="R558" s="244"/>
      <c r="S558" s="244" t="s">
        <v>156</v>
      </c>
      <c r="T558" s="245" t="s">
        <v>149</v>
      </c>
      <c r="U558" s="216">
        <v>0</v>
      </c>
      <c r="V558" s="216">
        <f>ROUND(E558*U558,2)</f>
        <v>0</v>
      </c>
      <c r="W558" s="216"/>
      <c r="X558" s="207"/>
      <c r="Y558" s="207"/>
      <c r="Z558" s="207"/>
      <c r="AA558" s="207"/>
      <c r="AB558" s="207"/>
      <c r="AC558" s="207"/>
      <c r="AD558" s="207"/>
      <c r="AE558" s="207"/>
      <c r="AF558" s="207"/>
      <c r="AG558" s="207" t="s">
        <v>157</v>
      </c>
      <c r="AH558" s="207"/>
      <c r="AI558" s="207"/>
      <c r="AJ558" s="207"/>
      <c r="AK558" s="207"/>
      <c r="AL558" s="207"/>
      <c r="AM558" s="207"/>
      <c r="AN558" s="207"/>
      <c r="AO558" s="207"/>
      <c r="AP558" s="207"/>
      <c r="AQ558" s="207"/>
      <c r="AR558" s="207"/>
      <c r="AS558" s="207"/>
      <c r="AT558" s="207"/>
      <c r="AU558" s="207"/>
      <c r="AV558" s="207"/>
      <c r="AW558" s="207"/>
      <c r="AX558" s="207"/>
      <c r="AY558" s="207"/>
      <c r="AZ558" s="207"/>
      <c r="BA558" s="207"/>
      <c r="BB558" s="207"/>
      <c r="BC558" s="207"/>
      <c r="BD558" s="207"/>
      <c r="BE558" s="207"/>
      <c r="BF558" s="207"/>
      <c r="BG558" s="207"/>
      <c r="BH558" s="207"/>
    </row>
    <row r="559" spans="1:60" outlineLevel="1">
      <c r="A559" s="224">
        <v>129</v>
      </c>
      <c r="B559" s="225" t="s">
        <v>690</v>
      </c>
      <c r="C559" s="233" t="s">
        <v>691</v>
      </c>
      <c r="D559" s="226" t="s">
        <v>168</v>
      </c>
      <c r="E559" s="227">
        <v>196.21</v>
      </c>
      <c r="F559" s="228"/>
      <c r="G559" s="229">
        <f>ROUND(E559*F559,2)</f>
        <v>0</v>
      </c>
      <c r="H559" s="228"/>
      <c r="I559" s="229">
        <f>ROUND(E559*H559,2)</f>
        <v>0</v>
      </c>
      <c r="J559" s="228"/>
      <c r="K559" s="229">
        <f>ROUND(E559*J559,2)</f>
        <v>0</v>
      </c>
      <c r="L559" s="229">
        <v>21</v>
      </c>
      <c r="M559" s="229">
        <f>G559*(1+L559/100)</f>
        <v>0</v>
      </c>
      <c r="N559" s="229">
        <v>0</v>
      </c>
      <c r="O559" s="229">
        <f>ROUND(E559*N559,2)</f>
        <v>0</v>
      </c>
      <c r="P559" s="229">
        <v>0</v>
      </c>
      <c r="Q559" s="229">
        <f>ROUND(E559*P559,2)</f>
        <v>0</v>
      </c>
      <c r="R559" s="229"/>
      <c r="S559" s="229" t="s">
        <v>148</v>
      </c>
      <c r="T559" s="230" t="s">
        <v>149</v>
      </c>
      <c r="U559" s="216">
        <v>0</v>
      </c>
      <c r="V559" s="216">
        <f>ROUND(E559*U559,2)</f>
        <v>0</v>
      </c>
      <c r="W559" s="216"/>
      <c r="X559" s="207"/>
      <c r="Y559" s="207"/>
      <c r="Z559" s="207"/>
      <c r="AA559" s="207"/>
      <c r="AB559" s="207"/>
      <c r="AC559" s="207"/>
      <c r="AD559" s="207"/>
      <c r="AE559" s="207"/>
      <c r="AF559" s="207"/>
      <c r="AG559" s="207" t="s">
        <v>157</v>
      </c>
      <c r="AH559" s="207"/>
      <c r="AI559" s="207"/>
      <c r="AJ559" s="207"/>
      <c r="AK559" s="207"/>
      <c r="AL559" s="207"/>
      <c r="AM559" s="207"/>
      <c r="AN559" s="207"/>
      <c r="AO559" s="207"/>
      <c r="AP559" s="207"/>
      <c r="AQ559" s="207"/>
      <c r="AR559" s="207"/>
      <c r="AS559" s="207"/>
      <c r="AT559" s="207"/>
      <c r="AU559" s="207"/>
      <c r="AV559" s="207"/>
      <c r="AW559" s="207"/>
      <c r="AX559" s="207"/>
      <c r="AY559" s="207"/>
      <c r="AZ559" s="207"/>
      <c r="BA559" s="207"/>
      <c r="BB559" s="207"/>
      <c r="BC559" s="207"/>
      <c r="BD559" s="207"/>
      <c r="BE559" s="207"/>
      <c r="BF559" s="207"/>
      <c r="BG559" s="207"/>
      <c r="BH559" s="207"/>
    </row>
    <row r="560" spans="1:60" outlineLevel="1">
      <c r="A560" s="214"/>
      <c r="B560" s="215"/>
      <c r="C560" s="246" t="s">
        <v>432</v>
      </c>
      <c r="D560" s="237"/>
      <c r="E560" s="238"/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07"/>
      <c r="Y560" s="207"/>
      <c r="Z560" s="207"/>
      <c r="AA560" s="207"/>
      <c r="AB560" s="207"/>
      <c r="AC560" s="207"/>
      <c r="AD560" s="207"/>
      <c r="AE560" s="207"/>
      <c r="AF560" s="207"/>
      <c r="AG560" s="207" t="s">
        <v>159</v>
      </c>
      <c r="AH560" s="207">
        <v>0</v>
      </c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  <c r="BB560" s="207"/>
      <c r="BC560" s="207"/>
      <c r="BD560" s="207"/>
      <c r="BE560" s="207"/>
      <c r="BF560" s="207"/>
      <c r="BG560" s="207"/>
      <c r="BH560" s="207"/>
    </row>
    <row r="561" spans="1:60" outlineLevel="1">
      <c r="A561" s="214"/>
      <c r="B561" s="215"/>
      <c r="C561" s="246" t="s">
        <v>555</v>
      </c>
      <c r="D561" s="237"/>
      <c r="E561" s="238"/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07"/>
      <c r="Y561" s="207"/>
      <c r="Z561" s="207"/>
      <c r="AA561" s="207"/>
      <c r="AB561" s="207"/>
      <c r="AC561" s="207"/>
      <c r="AD561" s="207"/>
      <c r="AE561" s="207"/>
      <c r="AF561" s="207"/>
      <c r="AG561" s="207" t="s">
        <v>159</v>
      </c>
      <c r="AH561" s="207">
        <v>0</v>
      </c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  <c r="BB561" s="207"/>
      <c r="BC561" s="207"/>
      <c r="BD561" s="207"/>
      <c r="BE561" s="207"/>
      <c r="BF561" s="207"/>
      <c r="BG561" s="207"/>
      <c r="BH561" s="207"/>
    </row>
    <row r="562" spans="1:60" outlineLevel="1">
      <c r="A562" s="214"/>
      <c r="B562" s="215"/>
      <c r="C562" s="246" t="s">
        <v>556</v>
      </c>
      <c r="D562" s="237"/>
      <c r="E562" s="238"/>
      <c r="F562" s="216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07"/>
      <c r="Y562" s="207"/>
      <c r="Z562" s="207"/>
      <c r="AA562" s="207"/>
      <c r="AB562" s="207"/>
      <c r="AC562" s="207"/>
      <c r="AD562" s="207"/>
      <c r="AE562" s="207"/>
      <c r="AF562" s="207"/>
      <c r="AG562" s="207" t="s">
        <v>159</v>
      </c>
      <c r="AH562" s="207">
        <v>0</v>
      </c>
      <c r="AI562" s="207"/>
      <c r="AJ562" s="207"/>
      <c r="AK562" s="207"/>
      <c r="AL562" s="207"/>
      <c r="AM562" s="207"/>
      <c r="AN562" s="207"/>
      <c r="AO562" s="207"/>
      <c r="AP562" s="207"/>
      <c r="AQ562" s="207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  <c r="BB562" s="207"/>
      <c r="BC562" s="207"/>
      <c r="BD562" s="207"/>
      <c r="BE562" s="207"/>
      <c r="BF562" s="207"/>
      <c r="BG562" s="207"/>
      <c r="BH562" s="207"/>
    </row>
    <row r="563" spans="1:60" outlineLevel="1">
      <c r="A563" s="214"/>
      <c r="B563" s="215"/>
      <c r="C563" s="246" t="s">
        <v>557</v>
      </c>
      <c r="D563" s="237"/>
      <c r="E563" s="238"/>
      <c r="F563" s="216"/>
      <c r="G563" s="216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  <c r="X563" s="207"/>
      <c r="Y563" s="207"/>
      <c r="Z563" s="207"/>
      <c r="AA563" s="207"/>
      <c r="AB563" s="207"/>
      <c r="AC563" s="207"/>
      <c r="AD563" s="207"/>
      <c r="AE563" s="207"/>
      <c r="AF563" s="207"/>
      <c r="AG563" s="207" t="s">
        <v>159</v>
      </c>
      <c r="AH563" s="207">
        <v>0</v>
      </c>
      <c r="AI563" s="207"/>
      <c r="AJ563" s="207"/>
      <c r="AK563" s="207"/>
      <c r="AL563" s="207"/>
      <c r="AM563" s="207"/>
      <c r="AN563" s="207"/>
      <c r="AO563" s="207"/>
      <c r="AP563" s="207"/>
      <c r="AQ563" s="207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  <c r="BB563" s="207"/>
      <c r="BC563" s="207"/>
      <c r="BD563" s="207"/>
      <c r="BE563" s="207"/>
      <c r="BF563" s="207"/>
      <c r="BG563" s="207"/>
      <c r="BH563" s="207"/>
    </row>
    <row r="564" spans="1:60" outlineLevel="1">
      <c r="A564" s="214"/>
      <c r="B564" s="215"/>
      <c r="C564" s="246" t="s">
        <v>558</v>
      </c>
      <c r="D564" s="237"/>
      <c r="E564" s="238"/>
      <c r="F564" s="216"/>
      <c r="G564" s="216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16"/>
      <c r="X564" s="207"/>
      <c r="Y564" s="207"/>
      <c r="Z564" s="207"/>
      <c r="AA564" s="207"/>
      <c r="AB564" s="207"/>
      <c r="AC564" s="207"/>
      <c r="AD564" s="207"/>
      <c r="AE564" s="207"/>
      <c r="AF564" s="207"/>
      <c r="AG564" s="207" t="s">
        <v>159</v>
      </c>
      <c r="AH564" s="207">
        <v>0</v>
      </c>
      <c r="AI564" s="207"/>
      <c r="AJ564" s="207"/>
      <c r="AK564" s="207"/>
      <c r="AL564" s="207"/>
      <c r="AM564" s="207"/>
      <c r="AN564" s="207"/>
      <c r="AO564" s="207"/>
      <c r="AP564" s="207"/>
      <c r="AQ564" s="207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  <c r="BB564" s="207"/>
      <c r="BC564" s="207"/>
      <c r="BD564" s="207"/>
      <c r="BE564" s="207"/>
      <c r="BF564" s="207"/>
      <c r="BG564" s="207"/>
      <c r="BH564" s="207"/>
    </row>
    <row r="565" spans="1:60" outlineLevel="1">
      <c r="A565" s="214"/>
      <c r="B565" s="215"/>
      <c r="C565" s="246" t="s">
        <v>437</v>
      </c>
      <c r="D565" s="237"/>
      <c r="E565" s="238"/>
      <c r="F565" s="216"/>
      <c r="G565" s="216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  <c r="X565" s="207"/>
      <c r="Y565" s="207"/>
      <c r="Z565" s="207"/>
      <c r="AA565" s="207"/>
      <c r="AB565" s="207"/>
      <c r="AC565" s="207"/>
      <c r="AD565" s="207"/>
      <c r="AE565" s="207"/>
      <c r="AF565" s="207"/>
      <c r="AG565" s="207" t="s">
        <v>159</v>
      </c>
      <c r="AH565" s="207">
        <v>0</v>
      </c>
      <c r="AI565" s="207"/>
      <c r="AJ565" s="207"/>
      <c r="AK565" s="207"/>
      <c r="AL565" s="207"/>
      <c r="AM565" s="207"/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  <c r="BB565" s="207"/>
      <c r="BC565" s="207"/>
      <c r="BD565" s="207"/>
      <c r="BE565" s="207"/>
      <c r="BF565" s="207"/>
      <c r="BG565" s="207"/>
      <c r="BH565" s="207"/>
    </row>
    <row r="566" spans="1:60" outlineLevel="1">
      <c r="A566" s="214"/>
      <c r="B566" s="215"/>
      <c r="C566" s="246" t="s">
        <v>683</v>
      </c>
      <c r="D566" s="237"/>
      <c r="E566" s="238"/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07"/>
      <c r="Y566" s="207"/>
      <c r="Z566" s="207"/>
      <c r="AA566" s="207"/>
      <c r="AB566" s="207"/>
      <c r="AC566" s="207"/>
      <c r="AD566" s="207"/>
      <c r="AE566" s="207"/>
      <c r="AF566" s="207"/>
      <c r="AG566" s="207" t="s">
        <v>159</v>
      </c>
      <c r="AH566" s="207">
        <v>0</v>
      </c>
      <c r="AI566" s="207"/>
      <c r="AJ566" s="207"/>
      <c r="AK566" s="207"/>
      <c r="AL566" s="207"/>
      <c r="AM566" s="207"/>
      <c r="AN566" s="207"/>
      <c r="AO566" s="207"/>
      <c r="AP566" s="207"/>
      <c r="AQ566" s="207"/>
      <c r="AR566" s="207"/>
      <c r="AS566" s="207"/>
      <c r="AT566" s="207"/>
      <c r="AU566" s="207"/>
      <c r="AV566" s="207"/>
      <c r="AW566" s="207"/>
      <c r="AX566" s="207"/>
      <c r="AY566" s="207"/>
      <c r="AZ566" s="207"/>
      <c r="BA566" s="207"/>
      <c r="BB566" s="207"/>
      <c r="BC566" s="207"/>
      <c r="BD566" s="207"/>
      <c r="BE566" s="207"/>
      <c r="BF566" s="207"/>
      <c r="BG566" s="207"/>
      <c r="BH566" s="207"/>
    </row>
    <row r="567" spans="1:60" outlineLevel="1">
      <c r="A567" s="214"/>
      <c r="B567" s="215"/>
      <c r="C567" s="246" t="s">
        <v>684</v>
      </c>
      <c r="D567" s="237"/>
      <c r="E567" s="238"/>
      <c r="F567" s="216"/>
      <c r="G567" s="216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  <c r="X567" s="207"/>
      <c r="Y567" s="207"/>
      <c r="Z567" s="207"/>
      <c r="AA567" s="207"/>
      <c r="AB567" s="207"/>
      <c r="AC567" s="207"/>
      <c r="AD567" s="207"/>
      <c r="AE567" s="207"/>
      <c r="AF567" s="207"/>
      <c r="AG567" s="207" t="s">
        <v>159</v>
      </c>
      <c r="AH567" s="207">
        <v>0</v>
      </c>
      <c r="AI567" s="207"/>
      <c r="AJ567" s="207"/>
      <c r="AK567" s="207"/>
      <c r="AL567" s="207"/>
      <c r="AM567" s="207"/>
      <c r="AN567" s="207"/>
      <c r="AO567" s="207"/>
      <c r="AP567" s="207"/>
      <c r="AQ567" s="207"/>
      <c r="AR567" s="207"/>
      <c r="AS567" s="207"/>
      <c r="AT567" s="207"/>
      <c r="AU567" s="207"/>
      <c r="AV567" s="207"/>
      <c r="AW567" s="207"/>
      <c r="AX567" s="207"/>
      <c r="AY567" s="207"/>
      <c r="AZ567" s="207"/>
      <c r="BA567" s="207"/>
      <c r="BB567" s="207"/>
      <c r="BC567" s="207"/>
      <c r="BD567" s="207"/>
      <c r="BE567" s="207"/>
      <c r="BF567" s="207"/>
      <c r="BG567" s="207"/>
      <c r="BH567" s="207"/>
    </row>
    <row r="568" spans="1:60" outlineLevel="1">
      <c r="A568" s="214"/>
      <c r="B568" s="215"/>
      <c r="C568" s="246" t="s">
        <v>685</v>
      </c>
      <c r="D568" s="237"/>
      <c r="E568" s="238"/>
      <c r="F568" s="216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07"/>
      <c r="Y568" s="207"/>
      <c r="Z568" s="207"/>
      <c r="AA568" s="207"/>
      <c r="AB568" s="207"/>
      <c r="AC568" s="207"/>
      <c r="AD568" s="207"/>
      <c r="AE568" s="207"/>
      <c r="AF568" s="207"/>
      <c r="AG568" s="207" t="s">
        <v>159</v>
      </c>
      <c r="AH568" s="207">
        <v>0</v>
      </c>
      <c r="AI568" s="207"/>
      <c r="AJ568" s="207"/>
      <c r="AK568" s="207"/>
      <c r="AL568" s="207"/>
      <c r="AM568" s="207"/>
      <c r="AN568" s="207"/>
      <c r="AO568" s="207"/>
      <c r="AP568" s="207"/>
      <c r="AQ568" s="207"/>
      <c r="AR568" s="207"/>
      <c r="AS568" s="207"/>
      <c r="AT568" s="207"/>
      <c r="AU568" s="207"/>
      <c r="AV568" s="207"/>
      <c r="AW568" s="207"/>
      <c r="AX568" s="207"/>
      <c r="AY568" s="207"/>
      <c r="AZ568" s="207"/>
      <c r="BA568" s="207"/>
      <c r="BB568" s="207"/>
      <c r="BC568" s="207"/>
      <c r="BD568" s="207"/>
      <c r="BE568" s="207"/>
      <c r="BF568" s="207"/>
      <c r="BG568" s="207"/>
      <c r="BH568" s="207"/>
    </row>
    <row r="569" spans="1:60" outlineLevel="1">
      <c r="A569" s="214"/>
      <c r="B569" s="215"/>
      <c r="C569" s="246" t="s">
        <v>686</v>
      </c>
      <c r="D569" s="237"/>
      <c r="E569" s="238"/>
      <c r="F569" s="216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07"/>
      <c r="Y569" s="207"/>
      <c r="Z569" s="207"/>
      <c r="AA569" s="207"/>
      <c r="AB569" s="207"/>
      <c r="AC569" s="207"/>
      <c r="AD569" s="207"/>
      <c r="AE569" s="207"/>
      <c r="AF569" s="207"/>
      <c r="AG569" s="207" t="s">
        <v>159</v>
      </c>
      <c r="AH569" s="207">
        <v>0</v>
      </c>
      <c r="AI569" s="207"/>
      <c r="AJ569" s="207"/>
      <c r="AK569" s="207"/>
      <c r="AL569" s="207"/>
      <c r="AM569" s="207"/>
      <c r="AN569" s="207"/>
      <c r="AO569" s="207"/>
      <c r="AP569" s="207"/>
      <c r="AQ569" s="207"/>
      <c r="AR569" s="207"/>
      <c r="AS569" s="207"/>
      <c r="AT569" s="207"/>
      <c r="AU569" s="207"/>
      <c r="AV569" s="207"/>
      <c r="AW569" s="207"/>
      <c r="AX569" s="207"/>
      <c r="AY569" s="207"/>
      <c r="AZ569" s="207"/>
      <c r="BA569" s="207"/>
      <c r="BB569" s="207"/>
      <c r="BC569" s="207"/>
      <c r="BD569" s="207"/>
      <c r="BE569" s="207"/>
      <c r="BF569" s="207"/>
      <c r="BG569" s="207"/>
      <c r="BH569" s="207"/>
    </row>
    <row r="570" spans="1:60" outlineLevel="1">
      <c r="A570" s="214"/>
      <c r="B570" s="215"/>
      <c r="C570" s="246" t="s">
        <v>687</v>
      </c>
      <c r="D570" s="237"/>
      <c r="E570" s="238">
        <v>196.21</v>
      </c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07"/>
      <c r="Y570" s="207"/>
      <c r="Z570" s="207"/>
      <c r="AA570" s="207"/>
      <c r="AB570" s="207"/>
      <c r="AC570" s="207"/>
      <c r="AD570" s="207"/>
      <c r="AE570" s="207"/>
      <c r="AF570" s="207"/>
      <c r="AG570" s="207" t="s">
        <v>159</v>
      </c>
      <c r="AH570" s="207">
        <v>0</v>
      </c>
      <c r="AI570" s="207"/>
      <c r="AJ570" s="207"/>
      <c r="AK570" s="207"/>
      <c r="AL570" s="207"/>
      <c r="AM570" s="207"/>
      <c r="AN570" s="207"/>
      <c r="AO570" s="207"/>
      <c r="AP570" s="207"/>
      <c r="AQ570" s="207"/>
      <c r="AR570" s="207"/>
      <c r="AS570" s="207"/>
      <c r="AT570" s="207"/>
      <c r="AU570" s="207"/>
      <c r="AV570" s="207"/>
      <c r="AW570" s="207"/>
      <c r="AX570" s="207"/>
      <c r="AY570" s="207"/>
      <c r="AZ570" s="207"/>
      <c r="BA570" s="207"/>
      <c r="BB570" s="207"/>
      <c r="BC570" s="207"/>
      <c r="BD570" s="207"/>
      <c r="BE570" s="207"/>
      <c r="BF570" s="207"/>
      <c r="BG570" s="207"/>
      <c r="BH570" s="207"/>
    </row>
    <row r="571" spans="1:60" outlineLevel="1">
      <c r="A571" s="224">
        <v>130</v>
      </c>
      <c r="B571" s="225" t="s">
        <v>692</v>
      </c>
      <c r="C571" s="233" t="s">
        <v>693</v>
      </c>
      <c r="D571" s="226" t="s">
        <v>181</v>
      </c>
      <c r="E571" s="227">
        <v>50.76</v>
      </c>
      <c r="F571" s="228"/>
      <c r="G571" s="229">
        <f>ROUND(E571*F571,2)</f>
        <v>0</v>
      </c>
      <c r="H571" s="228"/>
      <c r="I571" s="229">
        <f>ROUND(E571*H571,2)</f>
        <v>0</v>
      </c>
      <c r="J571" s="228"/>
      <c r="K571" s="229">
        <f>ROUND(E571*J571,2)</f>
        <v>0</v>
      </c>
      <c r="L571" s="229">
        <v>21</v>
      </c>
      <c r="M571" s="229">
        <f>G571*(1+L571/100)</f>
        <v>0</v>
      </c>
      <c r="N571" s="229">
        <v>0</v>
      </c>
      <c r="O571" s="229">
        <f>ROUND(E571*N571,2)</f>
        <v>0</v>
      </c>
      <c r="P571" s="229">
        <v>0</v>
      </c>
      <c r="Q571" s="229">
        <f>ROUND(E571*P571,2)</f>
        <v>0</v>
      </c>
      <c r="R571" s="229"/>
      <c r="S571" s="229" t="s">
        <v>156</v>
      </c>
      <c r="T571" s="230" t="s">
        <v>149</v>
      </c>
      <c r="U571" s="216">
        <v>0</v>
      </c>
      <c r="V571" s="216">
        <f>ROUND(E571*U571,2)</f>
        <v>0</v>
      </c>
      <c r="W571" s="216"/>
      <c r="X571" s="207"/>
      <c r="Y571" s="207"/>
      <c r="Z571" s="207"/>
      <c r="AA571" s="207"/>
      <c r="AB571" s="207"/>
      <c r="AC571" s="207"/>
      <c r="AD571" s="207"/>
      <c r="AE571" s="207"/>
      <c r="AF571" s="207"/>
      <c r="AG571" s="207" t="s">
        <v>157</v>
      </c>
      <c r="AH571" s="207"/>
      <c r="AI571" s="207"/>
      <c r="AJ571" s="207"/>
      <c r="AK571" s="207"/>
      <c r="AL571" s="207"/>
      <c r="AM571" s="207"/>
      <c r="AN571" s="207"/>
      <c r="AO571" s="207"/>
      <c r="AP571" s="207"/>
      <c r="AQ571" s="207"/>
      <c r="AR571" s="207"/>
      <c r="AS571" s="207"/>
      <c r="AT571" s="207"/>
      <c r="AU571" s="207"/>
      <c r="AV571" s="207"/>
      <c r="AW571" s="207"/>
      <c r="AX571" s="207"/>
      <c r="AY571" s="207"/>
      <c r="AZ571" s="207"/>
      <c r="BA571" s="207"/>
      <c r="BB571" s="207"/>
      <c r="BC571" s="207"/>
      <c r="BD571" s="207"/>
      <c r="BE571" s="207"/>
      <c r="BF571" s="207"/>
      <c r="BG571" s="207"/>
      <c r="BH571" s="207"/>
    </row>
    <row r="572" spans="1:60" outlineLevel="1">
      <c r="A572" s="214"/>
      <c r="B572" s="215"/>
      <c r="C572" s="246" t="s">
        <v>589</v>
      </c>
      <c r="D572" s="237"/>
      <c r="E572" s="238"/>
      <c r="F572" s="216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  <c r="X572" s="207"/>
      <c r="Y572" s="207"/>
      <c r="Z572" s="207"/>
      <c r="AA572" s="207"/>
      <c r="AB572" s="207"/>
      <c r="AC572" s="207"/>
      <c r="AD572" s="207"/>
      <c r="AE572" s="207"/>
      <c r="AF572" s="207"/>
      <c r="AG572" s="207" t="s">
        <v>159</v>
      </c>
      <c r="AH572" s="207">
        <v>0</v>
      </c>
      <c r="AI572" s="207"/>
      <c r="AJ572" s="207"/>
      <c r="AK572" s="207"/>
      <c r="AL572" s="207"/>
      <c r="AM572" s="207"/>
      <c r="AN572" s="207"/>
      <c r="AO572" s="207"/>
      <c r="AP572" s="207"/>
      <c r="AQ572" s="207"/>
      <c r="AR572" s="207"/>
      <c r="AS572" s="207"/>
      <c r="AT572" s="207"/>
      <c r="AU572" s="207"/>
      <c r="AV572" s="207"/>
      <c r="AW572" s="207"/>
      <c r="AX572" s="207"/>
      <c r="AY572" s="207"/>
      <c r="AZ572" s="207"/>
      <c r="BA572" s="207"/>
      <c r="BB572" s="207"/>
      <c r="BC572" s="207"/>
      <c r="BD572" s="207"/>
      <c r="BE572" s="207"/>
      <c r="BF572" s="207"/>
      <c r="BG572" s="207"/>
      <c r="BH572" s="207"/>
    </row>
    <row r="573" spans="1:60" outlineLevel="1">
      <c r="A573" s="214"/>
      <c r="B573" s="215"/>
      <c r="C573" s="246" t="s">
        <v>590</v>
      </c>
      <c r="D573" s="237"/>
      <c r="E573" s="238">
        <v>50.76</v>
      </c>
      <c r="F573" s="216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07"/>
      <c r="Y573" s="207"/>
      <c r="Z573" s="207"/>
      <c r="AA573" s="207"/>
      <c r="AB573" s="207"/>
      <c r="AC573" s="207"/>
      <c r="AD573" s="207"/>
      <c r="AE573" s="207"/>
      <c r="AF573" s="207"/>
      <c r="AG573" s="207" t="s">
        <v>159</v>
      </c>
      <c r="AH573" s="207">
        <v>0</v>
      </c>
      <c r="AI573" s="207"/>
      <c r="AJ573" s="207"/>
      <c r="AK573" s="207"/>
      <c r="AL573" s="207"/>
      <c r="AM573" s="207"/>
      <c r="AN573" s="207"/>
      <c r="AO573" s="207"/>
      <c r="AP573" s="207"/>
      <c r="AQ573" s="207"/>
      <c r="AR573" s="207"/>
      <c r="AS573" s="207"/>
      <c r="AT573" s="207"/>
      <c r="AU573" s="207"/>
      <c r="AV573" s="207"/>
      <c r="AW573" s="207"/>
      <c r="AX573" s="207"/>
      <c r="AY573" s="207"/>
      <c r="AZ573" s="207"/>
      <c r="BA573" s="207"/>
      <c r="BB573" s="207"/>
      <c r="BC573" s="207"/>
      <c r="BD573" s="207"/>
      <c r="BE573" s="207"/>
      <c r="BF573" s="207"/>
      <c r="BG573" s="207"/>
      <c r="BH573" s="207"/>
    </row>
    <row r="574" spans="1:60" outlineLevel="1">
      <c r="A574" s="224">
        <v>131</v>
      </c>
      <c r="B574" s="225" t="s">
        <v>694</v>
      </c>
      <c r="C574" s="233" t="s">
        <v>695</v>
      </c>
      <c r="D574" s="226" t="s">
        <v>382</v>
      </c>
      <c r="E574" s="227">
        <v>92</v>
      </c>
      <c r="F574" s="228"/>
      <c r="G574" s="229">
        <f>ROUND(E574*F574,2)</f>
        <v>0</v>
      </c>
      <c r="H574" s="228"/>
      <c r="I574" s="229">
        <f>ROUND(E574*H574,2)</f>
        <v>0</v>
      </c>
      <c r="J574" s="228"/>
      <c r="K574" s="229">
        <f>ROUND(E574*J574,2)</f>
        <v>0</v>
      </c>
      <c r="L574" s="229">
        <v>21</v>
      </c>
      <c r="M574" s="229">
        <f>G574*(1+L574/100)</f>
        <v>0</v>
      </c>
      <c r="N574" s="229">
        <v>0</v>
      </c>
      <c r="O574" s="229">
        <f>ROUND(E574*N574,2)</f>
        <v>0</v>
      </c>
      <c r="P574" s="229">
        <v>0</v>
      </c>
      <c r="Q574" s="229">
        <f>ROUND(E574*P574,2)</f>
        <v>0</v>
      </c>
      <c r="R574" s="229"/>
      <c r="S574" s="229" t="s">
        <v>156</v>
      </c>
      <c r="T574" s="230" t="s">
        <v>149</v>
      </c>
      <c r="U574" s="216">
        <v>0</v>
      </c>
      <c r="V574" s="216">
        <f>ROUND(E574*U574,2)</f>
        <v>0</v>
      </c>
      <c r="W574" s="216"/>
      <c r="X574" s="207"/>
      <c r="Y574" s="207"/>
      <c r="Z574" s="207"/>
      <c r="AA574" s="207"/>
      <c r="AB574" s="207"/>
      <c r="AC574" s="207"/>
      <c r="AD574" s="207"/>
      <c r="AE574" s="207"/>
      <c r="AF574" s="207"/>
      <c r="AG574" s="207" t="s">
        <v>157</v>
      </c>
      <c r="AH574" s="207"/>
      <c r="AI574" s="207"/>
      <c r="AJ574" s="207"/>
      <c r="AK574" s="207"/>
      <c r="AL574" s="207"/>
      <c r="AM574" s="207"/>
      <c r="AN574" s="207"/>
      <c r="AO574" s="207"/>
      <c r="AP574" s="207"/>
      <c r="AQ574" s="207"/>
      <c r="AR574" s="207"/>
      <c r="AS574" s="207"/>
      <c r="AT574" s="207"/>
      <c r="AU574" s="207"/>
      <c r="AV574" s="207"/>
      <c r="AW574" s="207"/>
      <c r="AX574" s="207"/>
      <c r="AY574" s="207"/>
      <c r="AZ574" s="207"/>
      <c r="BA574" s="207"/>
      <c r="BB574" s="207"/>
      <c r="BC574" s="207"/>
      <c r="BD574" s="207"/>
      <c r="BE574" s="207"/>
      <c r="BF574" s="207"/>
      <c r="BG574" s="207"/>
      <c r="BH574" s="207"/>
    </row>
    <row r="575" spans="1:60" outlineLevel="1">
      <c r="A575" s="214"/>
      <c r="B575" s="215"/>
      <c r="C575" s="246" t="s">
        <v>696</v>
      </c>
      <c r="D575" s="237"/>
      <c r="E575" s="238"/>
      <c r="F575" s="216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  <c r="X575" s="207"/>
      <c r="Y575" s="207"/>
      <c r="Z575" s="207"/>
      <c r="AA575" s="207"/>
      <c r="AB575" s="207"/>
      <c r="AC575" s="207"/>
      <c r="AD575" s="207"/>
      <c r="AE575" s="207"/>
      <c r="AF575" s="207"/>
      <c r="AG575" s="207" t="s">
        <v>159</v>
      </c>
      <c r="AH575" s="207">
        <v>0</v>
      </c>
      <c r="AI575" s="207"/>
      <c r="AJ575" s="207"/>
      <c r="AK575" s="207"/>
      <c r="AL575" s="207"/>
      <c r="AM575" s="207"/>
      <c r="AN575" s="207"/>
      <c r="AO575" s="207"/>
      <c r="AP575" s="207"/>
      <c r="AQ575" s="207"/>
      <c r="AR575" s="207"/>
      <c r="AS575" s="207"/>
      <c r="AT575" s="207"/>
      <c r="AU575" s="207"/>
      <c r="AV575" s="207"/>
      <c r="AW575" s="207"/>
      <c r="AX575" s="207"/>
      <c r="AY575" s="207"/>
      <c r="AZ575" s="207"/>
      <c r="BA575" s="207"/>
      <c r="BB575" s="207"/>
      <c r="BC575" s="207"/>
      <c r="BD575" s="207"/>
      <c r="BE575" s="207"/>
      <c r="BF575" s="207"/>
      <c r="BG575" s="207"/>
      <c r="BH575" s="207"/>
    </row>
    <row r="576" spans="1:60" outlineLevel="1">
      <c r="A576" s="214"/>
      <c r="B576" s="215"/>
      <c r="C576" s="246" t="s">
        <v>697</v>
      </c>
      <c r="D576" s="237"/>
      <c r="E576" s="238"/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  <c r="X576" s="207"/>
      <c r="Y576" s="207"/>
      <c r="Z576" s="207"/>
      <c r="AA576" s="207"/>
      <c r="AB576" s="207"/>
      <c r="AC576" s="207"/>
      <c r="AD576" s="207"/>
      <c r="AE576" s="207"/>
      <c r="AF576" s="207"/>
      <c r="AG576" s="207" t="s">
        <v>159</v>
      </c>
      <c r="AH576" s="207">
        <v>0</v>
      </c>
      <c r="AI576" s="207"/>
      <c r="AJ576" s="207"/>
      <c r="AK576" s="207"/>
      <c r="AL576" s="207"/>
      <c r="AM576" s="207"/>
      <c r="AN576" s="207"/>
      <c r="AO576" s="207"/>
      <c r="AP576" s="207"/>
      <c r="AQ576" s="207"/>
      <c r="AR576" s="207"/>
      <c r="AS576" s="207"/>
      <c r="AT576" s="207"/>
      <c r="AU576" s="207"/>
      <c r="AV576" s="207"/>
      <c r="AW576" s="207"/>
      <c r="AX576" s="207"/>
      <c r="AY576" s="207"/>
      <c r="AZ576" s="207"/>
      <c r="BA576" s="207"/>
      <c r="BB576" s="207"/>
      <c r="BC576" s="207"/>
      <c r="BD576" s="207"/>
      <c r="BE576" s="207"/>
      <c r="BF576" s="207"/>
      <c r="BG576" s="207"/>
      <c r="BH576" s="207"/>
    </row>
    <row r="577" spans="1:60" outlineLevel="1">
      <c r="A577" s="214"/>
      <c r="B577" s="215"/>
      <c r="C577" s="246" t="s">
        <v>698</v>
      </c>
      <c r="D577" s="237"/>
      <c r="E577" s="238"/>
      <c r="F577" s="216"/>
      <c r="G577" s="216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  <c r="X577" s="207"/>
      <c r="Y577" s="207"/>
      <c r="Z577" s="207"/>
      <c r="AA577" s="207"/>
      <c r="AB577" s="207"/>
      <c r="AC577" s="207"/>
      <c r="AD577" s="207"/>
      <c r="AE577" s="207"/>
      <c r="AF577" s="207"/>
      <c r="AG577" s="207" t="s">
        <v>159</v>
      </c>
      <c r="AH577" s="207">
        <v>0</v>
      </c>
      <c r="AI577" s="207"/>
      <c r="AJ577" s="207"/>
      <c r="AK577" s="207"/>
      <c r="AL577" s="207"/>
      <c r="AM577" s="207"/>
      <c r="AN577" s="207"/>
      <c r="AO577" s="207"/>
      <c r="AP577" s="207"/>
      <c r="AQ577" s="207"/>
      <c r="AR577" s="207"/>
      <c r="AS577" s="207"/>
      <c r="AT577" s="207"/>
      <c r="AU577" s="207"/>
      <c r="AV577" s="207"/>
      <c r="AW577" s="207"/>
      <c r="AX577" s="207"/>
      <c r="AY577" s="207"/>
      <c r="AZ577" s="207"/>
      <c r="BA577" s="207"/>
      <c r="BB577" s="207"/>
      <c r="BC577" s="207"/>
      <c r="BD577" s="207"/>
      <c r="BE577" s="207"/>
      <c r="BF577" s="207"/>
      <c r="BG577" s="207"/>
      <c r="BH577" s="207"/>
    </row>
    <row r="578" spans="1:60" outlineLevel="1">
      <c r="A578" s="214"/>
      <c r="B578" s="215"/>
      <c r="C578" s="246" t="s">
        <v>699</v>
      </c>
      <c r="D578" s="237"/>
      <c r="E578" s="238"/>
      <c r="F578" s="216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  <c r="X578" s="207"/>
      <c r="Y578" s="207"/>
      <c r="Z578" s="207"/>
      <c r="AA578" s="207"/>
      <c r="AB578" s="207"/>
      <c r="AC578" s="207"/>
      <c r="AD578" s="207"/>
      <c r="AE578" s="207"/>
      <c r="AF578" s="207"/>
      <c r="AG578" s="207" t="s">
        <v>159</v>
      </c>
      <c r="AH578" s="207">
        <v>0</v>
      </c>
      <c r="AI578" s="207"/>
      <c r="AJ578" s="207"/>
      <c r="AK578" s="207"/>
      <c r="AL578" s="207"/>
      <c r="AM578" s="207"/>
      <c r="AN578" s="207"/>
      <c r="AO578" s="207"/>
      <c r="AP578" s="207"/>
      <c r="AQ578" s="207"/>
      <c r="AR578" s="207"/>
      <c r="AS578" s="207"/>
      <c r="AT578" s="207"/>
      <c r="AU578" s="207"/>
      <c r="AV578" s="207"/>
      <c r="AW578" s="207"/>
      <c r="AX578" s="207"/>
      <c r="AY578" s="207"/>
      <c r="AZ578" s="207"/>
      <c r="BA578" s="207"/>
      <c r="BB578" s="207"/>
      <c r="BC578" s="207"/>
      <c r="BD578" s="207"/>
      <c r="BE578" s="207"/>
      <c r="BF578" s="207"/>
      <c r="BG578" s="207"/>
      <c r="BH578" s="207"/>
    </row>
    <row r="579" spans="1:60" outlineLevel="1">
      <c r="A579" s="214"/>
      <c r="B579" s="215"/>
      <c r="C579" s="246" t="s">
        <v>700</v>
      </c>
      <c r="D579" s="237"/>
      <c r="E579" s="238"/>
      <c r="F579" s="216"/>
      <c r="G579" s="216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07"/>
      <c r="Y579" s="207"/>
      <c r="Z579" s="207"/>
      <c r="AA579" s="207"/>
      <c r="AB579" s="207"/>
      <c r="AC579" s="207"/>
      <c r="AD579" s="207"/>
      <c r="AE579" s="207"/>
      <c r="AF579" s="207"/>
      <c r="AG579" s="207" t="s">
        <v>159</v>
      </c>
      <c r="AH579" s="207">
        <v>0</v>
      </c>
      <c r="AI579" s="207"/>
      <c r="AJ579" s="207"/>
      <c r="AK579" s="207"/>
      <c r="AL579" s="207"/>
      <c r="AM579" s="207"/>
      <c r="AN579" s="207"/>
      <c r="AO579" s="207"/>
      <c r="AP579" s="207"/>
      <c r="AQ579" s="207"/>
      <c r="AR579" s="207"/>
      <c r="AS579" s="207"/>
      <c r="AT579" s="207"/>
      <c r="AU579" s="207"/>
      <c r="AV579" s="207"/>
      <c r="AW579" s="207"/>
      <c r="AX579" s="207"/>
      <c r="AY579" s="207"/>
      <c r="AZ579" s="207"/>
      <c r="BA579" s="207"/>
      <c r="BB579" s="207"/>
      <c r="BC579" s="207"/>
      <c r="BD579" s="207"/>
      <c r="BE579" s="207"/>
      <c r="BF579" s="207"/>
      <c r="BG579" s="207"/>
      <c r="BH579" s="207"/>
    </row>
    <row r="580" spans="1:60" outlineLevel="1">
      <c r="A580" s="214"/>
      <c r="B580" s="215"/>
      <c r="C580" s="246" t="s">
        <v>701</v>
      </c>
      <c r="D580" s="237"/>
      <c r="E580" s="238"/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07"/>
      <c r="Y580" s="207"/>
      <c r="Z580" s="207"/>
      <c r="AA580" s="207"/>
      <c r="AB580" s="207"/>
      <c r="AC580" s="207"/>
      <c r="AD580" s="207"/>
      <c r="AE580" s="207"/>
      <c r="AF580" s="207"/>
      <c r="AG580" s="207" t="s">
        <v>159</v>
      </c>
      <c r="AH580" s="207">
        <v>0</v>
      </c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  <c r="BB580" s="207"/>
      <c r="BC580" s="207"/>
      <c r="BD580" s="207"/>
      <c r="BE580" s="207"/>
      <c r="BF580" s="207"/>
      <c r="BG580" s="207"/>
      <c r="BH580" s="207"/>
    </row>
    <row r="581" spans="1:60" outlineLevel="1">
      <c r="A581" s="214"/>
      <c r="B581" s="215"/>
      <c r="C581" s="246" t="s">
        <v>702</v>
      </c>
      <c r="D581" s="237"/>
      <c r="E581" s="238"/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07"/>
      <c r="Y581" s="207"/>
      <c r="Z581" s="207"/>
      <c r="AA581" s="207"/>
      <c r="AB581" s="207"/>
      <c r="AC581" s="207"/>
      <c r="AD581" s="207"/>
      <c r="AE581" s="207"/>
      <c r="AF581" s="207"/>
      <c r="AG581" s="207" t="s">
        <v>159</v>
      </c>
      <c r="AH581" s="207">
        <v>0</v>
      </c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  <c r="BB581" s="207"/>
      <c r="BC581" s="207"/>
      <c r="BD581" s="207"/>
      <c r="BE581" s="207"/>
      <c r="BF581" s="207"/>
      <c r="BG581" s="207"/>
      <c r="BH581" s="207"/>
    </row>
    <row r="582" spans="1:60" outlineLevel="1">
      <c r="A582" s="214"/>
      <c r="B582" s="215"/>
      <c r="C582" s="246" t="s">
        <v>703</v>
      </c>
      <c r="D582" s="237"/>
      <c r="E582" s="238"/>
      <c r="F582" s="216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 t="s">
        <v>159</v>
      </c>
      <c r="AH582" s="207">
        <v>0</v>
      </c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  <c r="BB582" s="207"/>
      <c r="BC582" s="207"/>
      <c r="BD582" s="207"/>
      <c r="BE582" s="207"/>
      <c r="BF582" s="207"/>
      <c r="BG582" s="207"/>
      <c r="BH582" s="207"/>
    </row>
    <row r="583" spans="1:60" outlineLevel="1">
      <c r="A583" s="214"/>
      <c r="B583" s="215"/>
      <c r="C583" s="246" t="s">
        <v>704</v>
      </c>
      <c r="D583" s="237"/>
      <c r="E583" s="238"/>
      <c r="F583" s="216"/>
      <c r="G583" s="216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07"/>
      <c r="Y583" s="207"/>
      <c r="Z583" s="207"/>
      <c r="AA583" s="207"/>
      <c r="AB583" s="207"/>
      <c r="AC583" s="207"/>
      <c r="AD583" s="207"/>
      <c r="AE583" s="207"/>
      <c r="AF583" s="207"/>
      <c r="AG583" s="207" t="s">
        <v>159</v>
      </c>
      <c r="AH583" s="207">
        <v>0</v>
      </c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07"/>
      <c r="BE583" s="207"/>
      <c r="BF583" s="207"/>
      <c r="BG583" s="207"/>
      <c r="BH583" s="207"/>
    </row>
    <row r="584" spans="1:60" outlineLevel="1">
      <c r="A584" s="214"/>
      <c r="B584" s="215"/>
      <c r="C584" s="246" t="s">
        <v>705</v>
      </c>
      <c r="D584" s="237"/>
      <c r="E584" s="238"/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  <c r="X584" s="207"/>
      <c r="Y584" s="207"/>
      <c r="Z584" s="207"/>
      <c r="AA584" s="207"/>
      <c r="AB584" s="207"/>
      <c r="AC584" s="207"/>
      <c r="AD584" s="207"/>
      <c r="AE584" s="207"/>
      <c r="AF584" s="207"/>
      <c r="AG584" s="207" t="s">
        <v>159</v>
      </c>
      <c r="AH584" s="207">
        <v>0</v>
      </c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207"/>
      <c r="BH584" s="207"/>
    </row>
    <row r="585" spans="1:60" outlineLevel="1">
      <c r="A585" s="214"/>
      <c r="B585" s="215"/>
      <c r="C585" s="246" t="s">
        <v>706</v>
      </c>
      <c r="D585" s="237"/>
      <c r="E585" s="238"/>
      <c r="F585" s="216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  <c r="X585" s="207"/>
      <c r="Y585" s="207"/>
      <c r="Z585" s="207"/>
      <c r="AA585" s="207"/>
      <c r="AB585" s="207"/>
      <c r="AC585" s="207"/>
      <c r="AD585" s="207"/>
      <c r="AE585" s="207"/>
      <c r="AF585" s="207"/>
      <c r="AG585" s="207" t="s">
        <v>159</v>
      </c>
      <c r="AH585" s="207">
        <v>0</v>
      </c>
      <c r="AI585" s="207"/>
      <c r="AJ585" s="207"/>
      <c r="AK585" s="207"/>
      <c r="AL585" s="207"/>
      <c r="AM585" s="207"/>
      <c r="AN585" s="207"/>
      <c r="AO585" s="207"/>
      <c r="AP585" s="207"/>
      <c r="AQ585" s="207"/>
      <c r="AR585" s="207"/>
      <c r="AS585" s="207"/>
      <c r="AT585" s="207"/>
      <c r="AU585" s="207"/>
      <c r="AV585" s="207"/>
      <c r="AW585" s="207"/>
      <c r="AX585" s="207"/>
      <c r="AY585" s="207"/>
      <c r="AZ585" s="207"/>
      <c r="BA585" s="207"/>
      <c r="BB585" s="207"/>
      <c r="BC585" s="207"/>
      <c r="BD585" s="207"/>
      <c r="BE585" s="207"/>
      <c r="BF585" s="207"/>
      <c r="BG585" s="207"/>
      <c r="BH585" s="207"/>
    </row>
    <row r="586" spans="1:60" outlineLevel="1">
      <c r="A586" s="214"/>
      <c r="B586" s="215"/>
      <c r="C586" s="246" t="s">
        <v>707</v>
      </c>
      <c r="D586" s="237"/>
      <c r="E586" s="238"/>
      <c r="F586" s="216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  <c r="X586" s="207"/>
      <c r="Y586" s="207"/>
      <c r="Z586" s="207"/>
      <c r="AA586" s="207"/>
      <c r="AB586" s="207"/>
      <c r="AC586" s="207"/>
      <c r="AD586" s="207"/>
      <c r="AE586" s="207"/>
      <c r="AF586" s="207"/>
      <c r="AG586" s="207" t="s">
        <v>159</v>
      </c>
      <c r="AH586" s="207">
        <v>0</v>
      </c>
      <c r="AI586" s="207"/>
      <c r="AJ586" s="207"/>
      <c r="AK586" s="207"/>
      <c r="AL586" s="207"/>
      <c r="AM586" s="207"/>
      <c r="AN586" s="207"/>
      <c r="AO586" s="207"/>
      <c r="AP586" s="207"/>
      <c r="AQ586" s="207"/>
      <c r="AR586" s="207"/>
      <c r="AS586" s="207"/>
      <c r="AT586" s="207"/>
      <c r="AU586" s="207"/>
      <c r="AV586" s="207"/>
      <c r="AW586" s="207"/>
      <c r="AX586" s="207"/>
      <c r="AY586" s="207"/>
      <c r="AZ586" s="207"/>
      <c r="BA586" s="207"/>
      <c r="BB586" s="207"/>
      <c r="BC586" s="207"/>
      <c r="BD586" s="207"/>
      <c r="BE586" s="207"/>
      <c r="BF586" s="207"/>
      <c r="BG586" s="207"/>
      <c r="BH586" s="207"/>
    </row>
    <row r="587" spans="1:60" outlineLevel="1">
      <c r="A587" s="214"/>
      <c r="B587" s="215"/>
      <c r="C587" s="246" t="s">
        <v>708</v>
      </c>
      <c r="D587" s="237"/>
      <c r="E587" s="238"/>
      <c r="F587" s="216"/>
      <c r="G587" s="216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6"/>
      <c r="X587" s="207"/>
      <c r="Y587" s="207"/>
      <c r="Z587" s="207"/>
      <c r="AA587" s="207"/>
      <c r="AB587" s="207"/>
      <c r="AC587" s="207"/>
      <c r="AD587" s="207"/>
      <c r="AE587" s="207"/>
      <c r="AF587" s="207"/>
      <c r="AG587" s="207" t="s">
        <v>159</v>
      </c>
      <c r="AH587" s="207">
        <v>0</v>
      </c>
      <c r="AI587" s="207"/>
      <c r="AJ587" s="207"/>
      <c r="AK587" s="207"/>
      <c r="AL587" s="207"/>
      <c r="AM587" s="207"/>
      <c r="AN587" s="207"/>
      <c r="AO587" s="207"/>
      <c r="AP587" s="207"/>
      <c r="AQ587" s="207"/>
      <c r="AR587" s="207"/>
      <c r="AS587" s="207"/>
      <c r="AT587" s="207"/>
      <c r="AU587" s="207"/>
      <c r="AV587" s="207"/>
      <c r="AW587" s="207"/>
      <c r="AX587" s="207"/>
      <c r="AY587" s="207"/>
      <c r="AZ587" s="207"/>
      <c r="BA587" s="207"/>
      <c r="BB587" s="207"/>
      <c r="BC587" s="207"/>
      <c r="BD587" s="207"/>
      <c r="BE587" s="207"/>
      <c r="BF587" s="207"/>
      <c r="BG587" s="207"/>
      <c r="BH587" s="207"/>
    </row>
    <row r="588" spans="1:60" outlineLevel="1">
      <c r="A588" s="214"/>
      <c r="B588" s="215"/>
      <c r="C588" s="246" t="s">
        <v>709</v>
      </c>
      <c r="D588" s="237"/>
      <c r="E588" s="238"/>
      <c r="F588" s="216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  <c r="X588" s="207"/>
      <c r="Y588" s="207"/>
      <c r="Z588" s="207"/>
      <c r="AA588" s="207"/>
      <c r="AB588" s="207"/>
      <c r="AC588" s="207"/>
      <c r="AD588" s="207"/>
      <c r="AE588" s="207"/>
      <c r="AF588" s="207"/>
      <c r="AG588" s="207" t="s">
        <v>159</v>
      </c>
      <c r="AH588" s="207">
        <v>0</v>
      </c>
      <c r="AI588" s="207"/>
      <c r="AJ588" s="207"/>
      <c r="AK588" s="207"/>
      <c r="AL588" s="207"/>
      <c r="AM588" s="207"/>
      <c r="AN588" s="207"/>
      <c r="AO588" s="207"/>
      <c r="AP588" s="207"/>
      <c r="AQ588" s="207"/>
      <c r="AR588" s="207"/>
      <c r="AS588" s="207"/>
      <c r="AT588" s="207"/>
      <c r="AU588" s="207"/>
      <c r="AV588" s="207"/>
      <c r="AW588" s="207"/>
      <c r="AX588" s="207"/>
      <c r="AY588" s="207"/>
      <c r="AZ588" s="207"/>
      <c r="BA588" s="207"/>
      <c r="BB588" s="207"/>
      <c r="BC588" s="207"/>
      <c r="BD588" s="207"/>
      <c r="BE588" s="207"/>
      <c r="BF588" s="207"/>
      <c r="BG588" s="207"/>
      <c r="BH588" s="207"/>
    </row>
    <row r="589" spans="1:60" outlineLevel="1">
      <c r="A589" s="214"/>
      <c r="B589" s="215"/>
      <c r="C589" s="246" t="s">
        <v>710</v>
      </c>
      <c r="D589" s="237"/>
      <c r="E589" s="238">
        <v>92</v>
      </c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07"/>
      <c r="Y589" s="207"/>
      <c r="Z589" s="207"/>
      <c r="AA589" s="207"/>
      <c r="AB589" s="207"/>
      <c r="AC589" s="207"/>
      <c r="AD589" s="207"/>
      <c r="AE589" s="207"/>
      <c r="AF589" s="207"/>
      <c r="AG589" s="207" t="s">
        <v>159</v>
      </c>
      <c r="AH589" s="207">
        <v>0</v>
      </c>
      <c r="AI589" s="207"/>
      <c r="AJ589" s="207"/>
      <c r="AK589" s="207"/>
      <c r="AL589" s="207"/>
      <c r="AM589" s="207"/>
      <c r="AN589" s="207"/>
      <c r="AO589" s="207"/>
      <c r="AP589" s="207"/>
      <c r="AQ589" s="207"/>
      <c r="AR589" s="207"/>
      <c r="AS589" s="207"/>
      <c r="AT589" s="207"/>
      <c r="AU589" s="207"/>
      <c r="AV589" s="207"/>
      <c r="AW589" s="207"/>
      <c r="AX589" s="207"/>
      <c r="AY589" s="207"/>
      <c r="AZ589" s="207"/>
      <c r="BA589" s="207"/>
      <c r="BB589" s="207"/>
      <c r="BC589" s="207"/>
      <c r="BD589" s="207"/>
      <c r="BE589" s="207"/>
      <c r="BF589" s="207"/>
      <c r="BG589" s="207"/>
      <c r="BH589" s="207"/>
    </row>
    <row r="590" spans="1:60" outlineLevel="1">
      <c r="A590" s="224">
        <v>132</v>
      </c>
      <c r="B590" s="225" t="s">
        <v>711</v>
      </c>
      <c r="C590" s="233" t="s">
        <v>712</v>
      </c>
      <c r="D590" s="226" t="s">
        <v>382</v>
      </c>
      <c r="E590" s="227">
        <v>698</v>
      </c>
      <c r="F590" s="228"/>
      <c r="G590" s="229">
        <f>ROUND(E590*F590,2)</f>
        <v>0</v>
      </c>
      <c r="H590" s="228"/>
      <c r="I590" s="229">
        <f>ROUND(E590*H590,2)</f>
        <v>0</v>
      </c>
      <c r="J590" s="228"/>
      <c r="K590" s="229">
        <f>ROUND(E590*J590,2)</f>
        <v>0</v>
      </c>
      <c r="L590" s="229">
        <v>21</v>
      </c>
      <c r="M590" s="229">
        <f>G590*(1+L590/100)</f>
        <v>0</v>
      </c>
      <c r="N590" s="229">
        <v>0</v>
      </c>
      <c r="O590" s="229">
        <f>ROUND(E590*N590,2)</f>
        <v>0</v>
      </c>
      <c r="P590" s="229">
        <v>0</v>
      </c>
      <c r="Q590" s="229">
        <f>ROUND(E590*P590,2)</f>
        <v>0</v>
      </c>
      <c r="R590" s="229"/>
      <c r="S590" s="229" t="s">
        <v>156</v>
      </c>
      <c r="T590" s="230" t="s">
        <v>149</v>
      </c>
      <c r="U590" s="216">
        <v>0</v>
      </c>
      <c r="V590" s="216">
        <f>ROUND(E590*U590,2)</f>
        <v>0</v>
      </c>
      <c r="W590" s="216"/>
      <c r="X590" s="207"/>
      <c r="Y590" s="207"/>
      <c r="Z590" s="207"/>
      <c r="AA590" s="207"/>
      <c r="AB590" s="207"/>
      <c r="AC590" s="207"/>
      <c r="AD590" s="207"/>
      <c r="AE590" s="207"/>
      <c r="AF590" s="207"/>
      <c r="AG590" s="207" t="s">
        <v>157</v>
      </c>
      <c r="AH590" s="207"/>
      <c r="AI590" s="207"/>
      <c r="AJ590" s="207"/>
      <c r="AK590" s="207"/>
      <c r="AL590" s="207"/>
      <c r="AM590" s="207"/>
      <c r="AN590" s="207"/>
      <c r="AO590" s="207"/>
      <c r="AP590" s="207"/>
      <c r="AQ590" s="207"/>
      <c r="AR590" s="207"/>
      <c r="AS590" s="207"/>
      <c r="AT590" s="207"/>
      <c r="AU590" s="207"/>
      <c r="AV590" s="207"/>
      <c r="AW590" s="207"/>
      <c r="AX590" s="207"/>
      <c r="AY590" s="207"/>
      <c r="AZ590" s="207"/>
      <c r="BA590" s="207"/>
      <c r="BB590" s="207"/>
      <c r="BC590" s="207"/>
      <c r="BD590" s="207"/>
      <c r="BE590" s="207"/>
      <c r="BF590" s="207"/>
      <c r="BG590" s="207"/>
      <c r="BH590" s="207"/>
    </row>
    <row r="591" spans="1:60" outlineLevel="1">
      <c r="A591" s="214"/>
      <c r="B591" s="215"/>
      <c r="C591" s="246" t="s">
        <v>713</v>
      </c>
      <c r="D591" s="237"/>
      <c r="E591" s="238"/>
      <c r="F591" s="216"/>
      <c r="G591" s="216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  <c r="X591" s="207"/>
      <c r="Y591" s="207"/>
      <c r="Z591" s="207"/>
      <c r="AA591" s="207"/>
      <c r="AB591" s="207"/>
      <c r="AC591" s="207"/>
      <c r="AD591" s="207"/>
      <c r="AE591" s="207"/>
      <c r="AF591" s="207"/>
      <c r="AG591" s="207" t="s">
        <v>159</v>
      </c>
      <c r="AH591" s="207">
        <v>0</v>
      </c>
      <c r="AI591" s="207"/>
      <c r="AJ591" s="207"/>
      <c r="AK591" s="207"/>
      <c r="AL591" s="207"/>
      <c r="AM591" s="207"/>
      <c r="AN591" s="207"/>
      <c r="AO591" s="207"/>
      <c r="AP591" s="207"/>
      <c r="AQ591" s="207"/>
      <c r="AR591" s="207"/>
      <c r="AS591" s="207"/>
      <c r="AT591" s="207"/>
      <c r="AU591" s="207"/>
      <c r="AV591" s="207"/>
      <c r="AW591" s="207"/>
      <c r="AX591" s="207"/>
      <c r="AY591" s="207"/>
      <c r="AZ591" s="207"/>
      <c r="BA591" s="207"/>
      <c r="BB591" s="207"/>
      <c r="BC591" s="207"/>
      <c r="BD591" s="207"/>
      <c r="BE591" s="207"/>
      <c r="BF591" s="207"/>
      <c r="BG591" s="207"/>
      <c r="BH591" s="207"/>
    </row>
    <row r="592" spans="1:60" outlineLevel="1">
      <c r="A592" s="214"/>
      <c r="B592" s="215"/>
      <c r="C592" s="246" t="s">
        <v>714</v>
      </c>
      <c r="D592" s="237"/>
      <c r="E592" s="238"/>
      <c r="F592" s="216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  <c r="X592" s="207"/>
      <c r="Y592" s="207"/>
      <c r="Z592" s="207"/>
      <c r="AA592" s="207"/>
      <c r="AB592" s="207"/>
      <c r="AC592" s="207"/>
      <c r="AD592" s="207"/>
      <c r="AE592" s="207"/>
      <c r="AF592" s="207"/>
      <c r="AG592" s="207" t="s">
        <v>159</v>
      </c>
      <c r="AH592" s="207">
        <v>0</v>
      </c>
      <c r="AI592" s="207"/>
      <c r="AJ592" s="207"/>
      <c r="AK592" s="207"/>
      <c r="AL592" s="207"/>
      <c r="AM592" s="207"/>
      <c r="AN592" s="207"/>
      <c r="AO592" s="207"/>
      <c r="AP592" s="207"/>
      <c r="AQ592" s="207"/>
      <c r="AR592" s="207"/>
      <c r="AS592" s="207"/>
      <c r="AT592" s="207"/>
      <c r="AU592" s="207"/>
      <c r="AV592" s="207"/>
      <c r="AW592" s="207"/>
      <c r="AX592" s="207"/>
      <c r="AY592" s="207"/>
      <c r="AZ592" s="207"/>
      <c r="BA592" s="207"/>
      <c r="BB592" s="207"/>
      <c r="BC592" s="207"/>
      <c r="BD592" s="207"/>
      <c r="BE592" s="207"/>
      <c r="BF592" s="207"/>
      <c r="BG592" s="207"/>
      <c r="BH592" s="207"/>
    </row>
    <row r="593" spans="1:60" outlineLevel="1">
      <c r="A593" s="214"/>
      <c r="B593" s="215"/>
      <c r="C593" s="246" t="s">
        <v>715</v>
      </c>
      <c r="D593" s="237"/>
      <c r="E593" s="238"/>
      <c r="F593" s="216"/>
      <c r="G593" s="216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16"/>
      <c r="X593" s="207"/>
      <c r="Y593" s="207"/>
      <c r="Z593" s="207"/>
      <c r="AA593" s="207"/>
      <c r="AB593" s="207"/>
      <c r="AC593" s="207"/>
      <c r="AD593" s="207"/>
      <c r="AE593" s="207"/>
      <c r="AF593" s="207"/>
      <c r="AG593" s="207" t="s">
        <v>159</v>
      </c>
      <c r="AH593" s="207">
        <v>0</v>
      </c>
      <c r="AI593" s="207"/>
      <c r="AJ593" s="207"/>
      <c r="AK593" s="207"/>
      <c r="AL593" s="207"/>
      <c r="AM593" s="207"/>
      <c r="AN593" s="207"/>
      <c r="AO593" s="207"/>
      <c r="AP593" s="207"/>
      <c r="AQ593" s="207"/>
      <c r="AR593" s="207"/>
      <c r="AS593" s="207"/>
      <c r="AT593" s="207"/>
      <c r="AU593" s="207"/>
      <c r="AV593" s="207"/>
      <c r="AW593" s="207"/>
      <c r="AX593" s="207"/>
      <c r="AY593" s="207"/>
      <c r="AZ593" s="207"/>
      <c r="BA593" s="207"/>
      <c r="BB593" s="207"/>
      <c r="BC593" s="207"/>
      <c r="BD593" s="207"/>
      <c r="BE593" s="207"/>
      <c r="BF593" s="207"/>
      <c r="BG593" s="207"/>
      <c r="BH593" s="207"/>
    </row>
    <row r="594" spans="1:60" outlineLevel="1">
      <c r="A594" s="214"/>
      <c r="B594" s="215"/>
      <c r="C594" s="246" t="s">
        <v>716</v>
      </c>
      <c r="D594" s="237"/>
      <c r="E594" s="238"/>
      <c r="F594" s="216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  <c r="X594" s="207"/>
      <c r="Y594" s="207"/>
      <c r="Z594" s="207"/>
      <c r="AA594" s="207"/>
      <c r="AB594" s="207"/>
      <c r="AC594" s="207"/>
      <c r="AD594" s="207"/>
      <c r="AE594" s="207"/>
      <c r="AF594" s="207"/>
      <c r="AG594" s="207" t="s">
        <v>159</v>
      </c>
      <c r="AH594" s="207">
        <v>0</v>
      </c>
      <c r="AI594" s="207"/>
      <c r="AJ594" s="207"/>
      <c r="AK594" s="207"/>
      <c r="AL594" s="207"/>
      <c r="AM594" s="207"/>
      <c r="AN594" s="207"/>
      <c r="AO594" s="207"/>
      <c r="AP594" s="207"/>
      <c r="AQ594" s="207"/>
      <c r="AR594" s="207"/>
      <c r="AS594" s="207"/>
      <c r="AT594" s="207"/>
      <c r="AU594" s="207"/>
      <c r="AV594" s="207"/>
      <c r="AW594" s="207"/>
      <c r="AX594" s="207"/>
      <c r="AY594" s="207"/>
      <c r="AZ594" s="207"/>
      <c r="BA594" s="207"/>
      <c r="BB594" s="207"/>
      <c r="BC594" s="207"/>
      <c r="BD594" s="207"/>
      <c r="BE594" s="207"/>
      <c r="BF594" s="207"/>
      <c r="BG594" s="207"/>
      <c r="BH594" s="207"/>
    </row>
    <row r="595" spans="1:60" outlineLevel="1">
      <c r="A595" s="214"/>
      <c r="B595" s="215"/>
      <c r="C595" s="246" t="s">
        <v>717</v>
      </c>
      <c r="D595" s="237"/>
      <c r="E595" s="238"/>
      <c r="F595" s="216"/>
      <c r="G595" s="216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16"/>
      <c r="X595" s="207"/>
      <c r="Y595" s="207"/>
      <c r="Z595" s="207"/>
      <c r="AA595" s="207"/>
      <c r="AB595" s="207"/>
      <c r="AC595" s="207"/>
      <c r="AD595" s="207"/>
      <c r="AE595" s="207"/>
      <c r="AF595" s="207"/>
      <c r="AG595" s="207" t="s">
        <v>159</v>
      </c>
      <c r="AH595" s="207">
        <v>0</v>
      </c>
      <c r="AI595" s="207"/>
      <c r="AJ595" s="207"/>
      <c r="AK595" s="207"/>
      <c r="AL595" s="207"/>
      <c r="AM595" s="207"/>
      <c r="AN595" s="207"/>
      <c r="AO595" s="207"/>
      <c r="AP595" s="207"/>
      <c r="AQ595" s="207"/>
      <c r="AR595" s="207"/>
      <c r="AS595" s="207"/>
      <c r="AT595" s="207"/>
      <c r="AU595" s="207"/>
      <c r="AV595" s="207"/>
      <c r="AW595" s="207"/>
      <c r="AX595" s="207"/>
      <c r="AY595" s="207"/>
      <c r="AZ595" s="207"/>
      <c r="BA595" s="207"/>
      <c r="BB595" s="207"/>
      <c r="BC595" s="207"/>
      <c r="BD595" s="207"/>
      <c r="BE595" s="207"/>
      <c r="BF595" s="207"/>
      <c r="BG595" s="207"/>
      <c r="BH595" s="207"/>
    </row>
    <row r="596" spans="1:60" outlineLevel="1">
      <c r="A596" s="214"/>
      <c r="B596" s="215"/>
      <c r="C596" s="246" t="s">
        <v>718</v>
      </c>
      <c r="D596" s="237"/>
      <c r="E596" s="238"/>
      <c r="F596" s="216"/>
      <c r="G596" s="216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  <c r="X596" s="207"/>
      <c r="Y596" s="207"/>
      <c r="Z596" s="207"/>
      <c r="AA596" s="207"/>
      <c r="AB596" s="207"/>
      <c r="AC596" s="207"/>
      <c r="AD596" s="207"/>
      <c r="AE596" s="207"/>
      <c r="AF596" s="207"/>
      <c r="AG596" s="207" t="s">
        <v>159</v>
      </c>
      <c r="AH596" s="207">
        <v>0</v>
      </c>
      <c r="AI596" s="207"/>
      <c r="AJ596" s="207"/>
      <c r="AK596" s="207"/>
      <c r="AL596" s="207"/>
      <c r="AM596" s="207"/>
      <c r="AN596" s="207"/>
      <c r="AO596" s="207"/>
      <c r="AP596" s="207"/>
      <c r="AQ596" s="207"/>
      <c r="AR596" s="207"/>
      <c r="AS596" s="207"/>
      <c r="AT596" s="207"/>
      <c r="AU596" s="207"/>
      <c r="AV596" s="207"/>
      <c r="AW596" s="207"/>
      <c r="AX596" s="207"/>
      <c r="AY596" s="207"/>
      <c r="AZ596" s="207"/>
      <c r="BA596" s="207"/>
      <c r="BB596" s="207"/>
      <c r="BC596" s="207"/>
      <c r="BD596" s="207"/>
      <c r="BE596" s="207"/>
      <c r="BF596" s="207"/>
      <c r="BG596" s="207"/>
      <c r="BH596" s="207"/>
    </row>
    <row r="597" spans="1:60" outlineLevel="1">
      <c r="A597" s="214"/>
      <c r="B597" s="215"/>
      <c r="C597" s="246" t="s">
        <v>719</v>
      </c>
      <c r="D597" s="237"/>
      <c r="E597" s="238"/>
      <c r="F597" s="216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  <c r="X597" s="207"/>
      <c r="Y597" s="207"/>
      <c r="Z597" s="207"/>
      <c r="AA597" s="207"/>
      <c r="AB597" s="207"/>
      <c r="AC597" s="207"/>
      <c r="AD597" s="207"/>
      <c r="AE597" s="207"/>
      <c r="AF597" s="207"/>
      <c r="AG597" s="207" t="s">
        <v>159</v>
      </c>
      <c r="AH597" s="207">
        <v>0</v>
      </c>
      <c r="AI597" s="207"/>
      <c r="AJ597" s="207"/>
      <c r="AK597" s="207"/>
      <c r="AL597" s="207"/>
      <c r="AM597" s="207"/>
      <c r="AN597" s="207"/>
      <c r="AO597" s="207"/>
      <c r="AP597" s="207"/>
      <c r="AQ597" s="207"/>
      <c r="AR597" s="207"/>
      <c r="AS597" s="207"/>
      <c r="AT597" s="207"/>
      <c r="AU597" s="207"/>
      <c r="AV597" s="207"/>
      <c r="AW597" s="207"/>
      <c r="AX597" s="207"/>
      <c r="AY597" s="207"/>
      <c r="AZ597" s="207"/>
      <c r="BA597" s="207"/>
      <c r="BB597" s="207"/>
      <c r="BC597" s="207"/>
      <c r="BD597" s="207"/>
      <c r="BE597" s="207"/>
      <c r="BF597" s="207"/>
      <c r="BG597" s="207"/>
      <c r="BH597" s="207"/>
    </row>
    <row r="598" spans="1:60" outlineLevel="1">
      <c r="A598" s="214"/>
      <c r="B598" s="215"/>
      <c r="C598" s="246" t="s">
        <v>720</v>
      </c>
      <c r="D598" s="237"/>
      <c r="E598" s="238"/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07"/>
      <c r="Y598" s="207"/>
      <c r="Z598" s="207"/>
      <c r="AA598" s="207"/>
      <c r="AB598" s="207"/>
      <c r="AC598" s="207"/>
      <c r="AD598" s="207"/>
      <c r="AE598" s="207"/>
      <c r="AF598" s="207"/>
      <c r="AG598" s="207" t="s">
        <v>159</v>
      </c>
      <c r="AH598" s="207">
        <v>0</v>
      </c>
      <c r="AI598" s="207"/>
      <c r="AJ598" s="207"/>
      <c r="AK598" s="207"/>
      <c r="AL598" s="207"/>
      <c r="AM598" s="207"/>
      <c r="AN598" s="207"/>
      <c r="AO598" s="207"/>
      <c r="AP598" s="207"/>
      <c r="AQ598" s="207"/>
      <c r="AR598" s="207"/>
      <c r="AS598" s="207"/>
      <c r="AT598" s="207"/>
      <c r="AU598" s="207"/>
      <c r="AV598" s="207"/>
      <c r="AW598" s="207"/>
      <c r="AX598" s="207"/>
      <c r="AY598" s="207"/>
      <c r="AZ598" s="207"/>
      <c r="BA598" s="207"/>
      <c r="BB598" s="207"/>
      <c r="BC598" s="207"/>
      <c r="BD598" s="207"/>
      <c r="BE598" s="207"/>
      <c r="BF598" s="207"/>
      <c r="BG598" s="207"/>
      <c r="BH598" s="207"/>
    </row>
    <row r="599" spans="1:60" outlineLevel="1">
      <c r="A599" s="214"/>
      <c r="B599" s="215"/>
      <c r="C599" s="246" t="s">
        <v>721</v>
      </c>
      <c r="D599" s="237"/>
      <c r="E599" s="238"/>
      <c r="F599" s="216"/>
      <c r="G599" s="216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16"/>
      <c r="X599" s="207"/>
      <c r="Y599" s="207"/>
      <c r="Z599" s="207"/>
      <c r="AA599" s="207"/>
      <c r="AB599" s="207"/>
      <c r="AC599" s="207"/>
      <c r="AD599" s="207"/>
      <c r="AE599" s="207"/>
      <c r="AF599" s="207"/>
      <c r="AG599" s="207" t="s">
        <v>159</v>
      </c>
      <c r="AH599" s="207">
        <v>0</v>
      </c>
      <c r="AI599" s="207"/>
      <c r="AJ599" s="207"/>
      <c r="AK599" s="207"/>
      <c r="AL599" s="207"/>
      <c r="AM599" s="207"/>
      <c r="AN599" s="207"/>
      <c r="AO599" s="207"/>
      <c r="AP599" s="207"/>
      <c r="AQ599" s="207"/>
      <c r="AR599" s="207"/>
      <c r="AS599" s="207"/>
      <c r="AT599" s="207"/>
      <c r="AU599" s="207"/>
      <c r="AV599" s="207"/>
      <c r="AW599" s="207"/>
      <c r="AX599" s="207"/>
      <c r="AY599" s="207"/>
      <c r="AZ599" s="207"/>
      <c r="BA599" s="207"/>
      <c r="BB599" s="207"/>
      <c r="BC599" s="207"/>
      <c r="BD599" s="207"/>
      <c r="BE599" s="207"/>
      <c r="BF599" s="207"/>
      <c r="BG599" s="207"/>
      <c r="BH599" s="207"/>
    </row>
    <row r="600" spans="1:60" outlineLevel="1">
      <c r="A600" s="214"/>
      <c r="B600" s="215"/>
      <c r="C600" s="246" t="s">
        <v>722</v>
      </c>
      <c r="D600" s="237"/>
      <c r="E600" s="238"/>
      <c r="F600" s="216"/>
      <c r="G600" s="216"/>
      <c r="H600" s="216"/>
      <c r="I600" s="216"/>
      <c r="J600" s="216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  <c r="U600" s="216"/>
      <c r="V600" s="216"/>
      <c r="W600" s="216"/>
      <c r="X600" s="207"/>
      <c r="Y600" s="207"/>
      <c r="Z600" s="207"/>
      <c r="AA600" s="207"/>
      <c r="AB600" s="207"/>
      <c r="AC600" s="207"/>
      <c r="AD600" s="207"/>
      <c r="AE600" s="207"/>
      <c r="AF600" s="207"/>
      <c r="AG600" s="207" t="s">
        <v>159</v>
      </c>
      <c r="AH600" s="207">
        <v>0</v>
      </c>
      <c r="AI600" s="207"/>
      <c r="AJ600" s="207"/>
      <c r="AK600" s="207"/>
      <c r="AL600" s="207"/>
      <c r="AM600" s="207"/>
      <c r="AN600" s="207"/>
      <c r="AO600" s="207"/>
      <c r="AP600" s="207"/>
      <c r="AQ600" s="207"/>
      <c r="AR600" s="207"/>
      <c r="AS600" s="207"/>
      <c r="AT600" s="207"/>
      <c r="AU600" s="207"/>
      <c r="AV600" s="207"/>
      <c r="AW600" s="207"/>
      <c r="AX600" s="207"/>
      <c r="AY600" s="207"/>
      <c r="AZ600" s="207"/>
      <c r="BA600" s="207"/>
      <c r="BB600" s="207"/>
      <c r="BC600" s="207"/>
      <c r="BD600" s="207"/>
      <c r="BE600" s="207"/>
      <c r="BF600" s="207"/>
      <c r="BG600" s="207"/>
      <c r="BH600" s="207"/>
    </row>
    <row r="601" spans="1:60" outlineLevel="1">
      <c r="A601" s="214"/>
      <c r="B601" s="215"/>
      <c r="C601" s="246" t="s">
        <v>723</v>
      </c>
      <c r="D601" s="237"/>
      <c r="E601" s="238"/>
      <c r="F601" s="216"/>
      <c r="G601" s="216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16"/>
      <c r="X601" s="207"/>
      <c r="Y601" s="207"/>
      <c r="Z601" s="207"/>
      <c r="AA601" s="207"/>
      <c r="AB601" s="207"/>
      <c r="AC601" s="207"/>
      <c r="AD601" s="207"/>
      <c r="AE601" s="207"/>
      <c r="AF601" s="207"/>
      <c r="AG601" s="207" t="s">
        <v>159</v>
      </c>
      <c r="AH601" s="207">
        <v>0</v>
      </c>
      <c r="AI601" s="207"/>
      <c r="AJ601" s="207"/>
      <c r="AK601" s="207"/>
      <c r="AL601" s="207"/>
      <c r="AM601" s="207"/>
      <c r="AN601" s="207"/>
      <c r="AO601" s="207"/>
      <c r="AP601" s="207"/>
      <c r="AQ601" s="207"/>
      <c r="AR601" s="207"/>
      <c r="AS601" s="207"/>
      <c r="AT601" s="207"/>
      <c r="AU601" s="207"/>
      <c r="AV601" s="207"/>
      <c r="AW601" s="207"/>
      <c r="AX601" s="207"/>
      <c r="AY601" s="207"/>
      <c r="AZ601" s="207"/>
      <c r="BA601" s="207"/>
      <c r="BB601" s="207"/>
      <c r="BC601" s="207"/>
      <c r="BD601" s="207"/>
      <c r="BE601" s="207"/>
      <c r="BF601" s="207"/>
      <c r="BG601" s="207"/>
      <c r="BH601" s="207"/>
    </row>
    <row r="602" spans="1:60" outlineLevel="1">
      <c r="A602" s="214"/>
      <c r="B602" s="215"/>
      <c r="C602" s="246" t="s">
        <v>724</v>
      </c>
      <c r="D602" s="237"/>
      <c r="E602" s="238"/>
      <c r="F602" s="216"/>
      <c r="G602" s="216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16"/>
      <c r="X602" s="207"/>
      <c r="Y602" s="207"/>
      <c r="Z602" s="207"/>
      <c r="AA602" s="207"/>
      <c r="AB602" s="207"/>
      <c r="AC602" s="207"/>
      <c r="AD602" s="207"/>
      <c r="AE602" s="207"/>
      <c r="AF602" s="207"/>
      <c r="AG602" s="207" t="s">
        <v>159</v>
      </c>
      <c r="AH602" s="207">
        <v>0</v>
      </c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  <c r="BB602" s="207"/>
      <c r="BC602" s="207"/>
      <c r="BD602" s="207"/>
      <c r="BE602" s="207"/>
      <c r="BF602" s="207"/>
      <c r="BG602" s="207"/>
      <c r="BH602" s="207"/>
    </row>
    <row r="603" spans="1:60" outlineLevel="1">
      <c r="A603" s="214"/>
      <c r="B603" s="215"/>
      <c r="C603" s="246" t="s">
        <v>725</v>
      </c>
      <c r="D603" s="237"/>
      <c r="E603" s="238"/>
      <c r="F603" s="216"/>
      <c r="G603" s="216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16"/>
      <c r="X603" s="207"/>
      <c r="Y603" s="207"/>
      <c r="Z603" s="207"/>
      <c r="AA603" s="207"/>
      <c r="AB603" s="207"/>
      <c r="AC603" s="207"/>
      <c r="AD603" s="207"/>
      <c r="AE603" s="207"/>
      <c r="AF603" s="207"/>
      <c r="AG603" s="207" t="s">
        <v>159</v>
      </c>
      <c r="AH603" s="207">
        <v>0</v>
      </c>
      <c r="AI603" s="207"/>
      <c r="AJ603" s="207"/>
      <c r="AK603" s="207"/>
      <c r="AL603" s="207"/>
      <c r="AM603" s="207"/>
      <c r="AN603" s="207"/>
      <c r="AO603" s="207"/>
      <c r="AP603" s="207"/>
      <c r="AQ603" s="207"/>
      <c r="AR603" s="207"/>
      <c r="AS603" s="207"/>
      <c r="AT603" s="207"/>
      <c r="AU603" s="207"/>
      <c r="AV603" s="207"/>
      <c r="AW603" s="207"/>
      <c r="AX603" s="207"/>
      <c r="AY603" s="207"/>
      <c r="AZ603" s="207"/>
      <c r="BA603" s="207"/>
      <c r="BB603" s="207"/>
      <c r="BC603" s="207"/>
      <c r="BD603" s="207"/>
      <c r="BE603" s="207"/>
      <c r="BF603" s="207"/>
      <c r="BG603" s="207"/>
      <c r="BH603" s="207"/>
    </row>
    <row r="604" spans="1:60" outlineLevel="1">
      <c r="A604" s="214"/>
      <c r="B604" s="215"/>
      <c r="C604" s="246" t="s">
        <v>726</v>
      </c>
      <c r="D604" s="237"/>
      <c r="E604" s="238"/>
      <c r="F604" s="216"/>
      <c r="G604" s="216"/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  <c r="X604" s="207"/>
      <c r="Y604" s="207"/>
      <c r="Z604" s="207"/>
      <c r="AA604" s="207"/>
      <c r="AB604" s="207"/>
      <c r="AC604" s="207"/>
      <c r="AD604" s="207"/>
      <c r="AE604" s="207"/>
      <c r="AF604" s="207"/>
      <c r="AG604" s="207" t="s">
        <v>159</v>
      </c>
      <c r="AH604" s="207">
        <v>0</v>
      </c>
      <c r="AI604" s="207"/>
      <c r="AJ604" s="207"/>
      <c r="AK604" s="207"/>
      <c r="AL604" s="207"/>
      <c r="AM604" s="207"/>
      <c r="AN604" s="207"/>
      <c r="AO604" s="207"/>
      <c r="AP604" s="207"/>
      <c r="AQ604" s="207"/>
      <c r="AR604" s="207"/>
      <c r="AS604" s="207"/>
      <c r="AT604" s="207"/>
      <c r="AU604" s="207"/>
      <c r="AV604" s="207"/>
      <c r="AW604" s="207"/>
      <c r="AX604" s="207"/>
      <c r="AY604" s="207"/>
      <c r="AZ604" s="207"/>
      <c r="BA604" s="207"/>
      <c r="BB604" s="207"/>
      <c r="BC604" s="207"/>
      <c r="BD604" s="207"/>
      <c r="BE604" s="207"/>
      <c r="BF604" s="207"/>
      <c r="BG604" s="207"/>
      <c r="BH604" s="207"/>
    </row>
    <row r="605" spans="1:60" outlineLevel="1">
      <c r="A605" s="214"/>
      <c r="B605" s="215"/>
      <c r="C605" s="246" t="s">
        <v>727</v>
      </c>
      <c r="D605" s="237"/>
      <c r="E605" s="238"/>
      <c r="F605" s="216"/>
      <c r="G605" s="216"/>
      <c r="H605" s="216"/>
      <c r="I605" s="216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  <c r="X605" s="207"/>
      <c r="Y605" s="207"/>
      <c r="Z605" s="207"/>
      <c r="AA605" s="207"/>
      <c r="AB605" s="207"/>
      <c r="AC605" s="207"/>
      <c r="AD605" s="207"/>
      <c r="AE605" s="207"/>
      <c r="AF605" s="207"/>
      <c r="AG605" s="207" t="s">
        <v>159</v>
      </c>
      <c r="AH605" s="207">
        <v>0</v>
      </c>
      <c r="AI605" s="207"/>
      <c r="AJ605" s="207"/>
      <c r="AK605" s="207"/>
      <c r="AL605" s="207"/>
      <c r="AM605" s="207"/>
      <c r="AN605" s="207"/>
      <c r="AO605" s="207"/>
      <c r="AP605" s="207"/>
      <c r="AQ605" s="207"/>
      <c r="AR605" s="207"/>
      <c r="AS605" s="207"/>
      <c r="AT605" s="207"/>
      <c r="AU605" s="207"/>
      <c r="AV605" s="207"/>
      <c r="AW605" s="207"/>
      <c r="AX605" s="207"/>
      <c r="AY605" s="207"/>
      <c r="AZ605" s="207"/>
      <c r="BA605" s="207"/>
      <c r="BB605" s="207"/>
      <c r="BC605" s="207"/>
      <c r="BD605" s="207"/>
      <c r="BE605" s="207"/>
      <c r="BF605" s="207"/>
      <c r="BG605" s="207"/>
      <c r="BH605" s="207"/>
    </row>
    <row r="606" spans="1:60" outlineLevel="1">
      <c r="A606" s="214"/>
      <c r="B606" s="215"/>
      <c r="C606" s="246" t="s">
        <v>728</v>
      </c>
      <c r="D606" s="237"/>
      <c r="E606" s="238">
        <v>698</v>
      </c>
      <c r="F606" s="216"/>
      <c r="G606" s="216"/>
      <c r="H606" s="216"/>
      <c r="I606" s="216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07"/>
      <c r="Y606" s="207"/>
      <c r="Z606" s="207"/>
      <c r="AA606" s="207"/>
      <c r="AB606" s="207"/>
      <c r="AC606" s="207"/>
      <c r="AD606" s="207"/>
      <c r="AE606" s="207"/>
      <c r="AF606" s="207"/>
      <c r="AG606" s="207" t="s">
        <v>159</v>
      </c>
      <c r="AH606" s="207">
        <v>0</v>
      </c>
      <c r="AI606" s="207"/>
      <c r="AJ606" s="207"/>
      <c r="AK606" s="207"/>
      <c r="AL606" s="207"/>
      <c r="AM606" s="207"/>
      <c r="AN606" s="207"/>
      <c r="AO606" s="207"/>
      <c r="AP606" s="207"/>
      <c r="AQ606" s="207"/>
      <c r="AR606" s="207"/>
      <c r="AS606" s="207"/>
      <c r="AT606" s="207"/>
      <c r="AU606" s="207"/>
      <c r="AV606" s="207"/>
      <c r="AW606" s="207"/>
      <c r="AX606" s="207"/>
      <c r="AY606" s="207"/>
      <c r="AZ606" s="207"/>
      <c r="BA606" s="207"/>
      <c r="BB606" s="207"/>
      <c r="BC606" s="207"/>
      <c r="BD606" s="207"/>
      <c r="BE606" s="207"/>
      <c r="BF606" s="207"/>
      <c r="BG606" s="207"/>
      <c r="BH606" s="207"/>
    </row>
    <row r="607" spans="1:60" outlineLevel="1">
      <c r="A607" s="224">
        <v>133</v>
      </c>
      <c r="B607" s="225" t="s">
        <v>729</v>
      </c>
      <c r="C607" s="233" t="s">
        <v>730</v>
      </c>
      <c r="D607" s="226" t="s">
        <v>382</v>
      </c>
      <c r="E607" s="227">
        <v>5</v>
      </c>
      <c r="F607" s="228"/>
      <c r="G607" s="229">
        <f>ROUND(E607*F607,2)</f>
        <v>0</v>
      </c>
      <c r="H607" s="228"/>
      <c r="I607" s="229">
        <f>ROUND(E607*H607,2)</f>
        <v>0</v>
      </c>
      <c r="J607" s="228"/>
      <c r="K607" s="229">
        <f>ROUND(E607*J607,2)</f>
        <v>0</v>
      </c>
      <c r="L607" s="229">
        <v>21</v>
      </c>
      <c r="M607" s="229">
        <f>G607*(1+L607/100)</f>
        <v>0</v>
      </c>
      <c r="N607" s="229">
        <v>0</v>
      </c>
      <c r="O607" s="229">
        <f>ROUND(E607*N607,2)</f>
        <v>0</v>
      </c>
      <c r="P607" s="229">
        <v>0</v>
      </c>
      <c r="Q607" s="229">
        <f>ROUND(E607*P607,2)</f>
        <v>0</v>
      </c>
      <c r="R607" s="229"/>
      <c r="S607" s="229" t="s">
        <v>156</v>
      </c>
      <c r="T607" s="230" t="s">
        <v>149</v>
      </c>
      <c r="U607" s="216">
        <v>0</v>
      </c>
      <c r="V607" s="216">
        <f>ROUND(E607*U607,2)</f>
        <v>0</v>
      </c>
      <c r="W607" s="216"/>
      <c r="X607" s="207"/>
      <c r="Y607" s="207"/>
      <c r="Z607" s="207"/>
      <c r="AA607" s="207"/>
      <c r="AB607" s="207"/>
      <c r="AC607" s="207"/>
      <c r="AD607" s="207"/>
      <c r="AE607" s="207"/>
      <c r="AF607" s="207"/>
      <c r="AG607" s="207" t="s">
        <v>157</v>
      </c>
      <c r="AH607" s="207"/>
      <c r="AI607" s="207"/>
      <c r="AJ607" s="207"/>
      <c r="AK607" s="207"/>
      <c r="AL607" s="207"/>
      <c r="AM607" s="207"/>
      <c r="AN607" s="207"/>
      <c r="AO607" s="207"/>
      <c r="AP607" s="207"/>
      <c r="AQ607" s="207"/>
      <c r="AR607" s="207"/>
      <c r="AS607" s="207"/>
      <c r="AT607" s="207"/>
      <c r="AU607" s="207"/>
      <c r="AV607" s="207"/>
      <c r="AW607" s="207"/>
      <c r="AX607" s="207"/>
      <c r="AY607" s="207"/>
      <c r="AZ607" s="207"/>
      <c r="BA607" s="207"/>
      <c r="BB607" s="207"/>
      <c r="BC607" s="207"/>
      <c r="BD607" s="207"/>
      <c r="BE607" s="207"/>
      <c r="BF607" s="207"/>
      <c r="BG607" s="207"/>
      <c r="BH607" s="207"/>
    </row>
    <row r="608" spans="1:60" outlineLevel="1">
      <c r="A608" s="214"/>
      <c r="B608" s="215"/>
      <c r="C608" s="246" t="s">
        <v>731</v>
      </c>
      <c r="D608" s="237"/>
      <c r="E608" s="238"/>
      <c r="F608" s="216"/>
      <c r="G608" s="216"/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07"/>
      <c r="Y608" s="207"/>
      <c r="Z608" s="207"/>
      <c r="AA608" s="207"/>
      <c r="AB608" s="207"/>
      <c r="AC608" s="207"/>
      <c r="AD608" s="207"/>
      <c r="AE608" s="207"/>
      <c r="AF608" s="207"/>
      <c r="AG608" s="207" t="s">
        <v>159</v>
      </c>
      <c r="AH608" s="207">
        <v>0</v>
      </c>
      <c r="AI608" s="207"/>
      <c r="AJ608" s="207"/>
      <c r="AK608" s="207"/>
      <c r="AL608" s="207"/>
      <c r="AM608" s="207"/>
      <c r="AN608" s="207"/>
      <c r="AO608" s="207"/>
      <c r="AP608" s="207"/>
      <c r="AQ608" s="207"/>
      <c r="AR608" s="207"/>
      <c r="AS608" s="207"/>
      <c r="AT608" s="207"/>
      <c r="AU608" s="207"/>
      <c r="AV608" s="207"/>
      <c r="AW608" s="207"/>
      <c r="AX608" s="207"/>
      <c r="AY608" s="207"/>
      <c r="AZ608" s="207"/>
      <c r="BA608" s="207"/>
      <c r="BB608" s="207"/>
      <c r="BC608" s="207"/>
      <c r="BD608" s="207"/>
      <c r="BE608" s="207"/>
      <c r="BF608" s="207"/>
      <c r="BG608" s="207"/>
      <c r="BH608" s="207"/>
    </row>
    <row r="609" spans="1:60" outlineLevel="1">
      <c r="A609" s="214"/>
      <c r="B609" s="215"/>
      <c r="C609" s="246" t="s">
        <v>67</v>
      </c>
      <c r="D609" s="237"/>
      <c r="E609" s="238">
        <v>5</v>
      </c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07"/>
      <c r="Y609" s="207"/>
      <c r="Z609" s="207"/>
      <c r="AA609" s="207"/>
      <c r="AB609" s="207"/>
      <c r="AC609" s="207"/>
      <c r="AD609" s="207"/>
      <c r="AE609" s="207"/>
      <c r="AF609" s="207"/>
      <c r="AG609" s="207" t="s">
        <v>159</v>
      </c>
      <c r="AH609" s="207">
        <v>0</v>
      </c>
      <c r="AI609" s="207"/>
      <c r="AJ609" s="207"/>
      <c r="AK609" s="207"/>
      <c r="AL609" s="207"/>
      <c r="AM609" s="207"/>
      <c r="AN609" s="207"/>
      <c r="AO609" s="207"/>
      <c r="AP609" s="207"/>
      <c r="AQ609" s="207"/>
      <c r="AR609" s="207"/>
      <c r="AS609" s="207"/>
      <c r="AT609" s="207"/>
      <c r="AU609" s="207"/>
      <c r="AV609" s="207"/>
      <c r="AW609" s="207"/>
      <c r="AX609" s="207"/>
      <c r="AY609" s="207"/>
      <c r="AZ609" s="207"/>
      <c r="BA609" s="207"/>
      <c r="BB609" s="207"/>
      <c r="BC609" s="207"/>
      <c r="BD609" s="207"/>
      <c r="BE609" s="207"/>
      <c r="BF609" s="207"/>
      <c r="BG609" s="207"/>
      <c r="BH609" s="207"/>
    </row>
    <row r="610" spans="1:60" outlineLevel="1">
      <c r="A610" s="224">
        <v>134</v>
      </c>
      <c r="B610" s="225" t="s">
        <v>732</v>
      </c>
      <c r="C610" s="233" t="s">
        <v>733</v>
      </c>
      <c r="D610" s="226" t="s">
        <v>181</v>
      </c>
      <c r="E610" s="227">
        <v>23.177499999999998</v>
      </c>
      <c r="F610" s="228"/>
      <c r="G610" s="229">
        <f>ROUND(E610*F610,2)</f>
        <v>0</v>
      </c>
      <c r="H610" s="228"/>
      <c r="I610" s="229">
        <f>ROUND(E610*H610,2)</f>
        <v>0</v>
      </c>
      <c r="J610" s="228"/>
      <c r="K610" s="229">
        <f>ROUND(E610*J610,2)</f>
        <v>0</v>
      </c>
      <c r="L610" s="229">
        <v>21</v>
      </c>
      <c r="M610" s="229">
        <f>G610*(1+L610/100)</f>
        <v>0</v>
      </c>
      <c r="N610" s="229">
        <v>0</v>
      </c>
      <c r="O610" s="229">
        <f>ROUND(E610*N610,2)</f>
        <v>0</v>
      </c>
      <c r="P610" s="229">
        <v>0</v>
      </c>
      <c r="Q610" s="229">
        <f>ROUND(E610*P610,2)</f>
        <v>0</v>
      </c>
      <c r="R610" s="229"/>
      <c r="S610" s="229" t="s">
        <v>156</v>
      </c>
      <c r="T610" s="230" t="s">
        <v>149</v>
      </c>
      <c r="U610" s="216">
        <v>0</v>
      </c>
      <c r="V610" s="216">
        <f>ROUND(E610*U610,2)</f>
        <v>0</v>
      </c>
      <c r="W610" s="216"/>
      <c r="X610" s="207"/>
      <c r="Y610" s="207"/>
      <c r="Z610" s="207"/>
      <c r="AA610" s="207"/>
      <c r="AB610" s="207"/>
      <c r="AC610" s="207"/>
      <c r="AD610" s="207"/>
      <c r="AE610" s="207"/>
      <c r="AF610" s="207"/>
      <c r="AG610" s="207" t="s">
        <v>157</v>
      </c>
      <c r="AH610" s="207"/>
      <c r="AI610" s="207"/>
      <c r="AJ610" s="207"/>
      <c r="AK610" s="207"/>
      <c r="AL610" s="207"/>
      <c r="AM610" s="207"/>
      <c r="AN610" s="207"/>
      <c r="AO610" s="207"/>
      <c r="AP610" s="207"/>
      <c r="AQ610" s="207"/>
      <c r="AR610" s="207"/>
      <c r="AS610" s="207"/>
      <c r="AT610" s="207"/>
      <c r="AU610" s="207"/>
      <c r="AV610" s="207"/>
      <c r="AW610" s="207"/>
      <c r="AX610" s="207"/>
      <c r="AY610" s="207"/>
      <c r="AZ610" s="207"/>
      <c r="BA610" s="207"/>
      <c r="BB610" s="207"/>
      <c r="BC610" s="207"/>
      <c r="BD610" s="207"/>
      <c r="BE610" s="207"/>
      <c r="BF610" s="207"/>
      <c r="BG610" s="207"/>
      <c r="BH610" s="207"/>
    </row>
    <row r="611" spans="1:60" outlineLevel="1">
      <c r="A611" s="214"/>
      <c r="B611" s="215"/>
      <c r="C611" s="246" t="s">
        <v>396</v>
      </c>
      <c r="D611" s="237"/>
      <c r="E611" s="238"/>
      <c r="F611" s="216"/>
      <c r="G611" s="216"/>
      <c r="H611" s="216"/>
      <c r="I611" s="216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07"/>
      <c r="Y611" s="207"/>
      <c r="Z611" s="207"/>
      <c r="AA611" s="207"/>
      <c r="AB611" s="207"/>
      <c r="AC611" s="207"/>
      <c r="AD611" s="207"/>
      <c r="AE611" s="207"/>
      <c r="AF611" s="207"/>
      <c r="AG611" s="207" t="s">
        <v>159</v>
      </c>
      <c r="AH611" s="207">
        <v>0</v>
      </c>
      <c r="AI611" s="207"/>
      <c r="AJ611" s="207"/>
      <c r="AK611" s="207"/>
      <c r="AL611" s="207"/>
      <c r="AM611" s="207"/>
      <c r="AN611" s="207"/>
      <c r="AO611" s="207"/>
      <c r="AP611" s="207"/>
      <c r="AQ611" s="207"/>
      <c r="AR611" s="207"/>
      <c r="AS611" s="207"/>
      <c r="AT611" s="207"/>
      <c r="AU611" s="207"/>
      <c r="AV611" s="207"/>
      <c r="AW611" s="207"/>
      <c r="AX611" s="207"/>
      <c r="AY611" s="207"/>
      <c r="AZ611" s="207"/>
      <c r="BA611" s="207"/>
      <c r="BB611" s="207"/>
      <c r="BC611" s="207"/>
      <c r="BD611" s="207"/>
      <c r="BE611" s="207"/>
      <c r="BF611" s="207"/>
      <c r="BG611" s="207"/>
      <c r="BH611" s="207"/>
    </row>
    <row r="612" spans="1:60" outlineLevel="1">
      <c r="A612" s="214"/>
      <c r="B612" s="215"/>
      <c r="C612" s="246" t="s">
        <v>397</v>
      </c>
      <c r="D612" s="237"/>
      <c r="E612" s="238"/>
      <c r="F612" s="216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07"/>
      <c r="Y612" s="207"/>
      <c r="Z612" s="207"/>
      <c r="AA612" s="207"/>
      <c r="AB612" s="207"/>
      <c r="AC612" s="207"/>
      <c r="AD612" s="207"/>
      <c r="AE612" s="207"/>
      <c r="AF612" s="207"/>
      <c r="AG612" s="207" t="s">
        <v>159</v>
      </c>
      <c r="AH612" s="207">
        <v>0</v>
      </c>
      <c r="AI612" s="207"/>
      <c r="AJ612" s="207"/>
      <c r="AK612" s="207"/>
      <c r="AL612" s="207"/>
      <c r="AM612" s="207"/>
      <c r="AN612" s="207"/>
      <c r="AO612" s="207"/>
      <c r="AP612" s="207"/>
      <c r="AQ612" s="207"/>
      <c r="AR612" s="207"/>
      <c r="AS612" s="207"/>
      <c r="AT612" s="207"/>
      <c r="AU612" s="207"/>
      <c r="AV612" s="207"/>
      <c r="AW612" s="207"/>
      <c r="AX612" s="207"/>
      <c r="AY612" s="207"/>
      <c r="AZ612" s="207"/>
      <c r="BA612" s="207"/>
      <c r="BB612" s="207"/>
      <c r="BC612" s="207"/>
      <c r="BD612" s="207"/>
      <c r="BE612" s="207"/>
      <c r="BF612" s="207"/>
      <c r="BG612" s="207"/>
      <c r="BH612" s="207"/>
    </row>
    <row r="613" spans="1:60" outlineLevel="1">
      <c r="A613" s="214"/>
      <c r="B613" s="215"/>
      <c r="C613" s="246" t="s">
        <v>398</v>
      </c>
      <c r="D613" s="237"/>
      <c r="E613" s="238"/>
      <c r="F613" s="216"/>
      <c r="G613" s="216"/>
      <c r="H613" s="216"/>
      <c r="I613" s="216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07"/>
      <c r="Y613" s="207"/>
      <c r="Z613" s="207"/>
      <c r="AA613" s="207"/>
      <c r="AB613" s="207"/>
      <c r="AC613" s="207"/>
      <c r="AD613" s="207"/>
      <c r="AE613" s="207"/>
      <c r="AF613" s="207"/>
      <c r="AG613" s="207" t="s">
        <v>159</v>
      </c>
      <c r="AH613" s="207">
        <v>0</v>
      </c>
      <c r="AI613" s="207"/>
      <c r="AJ613" s="207"/>
      <c r="AK613" s="207"/>
      <c r="AL613" s="207"/>
      <c r="AM613" s="207"/>
      <c r="AN613" s="207"/>
      <c r="AO613" s="207"/>
      <c r="AP613" s="207"/>
      <c r="AQ613" s="207"/>
      <c r="AR613" s="207"/>
      <c r="AS613" s="207"/>
      <c r="AT613" s="207"/>
      <c r="AU613" s="207"/>
      <c r="AV613" s="207"/>
      <c r="AW613" s="207"/>
      <c r="AX613" s="207"/>
      <c r="AY613" s="207"/>
      <c r="AZ613" s="207"/>
      <c r="BA613" s="207"/>
      <c r="BB613" s="207"/>
      <c r="BC613" s="207"/>
      <c r="BD613" s="207"/>
      <c r="BE613" s="207"/>
      <c r="BF613" s="207"/>
      <c r="BG613" s="207"/>
      <c r="BH613" s="207"/>
    </row>
    <row r="614" spans="1:60" outlineLevel="1">
      <c r="A614" s="214"/>
      <c r="B614" s="215"/>
      <c r="C614" s="246" t="s">
        <v>399</v>
      </c>
      <c r="D614" s="237"/>
      <c r="E614" s="238"/>
      <c r="F614" s="216"/>
      <c r="G614" s="216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07"/>
      <c r="Y614" s="207"/>
      <c r="Z614" s="207"/>
      <c r="AA614" s="207"/>
      <c r="AB614" s="207"/>
      <c r="AC614" s="207"/>
      <c r="AD614" s="207"/>
      <c r="AE614" s="207"/>
      <c r="AF614" s="207"/>
      <c r="AG614" s="207" t="s">
        <v>159</v>
      </c>
      <c r="AH614" s="207">
        <v>0</v>
      </c>
      <c r="AI614" s="207"/>
      <c r="AJ614" s="207"/>
      <c r="AK614" s="207"/>
      <c r="AL614" s="207"/>
      <c r="AM614" s="207"/>
      <c r="AN614" s="207"/>
      <c r="AO614" s="207"/>
      <c r="AP614" s="207"/>
      <c r="AQ614" s="207"/>
      <c r="AR614" s="207"/>
      <c r="AS614" s="207"/>
      <c r="AT614" s="207"/>
      <c r="AU614" s="207"/>
      <c r="AV614" s="207"/>
      <c r="AW614" s="207"/>
      <c r="AX614" s="207"/>
      <c r="AY614" s="207"/>
      <c r="AZ614" s="207"/>
      <c r="BA614" s="207"/>
      <c r="BB614" s="207"/>
      <c r="BC614" s="207"/>
      <c r="BD614" s="207"/>
      <c r="BE614" s="207"/>
      <c r="BF614" s="207"/>
      <c r="BG614" s="207"/>
      <c r="BH614" s="207"/>
    </row>
    <row r="615" spans="1:60" outlineLevel="1">
      <c r="A615" s="214"/>
      <c r="B615" s="215"/>
      <c r="C615" s="246" t="s">
        <v>400</v>
      </c>
      <c r="D615" s="237"/>
      <c r="E615" s="238"/>
      <c r="F615" s="216"/>
      <c r="G615" s="216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07"/>
      <c r="Y615" s="207"/>
      <c r="Z615" s="207"/>
      <c r="AA615" s="207"/>
      <c r="AB615" s="207"/>
      <c r="AC615" s="207"/>
      <c r="AD615" s="207"/>
      <c r="AE615" s="207"/>
      <c r="AF615" s="207"/>
      <c r="AG615" s="207" t="s">
        <v>159</v>
      </c>
      <c r="AH615" s="207">
        <v>0</v>
      </c>
      <c r="AI615" s="207"/>
      <c r="AJ615" s="207"/>
      <c r="AK615" s="207"/>
      <c r="AL615" s="207"/>
      <c r="AM615" s="207"/>
      <c r="AN615" s="207"/>
      <c r="AO615" s="207"/>
      <c r="AP615" s="207"/>
      <c r="AQ615" s="207"/>
      <c r="AR615" s="207"/>
      <c r="AS615" s="207"/>
      <c r="AT615" s="207"/>
      <c r="AU615" s="207"/>
      <c r="AV615" s="207"/>
      <c r="AW615" s="207"/>
      <c r="AX615" s="207"/>
      <c r="AY615" s="207"/>
      <c r="AZ615" s="207"/>
      <c r="BA615" s="207"/>
      <c r="BB615" s="207"/>
      <c r="BC615" s="207"/>
      <c r="BD615" s="207"/>
      <c r="BE615" s="207"/>
      <c r="BF615" s="207"/>
      <c r="BG615" s="207"/>
      <c r="BH615" s="207"/>
    </row>
    <row r="616" spans="1:60" outlineLevel="1">
      <c r="A616" s="214"/>
      <c r="B616" s="215"/>
      <c r="C616" s="246" t="s">
        <v>401</v>
      </c>
      <c r="D616" s="237"/>
      <c r="E616" s="238"/>
      <c r="F616" s="216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16"/>
      <c r="X616" s="207"/>
      <c r="Y616" s="207"/>
      <c r="Z616" s="207"/>
      <c r="AA616" s="207"/>
      <c r="AB616" s="207"/>
      <c r="AC616" s="207"/>
      <c r="AD616" s="207"/>
      <c r="AE616" s="207"/>
      <c r="AF616" s="207"/>
      <c r="AG616" s="207" t="s">
        <v>159</v>
      </c>
      <c r="AH616" s="207">
        <v>0</v>
      </c>
      <c r="AI616" s="207"/>
      <c r="AJ616" s="207"/>
      <c r="AK616" s="207"/>
      <c r="AL616" s="207"/>
      <c r="AM616" s="207"/>
      <c r="AN616" s="207"/>
      <c r="AO616" s="207"/>
      <c r="AP616" s="207"/>
      <c r="AQ616" s="207"/>
      <c r="AR616" s="207"/>
      <c r="AS616" s="207"/>
      <c r="AT616" s="207"/>
      <c r="AU616" s="207"/>
      <c r="AV616" s="207"/>
      <c r="AW616" s="207"/>
      <c r="AX616" s="207"/>
      <c r="AY616" s="207"/>
      <c r="AZ616" s="207"/>
      <c r="BA616" s="207"/>
      <c r="BB616" s="207"/>
      <c r="BC616" s="207"/>
      <c r="BD616" s="207"/>
      <c r="BE616" s="207"/>
      <c r="BF616" s="207"/>
      <c r="BG616" s="207"/>
      <c r="BH616" s="207"/>
    </row>
    <row r="617" spans="1:60" outlineLevel="1">
      <c r="A617" s="214"/>
      <c r="B617" s="215"/>
      <c r="C617" s="246" t="s">
        <v>402</v>
      </c>
      <c r="D617" s="237"/>
      <c r="E617" s="238"/>
      <c r="F617" s="216"/>
      <c r="G617" s="216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16"/>
      <c r="X617" s="207"/>
      <c r="Y617" s="207"/>
      <c r="Z617" s="207"/>
      <c r="AA617" s="207"/>
      <c r="AB617" s="207"/>
      <c r="AC617" s="207"/>
      <c r="AD617" s="207"/>
      <c r="AE617" s="207"/>
      <c r="AF617" s="207"/>
      <c r="AG617" s="207" t="s">
        <v>159</v>
      </c>
      <c r="AH617" s="207">
        <v>0</v>
      </c>
      <c r="AI617" s="207"/>
      <c r="AJ617" s="207"/>
      <c r="AK617" s="207"/>
      <c r="AL617" s="207"/>
      <c r="AM617" s="207"/>
      <c r="AN617" s="207"/>
      <c r="AO617" s="207"/>
      <c r="AP617" s="207"/>
      <c r="AQ617" s="207"/>
      <c r="AR617" s="207"/>
      <c r="AS617" s="207"/>
      <c r="AT617" s="207"/>
      <c r="AU617" s="207"/>
      <c r="AV617" s="207"/>
      <c r="AW617" s="207"/>
      <c r="AX617" s="207"/>
      <c r="AY617" s="207"/>
      <c r="AZ617" s="207"/>
      <c r="BA617" s="207"/>
      <c r="BB617" s="207"/>
      <c r="BC617" s="207"/>
      <c r="BD617" s="207"/>
      <c r="BE617" s="207"/>
      <c r="BF617" s="207"/>
      <c r="BG617" s="207"/>
      <c r="BH617" s="207"/>
    </row>
    <row r="618" spans="1:60" outlineLevel="1">
      <c r="A618" s="214"/>
      <c r="B618" s="215"/>
      <c r="C618" s="246" t="s">
        <v>403</v>
      </c>
      <c r="D618" s="237"/>
      <c r="E618" s="238"/>
      <c r="F618" s="216"/>
      <c r="G618" s="216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16"/>
      <c r="X618" s="207"/>
      <c r="Y618" s="207"/>
      <c r="Z618" s="207"/>
      <c r="AA618" s="207"/>
      <c r="AB618" s="207"/>
      <c r="AC618" s="207"/>
      <c r="AD618" s="207"/>
      <c r="AE618" s="207"/>
      <c r="AF618" s="207"/>
      <c r="AG618" s="207" t="s">
        <v>159</v>
      </c>
      <c r="AH618" s="207">
        <v>0</v>
      </c>
      <c r="AI618" s="207"/>
      <c r="AJ618" s="207"/>
      <c r="AK618" s="207"/>
      <c r="AL618" s="207"/>
      <c r="AM618" s="207"/>
      <c r="AN618" s="207"/>
      <c r="AO618" s="207"/>
      <c r="AP618" s="207"/>
      <c r="AQ618" s="207"/>
      <c r="AR618" s="207"/>
      <c r="AS618" s="207"/>
      <c r="AT618" s="207"/>
      <c r="AU618" s="207"/>
      <c r="AV618" s="207"/>
      <c r="AW618" s="207"/>
      <c r="AX618" s="207"/>
      <c r="AY618" s="207"/>
      <c r="AZ618" s="207"/>
      <c r="BA618" s="207"/>
      <c r="BB618" s="207"/>
      <c r="BC618" s="207"/>
      <c r="BD618" s="207"/>
      <c r="BE618" s="207"/>
      <c r="BF618" s="207"/>
      <c r="BG618" s="207"/>
      <c r="BH618" s="207"/>
    </row>
    <row r="619" spans="1:60" outlineLevel="1">
      <c r="A619" s="214"/>
      <c r="B619" s="215"/>
      <c r="C619" s="246" t="s">
        <v>404</v>
      </c>
      <c r="D619" s="237"/>
      <c r="E619" s="238"/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  <c r="X619" s="207"/>
      <c r="Y619" s="207"/>
      <c r="Z619" s="207"/>
      <c r="AA619" s="207"/>
      <c r="AB619" s="207"/>
      <c r="AC619" s="207"/>
      <c r="AD619" s="207"/>
      <c r="AE619" s="207"/>
      <c r="AF619" s="207"/>
      <c r="AG619" s="207" t="s">
        <v>159</v>
      </c>
      <c r="AH619" s="207">
        <v>0</v>
      </c>
      <c r="AI619" s="207"/>
      <c r="AJ619" s="207"/>
      <c r="AK619" s="207"/>
      <c r="AL619" s="207"/>
      <c r="AM619" s="207"/>
      <c r="AN619" s="207"/>
      <c r="AO619" s="207"/>
      <c r="AP619" s="207"/>
      <c r="AQ619" s="207"/>
      <c r="AR619" s="207"/>
      <c r="AS619" s="207"/>
      <c r="AT619" s="207"/>
      <c r="AU619" s="207"/>
      <c r="AV619" s="207"/>
      <c r="AW619" s="207"/>
      <c r="AX619" s="207"/>
      <c r="AY619" s="207"/>
      <c r="AZ619" s="207"/>
      <c r="BA619" s="207"/>
      <c r="BB619" s="207"/>
      <c r="BC619" s="207"/>
      <c r="BD619" s="207"/>
      <c r="BE619" s="207"/>
      <c r="BF619" s="207"/>
      <c r="BG619" s="207"/>
      <c r="BH619" s="207"/>
    </row>
    <row r="620" spans="1:60" outlineLevel="1">
      <c r="A620" s="214"/>
      <c r="B620" s="215"/>
      <c r="C620" s="246" t="s">
        <v>405</v>
      </c>
      <c r="D620" s="237"/>
      <c r="E620" s="238"/>
      <c r="F620" s="216"/>
      <c r="G620" s="216"/>
      <c r="H620" s="216"/>
      <c r="I620" s="216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  <c r="X620" s="207"/>
      <c r="Y620" s="207"/>
      <c r="Z620" s="207"/>
      <c r="AA620" s="207"/>
      <c r="AB620" s="207"/>
      <c r="AC620" s="207"/>
      <c r="AD620" s="207"/>
      <c r="AE620" s="207"/>
      <c r="AF620" s="207"/>
      <c r="AG620" s="207" t="s">
        <v>159</v>
      </c>
      <c r="AH620" s="207">
        <v>0</v>
      </c>
      <c r="AI620" s="207"/>
      <c r="AJ620" s="207"/>
      <c r="AK620" s="207"/>
      <c r="AL620" s="207"/>
      <c r="AM620" s="207"/>
      <c r="AN620" s="207"/>
      <c r="AO620" s="207"/>
      <c r="AP620" s="207"/>
      <c r="AQ620" s="207"/>
      <c r="AR620" s="207"/>
      <c r="AS620" s="207"/>
      <c r="AT620" s="207"/>
      <c r="AU620" s="207"/>
      <c r="AV620" s="207"/>
      <c r="AW620" s="207"/>
      <c r="AX620" s="207"/>
      <c r="AY620" s="207"/>
      <c r="AZ620" s="207"/>
      <c r="BA620" s="207"/>
      <c r="BB620" s="207"/>
      <c r="BC620" s="207"/>
      <c r="BD620" s="207"/>
      <c r="BE620" s="207"/>
      <c r="BF620" s="207"/>
      <c r="BG620" s="207"/>
      <c r="BH620" s="207"/>
    </row>
    <row r="621" spans="1:60" outlineLevel="1">
      <c r="A621" s="214"/>
      <c r="B621" s="215"/>
      <c r="C621" s="246" t="s">
        <v>406</v>
      </c>
      <c r="D621" s="237"/>
      <c r="E621" s="238"/>
      <c r="F621" s="216"/>
      <c r="G621" s="216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16"/>
      <c r="X621" s="207"/>
      <c r="Y621" s="207"/>
      <c r="Z621" s="207"/>
      <c r="AA621" s="207"/>
      <c r="AB621" s="207"/>
      <c r="AC621" s="207"/>
      <c r="AD621" s="207"/>
      <c r="AE621" s="207"/>
      <c r="AF621" s="207"/>
      <c r="AG621" s="207" t="s">
        <v>159</v>
      </c>
      <c r="AH621" s="207">
        <v>0</v>
      </c>
      <c r="AI621" s="207"/>
      <c r="AJ621" s="207"/>
      <c r="AK621" s="207"/>
      <c r="AL621" s="207"/>
      <c r="AM621" s="207"/>
      <c r="AN621" s="207"/>
      <c r="AO621" s="207"/>
      <c r="AP621" s="207"/>
      <c r="AQ621" s="207"/>
      <c r="AR621" s="207"/>
      <c r="AS621" s="207"/>
      <c r="AT621" s="207"/>
      <c r="AU621" s="207"/>
      <c r="AV621" s="207"/>
      <c r="AW621" s="207"/>
      <c r="AX621" s="207"/>
      <c r="AY621" s="207"/>
      <c r="AZ621" s="207"/>
      <c r="BA621" s="207"/>
      <c r="BB621" s="207"/>
      <c r="BC621" s="207"/>
      <c r="BD621" s="207"/>
      <c r="BE621" s="207"/>
      <c r="BF621" s="207"/>
      <c r="BG621" s="207"/>
      <c r="BH621" s="207"/>
    </row>
    <row r="622" spans="1:60" outlineLevel="1">
      <c r="A622" s="214"/>
      <c r="B622" s="215"/>
      <c r="C622" s="246" t="s">
        <v>407</v>
      </c>
      <c r="D622" s="237"/>
      <c r="E622" s="238"/>
      <c r="F622" s="216"/>
      <c r="G622" s="216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16"/>
      <c r="X622" s="207"/>
      <c r="Y622" s="207"/>
      <c r="Z622" s="207"/>
      <c r="AA622" s="207"/>
      <c r="AB622" s="207"/>
      <c r="AC622" s="207"/>
      <c r="AD622" s="207"/>
      <c r="AE622" s="207"/>
      <c r="AF622" s="207"/>
      <c r="AG622" s="207" t="s">
        <v>159</v>
      </c>
      <c r="AH622" s="207">
        <v>0</v>
      </c>
      <c r="AI622" s="207"/>
      <c r="AJ622" s="207"/>
      <c r="AK622" s="207"/>
      <c r="AL622" s="207"/>
      <c r="AM622" s="207"/>
      <c r="AN622" s="207"/>
      <c r="AO622" s="207"/>
      <c r="AP622" s="207"/>
      <c r="AQ622" s="207"/>
      <c r="AR622" s="207"/>
      <c r="AS622" s="207"/>
      <c r="AT622" s="207"/>
      <c r="AU622" s="207"/>
      <c r="AV622" s="207"/>
      <c r="AW622" s="207"/>
      <c r="AX622" s="207"/>
      <c r="AY622" s="207"/>
      <c r="AZ622" s="207"/>
      <c r="BA622" s="207"/>
      <c r="BB622" s="207"/>
      <c r="BC622" s="207"/>
      <c r="BD622" s="207"/>
      <c r="BE622" s="207"/>
      <c r="BF622" s="207"/>
      <c r="BG622" s="207"/>
      <c r="BH622" s="207"/>
    </row>
    <row r="623" spans="1:60" outlineLevel="1">
      <c r="A623" s="214"/>
      <c r="B623" s="215"/>
      <c r="C623" s="246" t="s">
        <v>408</v>
      </c>
      <c r="D623" s="237"/>
      <c r="E623" s="238"/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  <c r="X623" s="207"/>
      <c r="Y623" s="207"/>
      <c r="Z623" s="207"/>
      <c r="AA623" s="207"/>
      <c r="AB623" s="207"/>
      <c r="AC623" s="207"/>
      <c r="AD623" s="207"/>
      <c r="AE623" s="207"/>
      <c r="AF623" s="207"/>
      <c r="AG623" s="207" t="s">
        <v>159</v>
      </c>
      <c r="AH623" s="207">
        <v>0</v>
      </c>
      <c r="AI623" s="207"/>
      <c r="AJ623" s="207"/>
      <c r="AK623" s="207"/>
      <c r="AL623" s="207"/>
      <c r="AM623" s="207"/>
      <c r="AN623" s="207"/>
      <c r="AO623" s="207"/>
      <c r="AP623" s="207"/>
      <c r="AQ623" s="207"/>
      <c r="AR623" s="207"/>
      <c r="AS623" s="207"/>
      <c r="AT623" s="207"/>
      <c r="AU623" s="207"/>
      <c r="AV623" s="207"/>
      <c r="AW623" s="207"/>
      <c r="AX623" s="207"/>
      <c r="AY623" s="207"/>
      <c r="AZ623" s="207"/>
      <c r="BA623" s="207"/>
      <c r="BB623" s="207"/>
      <c r="BC623" s="207"/>
      <c r="BD623" s="207"/>
      <c r="BE623" s="207"/>
      <c r="BF623" s="207"/>
      <c r="BG623" s="207"/>
      <c r="BH623" s="207"/>
    </row>
    <row r="624" spans="1:60" outlineLevel="1">
      <c r="A624" s="214"/>
      <c r="B624" s="215"/>
      <c r="C624" s="246" t="s">
        <v>409</v>
      </c>
      <c r="D624" s="237"/>
      <c r="E624" s="238"/>
      <c r="F624" s="216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  <c r="X624" s="207"/>
      <c r="Y624" s="207"/>
      <c r="Z624" s="207"/>
      <c r="AA624" s="207"/>
      <c r="AB624" s="207"/>
      <c r="AC624" s="207"/>
      <c r="AD624" s="207"/>
      <c r="AE624" s="207"/>
      <c r="AF624" s="207"/>
      <c r="AG624" s="207" t="s">
        <v>159</v>
      </c>
      <c r="AH624" s="207">
        <v>0</v>
      </c>
      <c r="AI624" s="207"/>
      <c r="AJ624" s="207"/>
      <c r="AK624" s="207"/>
      <c r="AL624" s="207"/>
      <c r="AM624" s="207"/>
      <c r="AN624" s="207"/>
      <c r="AO624" s="207"/>
      <c r="AP624" s="207"/>
      <c r="AQ624" s="207"/>
      <c r="AR624" s="207"/>
      <c r="AS624" s="207"/>
      <c r="AT624" s="207"/>
      <c r="AU624" s="207"/>
      <c r="AV624" s="207"/>
      <c r="AW624" s="207"/>
      <c r="AX624" s="207"/>
      <c r="AY624" s="207"/>
      <c r="AZ624" s="207"/>
      <c r="BA624" s="207"/>
      <c r="BB624" s="207"/>
      <c r="BC624" s="207"/>
      <c r="BD624" s="207"/>
      <c r="BE624" s="207"/>
      <c r="BF624" s="207"/>
      <c r="BG624" s="207"/>
      <c r="BH624" s="207"/>
    </row>
    <row r="625" spans="1:60" outlineLevel="1">
      <c r="A625" s="214"/>
      <c r="B625" s="215"/>
      <c r="C625" s="246" t="s">
        <v>734</v>
      </c>
      <c r="D625" s="237"/>
      <c r="E625" s="238">
        <v>23.18</v>
      </c>
      <c r="F625" s="216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07"/>
      <c r="Y625" s="207"/>
      <c r="Z625" s="207"/>
      <c r="AA625" s="207"/>
      <c r="AB625" s="207"/>
      <c r="AC625" s="207"/>
      <c r="AD625" s="207"/>
      <c r="AE625" s="207"/>
      <c r="AF625" s="207"/>
      <c r="AG625" s="207" t="s">
        <v>159</v>
      </c>
      <c r="AH625" s="207">
        <v>0</v>
      </c>
      <c r="AI625" s="207"/>
      <c r="AJ625" s="207"/>
      <c r="AK625" s="207"/>
      <c r="AL625" s="207"/>
      <c r="AM625" s="207"/>
      <c r="AN625" s="207"/>
      <c r="AO625" s="207"/>
      <c r="AP625" s="207"/>
      <c r="AQ625" s="207"/>
      <c r="AR625" s="207"/>
      <c r="AS625" s="207"/>
      <c r="AT625" s="207"/>
      <c r="AU625" s="207"/>
      <c r="AV625" s="207"/>
      <c r="AW625" s="207"/>
      <c r="AX625" s="207"/>
      <c r="AY625" s="207"/>
      <c r="AZ625" s="207"/>
      <c r="BA625" s="207"/>
      <c r="BB625" s="207"/>
      <c r="BC625" s="207"/>
      <c r="BD625" s="207"/>
      <c r="BE625" s="207"/>
      <c r="BF625" s="207"/>
      <c r="BG625" s="207"/>
      <c r="BH625" s="207"/>
    </row>
    <row r="626" spans="1:60" outlineLevel="1">
      <c r="A626" s="224">
        <v>135</v>
      </c>
      <c r="B626" s="225" t="s">
        <v>735</v>
      </c>
      <c r="C626" s="233" t="s">
        <v>736</v>
      </c>
      <c r="D626" s="226" t="s">
        <v>181</v>
      </c>
      <c r="E626" s="227">
        <v>474.03250000000003</v>
      </c>
      <c r="F626" s="228"/>
      <c r="G626" s="229">
        <f>ROUND(E626*F626,2)</f>
        <v>0</v>
      </c>
      <c r="H626" s="228"/>
      <c r="I626" s="229">
        <f>ROUND(E626*H626,2)</f>
        <v>0</v>
      </c>
      <c r="J626" s="228"/>
      <c r="K626" s="229">
        <f>ROUND(E626*J626,2)</f>
        <v>0</v>
      </c>
      <c r="L626" s="229">
        <v>21</v>
      </c>
      <c r="M626" s="229">
        <f>G626*(1+L626/100)</f>
        <v>0</v>
      </c>
      <c r="N626" s="229">
        <v>0</v>
      </c>
      <c r="O626" s="229">
        <f>ROUND(E626*N626,2)</f>
        <v>0</v>
      </c>
      <c r="P626" s="229">
        <v>0</v>
      </c>
      <c r="Q626" s="229">
        <f>ROUND(E626*P626,2)</f>
        <v>0</v>
      </c>
      <c r="R626" s="229"/>
      <c r="S626" s="229" t="s">
        <v>156</v>
      </c>
      <c r="T626" s="230" t="s">
        <v>149</v>
      </c>
      <c r="U626" s="216">
        <v>0</v>
      </c>
      <c r="V626" s="216">
        <f>ROUND(E626*U626,2)</f>
        <v>0</v>
      </c>
      <c r="W626" s="216"/>
      <c r="X626" s="207"/>
      <c r="Y626" s="207"/>
      <c r="Z626" s="207"/>
      <c r="AA626" s="207"/>
      <c r="AB626" s="207"/>
      <c r="AC626" s="207"/>
      <c r="AD626" s="207"/>
      <c r="AE626" s="207"/>
      <c r="AF626" s="207"/>
      <c r="AG626" s="207" t="s">
        <v>157</v>
      </c>
      <c r="AH626" s="207"/>
      <c r="AI626" s="207"/>
      <c r="AJ626" s="207"/>
      <c r="AK626" s="207"/>
      <c r="AL626" s="207"/>
      <c r="AM626" s="207"/>
      <c r="AN626" s="207"/>
      <c r="AO626" s="207"/>
      <c r="AP626" s="207"/>
      <c r="AQ626" s="207"/>
      <c r="AR626" s="207"/>
      <c r="AS626" s="207"/>
      <c r="AT626" s="207"/>
      <c r="AU626" s="207"/>
      <c r="AV626" s="207"/>
      <c r="AW626" s="207"/>
      <c r="AX626" s="207"/>
      <c r="AY626" s="207"/>
      <c r="AZ626" s="207"/>
      <c r="BA626" s="207"/>
      <c r="BB626" s="207"/>
      <c r="BC626" s="207"/>
      <c r="BD626" s="207"/>
      <c r="BE626" s="207"/>
      <c r="BF626" s="207"/>
      <c r="BG626" s="207"/>
      <c r="BH626" s="207"/>
    </row>
    <row r="627" spans="1:60" outlineLevel="1">
      <c r="A627" s="214"/>
      <c r="B627" s="215"/>
      <c r="C627" s="246" t="s">
        <v>410</v>
      </c>
      <c r="D627" s="237"/>
      <c r="E627" s="238"/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07"/>
      <c r="Y627" s="207"/>
      <c r="Z627" s="207"/>
      <c r="AA627" s="207"/>
      <c r="AB627" s="207"/>
      <c r="AC627" s="207"/>
      <c r="AD627" s="207"/>
      <c r="AE627" s="207"/>
      <c r="AF627" s="207"/>
      <c r="AG627" s="207" t="s">
        <v>159</v>
      </c>
      <c r="AH627" s="207">
        <v>0</v>
      </c>
      <c r="AI627" s="207"/>
      <c r="AJ627" s="207"/>
      <c r="AK627" s="207"/>
      <c r="AL627" s="207"/>
      <c r="AM627" s="207"/>
      <c r="AN627" s="207"/>
      <c r="AO627" s="207"/>
      <c r="AP627" s="207"/>
      <c r="AQ627" s="207"/>
      <c r="AR627" s="207"/>
      <c r="AS627" s="207"/>
      <c r="AT627" s="207"/>
      <c r="AU627" s="207"/>
      <c r="AV627" s="207"/>
      <c r="AW627" s="207"/>
      <c r="AX627" s="207"/>
      <c r="AY627" s="207"/>
      <c r="AZ627" s="207"/>
      <c r="BA627" s="207"/>
      <c r="BB627" s="207"/>
      <c r="BC627" s="207"/>
      <c r="BD627" s="207"/>
      <c r="BE627" s="207"/>
      <c r="BF627" s="207"/>
      <c r="BG627" s="207"/>
      <c r="BH627" s="207"/>
    </row>
    <row r="628" spans="1:60" outlineLevel="1">
      <c r="A628" s="214"/>
      <c r="B628" s="215"/>
      <c r="C628" s="246" t="s">
        <v>411</v>
      </c>
      <c r="D628" s="237"/>
      <c r="E628" s="238"/>
      <c r="F628" s="216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07"/>
      <c r="Y628" s="207"/>
      <c r="Z628" s="207"/>
      <c r="AA628" s="207"/>
      <c r="AB628" s="207"/>
      <c r="AC628" s="207"/>
      <c r="AD628" s="207"/>
      <c r="AE628" s="207"/>
      <c r="AF628" s="207"/>
      <c r="AG628" s="207" t="s">
        <v>159</v>
      </c>
      <c r="AH628" s="207">
        <v>0</v>
      </c>
      <c r="AI628" s="207"/>
      <c r="AJ628" s="207"/>
      <c r="AK628" s="207"/>
      <c r="AL628" s="207"/>
      <c r="AM628" s="207"/>
      <c r="AN628" s="207"/>
      <c r="AO628" s="207"/>
      <c r="AP628" s="207"/>
      <c r="AQ628" s="207"/>
      <c r="AR628" s="207"/>
      <c r="AS628" s="207"/>
      <c r="AT628" s="207"/>
      <c r="AU628" s="207"/>
      <c r="AV628" s="207"/>
      <c r="AW628" s="207"/>
      <c r="AX628" s="207"/>
      <c r="AY628" s="207"/>
      <c r="AZ628" s="207"/>
      <c r="BA628" s="207"/>
      <c r="BB628" s="207"/>
      <c r="BC628" s="207"/>
      <c r="BD628" s="207"/>
      <c r="BE628" s="207"/>
      <c r="BF628" s="207"/>
      <c r="BG628" s="207"/>
      <c r="BH628" s="207"/>
    </row>
    <row r="629" spans="1:60" outlineLevel="1">
      <c r="A629" s="214"/>
      <c r="B629" s="215"/>
      <c r="C629" s="246" t="s">
        <v>412</v>
      </c>
      <c r="D629" s="237"/>
      <c r="E629" s="238"/>
      <c r="F629" s="216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07"/>
      <c r="Y629" s="207"/>
      <c r="Z629" s="207"/>
      <c r="AA629" s="207"/>
      <c r="AB629" s="207"/>
      <c r="AC629" s="207"/>
      <c r="AD629" s="207"/>
      <c r="AE629" s="207"/>
      <c r="AF629" s="207"/>
      <c r="AG629" s="207" t="s">
        <v>159</v>
      </c>
      <c r="AH629" s="207">
        <v>0</v>
      </c>
      <c r="AI629" s="207"/>
      <c r="AJ629" s="207"/>
      <c r="AK629" s="207"/>
      <c r="AL629" s="207"/>
      <c r="AM629" s="207"/>
      <c r="AN629" s="207"/>
      <c r="AO629" s="207"/>
      <c r="AP629" s="207"/>
      <c r="AQ629" s="207"/>
      <c r="AR629" s="207"/>
      <c r="AS629" s="207"/>
      <c r="AT629" s="207"/>
      <c r="AU629" s="207"/>
      <c r="AV629" s="207"/>
      <c r="AW629" s="207"/>
      <c r="AX629" s="207"/>
      <c r="AY629" s="207"/>
      <c r="AZ629" s="207"/>
      <c r="BA629" s="207"/>
      <c r="BB629" s="207"/>
      <c r="BC629" s="207"/>
      <c r="BD629" s="207"/>
      <c r="BE629" s="207"/>
      <c r="BF629" s="207"/>
      <c r="BG629" s="207"/>
      <c r="BH629" s="207"/>
    </row>
    <row r="630" spans="1:60" outlineLevel="1">
      <c r="A630" s="214"/>
      <c r="B630" s="215"/>
      <c r="C630" s="246" t="s">
        <v>413</v>
      </c>
      <c r="D630" s="237"/>
      <c r="E630" s="238"/>
      <c r="F630" s="216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07"/>
      <c r="Y630" s="207"/>
      <c r="Z630" s="207"/>
      <c r="AA630" s="207"/>
      <c r="AB630" s="207"/>
      <c r="AC630" s="207"/>
      <c r="AD630" s="207"/>
      <c r="AE630" s="207"/>
      <c r="AF630" s="207"/>
      <c r="AG630" s="207" t="s">
        <v>159</v>
      </c>
      <c r="AH630" s="207">
        <v>0</v>
      </c>
      <c r="AI630" s="207"/>
      <c r="AJ630" s="207"/>
      <c r="AK630" s="207"/>
      <c r="AL630" s="207"/>
      <c r="AM630" s="207"/>
      <c r="AN630" s="207"/>
      <c r="AO630" s="207"/>
      <c r="AP630" s="207"/>
      <c r="AQ630" s="207"/>
      <c r="AR630" s="207"/>
      <c r="AS630" s="207"/>
      <c r="AT630" s="207"/>
      <c r="AU630" s="207"/>
      <c r="AV630" s="207"/>
      <c r="AW630" s="207"/>
      <c r="AX630" s="207"/>
      <c r="AY630" s="207"/>
      <c r="AZ630" s="207"/>
      <c r="BA630" s="207"/>
      <c r="BB630" s="207"/>
      <c r="BC630" s="207"/>
      <c r="BD630" s="207"/>
      <c r="BE630" s="207"/>
      <c r="BF630" s="207"/>
      <c r="BG630" s="207"/>
      <c r="BH630" s="207"/>
    </row>
    <row r="631" spans="1:60" outlineLevel="1">
      <c r="A631" s="214"/>
      <c r="B631" s="215"/>
      <c r="C631" s="246" t="s">
        <v>414</v>
      </c>
      <c r="D631" s="237"/>
      <c r="E631" s="238"/>
      <c r="F631" s="216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07"/>
      <c r="Y631" s="207"/>
      <c r="Z631" s="207"/>
      <c r="AA631" s="207"/>
      <c r="AB631" s="207"/>
      <c r="AC631" s="207"/>
      <c r="AD631" s="207"/>
      <c r="AE631" s="207"/>
      <c r="AF631" s="207"/>
      <c r="AG631" s="207" t="s">
        <v>159</v>
      </c>
      <c r="AH631" s="207">
        <v>0</v>
      </c>
      <c r="AI631" s="207"/>
      <c r="AJ631" s="207"/>
      <c r="AK631" s="207"/>
      <c r="AL631" s="207"/>
      <c r="AM631" s="207"/>
      <c r="AN631" s="207"/>
      <c r="AO631" s="207"/>
      <c r="AP631" s="207"/>
      <c r="AQ631" s="207"/>
      <c r="AR631" s="207"/>
      <c r="AS631" s="207"/>
      <c r="AT631" s="207"/>
      <c r="AU631" s="207"/>
      <c r="AV631" s="207"/>
      <c r="AW631" s="207"/>
      <c r="AX631" s="207"/>
      <c r="AY631" s="207"/>
      <c r="AZ631" s="207"/>
      <c r="BA631" s="207"/>
      <c r="BB631" s="207"/>
      <c r="BC631" s="207"/>
      <c r="BD631" s="207"/>
      <c r="BE631" s="207"/>
      <c r="BF631" s="207"/>
      <c r="BG631" s="207"/>
      <c r="BH631" s="207"/>
    </row>
    <row r="632" spans="1:60" outlineLevel="1">
      <c r="A632" s="214"/>
      <c r="B632" s="215"/>
      <c r="C632" s="246" t="s">
        <v>415</v>
      </c>
      <c r="D632" s="237"/>
      <c r="E632" s="238"/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07"/>
      <c r="Y632" s="207"/>
      <c r="Z632" s="207"/>
      <c r="AA632" s="207"/>
      <c r="AB632" s="207"/>
      <c r="AC632" s="207"/>
      <c r="AD632" s="207"/>
      <c r="AE632" s="207"/>
      <c r="AF632" s="207"/>
      <c r="AG632" s="207" t="s">
        <v>159</v>
      </c>
      <c r="AH632" s="207">
        <v>0</v>
      </c>
      <c r="AI632" s="207"/>
      <c r="AJ632" s="207"/>
      <c r="AK632" s="207"/>
      <c r="AL632" s="207"/>
      <c r="AM632" s="207"/>
      <c r="AN632" s="207"/>
      <c r="AO632" s="207"/>
      <c r="AP632" s="207"/>
      <c r="AQ632" s="207"/>
      <c r="AR632" s="207"/>
      <c r="AS632" s="207"/>
      <c r="AT632" s="207"/>
      <c r="AU632" s="207"/>
      <c r="AV632" s="207"/>
      <c r="AW632" s="207"/>
      <c r="AX632" s="207"/>
      <c r="AY632" s="207"/>
      <c r="AZ632" s="207"/>
      <c r="BA632" s="207"/>
      <c r="BB632" s="207"/>
      <c r="BC632" s="207"/>
      <c r="BD632" s="207"/>
      <c r="BE632" s="207"/>
      <c r="BF632" s="207"/>
      <c r="BG632" s="207"/>
      <c r="BH632" s="207"/>
    </row>
    <row r="633" spans="1:60" outlineLevel="1">
      <c r="A633" s="214"/>
      <c r="B633" s="215"/>
      <c r="C633" s="246" t="s">
        <v>416</v>
      </c>
      <c r="D633" s="237"/>
      <c r="E633" s="238"/>
      <c r="F633" s="216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07"/>
      <c r="Y633" s="207"/>
      <c r="Z633" s="207"/>
      <c r="AA633" s="207"/>
      <c r="AB633" s="207"/>
      <c r="AC633" s="207"/>
      <c r="AD633" s="207"/>
      <c r="AE633" s="207"/>
      <c r="AF633" s="207"/>
      <c r="AG633" s="207" t="s">
        <v>159</v>
      </c>
      <c r="AH633" s="207">
        <v>0</v>
      </c>
      <c r="AI633" s="207"/>
      <c r="AJ633" s="207"/>
      <c r="AK633" s="207"/>
      <c r="AL633" s="207"/>
      <c r="AM633" s="207"/>
      <c r="AN633" s="207"/>
      <c r="AO633" s="207"/>
      <c r="AP633" s="207"/>
      <c r="AQ633" s="207"/>
      <c r="AR633" s="207"/>
      <c r="AS633" s="207"/>
      <c r="AT633" s="207"/>
      <c r="AU633" s="207"/>
      <c r="AV633" s="207"/>
      <c r="AW633" s="207"/>
      <c r="AX633" s="207"/>
      <c r="AY633" s="207"/>
      <c r="AZ633" s="207"/>
      <c r="BA633" s="207"/>
      <c r="BB633" s="207"/>
      <c r="BC633" s="207"/>
      <c r="BD633" s="207"/>
      <c r="BE633" s="207"/>
      <c r="BF633" s="207"/>
      <c r="BG633" s="207"/>
      <c r="BH633" s="207"/>
    </row>
    <row r="634" spans="1:60" outlineLevel="1">
      <c r="A634" s="214"/>
      <c r="B634" s="215"/>
      <c r="C634" s="246" t="s">
        <v>417</v>
      </c>
      <c r="D634" s="237"/>
      <c r="E634" s="238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07"/>
      <c r="Y634" s="207"/>
      <c r="Z634" s="207"/>
      <c r="AA634" s="207"/>
      <c r="AB634" s="207"/>
      <c r="AC634" s="207"/>
      <c r="AD634" s="207"/>
      <c r="AE634" s="207"/>
      <c r="AF634" s="207"/>
      <c r="AG634" s="207" t="s">
        <v>159</v>
      </c>
      <c r="AH634" s="207">
        <v>0</v>
      </c>
      <c r="AI634" s="207"/>
      <c r="AJ634" s="207"/>
      <c r="AK634" s="207"/>
      <c r="AL634" s="207"/>
      <c r="AM634" s="207"/>
      <c r="AN634" s="207"/>
      <c r="AO634" s="207"/>
      <c r="AP634" s="207"/>
      <c r="AQ634" s="207"/>
      <c r="AR634" s="207"/>
      <c r="AS634" s="207"/>
      <c r="AT634" s="207"/>
      <c r="AU634" s="207"/>
      <c r="AV634" s="207"/>
      <c r="AW634" s="207"/>
      <c r="AX634" s="207"/>
      <c r="AY634" s="207"/>
      <c r="AZ634" s="207"/>
      <c r="BA634" s="207"/>
      <c r="BB634" s="207"/>
      <c r="BC634" s="207"/>
      <c r="BD634" s="207"/>
      <c r="BE634" s="207"/>
      <c r="BF634" s="207"/>
      <c r="BG634" s="207"/>
      <c r="BH634" s="207"/>
    </row>
    <row r="635" spans="1:60" outlineLevel="1">
      <c r="A635" s="214"/>
      <c r="B635" s="215"/>
      <c r="C635" s="246" t="s">
        <v>418</v>
      </c>
      <c r="D635" s="237"/>
      <c r="E635" s="238"/>
      <c r="F635" s="216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07"/>
      <c r="Y635" s="207"/>
      <c r="Z635" s="207"/>
      <c r="AA635" s="207"/>
      <c r="AB635" s="207"/>
      <c r="AC635" s="207"/>
      <c r="AD635" s="207"/>
      <c r="AE635" s="207"/>
      <c r="AF635" s="207"/>
      <c r="AG635" s="207" t="s">
        <v>159</v>
      </c>
      <c r="AH635" s="207">
        <v>0</v>
      </c>
      <c r="AI635" s="207"/>
      <c r="AJ635" s="207"/>
      <c r="AK635" s="207"/>
      <c r="AL635" s="207"/>
      <c r="AM635" s="207"/>
      <c r="AN635" s="207"/>
      <c r="AO635" s="207"/>
      <c r="AP635" s="207"/>
      <c r="AQ635" s="207"/>
      <c r="AR635" s="207"/>
      <c r="AS635" s="207"/>
      <c r="AT635" s="207"/>
      <c r="AU635" s="207"/>
      <c r="AV635" s="207"/>
      <c r="AW635" s="207"/>
      <c r="AX635" s="207"/>
      <c r="AY635" s="207"/>
      <c r="AZ635" s="207"/>
      <c r="BA635" s="207"/>
      <c r="BB635" s="207"/>
      <c r="BC635" s="207"/>
      <c r="BD635" s="207"/>
      <c r="BE635" s="207"/>
      <c r="BF635" s="207"/>
      <c r="BG635" s="207"/>
      <c r="BH635" s="207"/>
    </row>
    <row r="636" spans="1:60" outlineLevel="1">
      <c r="A636" s="214"/>
      <c r="B636" s="215"/>
      <c r="C636" s="246" t="s">
        <v>419</v>
      </c>
      <c r="D636" s="237"/>
      <c r="E636" s="238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07"/>
      <c r="Y636" s="207"/>
      <c r="Z636" s="207"/>
      <c r="AA636" s="207"/>
      <c r="AB636" s="207"/>
      <c r="AC636" s="207"/>
      <c r="AD636" s="207"/>
      <c r="AE636" s="207"/>
      <c r="AF636" s="207"/>
      <c r="AG636" s="207" t="s">
        <v>159</v>
      </c>
      <c r="AH636" s="207">
        <v>0</v>
      </c>
      <c r="AI636" s="207"/>
      <c r="AJ636" s="207"/>
      <c r="AK636" s="207"/>
      <c r="AL636" s="207"/>
      <c r="AM636" s="207"/>
      <c r="AN636" s="207"/>
      <c r="AO636" s="207"/>
      <c r="AP636" s="207"/>
      <c r="AQ636" s="207"/>
      <c r="AR636" s="207"/>
      <c r="AS636" s="207"/>
      <c r="AT636" s="207"/>
      <c r="AU636" s="207"/>
      <c r="AV636" s="207"/>
      <c r="AW636" s="207"/>
      <c r="AX636" s="207"/>
      <c r="AY636" s="207"/>
      <c r="AZ636" s="207"/>
      <c r="BA636" s="207"/>
      <c r="BB636" s="207"/>
      <c r="BC636" s="207"/>
      <c r="BD636" s="207"/>
      <c r="BE636" s="207"/>
      <c r="BF636" s="207"/>
      <c r="BG636" s="207"/>
      <c r="BH636" s="207"/>
    </row>
    <row r="637" spans="1:60" outlineLevel="1">
      <c r="A637" s="214"/>
      <c r="B637" s="215"/>
      <c r="C637" s="246" t="s">
        <v>420</v>
      </c>
      <c r="D637" s="237"/>
      <c r="E637" s="238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07"/>
      <c r="Y637" s="207"/>
      <c r="Z637" s="207"/>
      <c r="AA637" s="207"/>
      <c r="AB637" s="207"/>
      <c r="AC637" s="207"/>
      <c r="AD637" s="207"/>
      <c r="AE637" s="207"/>
      <c r="AF637" s="207"/>
      <c r="AG637" s="207" t="s">
        <v>159</v>
      </c>
      <c r="AH637" s="207">
        <v>0</v>
      </c>
      <c r="AI637" s="207"/>
      <c r="AJ637" s="207"/>
      <c r="AK637" s="207"/>
      <c r="AL637" s="207"/>
      <c r="AM637" s="207"/>
      <c r="AN637" s="207"/>
      <c r="AO637" s="207"/>
      <c r="AP637" s="207"/>
      <c r="AQ637" s="207"/>
      <c r="AR637" s="207"/>
      <c r="AS637" s="207"/>
      <c r="AT637" s="207"/>
      <c r="AU637" s="207"/>
      <c r="AV637" s="207"/>
      <c r="AW637" s="207"/>
      <c r="AX637" s="207"/>
      <c r="AY637" s="207"/>
      <c r="AZ637" s="207"/>
      <c r="BA637" s="207"/>
      <c r="BB637" s="207"/>
      <c r="BC637" s="207"/>
      <c r="BD637" s="207"/>
      <c r="BE637" s="207"/>
      <c r="BF637" s="207"/>
      <c r="BG637" s="207"/>
      <c r="BH637" s="207"/>
    </row>
    <row r="638" spans="1:60" outlineLevel="1">
      <c r="A638" s="214"/>
      <c r="B638" s="215"/>
      <c r="C638" s="246" t="s">
        <v>421</v>
      </c>
      <c r="D638" s="237"/>
      <c r="E638" s="238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07"/>
      <c r="Y638" s="207"/>
      <c r="Z638" s="207"/>
      <c r="AA638" s="207"/>
      <c r="AB638" s="207"/>
      <c r="AC638" s="207"/>
      <c r="AD638" s="207"/>
      <c r="AE638" s="207"/>
      <c r="AF638" s="207"/>
      <c r="AG638" s="207" t="s">
        <v>159</v>
      </c>
      <c r="AH638" s="207">
        <v>0</v>
      </c>
      <c r="AI638" s="207"/>
      <c r="AJ638" s="207"/>
      <c r="AK638" s="207"/>
      <c r="AL638" s="207"/>
      <c r="AM638" s="207"/>
      <c r="AN638" s="207"/>
      <c r="AO638" s="207"/>
      <c r="AP638" s="207"/>
      <c r="AQ638" s="207"/>
      <c r="AR638" s="207"/>
      <c r="AS638" s="207"/>
      <c r="AT638" s="207"/>
      <c r="AU638" s="207"/>
      <c r="AV638" s="207"/>
      <c r="AW638" s="207"/>
      <c r="AX638" s="207"/>
      <c r="AY638" s="207"/>
      <c r="AZ638" s="207"/>
      <c r="BA638" s="207"/>
      <c r="BB638" s="207"/>
      <c r="BC638" s="207"/>
      <c r="BD638" s="207"/>
      <c r="BE638" s="207"/>
      <c r="BF638" s="207"/>
      <c r="BG638" s="207"/>
      <c r="BH638" s="207"/>
    </row>
    <row r="639" spans="1:60" outlineLevel="1">
      <c r="A639" s="214"/>
      <c r="B639" s="215"/>
      <c r="C639" s="246" t="s">
        <v>422</v>
      </c>
      <c r="D639" s="237"/>
      <c r="E639" s="238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07"/>
      <c r="Y639" s="207"/>
      <c r="Z639" s="207"/>
      <c r="AA639" s="207"/>
      <c r="AB639" s="207"/>
      <c r="AC639" s="207"/>
      <c r="AD639" s="207"/>
      <c r="AE639" s="207"/>
      <c r="AF639" s="207"/>
      <c r="AG639" s="207" t="s">
        <v>159</v>
      </c>
      <c r="AH639" s="207">
        <v>0</v>
      </c>
      <c r="AI639" s="207"/>
      <c r="AJ639" s="207"/>
      <c r="AK639" s="207"/>
      <c r="AL639" s="207"/>
      <c r="AM639" s="207"/>
      <c r="AN639" s="207"/>
      <c r="AO639" s="207"/>
      <c r="AP639" s="207"/>
      <c r="AQ639" s="207"/>
      <c r="AR639" s="207"/>
      <c r="AS639" s="207"/>
      <c r="AT639" s="207"/>
      <c r="AU639" s="207"/>
      <c r="AV639" s="207"/>
      <c r="AW639" s="207"/>
      <c r="AX639" s="207"/>
      <c r="AY639" s="207"/>
      <c r="AZ639" s="207"/>
      <c r="BA639" s="207"/>
      <c r="BB639" s="207"/>
      <c r="BC639" s="207"/>
      <c r="BD639" s="207"/>
      <c r="BE639" s="207"/>
      <c r="BF639" s="207"/>
      <c r="BG639" s="207"/>
      <c r="BH639" s="207"/>
    </row>
    <row r="640" spans="1:60" outlineLevel="1">
      <c r="A640" s="214"/>
      <c r="B640" s="215"/>
      <c r="C640" s="246" t="s">
        <v>423</v>
      </c>
      <c r="D640" s="237"/>
      <c r="E640" s="238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07"/>
      <c r="Y640" s="207"/>
      <c r="Z640" s="207"/>
      <c r="AA640" s="207"/>
      <c r="AB640" s="207"/>
      <c r="AC640" s="207"/>
      <c r="AD640" s="207"/>
      <c r="AE640" s="207"/>
      <c r="AF640" s="207"/>
      <c r="AG640" s="207" t="s">
        <v>159</v>
      </c>
      <c r="AH640" s="207">
        <v>0</v>
      </c>
      <c r="AI640" s="207"/>
      <c r="AJ640" s="207"/>
      <c r="AK640" s="207"/>
      <c r="AL640" s="207"/>
      <c r="AM640" s="207"/>
      <c r="AN640" s="207"/>
      <c r="AO640" s="207"/>
      <c r="AP640" s="207"/>
      <c r="AQ640" s="207"/>
      <c r="AR640" s="207"/>
      <c r="AS640" s="207"/>
      <c r="AT640" s="207"/>
      <c r="AU640" s="207"/>
      <c r="AV640" s="207"/>
      <c r="AW640" s="207"/>
      <c r="AX640" s="207"/>
      <c r="AY640" s="207"/>
      <c r="AZ640" s="207"/>
      <c r="BA640" s="207"/>
      <c r="BB640" s="207"/>
      <c r="BC640" s="207"/>
      <c r="BD640" s="207"/>
      <c r="BE640" s="207"/>
      <c r="BF640" s="207"/>
      <c r="BG640" s="207"/>
      <c r="BH640" s="207"/>
    </row>
    <row r="641" spans="1:60" outlineLevel="1">
      <c r="A641" s="214"/>
      <c r="B641" s="215"/>
      <c r="C641" s="246" t="s">
        <v>424</v>
      </c>
      <c r="D641" s="237"/>
      <c r="E641" s="238"/>
      <c r="F641" s="216"/>
      <c r="G641" s="216"/>
      <c r="H641" s="216"/>
      <c r="I641" s="216"/>
      <c r="J641" s="216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  <c r="U641" s="216"/>
      <c r="V641" s="216"/>
      <c r="W641" s="216"/>
      <c r="X641" s="207"/>
      <c r="Y641" s="207"/>
      <c r="Z641" s="207"/>
      <c r="AA641" s="207"/>
      <c r="AB641" s="207"/>
      <c r="AC641" s="207"/>
      <c r="AD641" s="207"/>
      <c r="AE641" s="207"/>
      <c r="AF641" s="207"/>
      <c r="AG641" s="207" t="s">
        <v>159</v>
      </c>
      <c r="AH641" s="207">
        <v>0</v>
      </c>
      <c r="AI641" s="207"/>
      <c r="AJ641" s="207"/>
      <c r="AK641" s="207"/>
      <c r="AL641" s="207"/>
      <c r="AM641" s="207"/>
      <c r="AN641" s="207"/>
      <c r="AO641" s="207"/>
      <c r="AP641" s="207"/>
      <c r="AQ641" s="207"/>
      <c r="AR641" s="207"/>
      <c r="AS641" s="207"/>
      <c r="AT641" s="207"/>
      <c r="AU641" s="207"/>
      <c r="AV641" s="207"/>
      <c r="AW641" s="207"/>
      <c r="AX641" s="207"/>
      <c r="AY641" s="207"/>
      <c r="AZ641" s="207"/>
      <c r="BA641" s="207"/>
      <c r="BB641" s="207"/>
      <c r="BC641" s="207"/>
      <c r="BD641" s="207"/>
      <c r="BE641" s="207"/>
      <c r="BF641" s="207"/>
      <c r="BG641" s="207"/>
      <c r="BH641" s="207"/>
    </row>
    <row r="642" spans="1:60" outlineLevel="1">
      <c r="A642" s="214"/>
      <c r="B642" s="215"/>
      <c r="C642" s="246" t="s">
        <v>737</v>
      </c>
      <c r="D642" s="237"/>
      <c r="E642" s="238">
        <v>474.03</v>
      </c>
      <c r="F642" s="216"/>
      <c r="G642" s="216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16"/>
      <c r="X642" s="207"/>
      <c r="Y642" s="207"/>
      <c r="Z642" s="207"/>
      <c r="AA642" s="207"/>
      <c r="AB642" s="207"/>
      <c r="AC642" s="207"/>
      <c r="AD642" s="207"/>
      <c r="AE642" s="207"/>
      <c r="AF642" s="207"/>
      <c r="AG642" s="207" t="s">
        <v>159</v>
      </c>
      <c r="AH642" s="207">
        <v>0</v>
      </c>
      <c r="AI642" s="207"/>
      <c r="AJ642" s="207"/>
      <c r="AK642" s="207"/>
      <c r="AL642" s="207"/>
      <c r="AM642" s="207"/>
      <c r="AN642" s="207"/>
      <c r="AO642" s="207"/>
      <c r="AP642" s="207"/>
      <c r="AQ642" s="207"/>
      <c r="AR642" s="207"/>
      <c r="AS642" s="207"/>
      <c r="AT642" s="207"/>
      <c r="AU642" s="207"/>
      <c r="AV642" s="207"/>
      <c r="AW642" s="207"/>
      <c r="AX642" s="207"/>
      <c r="AY642" s="207"/>
      <c r="AZ642" s="207"/>
      <c r="BA642" s="207"/>
      <c r="BB642" s="207"/>
      <c r="BC642" s="207"/>
      <c r="BD642" s="207"/>
      <c r="BE642" s="207"/>
      <c r="BF642" s="207"/>
      <c r="BG642" s="207"/>
      <c r="BH642" s="207"/>
    </row>
    <row r="643" spans="1:60" outlineLevel="1">
      <c r="A643" s="224">
        <v>136</v>
      </c>
      <c r="B643" s="225" t="s">
        <v>738</v>
      </c>
      <c r="C643" s="233" t="s">
        <v>739</v>
      </c>
      <c r="D643" s="226" t="s">
        <v>181</v>
      </c>
      <c r="E643" s="227">
        <v>8.8000000000000007</v>
      </c>
      <c r="F643" s="228"/>
      <c r="G643" s="229">
        <f>ROUND(E643*F643,2)</f>
        <v>0</v>
      </c>
      <c r="H643" s="228"/>
      <c r="I643" s="229">
        <f>ROUND(E643*H643,2)</f>
        <v>0</v>
      </c>
      <c r="J643" s="228"/>
      <c r="K643" s="229">
        <f>ROUND(E643*J643,2)</f>
        <v>0</v>
      </c>
      <c r="L643" s="229">
        <v>21</v>
      </c>
      <c r="M643" s="229">
        <f>G643*(1+L643/100)</f>
        <v>0</v>
      </c>
      <c r="N643" s="229">
        <v>0</v>
      </c>
      <c r="O643" s="229">
        <f>ROUND(E643*N643,2)</f>
        <v>0</v>
      </c>
      <c r="P643" s="229">
        <v>0</v>
      </c>
      <c r="Q643" s="229">
        <f>ROUND(E643*P643,2)</f>
        <v>0</v>
      </c>
      <c r="R643" s="229"/>
      <c r="S643" s="229" t="s">
        <v>156</v>
      </c>
      <c r="T643" s="230" t="s">
        <v>149</v>
      </c>
      <c r="U643" s="216">
        <v>0</v>
      </c>
      <c r="V643" s="216">
        <f>ROUND(E643*U643,2)</f>
        <v>0</v>
      </c>
      <c r="W643" s="216"/>
      <c r="X643" s="207"/>
      <c r="Y643" s="207"/>
      <c r="Z643" s="207"/>
      <c r="AA643" s="207"/>
      <c r="AB643" s="207"/>
      <c r="AC643" s="207"/>
      <c r="AD643" s="207"/>
      <c r="AE643" s="207"/>
      <c r="AF643" s="207"/>
      <c r="AG643" s="207" t="s">
        <v>157</v>
      </c>
      <c r="AH643" s="207"/>
      <c r="AI643" s="207"/>
      <c r="AJ643" s="207"/>
      <c r="AK643" s="207"/>
      <c r="AL643" s="207"/>
      <c r="AM643" s="207"/>
      <c r="AN643" s="207"/>
      <c r="AO643" s="207"/>
      <c r="AP643" s="207"/>
      <c r="AQ643" s="207"/>
      <c r="AR643" s="207"/>
      <c r="AS643" s="207"/>
      <c r="AT643" s="207"/>
      <c r="AU643" s="207"/>
      <c r="AV643" s="207"/>
      <c r="AW643" s="207"/>
      <c r="AX643" s="207"/>
      <c r="AY643" s="207"/>
      <c r="AZ643" s="207"/>
      <c r="BA643" s="207"/>
      <c r="BB643" s="207"/>
      <c r="BC643" s="207"/>
      <c r="BD643" s="207"/>
      <c r="BE643" s="207"/>
      <c r="BF643" s="207"/>
      <c r="BG643" s="207"/>
      <c r="BH643" s="207"/>
    </row>
    <row r="644" spans="1:60" outlineLevel="1">
      <c r="A644" s="214"/>
      <c r="B644" s="215"/>
      <c r="C644" s="246" t="s">
        <v>740</v>
      </c>
      <c r="D644" s="237"/>
      <c r="E644" s="238"/>
      <c r="F644" s="216"/>
      <c r="G644" s="216"/>
      <c r="H644" s="216"/>
      <c r="I644" s="216"/>
      <c r="J644" s="216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  <c r="X644" s="207"/>
      <c r="Y644" s="207"/>
      <c r="Z644" s="207"/>
      <c r="AA644" s="207"/>
      <c r="AB644" s="207"/>
      <c r="AC644" s="207"/>
      <c r="AD644" s="207"/>
      <c r="AE644" s="207"/>
      <c r="AF644" s="207"/>
      <c r="AG644" s="207" t="s">
        <v>159</v>
      </c>
      <c r="AH644" s="207">
        <v>0</v>
      </c>
      <c r="AI644" s="207"/>
      <c r="AJ644" s="207"/>
      <c r="AK644" s="207"/>
      <c r="AL644" s="207"/>
      <c r="AM644" s="207"/>
      <c r="AN644" s="207"/>
      <c r="AO644" s="207"/>
      <c r="AP644" s="207"/>
      <c r="AQ644" s="207"/>
      <c r="AR644" s="207"/>
      <c r="AS644" s="207"/>
      <c r="AT644" s="207"/>
      <c r="AU644" s="207"/>
      <c r="AV644" s="207"/>
      <c r="AW644" s="207"/>
      <c r="AX644" s="207"/>
      <c r="AY644" s="207"/>
      <c r="AZ644" s="207"/>
      <c r="BA644" s="207"/>
      <c r="BB644" s="207"/>
      <c r="BC644" s="207"/>
      <c r="BD644" s="207"/>
      <c r="BE644" s="207"/>
      <c r="BF644" s="207"/>
      <c r="BG644" s="207"/>
      <c r="BH644" s="207"/>
    </row>
    <row r="645" spans="1:60" outlineLevel="1">
      <c r="A645" s="214"/>
      <c r="B645" s="215"/>
      <c r="C645" s="246" t="s">
        <v>360</v>
      </c>
      <c r="D645" s="237"/>
      <c r="E645" s="238">
        <v>8.8000000000000007</v>
      </c>
      <c r="F645" s="216"/>
      <c r="G645" s="216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07"/>
      <c r="Y645" s="207"/>
      <c r="Z645" s="207"/>
      <c r="AA645" s="207"/>
      <c r="AB645" s="207"/>
      <c r="AC645" s="207"/>
      <c r="AD645" s="207"/>
      <c r="AE645" s="207"/>
      <c r="AF645" s="207"/>
      <c r="AG645" s="207" t="s">
        <v>159</v>
      </c>
      <c r="AH645" s="207">
        <v>0</v>
      </c>
      <c r="AI645" s="207"/>
      <c r="AJ645" s="207"/>
      <c r="AK645" s="207"/>
      <c r="AL645" s="207"/>
      <c r="AM645" s="207"/>
      <c r="AN645" s="207"/>
      <c r="AO645" s="207"/>
      <c r="AP645" s="207"/>
      <c r="AQ645" s="207"/>
      <c r="AR645" s="207"/>
      <c r="AS645" s="207"/>
      <c r="AT645" s="207"/>
      <c r="AU645" s="207"/>
      <c r="AV645" s="207"/>
      <c r="AW645" s="207"/>
      <c r="AX645" s="207"/>
      <c r="AY645" s="207"/>
      <c r="AZ645" s="207"/>
      <c r="BA645" s="207"/>
      <c r="BB645" s="207"/>
      <c r="BC645" s="207"/>
      <c r="BD645" s="207"/>
      <c r="BE645" s="207"/>
      <c r="BF645" s="207"/>
      <c r="BG645" s="207"/>
      <c r="BH645" s="207"/>
    </row>
    <row r="646" spans="1:60" outlineLevel="1">
      <c r="A646" s="224">
        <v>137</v>
      </c>
      <c r="B646" s="225" t="s">
        <v>741</v>
      </c>
      <c r="C646" s="233" t="s">
        <v>742</v>
      </c>
      <c r="D646" s="226" t="s">
        <v>181</v>
      </c>
      <c r="E646" s="227">
        <v>59.4</v>
      </c>
      <c r="F646" s="228"/>
      <c r="G646" s="229">
        <f>ROUND(E646*F646,2)</f>
        <v>0</v>
      </c>
      <c r="H646" s="228"/>
      <c r="I646" s="229">
        <f>ROUND(E646*H646,2)</f>
        <v>0</v>
      </c>
      <c r="J646" s="228"/>
      <c r="K646" s="229">
        <f>ROUND(E646*J646,2)</f>
        <v>0</v>
      </c>
      <c r="L646" s="229">
        <v>21</v>
      </c>
      <c r="M646" s="229">
        <f>G646*(1+L646/100)</f>
        <v>0</v>
      </c>
      <c r="N646" s="229">
        <v>0</v>
      </c>
      <c r="O646" s="229">
        <f>ROUND(E646*N646,2)</f>
        <v>0</v>
      </c>
      <c r="P646" s="229">
        <v>0</v>
      </c>
      <c r="Q646" s="229">
        <f>ROUND(E646*P646,2)</f>
        <v>0</v>
      </c>
      <c r="R646" s="229"/>
      <c r="S646" s="229" t="s">
        <v>148</v>
      </c>
      <c r="T646" s="230" t="s">
        <v>149</v>
      </c>
      <c r="U646" s="216">
        <v>0</v>
      </c>
      <c r="V646" s="216">
        <f>ROUND(E646*U646,2)</f>
        <v>0</v>
      </c>
      <c r="W646" s="216"/>
      <c r="X646" s="207"/>
      <c r="Y646" s="207"/>
      <c r="Z646" s="207"/>
      <c r="AA646" s="207"/>
      <c r="AB646" s="207"/>
      <c r="AC646" s="207"/>
      <c r="AD646" s="207"/>
      <c r="AE646" s="207"/>
      <c r="AF646" s="207"/>
      <c r="AG646" s="207" t="s">
        <v>157</v>
      </c>
      <c r="AH646" s="207"/>
      <c r="AI646" s="207"/>
      <c r="AJ646" s="207"/>
      <c r="AK646" s="207"/>
      <c r="AL646" s="207"/>
      <c r="AM646" s="207"/>
      <c r="AN646" s="207"/>
      <c r="AO646" s="207"/>
      <c r="AP646" s="207"/>
      <c r="AQ646" s="207"/>
      <c r="AR646" s="207"/>
      <c r="AS646" s="207"/>
      <c r="AT646" s="207"/>
      <c r="AU646" s="207"/>
      <c r="AV646" s="207"/>
      <c r="AW646" s="207"/>
      <c r="AX646" s="207"/>
      <c r="AY646" s="207"/>
      <c r="AZ646" s="207"/>
      <c r="BA646" s="207"/>
      <c r="BB646" s="207"/>
      <c r="BC646" s="207"/>
      <c r="BD646" s="207"/>
      <c r="BE646" s="207"/>
      <c r="BF646" s="207"/>
      <c r="BG646" s="207"/>
      <c r="BH646" s="207"/>
    </row>
    <row r="647" spans="1:60" outlineLevel="1">
      <c r="A647" s="214"/>
      <c r="B647" s="215"/>
      <c r="C647" s="246" t="s">
        <v>743</v>
      </c>
      <c r="D647" s="237"/>
      <c r="E647" s="238"/>
      <c r="F647" s="216"/>
      <c r="G647" s="216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07"/>
      <c r="Y647" s="207"/>
      <c r="Z647" s="207"/>
      <c r="AA647" s="207"/>
      <c r="AB647" s="207"/>
      <c r="AC647" s="207"/>
      <c r="AD647" s="207"/>
      <c r="AE647" s="207"/>
      <c r="AF647" s="207"/>
      <c r="AG647" s="207" t="s">
        <v>159</v>
      </c>
      <c r="AH647" s="207">
        <v>0</v>
      </c>
      <c r="AI647" s="207"/>
      <c r="AJ647" s="207"/>
      <c r="AK647" s="207"/>
      <c r="AL647" s="207"/>
      <c r="AM647" s="207"/>
      <c r="AN647" s="207"/>
      <c r="AO647" s="207"/>
      <c r="AP647" s="207"/>
      <c r="AQ647" s="207"/>
      <c r="AR647" s="207"/>
      <c r="AS647" s="207"/>
      <c r="AT647" s="207"/>
      <c r="AU647" s="207"/>
      <c r="AV647" s="207"/>
      <c r="AW647" s="207"/>
      <c r="AX647" s="207"/>
      <c r="AY647" s="207"/>
      <c r="AZ647" s="207"/>
      <c r="BA647" s="207"/>
      <c r="BB647" s="207"/>
      <c r="BC647" s="207"/>
      <c r="BD647" s="207"/>
      <c r="BE647" s="207"/>
      <c r="BF647" s="207"/>
      <c r="BG647" s="207"/>
      <c r="BH647" s="207"/>
    </row>
    <row r="648" spans="1:60" outlineLevel="1">
      <c r="A648" s="214"/>
      <c r="B648" s="215"/>
      <c r="C648" s="246" t="s">
        <v>744</v>
      </c>
      <c r="D648" s="237"/>
      <c r="E648" s="238">
        <v>59.4</v>
      </c>
      <c r="F648" s="216"/>
      <c r="G648" s="216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07"/>
      <c r="Y648" s="207"/>
      <c r="Z648" s="207"/>
      <c r="AA648" s="207"/>
      <c r="AB648" s="207"/>
      <c r="AC648" s="207"/>
      <c r="AD648" s="207"/>
      <c r="AE648" s="207"/>
      <c r="AF648" s="207"/>
      <c r="AG648" s="207" t="s">
        <v>159</v>
      </c>
      <c r="AH648" s="207">
        <v>0</v>
      </c>
      <c r="AI648" s="207"/>
      <c r="AJ648" s="207"/>
      <c r="AK648" s="207"/>
      <c r="AL648" s="207"/>
      <c r="AM648" s="207"/>
      <c r="AN648" s="207"/>
      <c r="AO648" s="207"/>
      <c r="AP648" s="207"/>
      <c r="AQ648" s="207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  <c r="BB648" s="207"/>
      <c r="BC648" s="207"/>
      <c r="BD648" s="207"/>
      <c r="BE648" s="207"/>
      <c r="BF648" s="207"/>
      <c r="BG648" s="207"/>
      <c r="BH648" s="207"/>
    </row>
    <row r="649" spans="1:60" outlineLevel="1">
      <c r="A649" s="224">
        <v>138</v>
      </c>
      <c r="B649" s="225" t="s">
        <v>745</v>
      </c>
      <c r="C649" s="233" t="s">
        <v>746</v>
      </c>
      <c r="D649" s="226" t="s">
        <v>181</v>
      </c>
      <c r="E649" s="227">
        <v>59.4</v>
      </c>
      <c r="F649" s="228"/>
      <c r="G649" s="229">
        <f>ROUND(E649*F649,2)</f>
        <v>0</v>
      </c>
      <c r="H649" s="228"/>
      <c r="I649" s="229">
        <f>ROUND(E649*H649,2)</f>
        <v>0</v>
      </c>
      <c r="J649" s="228"/>
      <c r="K649" s="229">
        <f>ROUND(E649*J649,2)</f>
        <v>0</v>
      </c>
      <c r="L649" s="229">
        <v>21</v>
      </c>
      <c r="M649" s="229">
        <f>G649*(1+L649/100)</f>
        <v>0</v>
      </c>
      <c r="N649" s="229">
        <v>0</v>
      </c>
      <c r="O649" s="229">
        <f>ROUND(E649*N649,2)</f>
        <v>0</v>
      </c>
      <c r="P649" s="229">
        <v>0</v>
      </c>
      <c r="Q649" s="229">
        <f>ROUND(E649*P649,2)</f>
        <v>0</v>
      </c>
      <c r="R649" s="229"/>
      <c r="S649" s="229" t="s">
        <v>148</v>
      </c>
      <c r="T649" s="230" t="s">
        <v>149</v>
      </c>
      <c r="U649" s="216">
        <v>0</v>
      </c>
      <c r="V649" s="216">
        <f>ROUND(E649*U649,2)</f>
        <v>0</v>
      </c>
      <c r="W649" s="216"/>
      <c r="X649" s="207"/>
      <c r="Y649" s="207"/>
      <c r="Z649" s="207"/>
      <c r="AA649" s="207"/>
      <c r="AB649" s="207"/>
      <c r="AC649" s="207"/>
      <c r="AD649" s="207"/>
      <c r="AE649" s="207"/>
      <c r="AF649" s="207"/>
      <c r="AG649" s="207" t="s">
        <v>157</v>
      </c>
      <c r="AH649" s="207"/>
      <c r="AI649" s="207"/>
      <c r="AJ649" s="207"/>
      <c r="AK649" s="207"/>
      <c r="AL649" s="207"/>
      <c r="AM649" s="207"/>
      <c r="AN649" s="207"/>
      <c r="AO649" s="207"/>
      <c r="AP649" s="207"/>
      <c r="AQ649" s="207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  <c r="BB649" s="207"/>
      <c r="BC649" s="207"/>
      <c r="BD649" s="207"/>
      <c r="BE649" s="207"/>
      <c r="BF649" s="207"/>
      <c r="BG649" s="207"/>
      <c r="BH649" s="207"/>
    </row>
    <row r="650" spans="1:60" outlineLevel="1">
      <c r="A650" s="214"/>
      <c r="B650" s="215"/>
      <c r="C650" s="246" t="s">
        <v>747</v>
      </c>
      <c r="D650" s="237"/>
      <c r="E650" s="238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07"/>
      <c r="Y650" s="207"/>
      <c r="Z650" s="207"/>
      <c r="AA650" s="207"/>
      <c r="AB650" s="207"/>
      <c r="AC650" s="207"/>
      <c r="AD650" s="207"/>
      <c r="AE650" s="207"/>
      <c r="AF650" s="207"/>
      <c r="AG650" s="207" t="s">
        <v>159</v>
      </c>
      <c r="AH650" s="207">
        <v>0</v>
      </c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07"/>
      <c r="BE650" s="207"/>
      <c r="BF650" s="207"/>
      <c r="BG650" s="207"/>
      <c r="BH650" s="207"/>
    </row>
    <row r="651" spans="1:60" outlineLevel="1">
      <c r="A651" s="214"/>
      <c r="B651" s="215"/>
      <c r="C651" s="246" t="s">
        <v>743</v>
      </c>
      <c r="D651" s="237"/>
      <c r="E651" s="238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07"/>
      <c r="Y651" s="207"/>
      <c r="Z651" s="207"/>
      <c r="AA651" s="207"/>
      <c r="AB651" s="207"/>
      <c r="AC651" s="207"/>
      <c r="AD651" s="207"/>
      <c r="AE651" s="207"/>
      <c r="AF651" s="207"/>
      <c r="AG651" s="207" t="s">
        <v>159</v>
      </c>
      <c r="AH651" s="207">
        <v>0</v>
      </c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  <c r="BB651" s="207"/>
      <c r="BC651" s="207"/>
      <c r="BD651" s="207"/>
      <c r="BE651" s="207"/>
      <c r="BF651" s="207"/>
      <c r="BG651" s="207"/>
      <c r="BH651" s="207"/>
    </row>
    <row r="652" spans="1:60" outlineLevel="1">
      <c r="A652" s="214"/>
      <c r="B652" s="215"/>
      <c r="C652" s="246" t="s">
        <v>744</v>
      </c>
      <c r="D652" s="237"/>
      <c r="E652" s="238">
        <v>59.4</v>
      </c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07"/>
      <c r="Y652" s="207"/>
      <c r="Z652" s="207"/>
      <c r="AA652" s="207"/>
      <c r="AB652" s="207"/>
      <c r="AC652" s="207"/>
      <c r="AD652" s="207"/>
      <c r="AE652" s="207"/>
      <c r="AF652" s="207"/>
      <c r="AG652" s="207" t="s">
        <v>159</v>
      </c>
      <c r="AH652" s="207">
        <v>0</v>
      </c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  <c r="BB652" s="207"/>
      <c r="BC652" s="207"/>
      <c r="BD652" s="207"/>
      <c r="BE652" s="207"/>
      <c r="BF652" s="207"/>
      <c r="BG652" s="207"/>
      <c r="BH652" s="207"/>
    </row>
    <row r="653" spans="1:60" outlineLevel="1">
      <c r="A653" s="239">
        <v>139</v>
      </c>
      <c r="B653" s="240" t="s">
        <v>748</v>
      </c>
      <c r="C653" s="247" t="s">
        <v>749</v>
      </c>
      <c r="D653" s="241" t="s">
        <v>147</v>
      </c>
      <c r="E653" s="242">
        <v>2</v>
      </c>
      <c r="F653" s="243"/>
      <c r="G653" s="244">
        <f>ROUND(E653*F653,2)</f>
        <v>0</v>
      </c>
      <c r="H653" s="243"/>
      <c r="I653" s="244">
        <f>ROUND(E653*H653,2)</f>
        <v>0</v>
      </c>
      <c r="J653" s="243"/>
      <c r="K653" s="244">
        <f>ROUND(E653*J653,2)</f>
        <v>0</v>
      </c>
      <c r="L653" s="244">
        <v>21</v>
      </c>
      <c r="M653" s="244">
        <f>G653*(1+L653/100)</f>
        <v>0</v>
      </c>
      <c r="N653" s="244">
        <v>0</v>
      </c>
      <c r="O653" s="244">
        <f>ROUND(E653*N653,2)</f>
        <v>0</v>
      </c>
      <c r="P653" s="244">
        <v>0</v>
      </c>
      <c r="Q653" s="244">
        <f>ROUND(E653*P653,2)</f>
        <v>0</v>
      </c>
      <c r="R653" s="244"/>
      <c r="S653" s="244" t="s">
        <v>148</v>
      </c>
      <c r="T653" s="245" t="s">
        <v>149</v>
      </c>
      <c r="U653" s="216">
        <v>0</v>
      </c>
      <c r="V653" s="216">
        <f>ROUND(E653*U653,2)</f>
        <v>0</v>
      </c>
      <c r="W653" s="216"/>
      <c r="X653" s="207"/>
      <c r="Y653" s="207"/>
      <c r="Z653" s="207"/>
      <c r="AA653" s="207"/>
      <c r="AB653" s="207"/>
      <c r="AC653" s="207"/>
      <c r="AD653" s="207"/>
      <c r="AE653" s="207"/>
      <c r="AF653" s="207"/>
      <c r="AG653" s="207" t="s">
        <v>157</v>
      </c>
      <c r="AH653" s="207"/>
      <c r="AI653" s="207"/>
      <c r="AJ653" s="207"/>
      <c r="AK653" s="207"/>
      <c r="AL653" s="207"/>
      <c r="AM653" s="207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  <c r="BB653" s="207"/>
      <c r="BC653" s="207"/>
      <c r="BD653" s="207"/>
      <c r="BE653" s="207"/>
      <c r="BF653" s="207"/>
      <c r="BG653" s="207"/>
      <c r="BH653" s="207"/>
    </row>
    <row r="654" spans="1:60" outlineLevel="1">
      <c r="A654" s="239">
        <v>140</v>
      </c>
      <c r="B654" s="240" t="s">
        <v>750</v>
      </c>
      <c r="C654" s="247" t="s">
        <v>751</v>
      </c>
      <c r="D654" s="241" t="s">
        <v>147</v>
      </c>
      <c r="E654" s="242">
        <v>2</v>
      </c>
      <c r="F654" s="243"/>
      <c r="G654" s="244">
        <f>ROUND(E654*F654,2)</f>
        <v>0</v>
      </c>
      <c r="H654" s="243"/>
      <c r="I654" s="244">
        <f>ROUND(E654*H654,2)</f>
        <v>0</v>
      </c>
      <c r="J654" s="243"/>
      <c r="K654" s="244">
        <f>ROUND(E654*J654,2)</f>
        <v>0</v>
      </c>
      <c r="L654" s="244">
        <v>21</v>
      </c>
      <c r="M654" s="244">
        <f>G654*(1+L654/100)</f>
        <v>0</v>
      </c>
      <c r="N654" s="244">
        <v>0</v>
      </c>
      <c r="O654" s="244">
        <f>ROUND(E654*N654,2)</f>
        <v>0</v>
      </c>
      <c r="P654" s="244">
        <v>0</v>
      </c>
      <c r="Q654" s="244">
        <f>ROUND(E654*P654,2)</f>
        <v>0</v>
      </c>
      <c r="R654" s="244"/>
      <c r="S654" s="244" t="s">
        <v>148</v>
      </c>
      <c r="T654" s="245" t="s">
        <v>149</v>
      </c>
      <c r="U654" s="216">
        <v>0</v>
      </c>
      <c r="V654" s="216">
        <f>ROUND(E654*U654,2)</f>
        <v>0</v>
      </c>
      <c r="W654" s="216"/>
      <c r="X654" s="207"/>
      <c r="Y654" s="207"/>
      <c r="Z654" s="207"/>
      <c r="AA654" s="207"/>
      <c r="AB654" s="207"/>
      <c r="AC654" s="207"/>
      <c r="AD654" s="207"/>
      <c r="AE654" s="207"/>
      <c r="AF654" s="207"/>
      <c r="AG654" s="207" t="s">
        <v>157</v>
      </c>
      <c r="AH654" s="207"/>
      <c r="AI654" s="207"/>
      <c r="AJ654" s="207"/>
      <c r="AK654" s="207"/>
      <c r="AL654" s="207"/>
      <c r="AM654" s="207"/>
      <c r="AN654" s="207"/>
      <c r="AO654" s="207"/>
      <c r="AP654" s="207"/>
      <c r="AQ654" s="207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  <c r="BB654" s="207"/>
      <c r="BC654" s="207"/>
      <c r="BD654" s="207"/>
      <c r="BE654" s="207"/>
      <c r="BF654" s="207"/>
      <c r="BG654" s="207"/>
      <c r="BH654" s="207"/>
    </row>
    <row r="655" spans="1:60" outlineLevel="1">
      <c r="A655" s="224">
        <v>141</v>
      </c>
      <c r="B655" s="225" t="s">
        <v>752</v>
      </c>
      <c r="C655" s="233" t="s">
        <v>753</v>
      </c>
      <c r="D655" s="226" t="s">
        <v>181</v>
      </c>
      <c r="E655" s="227">
        <v>42</v>
      </c>
      <c r="F655" s="228"/>
      <c r="G655" s="229">
        <f>ROUND(E655*F655,2)</f>
        <v>0</v>
      </c>
      <c r="H655" s="228"/>
      <c r="I655" s="229">
        <f>ROUND(E655*H655,2)</f>
        <v>0</v>
      </c>
      <c r="J655" s="228"/>
      <c r="K655" s="229">
        <f>ROUND(E655*J655,2)</f>
        <v>0</v>
      </c>
      <c r="L655" s="229">
        <v>21</v>
      </c>
      <c r="M655" s="229">
        <f>G655*(1+L655/100)</f>
        <v>0</v>
      </c>
      <c r="N655" s="229">
        <v>0</v>
      </c>
      <c r="O655" s="229">
        <f>ROUND(E655*N655,2)</f>
        <v>0</v>
      </c>
      <c r="P655" s="229">
        <v>0</v>
      </c>
      <c r="Q655" s="229">
        <f>ROUND(E655*P655,2)</f>
        <v>0</v>
      </c>
      <c r="R655" s="229"/>
      <c r="S655" s="229" t="s">
        <v>148</v>
      </c>
      <c r="T655" s="230" t="s">
        <v>149</v>
      </c>
      <c r="U655" s="216">
        <v>0</v>
      </c>
      <c r="V655" s="216">
        <f>ROUND(E655*U655,2)</f>
        <v>0</v>
      </c>
      <c r="W655" s="216"/>
      <c r="X655" s="207"/>
      <c r="Y655" s="207"/>
      <c r="Z655" s="207"/>
      <c r="AA655" s="207"/>
      <c r="AB655" s="207"/>
      <c r="AC655" s="207"/>
      <c r="AD655" s="207"/>
      <c r="AE655" s="207"/>
      <c r="AF655" s="207"/>
      <c r="AG655" s="207" t="s">
        <v>157</v>
      </c>
      <c r="AH655" s="207"/>
      <c r="AI655" s="207"/>
      <c r="AJ655" s="207"/>
      <c r="AK655" s="207"/>
      <c r="AL655" s="207"/>
      <c r="AM655" s="207"/>
      <c r="AN655" s="207"/>
      <c r="AO655" s="207"/>
      <c r="AP655" s="207"/>
      <c r="AQ655" s="207"/>
      <c r="AR655" s="207"/>
      <c r="AS655" s="207"/>
      <c r="AT655" s="207"/>
      <c r="AU655" s="207"/>
      <c r="AV655" s="207"/>
      <c r="AW655" s="207"/>
      <c r="AX655" s="207"/>
      <c r="AY655" s="207"/>
      <c r="AZ655" s="207"/>
      <c r="BA655" s="207"/>
      <c r="BB655" s="207"/>
      <c r="BC655" s="207"/>
      <c r="BD655" s="207"/>
      <c r="BE655" s="207"/>
      <c r="BF655" s="207"/>
      <c r="BG655" s="207"/>
      <c r="BH655" s="207"/>
    </row>
    <row r="656" spans="1:60" outlineLevel="1">
      <c r="A656" s="214"/>
      <c r="B656" s="215"/>
      <c r="C656" s="246" t="s">
        <v>754</v>
      </c>
      <c r="D656" s="237"/>
      <c r="E656" s="238"/>
      <c r="F656" s="216"/>
      <c r="G656" s="216"/>
      <c r="H656" s="216"/>
      <c r="I656" s="216"/>
      <c r="J656" s="216"/>
      <c r="K656" s="216"/>
      <c r="L656" s="216"/>
      <c r="M656" s="216"/>
      <c r="N656" s="216"/>
      <c r="O656" s="216"/>
      <c r="P656" s="216"/>
      <c r="Q656" s="216"/>
      <c r="R656" s="216"/>
      <c r="S656" s="216"/>
      <c r="T656" s="216"/>
      <c r="U656" s="216"/>
      <c r="V656" s="216"/>
      <c r="W656" s="216"/>
      <c r="X656" s="207"/>
      <c r="Y656" s="207"/>
      <c r="Z656" s="207"/>
      <c r="AA656" s="207"/>
      <c r="AB656" s="207"/>
      <c r="AC656" s="207"/>
      <c r="AD656" s="207"/>
      <c r="AE656" s="207"/>
      <c r="AF656" s="207"/>
      <c r="AG656" s="207" t="s">
        <v>159</v>
      </c>
      <c r="AH656" s="207">
        <v>0</v>
      </c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  <c r="BB656" s="207"/>
      <c r="BC656" s="207"/>
      <c r="BD656" s="207"/>
      <c r="BE656" s="207"/>
      <c r="BF656" s="207"/>
      <c r="BG656" s="207"/>
      <c r="BH656" s="207"/>
    </row>
    <row r="657" spans="1:60" outlineLevel="1">
      <c r="A657" s="214"/>
      <c r="B657" s="215"/>
      <c r="C657" s="246" t="s">
        <v>755</v>
      </c>
      <c r="D657" s="237"/>
      <c r="E657" s="238">
        <v>42</v>
      </c>
      <c r="F657" s="216"/>
      <c r="G657" s="216"/>
      <c r="H657" s="216"/>
      <c r="I657" s="216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16"/>
      <c r="X657" s="207"/>
      <c r="Y657" s="207"/>
      <c r="Z657" s="207"/>
      <c r="AA657" s="207"/>
      <c r="AB657" s="207"/>
      <c r="AC657" s="207"/>
      <c r="AD657" s="207"/>
      <c r="AE657" s="207"/>
      <c r="AF657" s="207"/>
      <c r="AG657" s="207" t="s">
        <v>159</v>
      </c>
      <c r="AH657" s="207">
        <v>0</v>
      </c>
      <c r="AI657" s="207"/>
      <c r="AJ657" s="207"/>
      <c r="AK657" s="207"/>
      <c r="AL657" s="207"/>
      <c r="AM657" s="207"/>
      <c r="AN657" s="207"/>
      <c r="AO657" s="207"/>
      <c r="AP657" s="207"/>
      <c r="AQ657" s="207"/>
      <c r="AR657" s="207"/>
      <c r="AS657" s="207"/>
      <c r="AT657" s="207"/>
      <c r="AU657" s="207"/>
      <c r="AV657" s="207"/>
      <c r="AW657" s="207"/>
      <c r="AX657" s="207"/>
      <c r="AY657" s="207"/>
      <c r="AZ657" s="207"/>
      <c r="BA657" s="207"/>
      <c r="BB657" s="207"/>
      <c r="BC657" s="207"/>
      <c r="BD657" s="207"/>
      <c r="BE657" s="207"/>
      <c r="BF657" s="207"/>
      <c r="BG657" s="207"/>
      <c r="BH657" s="207"/>
    </row>
    <row r="658" spans="1:60" outlineLevel="1">
      <c r="A658" s="224">
        <v>142</v>
      </c>
      <c r="B658" s="225" t="s">
        <v>756</v>
      </c>
      <c r="C658" s="233" t="s">
        <v>757</v>
      </c>
      <c r="D658" s="226" t="s">
        <v>181</v>
      </c>
      <c r="E658" s="227">
        <v>42</v>
      </c>
      <c r="F658" s="228"/>
      <c r="G658" s="229">
        <f>ROUND(E658*F658,2)</f>
        <v>0</v>
      </c>
      <c r="H658" s="228"/>
      <c r="I658" s="229">
        <f>ROUND(E658*H658,2)</f>
        <v>0</v>
      </c>
      <c r="J658" s="228"/>
      <c r="K658" s="229">
        <f>ROUND(E658*J658,2)</f>
        <v>0</v>
      </c>
      <c r="L658" s="229">
        <v>21</v>
      </c>
      <c r="M658" s="229">
        <f>G658*(1+L658/100)</f>
        <v>0</v>
      </c>
      <c r="N658" s="229">
        <v>0</v>
      </c>
      <c r="O658" s="229">
        <f>ROUND(E658*N658,2)</f>
        <v>0</v>
      </c>
      <c r="P658" s="229">
        <v>0</v>
      </c>
      <c r="Q658" s="229">
        <f>ROUND(E658*P658,2)</f>
        <v>0</v>
      </c>
      <c r="R658" s="229"/>
      <c r="S658" s="229" t="s">
        <v>148</v>
      </c>
      <c r="T658" s="230" t="s">
        <v>149</v>
      </c>
      <c r="U658" s="216">
        <v>0</v>
      </c>
      <c r="V658" s="216">
        <f>ROUND(E658*U658,2)</f>
        <v>0</v>
      </c>
      <c r="W658" s="216"/>
      <c r="X658" s="207"/>
      <c r="Y658" s="207"/>
      <c r="Z658" s="207"/>
      <c r="AA658" s="207"/>
      <c r="AB658" s="207"/>
      <c r="AC658" s="207"/>
      <c r="AD658" s="207"/>
      <c r="AE658" s="207"/>
      <c r="AF658" s="207"/>
      <c r="AG658" s="207" t="s">
        <v>157</v>
      </c>
      <c r="AH658" s="207"/>
      <c r="AI658" s="207"/>
      <c r="AJ658" s="207"/>
      <c r="AK658" s="207"/>
      <c r="AL658" s="207"/>
      <c r="AM658" s="207"/>
      <c r="AN658" s="207"/>
      <c r="AO658" s="207"/>
      <c r="AP658" s="207"/>
      <c r="AQ658" s="207"/>
      <c r="AR658" s="207"/>
      <c r="AS658" s="207"/>
      <c r="AT658" s="207"/>
      <c r="AU658" s="207"/>
      <c r="AV658" s="207"/>
      <c r="AW658" s="207"/>
      <c r="AX658" s="207"/>
      <c r="AY658" s="207"/>
      <c r="AZ658" s="207"/>
      <c r="BA658" s="207"/>
      <c r="BB658" s="207"/>
      <c r="BC658" s="207"/>
      <c r="BD658" s="207"/>
      <c r="BE658" s="207"/>
      <c r="BF658" s="207"/>
      <c r="BG658" s="207"/>
      <c r="BH658" s="207"/>
    </row>
    <row r="659" spans="1:60" outlineLevel="1">
      <c r="A659" s="214"/>
      <c r="B659" s="215"/>
      <c r="C659" s="246" t="s">
        <v>754</v>
      </c>
      <c r="D659" s="237"/>
      <c r="E659" s="238"/>
      <c r="F659" s="216"/>
      <c r="G659" s="216"/>
      <c r="H659" s="216"/>
      <c r="I659" s="216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16"/>
      <c r="X659" s="207"/>
      <c r="Y659" s="207"/>
      <c r="Z659" s="207"/>
      <c r="AA659" s="207"/>
      <c r="AB659" s="207"/>
      <c r="AC659" s="207"/>
      <c r="AD659" s="207"/>
      <c r="AE659" s="207"/>
      <c r="AF659" s="207"/>
      <c r="AG659" s="207" t="s">
        <v>159</v>
      </c>
      <c r="AH659" s="207">
        <v>0</v>
      </c>
      <c r="AI659" s="207"/>
      <c r="AJ659" s="207"/>
      <c r="AK659" s="207"/>
      <c r="AL659" s="207"/>
      <c r="AM659" s="207"/>
      <c r="AN659" s="207"/>
      <c r="AO659" s="207"/>
      <c r="AP659" s="207"/>
      <c r="AQ659" s="207"/>
      <c r="AR659" s="207"/>
      <c r="AS659" s="207"/>
      <c r="AT659" s="207"/>
      <c r="AU659" s="207"/>
      <c r="AV659" s="207"/>
      <c r="AW659" s="207"/>
      <c r="AX659" s="207"/>
      <c r="AY659" s="207"/>
      <c r="AZ659" s="207"/>
      <c r="BA659" s="207"/>
      <c r="BB659" s="207"/>
      <c r="BC659" s="207"/>
      <c r="BD659" s="207"/>
      <c r="BE659" s="207"/>
      <c r="BF659" s="207"/>
      <c r="BG659" s="207"/>
      <c r="BH659" s="207"/>
    </row>
    <row r="660" spans="1:60" outlineLevel="1">
      <c r="A660" s="214"/>
      <c r="B660" s="215"/>
      <c r="C660" s="246" t="s">
        <v>755</v>
      </c>
      <c r="D660" s="237"/>
      <c r="E660" s="238">
        <v>42</v>
      </c>
      <c r="F660" s="216"/>
      <c r="G660" s="216"/>
      <c r="H660" s="216"/>
      <c r="I660" s="216"/>
      <c r="J660" s="216"/>
      <c r="K660" s="216"/>
      <c r="L660" s="216"/>
      <c r="M660" s="216"/>
      <c r="N660" s="216"/>
      <c r="O660" s="216"/>
      <c r="P660" s="216"/>
      <c r="Q660" s="216"/>
      <c r="R660" s="216"/>
      <c r="S660" s="216"/>
      <c r="T660" s="216"/>
      <c r="U660" s="216"/>
      <c r="V660" s="216"/>
      <c r="W660" s="216"/>
      <c r="X660" s="207"/>
      <c r="Y660" s="207"/>
      <c r="Z660" s="207"/>
      <c r="AA660" s="207"/>
      <c r="AB660" s="207"/>
      <c r="AC660" s="207"/>
      <c r="AD660" s="207"/>
      <c r="AE660" s="207"/>
      <c r="AF660" s="207"/>
      <c r="AG660" s="207" t="s">
        <v>159</v>
      </c>
      <c r="AH660" s="207">
        <v>0</v>
      </c>
      <c r="AI660" s="207"/>
      <c r="AJ660" s="207"/>
      <c r="AK660" s="207"/>
      <c r="AL660" s="207"/>
      <c r="AM660" s="207"/>
      <c r="AN660" s="207"/>
      <c r="AO660" s="207"/>
      <c r="AP660" s="207"/>
      <c r="AQ660" s="207"/>
      <c r="AR660" s="207"/>
      <c r="AS660" s="207"/>
      <c r="AT660" s="207"/>
      <c r="AU660" s="207"/>
      <c r="AV660" s="207"/>
      <c r="AW660" s="207"/>
      <c r="AX660" s="207"/>
      <c r="AY660" s="207"/>
      <c r="AZ660" s="207"/>
      <c r="BA660" s="207"/>
      <c r="BB660" s="207"/>
      <c r="BC660" s="207"/>
      <c r="BD660" s="207"/>
      <c r="BE660" s="207"/>
      <c r="BF660" s="207"/>
      <c r="BG660" s="207"/>
      <c r="BH660" s="207"/>
    </row>
    <row r="661" spans="1:60" outlineLevel="1">
      <c r="A661" s="239">
        <v>143</v>
      </c>
      <c r="B661" s="240" t="s">
        <v>758</v>
      </c>
      <c r="C661" s="247" t="s">
        <v>759</v>
      </c>
      <c r="D661" s="241" t="s">
        <v>147</v>
      </c>
      <c r="E661" s="242">
        <v>1</v>
      </c>
      <c r="F661" s="243"/>
      <c r="G661" s="244">
        <f>ROUND(E661*F661,2)</f>
        <v>0</v>
      </c>
      <c r="H661" s="243"/>
      <c r="I661" s="244">
        <f>ROUND(E661*H661,2)</f>
        <v>0</v>
      </c>
      <c r="J661" s="243"/>
      <c r="K661" s="244">
        <f>ROUND(E661*J661,2)</f>
        <v>0</v>
      </c>
      <c r="L661" s="244">
        <v>21</v>
      </c>
      <c r="M661" s="244">
        <f>G661*(1+L661/100)</f>
        <v>0</v>
      </c>
      <c r="N661" s="244">
        <v>0</v>
      </c>
      <c r="O661" s="244">
        <f>ROUND(E661*N661,2)</f>
        <v>0</v>
      </c>
      <c r="P661" s="244">
        <v>0</v>
      </c>
      <c r="Q661" s="244">
        <f>ROUND(E661*P661,2)</f>
        <v>0</v>
      </c>
      <c r="R661" s="244"/>
      <c r="S661" s="244" t="s">
        <v>148</v>
      </c>
      <c r="T661" s="245" t="s">
        <v>149</v>
      </c>
      <c r="U661" s="216">
        <v>0</v>
      </c>
      <c r="V661" s="216">
        <f>ROUND(E661*U661,2)</f>
        <v>0</v>
      </c>
      <c r="W661" s="216"/>
      <c r="X661" s="207"/>
      <c r="Y661" s="207"/>
      <c r="Z661" s="207"/>
      <c r="AA661" s="207"/>
      <c r="AB661" s="207"/>
      <c r="AC661" s="207"/>
      <c r="AD661" s="207"/>
      <c r="AE661" s="207"/>
      <c r="AF661" s="207"/>
      <c r="AG661" s="207" t="s">
        <v>157</v>
      </c>
      <c r="AH661" s="207"/>
      <c r="AI661" s="207"/>
      <c r="AJ661" s="207"/>
      <c r="AK661" s="207"/>
      <c r="AL661" s="207"/>
      <c r="AM661" s="207"/>
      <c r="AN661" s="207"/>
      <c r="AO661" s="207"/>
      <c r="AP661" s="207"/>
      <c r="AQ661" s="207"/>
      <c r="AR661" s="207"/>
      <c r="AS661" s="207"/>
      <c r="AT661" s="207"/>
      <c r="AU661" s="207"/>
      <c r="AV661" s="207"/>
      <c r="AW661" s="207"/>
      <c r="AX661" s="207"/>
      <c r="AY661" s="207"/>
      <c r="AZ661" s="207"/>
      <c r="BA661" s="207"/>
      <c r="BB661" s="207"/>
      <c r="BC661" s="207"/>
      <c r="BD661" s="207"/>
      <c r="BE661" s="207"/>
      <c r="BF661" s="207"/>
      <c r="BG661" s="207"/>
      <c r="BH661" s="207"/>
    </row>
    <row r="662" spans="1:60" outlineLevel="1">
      <c r="A662" s="239">
        <v>144</v>
      </c>
      <c r="B662" s="240" t="s">
        <v>760</v>
      </c>
      <c r="C662" s="247" t="s">
        <v>761</v>
      </c>
      <c r="D662" s="241" t="s">
        <v>147</v>
      </c>
      <c r="E662" s="242">
        <v>1</v>
      </c>
      <c r="F662" s="243"/>
      <c r="G662" s="244">
        <f>ROUND(E662*F662,2)</f>
        <v>0</v>
      </c>
      <c r="H662" s="243"/>
      <c r="I662" s="244">
        <f>ROUND(E662*H662,2)</f>
        <v>0</v>
      </c>
      <c r="J662" s="243"/>
      <c r="K662" s="244">
        <f>ROUND(E662*J662,2)</f>
        <v>0</v>
      </c>
      <c r="L662" s="244">
        <v>21</v>
      </c>
      <c r="M662" s="244">
        <f>G662*(1+L662/100)</f>
        <v>0</v>
      </c>
      <c r="N662" s="244">
        <v>0</v>
      </c>
      <c r="O662" s="244">
        <f>ROUND(E662*N662,2)</f>
        <v>0</v>
      </c>
      <c r="P662" s="244">
        <v>0</v>
      </c>
      <c r="Q662" s="244">
        <f>ROUND(E662*P662,2)</f>
        <v>0</v>
      </c>
      <c r="R662" s="244"/>
      <c r="S662" s="244" t="s">
        <v>148</v>
      </c>
      <c r="T662" s="245" t="s">
        <v>149</v>
      </c>
      <c r="U662" s="216">
        <v>0</v>
      </c>
      <c r="V662" s="216">
        <f>ROUND(E662*U662,2)</f>
        <v>0</v>
      </c>
      <c r="W662" s="216"/>
      <c r="X662" s="207"/>
      <c r="Y662" s="207"/>
      <c r="Z662" s="207"/>
      <c r="AA662" s="207"/>
      <c r="AB662" s="207"/>
      <c r="AC662" s="207"/>
      <c r="AD662" s="207"/>
      <c r="AE662" s="207"/>
      <c r="AF662" s="207"/>
      <c r="AG662" s="207" t="s">
        <v>157</v>
      </c>
      <c r="AH662" s="207"/>
      <c r="AI662" s="207"/>
      <c r="AJ662" s="207"/>
      <c r="AK662" s="207"/>
      <c r="AL662" s="207"/>
      <c r="AM662" s="207"/>
      <c r="AN662" s="207"/>
      <c r="AO662" s="207"/>
      <c r="AP662" s="207"/>
      <c r="AQ662" s="207"/>
      <c r="AR662" s="207"/>
      <c r="AS662" s="207"/>
      <c r="AT662" s="207"/>
      <c r="AU662" s="207"/>
      <c r="AV662" s="207"/>
      <c r="AW662" s="207"/>
      <c r="AX662" s="207"/>
      <c r="AY662" s="207"/>
      <c r="AZ662" s="207"/>
      <c r="BA662" s="207"/>
      <c r="BB662" s="207"/>
      <c r="BC662" s="207"/>
      <c r="BD662" s="207"/>
      <c r="BE662" s="207"/>
      <c r="BF662" s="207"/>
      <c r="BG662" s="207"/>
      <c r="BH662" s="207"/>
    </row>
    <row r="663" spans="1:60" outlineLevel="1">
      <c r="A663" s="239">
        <v>145</v>
      </c>
      <c r="B663" s="240" t="s">
        <v>762</v>
      </c>
      <c r="C663" s="247" t="s">
        <v>763</v>
      </c>
      <c r="D663" s="241" t="s">
        <v>168</v>
      </c>
      <c r="E663" s="242">
        <v>3</v>
      </c>
      <c r="F663" s="243"/>
      <c r="G663" s="244">
        <f>ROUND(E663*F663,2)</f>
        <v>0</v>
      </c>
      <c r="H663" s="243"/>
      <c r="I663" s="244">
        <f>ROUND(E663*H663,2)</f>
        <v>0</v>
      </c>
      <c r="J663" s="243"/>
      <c r="K663" s="244">
        <f>ROUND(E663*J663,2)</f>
        <v>0</v>
      </c>
      <c r="L663" s="244">
        <v>21</v>
      </c>
      <c r="M663" s="244">
        <f>G663*(1+L663/100)</f>
        <v>0</v>
      </c>
      <c r="N663" s="244">
        <v>0</v>
      </c>
      <c r="O663" s="244">
        <f>ROUND(E663*N663,2)</f>
        <v>0</v>
      </c>
      <c r="P663" s="244">
        <v>0</v>
      </c>
      <c r="Q663" s="244">
        <f>ROUND(E663*P663,2)</f>
        <v>0</v>
      </c>
      <c r="R663" s="244"/>
      <c r="S663" s="244" t="s">
        <v>148</v>
      </c>
      <c r="T663" s="245" t="s">
        <v>149</v>
      </c>
      <c r="U663" s="216">
        <v>0</v>
      </c>
      <c r="V663" s="216">
        <f>ROUND(E663*U663,2)</f>
        <v>0</v>
      </c>
      <c r="W663" s="216"/>
      <c r="X663" s="207"/>
      <c r="Y663" s="207"/>
      <c r="Z663" s="207"/>
      <c r="AA663" s="207"/>
      <c r="AB663" s="207"/>
      <c r="AC663" s="207"/>
      <c r="AD663" s="207"/>
      <c r="AE663" s="207"/>
      <c r="AF663" s="207"/>
      <c r="AG663" s="207" t="s">
        <v>157</v>
      </c>
      <c r="AH663" s="207"/>
      <c r="AI663" s="207"/>
      <c r="AJ663" s="207"/>
      <c r="AK663" s="207"/>
      <c r="AL663" s="207"/>
      <c r="AM663" s="207"/>
      <c r="AN663" s="207"/>
      <c r="AO663" s="207"/>
      <c r="AP663" s="207"/>
      <c r="AQ663" s="207"/>
      <c r="AR663" s="207"/>
      <c r="AS663" s="207"/>
      <c r="AT663" s="207"/>
      <c r="AU663" s="207"/>
      <c r="AV663" s="207"/>
      <c r="AW663" s="207"/>
      <c r="AX663" s="207"/>
      <c r="AY663" s="207"/>
      <c r="AZ663" s="207"/>
      <c r="BA663" s="207"/>
      <c r="BB663" s="207"/>
      <c r="BC663" s="207"/>
      <c r="BD663" s="207"/>
      <c r="BE663" s="207"/>
      <c r="BF663" s="207"/>
      <c r="BG663" s="207"/>
      <c r="BH663" s="207"/>
    </row>
    <row r="664" spans="1:60" outlineLevel="1">
      <c r="A664" s="224">
        <v>146</v>
      </c>
      <c r="B664" s="225" t="s">
        <v>764</v>
      </c>
      <c r="C664" s="233" t="s">
        <v>765</v>
      </c>
      <c r="D664" s="226" t="s">
        <v>766</v>
      </c>
      <c r="E664" s="227">
        <v>32</v>
      </c>
      <c r="F664" s="228"/>
      <c r="G664" s="229">
        <f>ROUND(E664*F664,2)</f>
        <v>0</v>
      </c>
      <c r="H664" s="228"/>
      <c r="I664" s="229">
        <f>ROUND(E664*H664,2)</f>
        <v>0</v>
      </c>
      <c r="J664" s="228"/>
      <c r="K664" s="229">
        <f>ROUND(E664*J664,2)</f>
        <v>0</v>
      </c>
      <c r="L664" s="229">
        <v>21</v>
      </c>
      <c r="M664" s="229">
        <f>G664*(1+L664/100)</f>
        <v>0</v>
      </c>
      <c r="N664" s="229">
        <v>0</v>
      </c>
      <c r="O664" s="229">
        <f>ROUND(E664*N664,2)</f>
        <v>0</v>
      </c>
      <c r="P664" s="229">
        <v>0</v>
      </c>
      <c r="Q664" s="229">
        <f>ROUND(E664*P664,2)</f>
        <v>0</v>
      </c>
      <c r="R664" s="229"/>
      <c r="S664" s="229" t="s">
        <v>148</v>
      </c>
      <c r="T664" s="230" t="s">
        <v>149</v>
      </c>
      <c r="U664" s="216">
        <v>0</v>
      </c>
      <c r="V664" s="216">
        <f>ROUND(E664*U664,2)</f>
        <v>0</v>
      </c>
      <c r="W664" s="216"/>
      <c r="X664" s="207"/>
      <c r="Y664" s="207"/>
      <c r="Z664" s="207"/>
      <c r="AA664" s="207"/>
      <c r="AB664" s="207"/>
      <c r="AC664" s="207"/>
      <c r="AD664" s="207"/>
      <c r="AE664" s="207"/>
      <c r="AF664" s="207"/>
      <c r="AG664" s="207" t="s">
        <v>157</v>
      </c>
      <c r="AH664" s="207"/>
      <c r="AI664" s="207"/>
      <c r="AJ664" s="207"/>
      <c r="AK664" s="207"/>
      <c r="AL664" s="207"/>
      <c r="AM664" s="207"/>
      <c r="AN664" s="207"/>
      <c r="AO664" s="207"/>
      <c r="AP664" s="207"/>
      <c r="AQ664" s="207"/>
      <c r="AR664" s="207"/>
      <c r="AS664" s="207"/>
      <c r="AT664" s="207"/>
      <c r="AU664" s="207"/>
      <c r="AV664" s="207"/>
      <c r="AW664" s="207"/>
      <c r="AX664" s="207"/>
      <c r="AY664" s="207"/>
      <c r="AZ664" s="207"/>
      <c r="BA664" s="207"/>
      <c r="BB664" s="207"/>
      <c r="BC664" s="207"/>
      <c r="BD664" s="207"/>
      <c r="BE664" s="207"/>
      <c r="BF664" s="207"/>
      <c r="BG664" s="207"/>
      <c r="BH664" s="207"/>
    </row>
    <row r="665" spans="1:60" outlineLevel="1">
      <c r="A665" s="214"/>
      <c r="B665" s="215"/>
      <c r="C665" s="246" t="s">
        <v>767</v>
      </c>
      <c r="D665" s="237"/>
      <c r="E665" s="238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07"/>
      <c r="Y665" s="207"/>
      <c r="Z665" s="207"/>
      <c r="AA665" s="207"/>
      <c r="AB665" s="207"/>
      <c r="AC665" s="207"/>
      <c r="AD665" s="207"/>
      <c r="AE665" s="207"/>
      <c r="AF665" s="207"/>
      <c r="AG665" s="207" t="s">
        <v>159</v>
      </c>
      <c r="AH665" s="207">
        <v>0</v>
      </c>
      <c r="AI665" s="207"/>
      <c r="AJ665" s="207"/>
      <c r="AK665" s="207"/>
      <c r="AL665" s="207"/>
      <c r="AM665" s="207"/>
      <c r="AN665" s="207"/>
      <c r="AO665" s="207"/>
      <c r="AP665" s="207"/>
      <c r="AQ665" s="207"/>
      <c r="AR665" s="207"/>
      <c r="AS665" s="207"/>
      <c r="AT665" s="207"/>
      <c r="AU665" s="207"/>
      <c r="AV665" s="207"/>
      <c r="AW665" s="207"/>
      <c r="AX665" s="207"/>
      <c r="AY665" s="207"/>
      <c r="AZ665" s="207"/>
      <c r="BA665" s="207"/>
      <c r="BB665" s="207"/>
      <c r="BC665" s="207"/>
      <c r="BD665" s="207"/>
      <c r="BE665" s="207"/>
      <c r="BF665" s="207"/>
      <c r="BG665" s="207"/>
      <c r="BH665" s="207"/>
    </row>
    <row r="666" spans="1:60" outlineLevel="1">
      <c r="A666" s="214"/>
      <c r="B666" s="215"/>
      <c r="C666" s="246" t="s">
        <v>768</v>
      </c>
      <c r="D666" s="237"/>
      <c r="E666" s="238">
        <v>32</v>
      </c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07"/>
      <c r="Y666" s="207"/>
      <c r="Z666" s="207"/>
      <c r="AA666" s="207"/>
      <c r="AB666" s="207"/>
      <c r="AC666" s="207"/>
      <c r="AD666" s="207"/>
      <c r="AE666" s="207"/>
      <c r="AF666" s="207"/>
      <c r="AG666" s="207" t="s">
        <v>159</v>
      </c>
      <c r="AH666" s="207">
        <v>0</v>
      </c>
      <c r="AI666" s="207"/>
      <c r="AJ666" s="207"/>
      <c r="AK666" s="207"/>
      <c r="AL666" s="207"/>
      <c r="AM666" s="207"/>
      <c r="AN666" s="207"/>
      <c r="AO666" s="207"/>
      <c r="AP666" s="207"/>
      <c r="AQ666" s="207"/>
      <c r="AR666" s="207"/>
      <c r="AS666" s="207"/>
      <c r="AT666" s="207"/>
      <c r="AU666" s="207"/>
      <c r="AV666" s="207"/>
      <c r="AW666" s="207"/>
      <c r="AX666" s="207"/>
      <c r="AY666" s="207"/>
      <c r="AZ666" s="207"/>
      <c r="BA666" s="207"/>
      <c r="BB666" s="207"/>
      <c r="BC666" s="207"/>
      <c r="BD666" s="207"/>
      <c r="BE666" s="207"/>
      <c r="BF666" s="207"/>
      <c r="BG666" s="207"/>
      <c r="BH666" s="207"/>
    </row>
    <row r="667" spans="1:60">
      <c r="A667" s="218" t="s">
        <v>144</v>
      </c>
      <c r="B667" s="219" t="s">
        <v>83</v>
      </c>
      <c r="C667" s="232" t="s">
        <v>84</v>
      </c>
      <c r="D667" s="220"/>
      <c r="E667" s="221"/>
      <c r="F667" s="222"/>
      <c r="G667" s="222">
        <f>SUMIF(AG668:AG733,"&lt;&gt;NOR",G668:G733)</f>
        <v>0</v>
      </c>
      <c r="H667" s="222"/>
      <c r="I667" s="222">
        <f>SUM(I668:I733)</f>
        <v>0</v>
      </c>
      <c r="J667" s="222"/>
      <c r="K667" s="222">
        <f>SUM(K668:K733)</f>
        <v>0</v>
      </c>
      <c r="L667" s="222"/>
      <c r="M667" s="222">
        <f>SUM(M668:M733)</f>
        <v>0</v>
      </c>
      <c r="N667" s="222"/>
      <c r="O667" s="222">
        <f>SUM(O668:O733)</f>
        <v>0</v>
      </c>
      <c r="P667" s="222"/>
      <c r="Q667" s="222">
        <f>SUM(Q668:Q733)</f>
        <v>0</v>
      </c>
      <c r="R667" s="222"/>
      <c r="S667" s="222"/>
      <c r="T667" s="223"/>
      <c r="U667" s="217"/>
      <c r="V667" s="217">
        <f>SUM(V668:V733)</f>
        <v>0</v>
      </c>
      <c r="W667" s="217"/>
      <c r="AG667" t="s">
        <v>145</v>
      </c>
    </row>
    <row r="668" spans="1:60" outlineLevel="1">
      <c r="A668" s="224">
        <v>147</v>
      </c>
      <c r="B668" s="225" t="s">
        <v>769</v>
      </c>
      <c r="C668" s="233" t="s">
        <v>770</v>
      </c>
      <c r="D668" s="226" t="s">
        <v>168</v>
      </c>
      <c r="E668" s="227">
        <v>8.5</v>
      </c>
      <c r="F668" s="228"/>
      <c r="G668" s="229">
        <f>ROUND(E668*F668,2)</f>
        <v>0</v>
      </c>
      <c r="H668" s="228"/>
      <c r="I668" s="229">
        <f>ROUND(E668*H668,2)</f>
        <v>0</v>
      </c>
      <c r="J668" s="228"/>
      <c r="K668" s="229">
        <f>ROUND(E668*J668,2)</f>
        <v>0</v>
      </c>
      <c r="L668" s="229">
        <v>21</v>
      </c>
      <c r="M668" s="229">
        <f>G668*(1+L668/100)</f>
        <v>0</v>
      </c>
      <c r="N668" s="229">
        <v>0</v>
      </c>
      <c r="O668" s="229">
        <f>ROUND(E668*N668,2)</f>
        <v>0</v>
      </c>
      <c r="P668" s="229">
        <v>0</v>
      </c>
      <c r="Q668" s="229">
        <f>ROUND(E668*P668,2)</f>
        <v>0</v>
      </c>
      <c r="R668" s="229"/>
      <c r="S668" s="229" t="s">
        <v>156</v>
      </c>
      <c r="T668" s="230" t="s">
        <v>149</v>
      </c>
      <c r="U668" s="216">
        <v>0</v>
      </c>
      <c r="V668" s="216">
        <f>ROUND(E668*U668,2)</f>
        <v>0</v>
      </c>
      <c r="W668" s="216"/>
      <c r="X668" s="207"/>
      <c r="Y668" s="207"/>
      <c r="Z668" s="207"/>
      <c r="AA668" s="207"/>
      <c r="AB668" s="207"/>
      <c r="AC668" s="207"/>
      <c r="AD668" s="207"/>
      <c r="AE668" s="207"/>
      <c r="AF668" s="207"/>
      <c r="AG668" s="207" t="s">
        <v>157</v>
      </c>
      <c r="AH668" s="207"/>
      <c r="AI668" s="207"/>
      <c r="AJ668" s="207"/>
      <c r="AK668" s="207"/>
      <c r="AL668" s="207"/>
      <c r="AM668" s="207"/>
      <c r="AN668" s="207"/>
      <c r="AO668" s="207"/>
      <c r="AP668" s="207"/>
      <c r="AQ668" s="207"/>
      <c r="AR668" s="207"/>
      <c r="AS668" s="207"/>
      <c r="AT668" s="207"/>
      <c r="AU668" s="207"/>
      <c r="AV668" s="207"/>
      <c r="AW668" s="207"/>
      <c r="AX668" s="207"/>
      <c r="AY668" s="207"/>
      <c r="AZ668" s="207"/>
      <c r="BA668" s="207"/>
      <c r="BB668" s="207"/>
      <c r="BC668" s="207"/>
      <c r="BD668" s="207"/>
      <c r="BE668" s="207"/>
      <c r="BF668" s="207"/>
      <c r="BG668" s="207"/>
      <c r="BH668" s="207"/>
    </row>
    <row r="669" spans="1:60" outlineLevel="1">
      <c r="A669" s="214"/>
      <c r="B669" s="215"/>
      <c r="C669" s="246" t="s">
        <v>287</v>
      </c>
      <c r="D669" s="237"/>
      <c r="E669" s="238"/>
      <c r="F669" s="216"/>
      <c r="G669" s="216"/>
      <c r="H669" s="216"/>
      <c r="I669" s="216"/>
      <c r="J669" s="216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  <c r="U669" s="216"/>
      <c r="V669" s="216"/>
      <c r="W669" s="216"/>
      <c r="X669" s="207"/>
      <c r="Y669" s="207"/>
      <c r="Z669" s="207"/>
      <c r="AA669" s="207"/>
      <c r="AB669" s="207"/>
      <c r="AC669" s="207"/>
      <c r="AD669" s="207"/>
      <c r="AE669" s="207"/>
      <c r="AF669" s="207"/>
      <c r="AG669" s="207" t="s">
        <v>159</v>
      </c>
      <c r="AH669" s="207">
        <v>0</v>
      </c>
      <c r="AI669" s="207"/>
      <c r="AJ669" s="207"/>
      <c r="AK669" s="207"/>
      <c r="AL669" s="207"/>
      <c r="AM669" s="207"/>
      <c r="AN669" s="207"/>
      <c r="AO669" s="207"/>
      <c r="AP669" s="207"/>
      <c r="AQ669" s="207"/>
      <c r="AR669" s="207"/>
      <c r="AS669" s="207"/>
      <c r="AT669" s="207"/>
      <c r="AU669" s="207"/>
      <c r="AV669" s="207"/>
      <c r="AW669" s="207"/>
      <c r="AX669" s="207"/>
      <c r="AY669" s="207"/>
      <c r="AZ669" s="207"/>
      <c r="BA669" s="207"/>
      <c r="BB669" s="207"/>
      <c r="BC669" s="207"/>
      <c r="BD669" s="207"/>
      <c r="BE669" s="207"/>
      <c r="BF669" s="207"/>
      <c r="BG669" s="207"/>
      <c r="BH669" s="207"/>
    </row>
    <row r="670" spans="1:60" outlineLevel="1">
      <c r="A670" s="214"/>
      <c r="B670" s="215"/>
      <c r="C670" s="246" t="s">
        <v>771</v>
      </c>
      <c r="D670" s="237"/>
      <c r="E670" s="238"/>
      <c r="F670" s="216"/>
      <c r="G670" s="216"/>
      <c r="H670" s="216"/>
      <c r="I670" s="216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16"/>
      <c r="X670" s="207"/>
      <c r="Y670" s="207"/>
      <c r="Z670" s="207"/>
      <c r="AA670" s="207"/>
      <c r="AB670" s="207"/>
      <c r="AC670" s="207"/>
      <c r="AD670" s="207"/>
      <c r="AE670" s="207"/>
      <c r="AF670" s="207"/>
      <c r="AG670" s="207" t="s">
        <v>159</v>
      </c>
      <c r="AH670" s="207">
        <v>0</v>
      </c>
      <c r="AI670" s="207"/>
      <c r="AJ670" s="207"/>
      <c r="AK670" s="207"/>
      <c r="AL670" s="207"/>
      <c r="AM670" s="207"/>
      <c r="AN670" s="207"/>
      <c r="AO670" s="207"/>
      <c r="AP670" s="207"/>
      <c r="AQ670" s="207"/>
      <c r="AR670" s="207"/>
      <c r="AS670" s="207"/>
      <c r="AT670" s="207"/>
      <c r="AU670" s="207"/>
      <c r="AV670" s="207"/>
      <c r="AW670" s="207"/>
      <c r="AX670" s="207"/>
      <c r="AY670" s="207"/>
      <c r="AZ670" s="207"/>
      <c r="BA670" s="207"/>
      <c r="BB670" s="207"/>
      <c r="BC670" s="207"/>
      <c r="BD670" s="207"/>
      <c r="BE670" s="207"/>
      <c r="BF670" s="207"/>
      <c r="BG670" s="207"/>
      <c r="BH670" s="207"/>
    </row>
    <row r="671" spans="1:60" outlineLevel="1">
      <c r="A671" s="214"/>
      <c r="B671" s="215"/>
      <c r="C671" s="246" t="s">
        <v>772</v>
      </c>
      <c r="D671" s="237"/>
      <c r="E671" s="238"/>
      <c r="F671" s="216"/>
      <c r="G671" s="216"/>
      <c r="H671" s="216"/>
      <c r="I671" s="216"/>
      <c r="J671" s="216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  <c r="U671" s="216"/>
      <c r="V671" s="216"/>
      <c r="W671" s="216"/>
      <c r="X671" s="207"/>
      <c r="Y671" s="207"/>
      <c r="Z671" s="207"/>
      <c r="AA671" s="207"/>
      <c r="AB671" s="207"/>
      <c r="AC671" s="207"/>
      <c r="AD671" s="207"/>
      <c r="AE671" s="207"/>
      <c r="AF671" s="207"/>
      <c r="AG671" s="207" t="s">
        <v>159</v>
      </c>
      <c r="AH671" s="207">
        <v>0</v>
      </c>
      <c r="AI671" s="207"/>
      <c r="AJ671" s="207"/>
      <c r="AK671" s="207"/>
      <c r="AL671" s="207"/>
      <c r="AM671" s="207"/>
      <c r="AN671" s="207"/>
      <c r="AO671" s="207"/>
      <c r="AP671" s="207"/>
      <c r="AQ671" s="207"/>
      <c r="AR671" s="207"/>
      <c r="AS671" s="207"/>
      <c r="AT671" s="207"/>
      <c r="AU671" s="207"/>
      <c r="AV671" s="207"/>
      <c r="AW671" s="207"/>
      <c r="AX671" s="207"/>
      <c r="AY671" s="207"/>
      <c r="AZ671" s="207"/>
      <c r="BA671" s="207"/>
      <c r="BB671" s="207"/>
      <c r="BC671" s="207"/>
      <c r="BD671" s="207"/>
      <c r="BE671" s="207"/>
      <c r="BF671" s="207"/>
      <c r="BG671" s="207"/>
      <c r="BH671" s="207"/>
    </row>
    <row r="672" spans="1:60" outlineLevel="1">
      <c r="A672" s="214"/>
      <c r="B672" s="215"/>
      <c r="C672" s="246" t="s">
        <v>773</v>
      </c>
      <c r="D672" s="237"/>
      <c r="E672" s="238"/>
      <c r="F672" s="216"/>
      <c r="G672" s="216"/>
      <c r="H672" s="216"/>
      <c r="I672" s="216"/>
      <c r="J672" s="216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  <c r="U672" s="216"/>
      <c r="V672" s="216"/>
      <c r="W672" s="216"/>
      <c r="X672" s="207"/>
      <c r="Y672" s="207"/>
      <c r="Z672" s="207"/>
      <c r="AA672" s="207"/>
      <c r="AB672" s="207"/>
      <c r="AC672" s="207"/>
      <c r="AD672" s="207"/>
      <c r="AE672" s="207"/>
      <c r="AF672" s="207"/>
      <c r="AG672" s="207" t="s">
        <v>159</v>
      </c>
      <c r="AH672" s="207">
        <v>0</v>
      </c>
      <c r="AI672" s="207"/>
      <c r="AJ672" s="207"/>
      <c r="AK672" s="207"/>
      <c r="AL672" s="207"/>
      <c r="AM672" s="207"/>
      <c r="AN672" s="207"/>
      <c r="AO672" s="207"/>
      <c r="AP672" s="207"/>
      <c r="AQ672" s="207"/>
      <c r="AR672" s="207"/>
      <c r="AS672" s="207"/>
      <c r="AT672" s="207"/>
      <c r="AU672" s="207"/>
      <c r="AV672" s="207"/>
      <c r="AW672" s="207"/>
      <c r="AX672" s="207"/>
      <c r="AY672" s="207"/>
      <c r="AZ672" s="207"/>
      <c r="BA672" s="207"/>
      <c r="BB672" s="207"/>
      <c r="BC672" s="207"/>
      <c r="BD672" s="207"/>
      <c r="BE672" s="207"/>
      <c r="BF672" s="207"/>
      <c r="BG672" s="207"/>
      <c r="BH672" s="207"/>
    </row>
    <row r="673" spans="1:60" outlineLevel="1">
      <c r="A673" s="214"/>
      <c r="B673" s="215"/>
      <c r="C673" s="246" t="s">
        <v>297</v>
      </c>
      <c r="D673" s="237"/>
      <c r="E673" s="238"/>
      <c r="F673" s="216"/>
      <c r="G673" s="216"/>
      <c r="H673" s="216"/>
      <c r="I673" s="216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16"/>
      <c r="X673" s="207"/>
      <c r="Y673" s="207"/>
      <c r="Z673" s="207"/>
      <c r="AA673" s="207"/>
      <c r="AB673" s="207"/>
      <c r="AC673" s="207"/>
      <c r="AD673" s="207"/>
      <c r="AE673" s="207"/>
      <c r="AF673" s="207"/>
      <c r="AG673" s="207" t="s">
        <v>159</v>
      </c>
      <c r="AH673" s="207">
        <v>0</v>
      </c>
      <c r="AI673" s="207"/>
      <c r="AJ673" s="207"/>
      <c r="AK673" s="207"/>
      <c r="AL673" s="207"/>
      <c r="AM673" s="207"/>
      <c r="AN673" s="207"/>
      <c r="AO673" s="207"/>
      <c r="AP673" s="207"/>
      <c r="AQ673" s="207"/>
      <c r="AR673" s="207"/>
      <c r="AS673" s="207"/>
      <c r="AT673" s="207"/>
      <c r="AU673" s="207"/>
      <c r="AV673" s="207"/>
      <c r="AW673" s="207"/>
      <c r="AX673" s="207"/>
      <c r="AY673" s="207"/>
      <c r="AZ673" s="207"/>
      <c r="BA673" s="207"/>
      <c r="BB673" s="207"/>
      <c r="BC673" s="207"/>
      <c r="BD673" s="207"/>
      <c r="BE673" s="207"/>
      <c r="BF673" s="207"/>
      <c r="BG673" s="207"/>
      <c r="BH673" s="207"/>
    </row>
    <row r="674" spans="1:60" outlineLevel="1">
      <c r="A674" s="214"/>
      <c r="B674" s="215"/>
      <c r="C674" s="246" t="s">
        <v>774</v>
      </c>
      <c r="D674" s="237"/>
      <c r="E674" s="238"/>
      <c r="F674" s="216"/>
      <c r="G674" s="216"/>
      <c r="H674" s="216"/>
      <c r="I674" s="216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16"/>
      <c r="X674" s="207"/>
      <c r="Y674" s="207"/>
      <c r="Z674" s="207"/>
      <c r="AA674" s="207"/>
      <c r="AB674" s="207"/>
      <c r="AC674" s="207"/>
      <c r="AD674" s="207"/>
      <c r="AE674" s="207"/>
      <c r="AF674" s="207"/>
      <c r="AG674" s="207" t="s">
        <v>159</v>
      </c>
      <c r="AH674" s="207">
        <v>0</v>
      </c>
      <c r="AI674" s="207"/>
      <c r="AJ674" s="207"/>
      <c r="AK674" s="207"/>
      <c r="AL674" s="207"/>
      <c r="AM674" s="207"/>
      <c r="AN674" s="207"/>
      <c r="AO674" s="207"/>
      <c r="AP674" s="207"/>
      <c r="AQ674" s="207"/>
      <c r="AR674" s="207"/>
      <c r="AS674" s="207"/>
      <c r="AT674" s="207"/>
      <c r="AU674" s="207"/>
      <c r="AV674" s="207"/>
      <c r="AW674" s="207"/>
      <c r="AX674" s="207"/>
      <c r="AY674" s="207"/>
      <c r="AZ674" s="207"/>
      <c r="BA674" s="207"/>
      <c r="BB674" s="207"/>
      <c r="BC674" s="207"/>
      <c r="BD674" s="207"/>
      <c r="BE674" s="207"/>
      <c r="BF674" s="207"/>
      <c r="BG674" s="207"/>
      <c r="BH674" s="207"/>
    </row>
    <row r="675" spans="1:60" outlineLevel="1">
      <c r="A675" s="214"/>
      <c r="B675" s="215"/>
      <c r="C675" s="246" t="s">
        <v>775</v>
      </c>
      <c r="D675" s="237"/>
      <c r="E675" s="238">
        <v>8.5</v>
      </c>
      <c r="F675" s="216"/>
      <c r="G675" s="216"/>
      <c r="H675" s="216"/>
      <c r="I675" s="216"/>
      <c r="J675" s="216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  <c r="U675" s="216"/>
      <c r="V675" s="216"/>
      <c r="W675" s="216"/>
      <c r="X675" s="207"/>
      <c r="Y675" s="207"/>
      <c r="Z675" s="207"/>
      <c r="AA675" s="207"/>
      <c r="AB675" s="207"/>
      <c r="AC675" s="207"/>
      <c r="AD675" s="207"/>
      <c r="AE675" s="207"/>
      <c r="AF675" s="207"/>
      <c r="AG675" s="207" t="s">
        <v>159</v>
      </c>
      <c r="AH675" s="207">
        <v>0</v>
      </c>
      <c r="AI675" s="207"/>
      <c r="AJ675" s="207"/>
      <c r="AK675" s="207"/>
      <c r="AL675" s="207"/>
      <c r="AM675" s="207"/>
      <c r="AN675" s="207"/>
      <c r="AO675" s="207"/>
      <c r="AP675" s="207"/>
      <c r="AQ675" s="207"/>
      <c r="AR675" s="207"/>
      <c r="AS675" s="207"/>
      <c r="AT675" s="207"/>
      <c r="AU675" s="207"/>
      <c r="AV675" s="207"/>
      <c r="AW675" s="207"/>
      <c r="AX675" s="207"/>
      <c r="AY675" s="207"/>
      <c r="AZ675" s="207"/>
      <c r="BA675" s="207"/>
      <c r="BB675" s="207"/>
      <c r="BC675" s="207"/>
      <c r="BD675" s="207"/>
      <c r="BE675" s="207"/>
      <c r="BF675" s="207"/>
      <c r="BG675" s="207"/>
      <c r="BH675" s="207"/>
    </row>
    <row r="676" spans="1:60" outlineLevel="1">
      <c r="A676" s="224">
        <v>148</v>
      </c>
      <c r="B676" s="225" t="s">
        <v>776</v>
      </c>
      <c r="C676" s="233" t="s">
        <v>777</v>
      </c>
      <c r="D676" s="226" t="s">
        <v>181</v>
      </c>
      <c r="E676" s="227">
        <v>191.17</v>
      </c>
      <c r="F676" s="228"/>
      <c r="G676" s="229">
        <f>ROUND(E676*F676,2)</f>
        <v>0</v>
      </c>
      <c r="H676" s="228"/>
      <c r="I676" s="229">
        <f>ROUND(E676*H676,2)</f>
        <v>0</v>
      </c>
      <c r="J676" s="228"/>
      <c r="K676" s="229">
        <f>ROUND(E676*J676,2)</f>
        <v>0</v>
      </c>
      <c r="L676" s="229">
        <v>21</v>
      </c>
      <c r="M676" s="229">
        <f>G676*(1+L676/100)</f>
        <v>0</v>
      </c>
      <c r="N676" s="229">
        <v>0</v>
      </c>
      <c r="O676" s="229">
        <f>ROUND(E676*N676,2)</f>
        <v>0</v>
      </c>
      <c r="P676" s="229">
        <v>0</v>
      </c>
      <c r="Q676" s="229">
        <f>ROUND(E676*P676,2)</f>
        <v>0</v>
      </c>
      <c r="R676" s="229"/>
      <c r="S676" s="229" t="s">
        <v>156</v>
      </c>
      <c r="T676" s="230" t="s">
        <v>149</v>
      </c>
      <c r="U676" s="216">
        <v>0</v>
      </c>
      <c r="V676" s="216">
        <f>ROUND(E676*U676,2)</f>
        <v>0</v>
      </c>
      <c r="W676" s="216"/>
      <c r="X676" s="207"/>
      <c r="Y676" s="207"/>
      <c r="Z676" s="207"/>
      <c r="AA676" s="207"/>
      <c r="AB676" s="207"/>
      <c r="AC676" s="207"/>
      <c r="AD676" s="207"/>
      <c r="AE676" s="207"/>
      <c r="AF676" s="207"/>
      <c r="AG676" s="207" t="s">
        <v>157</v>
      </c>
      <c r="AH676" s="207"/>
      <c r="AI676" s="207"/>
      <c r="AJ676" s="207"/>
      <c r="AK676" s="207"/>
      <c r="AL676" s="207"/>
      <c r="AM676" s="207"/>
      <c r="AN676" s="207"/>
      <c r="AO676" s="207"/>
      <c r="AP676" s="207"/>
      <c r="AQ676" s="207"/>
      <c r="AR676" s="207"/>
      <c r="AS676" s="207"/>
      <c r="AT676" s="207"/>
      <c r="AU676" s="207"/>
      <c r="AV676" s="207"/>
      <c r="AW676" s="207"/>
      <c r="AX676" s="207"/>
      <c r="AY676" s="207"/>
      <c r="AZ676" s="207"/>
      <c r="BA676" s="207"/>
      <c r="BB676" s="207"/>
      <c r="BC676" s="207"/>
      <c r="BD676" s="207"/>
      <c r="BE676" s="207"/>
      <c r="BF676" s="207"/>
      <c r="BG676" s="207"/>
      <c r="BH676" s="207"/>
    </row>
    <row r="677" spans="1:60" outlineLevel="1">
      <c r="A677" s="214"/>
      <c r="B677" s="215"/>
      <c r="C677" s="246" t="s">
        <v>432</v>
      </c>
      <c r="D677" s="237"/>
      <c r="E677" s="238"/>
      <c r="F677" s="216"/>
      <c r="G677" s="216"/>
      <c r="H677" s="216"/>
      <c r="I677" s="216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16"/>
      <c r="X677" s="207"/>
      <c r="Y677" s="207"/>
      <c r="Z677" s="207"/>
      <c r="AA677" s="207"/>
      <c r="AB677" s="207"/>
      <c r="AC677" s="207"/>
      <c r="AD677" s="207"/>
      <c r="AE677" s="207"/>
      <c r="AF677" s="207"/>
      <c r="AG677" s="207" t="s">
        <v>159</v>
      </c>
      <c r="AH677" s="207">
        <v>0</v>
      </c>
      <c r="AI677" s="207"/>
      <c r="AJ677" s="207"/>
      <c r="AK677" s="207"/>
      <c r="AL677" s="207"/>
      <c r="AM677" s="207"/>
      <c r="AN677" s="207"/>
      <c r="AO677" s="207"/>
      <c r="AP677" s="207"/>
      <c r="AQ677" s="207"/>
      <c r="AR677" s="207"/>
      <c r="AS677" s="207"/>
      <c r="AT677" s="207"/>
      <c r="AU677" s="207"/>
      <c r="AV677" s="207"/>
      <c r="AW677" s="207"/>
      <c r="AX677" s="207"/>
      <c r="AY677" s="207"/>
      <c r="AZ677" s="207"/>
      <c r="BA677" s="207"/>
      <c r="BB677" s="207"/>
      <c r="BC677" s="207"/>
      <c r="BD677" s="207"/>
      <c r="BE677" s="207"/>
      <c r="BF677" s="207"/>
      <c r="BG677" s="207"/>
      <c r="BH677" s="207"/>
    </row>
    <row r="678" spans="1:60" ht="30.6" outlineLevel="1">
      <c r="A678" s="214"/>
      <c r="B678" s="215"/>
      <c r="C678" s="246" t="s">
        <v>778</v>
      </c>
      <c r="D678" s="237"/>
      <c r="E678" s="238"/>
      <c r="F678" s="216"/>
      <c r="G678" s="216"/>
      <c r="H678" s="216"/>
      <c r="I678" s="216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16"/>
      <c r="X678" s="207"/>
      <c r="Y678" s="207"/>
      <c r="Z678" s="207"/>
      <c r="AA678" s="207"/>
      <c r="AB678" s="207"/>
      <c r="AC678" s="207"/>
      <c r="AD678" s="207"/>
      <c r="AE678" s="207"/>
      <c r="AF678" s="207"/>
      <c r="AG678" s="207" t="s">
        <v>159</v>
      </c>
      <c r="AH678" s="207">
        <v>0</v>
      </c>
      <c r="AI678" s="207"/>
      <c r="AJ678" s="207"/>
      <c r="AK678" s="207"/>
      <c r="AL678" s="207"/>
      <c r="AM678" s="207"/>
      <c r="AN678" s="207"/>
      <c r="AO678" s="207"/>
      <c r="AP678" s="207"/>
      <c r="AQ678" s="207"/>
      <c r="AR678" s="207"/>
      <c r="AS678" s="207"/>
      <c r="AT678" s="207"/>
      <c r="AU678" s="207"/>
      <c r="AV678" s="207"/>
      <c r="AW678" s="207"/>
      <c r="AX678" s="207"/>
      <c r="AY678" s="207"/>
      <c r="AZ678" s="207"/>
      <c r="BA678" s="207"/>
      <c r="BB678" s="207"/>
      <c r="BC678" s="207"/>
      <c r="BD678" s="207"/>
      <c r="BE678" s="207"/>
      <c r="BF678" s="207"/>
      <c r="BG678" s="207"/>
      <c r="BH678" s="207"/>
    </row>
    <row r="679" spans="1:60" outlineLevel="1">
      <c r="A679" s="214"/>
      <c r="B679" s="215"/>
      <c r="C679" s="246" t="s">
        <v>779</v>
      </c>
      <c r="D679" s="237"/>
      <c r="E679" s="238"/>
      <c r="F679" s="216"/>
      <c r="G679" s="216"/>
      <c r="H679" s="216"/>
      <c r="I679" s="216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16"/>
      <c r="X679" s="207"/>
      <c r="Y679" s="207"/>
      <c r="Z679" s="207"/>
      <c r="AA679" s="207"/>
      <c r="AB679" s="207"/>
      <c r="AC679" s="207"/>
      <c r="AD679" s="207"/>
      <c r="AE679" s="207"/>
      <c r="AF679" s="207"/>
      <c r="AG679" s="207" t="s">
        <v>159</v>
      </c>
      <c r="AH679" s="207">
        <v>0</v>
      </c>
      <c r="AI679" s="207"/>
      <c r="AJ679" s="207"/>
      <c r="AK679" s="207"/>
      <c r="AL679" s="207"/>
      <c r="AM679" s="207"/>
      <c r="AN679" s="207"/>
      <c r="AO679" s="207"/>
      <c r="AP679" s="207"/>
      <c r="AQ679" s="207"/>
      <c r="AR679" s="207"/>
      <c r="AS679" s="207"/>
      <c r="AT679" s="207"/>
      <c r="AU679" s="207"/>
      <c r="AV679" s="207"/>
      <c r="AW679" s="207"/>
      <c r="AX679" s="207"/>
      <c r="AY679" s="207"/>
      <c r="AZ679" s="207"/>
      <c r="BA679" s="207"/>
      <c r="BB679" s="207"/>
      <c r="BC679" s="207"/>
      <c r="BD679" s="207"/>
      <c r="BE679" s="207"/>
      <c r="BF679" s="207"/>
      <c r="BG679" s="207"/>
      <c r="BH679" s="207"/>
    </row>
    <row r="680" spans="1:60" outlineLevel="1">
      <c r="A680" s="214"/>
      <c r="B680" s="215"/>
      <c r="C680" s="246" t="s">
        <v>780</v>
      </c>
      <c r="D680" s="237"/>
      <c r="E680" s="238"/>
      <c r="F680" s="216"/>
      <c r="G680" s="216"/>
      <c r="H680" s="216"/>
      <c r="I680" s="216"/>
      <c r="J680" s="216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  <c r="U680" s="216"/>
      <c r="V680" s="216"/>
      <c r="W680" s="216"/>
      <c r="X680" s="207"/>
      <c r="Y680" s="207"/>
      <c r="Z680" s="207"/>
      <c r="AA680" s="207"/>
      <c r="AB680" s="207"/>
      <c r="AC680" s="207"/>
      <c r="AD680" s="207"/>
      <c r="AE680" s="207"/>
      <c r="AF680" s="207"/>
      <c r="AG680" s="207" t="s">
        <v>159</v>
      </c>
      <c r="AH680" s="207">
        <v>0</v>
      </c>
      <c r="AI680" s="207"/>
      <c r="AJ680" s="207"/>
      <c r="AK680" s="207"/>
      <c r="AL680" s="207"/>
      <c r="AM680" s="207"/>
      <c r="AN680" s="207"/>
      <c r="AO680" s="207"/>
      <c r="AP680" s="207"/>
      <c r="AQ680" s="207"/>
      <c r="AR680" s="207"/>
      <c r="AS680" s="207"/>
      <c r="AT680" s="207"/>
      <c r="AU680" s="207"/>
      <c r="AV680" s="207"/>
      <c r="AW680" s="207"/>
      <c r="AX680" s="207"/>
      <c r="AY680" s="207"/>
      <c r="AZ680" s="207"/>
      <c r="BA680" s="207"/>
      <c r="BB680" s="207"/>
      <c r="BC680" s="207"/>
      <c r="BD680" s="207"/>
      <c r="BE680" s="207"/>
      <c r="BF680" s="207"/>
      <c r="BG680" s="207"/>
      <c r="BH680" s="207"/>
    </row>
    <row r="681" spans="1:60" outlineLevel="1">
      <c r="A681" s="214"/>
      <c r="B681" s="215"/>
      <c r="C681" s="246" t="s">
        <v>781</v>
      </c>
      <c r="D681" s="237"/>
      <c r="E681" s="238"/>
      <c r="F681" s="216"/>
      <c r="G681" s="216"/>
      <c r="H681" s="216"/>
      <c r="I681" s="216"/>
      <c r="J681" s="216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  <c r="U681" s="216"/>
      <c r="V681" s="216"/>
      <c r="W681" s="216"/>
      <c r="X681" s="207"/>
      <c r="Y681" s="207"/>
      <c r="Z681" s="207"/>
      <c r="AA681" s="207"/>
      <c r="AB681" s="207"/>
      <c r="AC681" s="207"/>
      <c r="AD681" s="207"/>
      <c r="AE681" s="207"/>
      <c r="AF681" s="207"/>
      <c r="AG681" s="207" t="s">
        <v>159</v>
      </c>
      <c r="AH681" s="207">
        <v>0</v>
      </c>
      <c r="AI681" s="207"/>
      <c r="AJ681" s="207"/>
      <c r="AK681" s="207"/>
      <c r="AL681" s="207"/>
      <c r="AM681" s="207"/>
      <c r="AN681" s="207"/>
      <c r="AO681" s="207"/>
      <c r="AP681" s="207"/>
      <c r="AQ681" s="207"/>
      <c r="AR681" s="207"/>
      <c r="AS681" s="207"/>
      <c r="AT681" s="207"/>
      <c r="AU681" s="207"/>
      <c r="AV681" s="207"/>
      <c r="AW681" s="207"/>
      <c r="AX681" s="207"/>
      <c r="AY681" s="207"/>
      <c r="AZ681" s="207"/>
      <c r="BA681" s="207"/>
      <c r="BB681" s="207"/>
      <c r="BC681" s="207"/>
      <c r="BD681" s="207"/>
      <c r="BE681" s="207"/>
      <c r="BF681" s="207"/>
      <c r="BG681" s="207"/>
      <c r="BH681" s="207"/>
    </row>
    <row r="682" spans="1:60" outlineLevel="1">
      <c r="A682" s="214"/>
      <c r="B682" s="215"/>
      <c r="C682" s="246" t="s">
        <v>437</v>
      </c>
      <c r="D682" s="237"/>
      <c r="E682" s="238"/>
      <c r="F682" s="216"/>
      <c r="G682" s="216"/>
      <c r="H682" s="216"/>
      <c r="I682" s="216"/>
      <c r="J682" s="216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  <c r="U682" s="216"/>
      <c r="V682" s="216"/>
      <c r="W682" s="216"/>
      <c r="X682" s="207"/>
      <c r="Y682" s="207"/>
      <c r="Z682" s="207"/>
      <c r="AA682" s="207"/>
      <c r="AB682" s="207"/>
      <c r="AC682" s="207"/>
      <c r="AD682" s="207"/>
      <c r="AE682" s="207"/>
      <c r="AF682" s="207"/>
      <c r="AG682" s="207" t="s">
        <v>159</v>
      </c>
      <c r="AH682" s="207">
        <v>0</v>
      </c>
      <c r="AI682" s="207"/>
      <c r="AJ682" s="207"/>
      <c r="AK682" s="207"/>
      <c r="AL682" s="207"/>
      <c r="AM682" s="207"/>
      <c r="AN682" s="207"/>
      <c r="AO682" s="207"/>
      <c r="AP682" s="207"/>
      <c r="AQ682" s="207"/>
      <c r="AR682" s="207"/>
      <c r="AS682" s="207"/>
      <c r="AT682" s="207"/>
      <c r="AU682" s="207"/>
      <c r="AV682" s="207"/>
      <c r="AW682" s="207"/>
      <c r="AX682" s="207"/>
      <c r="AY682" s="207"/>
      <c r="AZ682" s="207"/>
      <c r="BA682" s="207"/>
      <c r="BB682" s="207"/>
      <c r="BC682" s="207"/>
      <c r="BD682" s="207"/>
      <c r="BE682" s="207"/>
      <c r="BF682" s="207"/>
      <c r="BG682" s="207"/>
      <c r="BH682" s="207"/>
    </row>
    <row r="683" spans="1:60" outlineLevel="1">
      <c r="A683" s="214"/>
      <c r="B683" s="215"/>
      <c r="C683" s="246" t="s">
        <v>438</v>
      </c>
      <c r="D683" s="237"/>
      <c r="E683" s="238"/>
      <c r="F683" s="216"/>
      <c r="G683" s="216"/>
      <c r="H683" s="216"/>
      <c r="I683" s="216"/>
      <c r="J683" s="216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  <c r="U683" s="216"/>
      <c r="V683" s="216"/>
      <c r="W683" s="216"/>
      <c r="X683" s="207"/>
      <c r="Y683" s="207"/>
      <c r="Z683" s="207"/>
      <c r="AA683" s="207"/>
      <c r="AB683" s="207"/>
      <c r="AC683" s="207"/>
      <c r="AD683" s="207"/>
      <c r="AE683" s="207"/>
      <c r="AF683" s="207"/>
      <c r="AG683" s="207" t="s">
        <v>159</v>
      </c>
      <c r="AH683" s="207">
        <v>0</v>
      </c>
      <c r="AI683" s="207"/>
      <c r="AJ683" s="207"/>
      <c r="AK683" s="207"/>
      <c r="AL683" s="207"/>
      <c r="AM683" s="207"/>
      <c r="AN683" s="207"/>
      <c r="AO683" s="207"/>
      <c r="AP683" s="207"/>
      <c r="AQ683" s="207"/>
      <c r="AR683" s="207"/>
      <c r="AS683" s="207"/>
      <c r="AT683" s="207"/>
      <c r="AU683" s="207"/>
      <c r="AV683" s="207"/>
      <c r="AW683" s="207"/>
      <c r="AX683" s="207"/>
      <c r="AY683" s="207"/>
      <c r="AZ683" s="207"/>
      <c r="BA683" s="207"/>
      <c r="BB683" s="207"/>
      <c r="BC683" s="207"/>
      <c r="BD683" s="207"/>
      <c r="BE683" s="207"/>
      <c r="BF683" s="207"/>
      <c r="BG683" s="207"/>
      <c r="BH683" s="207"/>
    </row>
    <row r="684" spans="1:60" ht="30.6" outlineLevel="1">
      <c r="A684" s="214"/>
      <c r="B684" s="215"/>
      <c r="C684" s="246" t="s">
        <v>782</v>
      </c>
      <c r="D684" s="237"/>
      <c r="E684" s="238"/>
      <c r="F684" s="216"/>
      <c r="G684" s="216"/>
      <c r="H684" s="216"/>
      <c r="I684" s="216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  <c r="U684" s="216"/>
      <c r="V684" s="216"/>
      <c r="W684" s="216"/>
      <c r="X684" s="207"/>
      <c r="Y684" s="207"/>
      <c r="Z684" s="207"/>
      <c r="AA684" s="207"/>
      <c r="AB684" s="207"/>
      <c r="AC684" s="207"/>
      <c r="AD684" s="207"/>
      <c r="AE684" s="207"/>
      <c r="AF684" s="207"/>
      <c r="AG684" s="207" t="s">
        <v>159</v>
      </c>
      <c r="AH684" s="207">
        <v>0</v>
      </c>
      <c r="AI684" s="207"/>
      <c r="AJ684" s="207"/>
      <c r="AK684" s="207"/>
      <c r="AL684" s="207"/>
      <c r="AM684" s="207"/>
      <c r="AN684" s="207"/>
      <c r="AO684" s="207"/>
      <c r="AP684" s="207"/>
      <c r="AQ684" s="207"/>
      <c r="AR684" s="207"/>
      <c r="AS684" s="207"/>
      <c r="AT684" s="207"/>
      <c r="AU684" s="207"/>
      <c r="AV684" s="207"/>
      <c r="AW684" s="207"/>
      <c r="AX684" s="207"/>
      <c r="AY684" s="207"/>
      <c r="AZ684" s="207"/>
      <c r="BA684" s="207"/>
      <c r="BB684" s="207"/>
      <c r="BC684" s="207"/>
      <c r="BD684" s="207"/>
      <c r="BE684" s="207"/>
      <c r="BF684" s="207"/>
      <c r="BG684" s="207"/>
      <c r="BH684" s="207"/>
    </row>
    <row r="685" spans="1:60" ht="30.6" outlineLevel="1">
      <c r="A685" s="214"/>
      <c r="B685" s="215"/>
      <c r="C685" s="246" t="s">
        <v>783</v>
      </c>
      <c r="D685" s="237"/>
      <c r="E685" s="238"/>
      <c r="F685" s="216"/>
      <c r="G685" s="216"/>
      <c r="H685" s="216"/>
      <c r="I685" s="216"/>
      <c r="J685" s="216"/>
      <c r="K685" s="216"/>
      <c r="L685" s="216"/>
      <c r="M685" s="216"/>
      <c r="N685" s="216"/>
      <c r="O685" s="216"/>
      <c r="P685" s="216"/>
      <c r="Q685" s="216"/>
      <c r="R685" s="216"/>
      <c r="S685" s="216"/>
      <c r="T685" s="216"/>
      <c r="U685" s="216"/>
      <c r="V685" s="216"/>
      <c r="W685" s="216"/>
      <c r="X685" s="207"/>
      <c r="Y685" s="207"/>
      <c r="Z685" s="207"/>
      <c r="AA685" s="207"/>
      <c r="AB685" s="207"/>
      <c r="AC685" s="207"/>
      <c r="AD685" s="207"/>
      <c r="AE685" s="207"/>
      <c r="AF685" s="207"/>
      <c r="AG685" s="207" t="s">
        <v>159</v>
      </c>
      <c r="AH685" s="207">
        <v>0</v>
      </c>
      <c r="AI685" s="207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7"/>
      <c r="AT685" s="207"/>
      <c r="AU685" s="207"/>
      <c r="AV685" s="207"/>
      <c r="AW685" s="207"/>
      <c r="AX685" s="207"/>
      <c r="AY685" s="207"/>
      <c r="AZ685" s="207"/>
      <c r="BA685" s="207"/>
      <c r="BB685" s="207"/>
      <c r="BC685" s="207"/>
      <c r="BD685" s="207"/>
      <c r="BE685" s="207"/>
      <c r="BF685" s="207"/>
      <c r="BG685" s="207"/>
      <c r="BH685" s="207"/>
    </row>
    <row r="686" spans="1:60" ht="30.6" outlineLevel="1">
      <c r="A686" s="214"/>
      <c r="B686" s="215"/>
      <c r="C686" s="246" t="s">
        <v>784</v>
      </c>
      <c r="D686" s="237"/>
      <c r="E686" s="238"/>
      <c r="F686" s="216"/>
      <c r="G686" s="216"/>
      <c r="H686" s="216"/>
      <c r="I686" s="216"/>
      <c r="J686" s="216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  <c r="U686" s="216"/>
      <c r="V686" s="216"/>
      <c r="W686" s="216"/>
      <c r="X686" s="207"/>
      <c r="Y686" s="207"/>
      <c r="Z686" s="207"/>
      <c r="AA686" s="207"/>
      <c r="AB686" s="207"/>
      <c r="AC686" s="207"/>
      <c r="AD686" s="207"/>
      <c r="AE686" s="207"/>
      <c r="AF686" s="207"/>
      <c r="AG686" s="207" t="s">
        <v>159</v>
      </c>
      <c r="AH686" s="207">
        <v>0</v>
      </c>
      <c r="AI686" s="207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7"/>
      <c r="AT686" s="207"/>
      <c r="AU686" s="207"/>
      <c r="AV686" s="207"/>
      <c r="AW686" s="207"/>
      <c r="AX686" s="207"/>
      <c r="AY686" s="207"/>
      <c r="AZ686" s="207"/>
      <c r="BA686" s="207"/>
      <c r="BB686" s="207"/>
      <c r="BC686" s="207"/>
      <c r="BD686" s="207"/>
      <c r="BE686" s="207"/>
      <c r="BF686" s="207"/>
      <c r="BG686" s="207"/>
      <c r="BH686" s="207"/>
    </row>
    <row r="687" spans="1:60" outlineLevel="1">
      <c r="A687" s="214"/>
      <c r="B687" s="215"/>
      <c r="C687" s="246" t="s">
        <v>785</v>
      </c>
      <c r="D687" s="237"/>
      <c r="E687" s="238">
        <v>191.17</v>
      </c>
      <c r="F687" s="216"/>
      <c r="G687" s="216"/>
      <c r="H687" s="216"/>
      <c r="I687" s="216"/>
      <c r="J687" s="216"/>
      <c r="K687" s="216"/>
      <c r="L687" s="216"/>
      <c r="M687" s="216"/>
      <c r="N687" s="216"/>
      <c r="O687" s="216"/>
      <c r="P687" s="216"/>
      <c r="Q687" s="216"/>
      <c r="R687" s="216"/>
      <c r="S687" s="216"/>
      <c r="T687" s="216"/>
      <c r="U687" s="216"/>
      <c r="V687" s="216"/>
      <c r="W687" s="216"/>
      <c r="X687" s="207"/>
      <c r="Y687" s="207"/>
      <c r="Z687" s="207"/>
      <c r="AA687" s="207"/>
      <c r="AB687" s="207"/>
      <c r="AC687" s="207"/>
      <c r="AD687" s="207"/>
      <c r="AE687" s="207"/>
      <c r="AF687" s="207"/>
      <c r="AG687" s="207" t="s">
        <v>159</v>
      </c>
      <c r="AH687" s="207">
        <v>0</v>
      </c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  <c r="BB687" s="207"/>
      <c r="BC687" s="207"/>
      <c r="BD687" s="207"/>
      <c r="BE687" s="207"/>
      <c r="BF687" s="207"/>
      <c r="BG687" s="207"/>
      <c r="BH687" s="207"/>
    </row>
    <row r="688" spans="1:60" outlineLevel="1">
      <c r="A688" s="224">
        <v>149</v>
      </c>
      <c r="B688" s="225" t="s">
        <v>786</v>
      </c>
      <c r="C688" s="233" t="s">
        <v>787</v>
      </c>
      <c r="D688" s="226" t="s">
        <v>181</v>
      </c>
      <c r="E688" s="227">
        <v>637.7835</v>
      </c>
      <c r="F688" s="228"/>
      <c r="G688" s="229">
        <f>ROUND(E688*F688,2)</f>
        <v>0</v>
      </c>
      <c r="H688" s="228"/>
      <c r="I688" s="229">
        <f>ROUND(E688*H688,2)</f>
        <v>0</v>
      </c>
      <c r="J688" s="228"/>
      <c r="K688" s="229">
        <f>ROUND(E688*J688,2)</f>
        <v>0</v>
      </c>
      <c r="L688" s="229">
        <v>21</v>
      </c>
      <c r="M688" s="229">
        <f>G688*(1+L688/100)</f>
        <v>0</v>
      </c>
      <c r="N688" s="229">
        <v>0</v>
      </c>
      <c r="O688" s="229">
        <f>ROUND(E688*N688,2)</f>
        <v>0</v>
      </c>
      <c r="P688" s="229">
        <v>0</v>
      </c>
      <c r="Q688" s="229">
        <f>ROUND(E688*P688,2)</f>
        <v>0</v>
      </c>
      <c r="R688" s="229"/>
      <c r="S688" s="229" t="s">
        <v>156</v>
      </c>
      <c r="T688" s="230" t="s">
        <v>149</v>
      </c>
      <c r="U688" s="216">
        <v>0</v>
      </c>
      <c r="V688" s="216">
        <f>ROUND(E688*U688,2)</f>
        <v>0</v>
      </c>
      <c r="W688" s="216"/>
      <c r="X688" s="207"/>
      <c r="Y688" s="207"/>
      <c r="Z688" s="207"/>
      <c r="AA688" s="207"/>
      <c r="AB688" s="207"/>
      <c r="AC688" s="207"/>
      <c r="AD688" s="207"/>
      <c r="AE688" s="207"/>
      <c r="AF688" s="207"/>
      <c r="AG688" s="207" t="s">
        <v>157</v>
      </c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  <c r="BB688" s="207"/>
      <c r="BC688" s="207"/>
      <c r="BD688" s="207"/>
      <c r="BE688" s="207"/>
      <c r="BF688" s="207"/>
      <c r="BG688" s="207"/>
      <c r="BH688" s="207"/>
    </row>
    <row r="689" spans="1:60" outlineLevel="1">
      <c r="A689" s="214"/>
      <c r="B689" s="215"/>
      <c r="C689" s="246" t="s">
        <v>462</v>
      </c>
      <c r="D689" s="237"/>
      <c r="E689" s="238"/>
      <c r="F689" s="216"/>
      <c r="G689" s="216"/>
      <c r="H689" s="216"/>
      <c r="I689" s="216"/>
      <c r="J689" s="216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  <c r="U689" s="216"/>
      <c r="V689" s="216"/>
      <c r="W689" s="216"/>
      <c r="X689" s="207"/>
      <c r="Y689" s="207"/>
      <c r="Z689" s="207"/>
      <c r="AA689" s="207"/>
      <c r="AB689" s="207"/>
      <c r="AC689" s="207"/>
      <c r="AD689" s="207"/>
      <c r="AE689" s="207"/>
      <c r="AF689" s="207"/>
      <c r="AG689" s="207" t="s">
        <v>159</v>
      </c>
      <c r="AH689" s="207">
        <v>0</v>
      </c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  <c r="BB689" s="207"/>
      <c r="BC689" s="207"/>
      <c r="BD689" s="207"/>
      <c r="BE689" s="207"/>
      <c r="BF689" s="207"/>
      <c r="BG689" s="207"/>
      <c r="BH689" s="207"/>
    </row>
    <row r="690" spans="1:60" outlineLevel="1">
      <c r="A690" s="214"/>
      <c r="B690" s="215"/>
      <c r="C690" s="246" t="s">
        <v>463</v>
      </c>
      <c r="D690" s="237"/>
      <c r="E690" s="238"/>
      <c r="F690" s="216"/>
      <c r="G690" s="216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16"/>
      <c r="X690" s="207"/>
      <c r="Y690" s="207"/>
      <c r="Z690" s="207"/>
      <c r="AA690" s="207"/>
      <c r="AB690" s="207"/>
      <c r="AC690" s="207"/>
      <c r="AD690" s="207"/>
      <c r="AE690" s="207"/>
      <c r="AF690" s="207"/>
      <c r="AG690" s="207" t="s">
        <v>159</v>
      </c>
      <c r="AH690" s="207">
        <v>0</v>
      </c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  <c r="BB690" s="207"/>
      <c r="BC690" s="207"/>
      <c r="BD690" s="207"/>
      <c r="BE690" s="207"/>
      <c r="BF690" s="207"/>
      <c r="BG690" s="207"/>
      <c r="BH690" s="207"/>
    </row>
    <row r="691" spans="1:60" ht="20.399999999999999" outlineLevel="1">
      <c r="A691" s="214"/>
      <c r="B691" s="215"/>
      <c r="C691" s="246" t="s">
        <v>464</v>
      </c>
      <c r="D691" s="237"/>
      <c r="E691" s="238"/>
      <c r="F691" s="216"/>
      <c r="G691" s="216"/>
      <c r="H691" s="216"/>
      <c r="I691" s="216"/>
      <c r="J691" s="216"/>
      <c r="K691" s="216"/>
      <c r="L691" s="216"/>
      <c r="M691" s="216"/>
      <c r="N691" s="216"/>
      <c r="O691" s="216"/>
      <c r="P691" s="216"/>
      <c r="Q691" s="216"/>
      <c r="R691" s="216"/>
      <c r="S691" s="216"/>
      <c r="T691" s="216"/>
      <c r="U691" s="216"/>
      <c r="V691" s="216"/>
      <c r="W691" s="216"/>
      <c r="X691" s="207"/>
      <c r="Y691" s="207"/>
      <c r="Z691" s="207"/>
      <c r="AA691" s="207"/>
      <c r="AB691" s="207"/>
      <c r="AC691" s="207"/>
      <c r="AD691" s="207"/>
      <c r="AE691" s="207"/>
      <c r="AF691" s="207"/>
      <c r="AG691" s="207" t="s">
        <v>159</v>
      </c>
      <c r="AH691" s="207">
        <v>0</v>
      </c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  <c r="BB691" s="207"/>
      <c r="BC691" s="207"/>
      <c r="BD691" s="207"/>
      <c r="BE691" s="207"/>
      <c r="BF691" s="207"/>
      <c r="BG691" s="207"/>
      <c r="BH691" s="207"/>
    </row>
    <row r="692" spans="1:60" outlineLevel="1">
      <c r="A692" s="214"/>
      <c r="B692" s="215"/>
      <c r="C692" s="246" t="s">
        <v>465</v>
      </c>
      <c r="D692" s="237"/>
      <c r="E692" s="238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07"/>
      <c r="Y692" s="207"/>
      <c r="Z692" s="207"/>
      <c r="AA692" s="207"/>
      <c r="AB692" s="207"/>
      <c r="AC692" s="207"/>
      <c r="AD692" s="207"/>
      <c r="AE692" s="207"/>
      <c r="AF692" s="207"/>
      <c r="AG692" s="207" t="s">
        <v>159</v>
      </c>
      <c r="AH692" s="207">
        <v>0</v>
      </c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  <c r="BB692" s="207"/>
      <c r="BC692" s="207"/>
      <c r="BD692" s="207"/>
      <c r="BE692" s="207"/>
      <c r="BF692" s="207"/>
      <c r="BG692" s="207"/>
      <c r="BH692" s="207"/>
    </row>
    <row r="693" spans="1:60" outlineLevel="1">
      <c r="A693" s="214"/>
      <c r="B693" s="215"/>
      <c r="C693" s="246" t="s">
        <v>466</v>
      </c>
      <c r="D693" s="237"/>
      <c r="E693" s="238"/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07"/>
      <c r="Y693" s="207"/>
      <c r="Z693" s="207"/>
      <c r="AA693" s="207"/>
      <c r="AB693" s="207"/>
      <c r="AC693" s="207"/>
      <c r="AD693" s="207"/>
      <c r="AE693" s="207"/>
      <c r="AF693" s="207"/>
      <c r="AG693" s="207" t="s">
        <v>159</v>
      </c>
      <c r="AH693" s="207">
        <v>0</v>
      </c>
      <c r="AI693" s="207"/>
      <c r="AJ693" s="207"/>
      <c r="AK693" s="207"/>
      <c r="AL693" s="207"/>
      <c r="AM693" s="207"/>
      <c r="AN693" s="207"/>
      <c r="AO693" s="207"/>
      <c r="AP693" s="207"/>
      <c r="AQ693" s="207"/>
      <c r="AR693" s="207"/>
      <c r="AS693" s="207"/>
      <c r="AT693" s="207"/>
      <c r="AU693" s="207"/>
      <c r="AV693" s="207"/>
      <c r="AW693" s="207"/>
      <c r="AX693" s="207"/>
      <c r="AY693" s="207"/>
      <c r="AZ693" s="207"/>
      <c r="BA693" s="207"/>
      <c r="BB693" s="207"/>
      <c r="BC693" s="207"/>
      <c r="BD693" s="207"/>
      <c r="BE693" s="207"/>
      <c r="BF693" s="207"/>
      <c r="BG693" s="207"/>
      <c r="BH693" s="207"/>
    </row>
    <row r="694" spans="1:60" outlineLevel="1">
      <c r="A694" s="214"/>
      <c r="B694" s="215"/>
      <c r="C694" s="246" t="s">
        <v>467</v>
      </c>
      <c r="D694" s="237"/>
      <c r="E694" s="238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07"/>
      <c r="Y694" s="207"/>
      <c r="Z694" s="207"/>
      <c r="AA694" s="207"/>
      <c r="AB694" s="207"/>
      <c r="AC694" s="207"/>
      <c r="AD694" s="207"/>
      <c r="AE694" s="207"/>
      <c r="AF694" s="207"/>
      <c r="AG694" s="207" t="s">
        <v>159</v>
      </c>
      <c r="AH694" s="207">
        <v>0</v>
      </c>
      <c r="AI694" s="207"/>
      <c r="AJ694" s="207"/>
      <c r="AK694" s="207"/>
      <c r="AL694" s="207"/>
      <c r="AM694" s="207"/>
      <c r="AN694" s="207"/>
      <c r="AO694" s="207"/>
      <c r="AP694" s="207"/>
      <c r="AQ694" s="207"/>
      <c r="AR694" s="207"/>
      <c r="AS694" s="207"/>
      <c r="AT694" s="207"/>
      <c r="AU694" s="207"/>
      <c r="AV694" s="207"/>
      <c r="AW694" s="207"/>
      <c r="AX694" s="207"/>
      <c r="AY694" s="207"/>
      <c r="AZ694" s="207"/>
      <c r="BA694" s="207"/>
      <c r="BB694" s="207"/>
      <c r="BC694" s="207"/>
      <c r="BD694" s="207"/>
      <c r="BE694" s="207"/>
      <c r="BF694" s="207"/>
      <c r="BG694" s="207"/>
      <c r="BH694" s="207"/>
    </row>
    <row r="695" spans="1:60" outlineLevel="1">
      <c r="A695" s="214"/>
      <c r="B695" s="215"/>
      <c r="C695" s="246" t="s">
        <v>468</v>
      </c>
      <c r="D695" s="237"/>
      <c r="E695" s="238"/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07"/>
      <c r="Y695" s="207"/>
      <c r="Z695" s="207"/>
      <c r="AA695" s="207"/>
      <c r="AB695" s="207"/>
      <c r="AC695" s="207"/>
      <c r="AD695" s="207"/>
      <c r="AE695" s="207"/>
      <c r="AF695" s="207"/>
      <c r="AG695" s="207" t="s">
        <v>159</v>
      </c>
      <c r="AH695" s="207">
        <v>0</v>
      </c>
      <c r="AI695" s="207"/>
      <c r="AJ695" s="207"/>
      <c r="AK695" s="207"/>
      <c r="AL695" s="207"/>
      <c r="AM695" s="207"/>
      <c r="AN695" s="207"/>
      <c r="AO695" s="207"/>
      <c r="AP695" s="207"/>
      <c r="AQ695" s="207"/>
      <c r="AR695" s="207"/>
      <c r="AS695" s="207"/>
      <c r="AT695" s="207"/>
      <c r="AU695" s="207"/>
      <c r="AV695" s="207"/>
      <c r="AW695" s="207"/>
      <c r="AX695" s="207"/>
      <c r="AY695" s="207"/>
      <c r="AZ695" s="207"/>
      <c r="BA695" s="207"/>
      <c r="BB695" s="207"/>
      <c r="BC695" s="207"/>
      <c r="BD695" s="207"/>
      <c r="BE695" s="207"/>
      <c r="BF695" s="207"/>
      <c r="BG695" s="207"/>
      <c r="BH695" s="207"/>
    </row>
    <row r="696" spans="1:60" outlineLevel="1">
      <c r="A696" s="214"/>
      <c r="B696" s="215"/>
      <c r="C696" s="246" t="s">
        <v>469</v>
      </c>
      <c r="D696" s="237"/>
      <c r="E696" s="238"/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07"/>
      <c r="Y696" s="207"/>
      <c r="Z696" s="207"/>
      <c r="AA696" s="207"/>
      <c r="AB696" s="207"/>
      <c r="AC696" s="207"/>
      <c r="AD696" s="207"/>
      <c r="AE696" s="207"/>
      <c r="AF696" s="207"/>
      <c r="AG696" s="207" t="s">
        <v>159</v>
      </c>
      <c r="AH696" s="207">
        <v>0</v>
      </c>
      <c r="AI696" s="207"/>
      <c r="AJ696" s="207"/>
      <c r="AK696" s="207"/>
      <c r="AL696" s="207"/>
      <c r="AM696" s="207"/>
      <c r="AN696" s="207"/>
      <c r="AO696" s="207"/>
      <c r="AP696" s="207"/>
      <c r="AQ696" s="207"/>
      <c r="AR696" s="207"/>
      <c r="AS696" s="207"/>
      <c r="AT696" s="207"/>
      <c r="AU696" s="207"/>
      <c r="AV696" s="207"/>
      <c r="AW696" s="207"/>
      <c r="AX696" s="207"/>
      <c r="AY696" s="207"/>
      <c r="AZ696" s="207"/>
      <c r="BA696" s="207"/>
      <c r="BB696" s="207"/>
      <c r="BC696" s="207"/>
      <c r="BD696" s="207"/>
      <c r="BE696" s="207"/>
      <c r="BF696" s="207"/>
      <c r="BG696" s="207"/>
      <c r="BH696" s="207"/>
    </row>
    <row r="697" spans="1:60" outlineLevel="1">
      <c r="A697" s="214"/>
      <c r="B697" s="215"/>
      <c r="C697" s="246" t="s">
        <v>470</v>
      </c>
      <c r="D697" s="237"/>
      <c r="E697" s="238"/>
      <c r="F697" s="216"/>
      <c r="G697" s="216"/>
      <c r="H697" s="216"/>
      <c r="I697" s="216"/>
      <c r="J697" s="216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  <c r="U697" s="216"/>
      <c r="V697" s="216"/>
      <c r="W697" s="216"/>
      <c r="X697" s="207"/>
      <c r="Y697" s="207"/>
      <c r="Z697" s="207"/>
      <c r="AA697" s="207"/>
      <c r="AB697" s="207"/>
      <c r="AC697" s="207"/>
      <c r="AD697" s="207"/>
      <c r="AE697" s="207"/>
      <c r="AF697" s="207"/>
      <c r="AG697" s="207" t="s">
        <v>159</v>
      </c>
      <c r="AH697" s="207">
        <v>0</v>
      </c>
      <c r="AI697" s="207"/>
      <c r="AJ697" s="207"/>
      <c r="AK697" s="207"/>
      <c r="AL697" s="207"/>
      <c r="AM697" s="207"/>
      <c r="AN697" s="207"/>
      <c r="AO697" s="207"/>
      <c r="AP697" s="207"/>
      <c r="AQ697" s="207"/>
      <c r="AR697" s="207"/>
      <c r="AS697" s="207"/>
      <c r="AT697" s="207"/>
      <c r="AU697" s="207"/>
      <c r="AV697" s="207"/>
      <c r="AW697" s="207"/>
      <c r="AX697" s="207"/>
      <c r="AY697" s="207"/>
      <c r="AZ697" s="207"/>
      <c r="BA697" s="207"/>
      <c r="BB697" s="207"/>
      <c r="BC697" s="207"/>
      <c r="BD697" s="207"/>
      <c r="BE697" s="207"/>
      <c r="BF697" s="207"/>
      <c r="BG697" s="207"/>
      <c r="BH697" s="207"/>
    </row>
    <row r="698" spans="1:60" outlineLevel="1">
      <c r="A698" s="214"/>
      <c r="B698" s="215"/>
      <c r="C698" s="246" t="s">
        <v>522</v>
      </c>
      <c r="D698" s="237"/>
      <c r="E698" s="238">
        <v>637.78</v>
      </c>
      <c r="F698" s="216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07"/>
      <c r="Y698" s="207"/>
      <c r="Z698" s="207"/>
      <c r="AA698" s="207"/>
      <c r="AB698" s="207"/>
      <c r="AC698" s="207"/>
      <c r="AD698" s="207"/>
      <c r="AE698" s="207"/>
      <c r="AF698" s="207"/>
      <c r="AG698" s="207" t="s">
        <v>159</v>
      </c>
      <c r="AH698" s="207">
        <v>0</v>
      </c>
      <c r="AI698" s="207"/>
      <c r="AJ698" s="207"/>
      <c r="AK698" s="207"/>
      <c r="AL698" s="207"/>
      <c r="AM698" s="207"/>
      <c r="AN698" s="207"/>
      <c r="AO698" s="207"/>
      <c r="AP698" s="207"/>
      <c r="AQ698" s="207"/>
      <c r="AR698" s="207"/>
      <c r="AS698" s="207"/>
      <c r="AT698" s="207"/>
      <c r="AU698" s="207"/>
      <c r="AV698" s="207"/>
      <c r="AW698" s="207"/>
      <c r="AX698" s="207"/>
      <c r="AY698" s="207"/>
      <c r="AZ698" s="207"/>
      <c r="BA698" s="207"/>
      <c r="BB698" s="207"/>
      <c r="BC698" s="207"/>
      <c r="BD698" s="207"/>
      <c r="BE698" s="207"/>
      <c r="BF698" s="207"/>
      <c r="BG698" s="207"/>
      <c r="BH698" s="207"/>
    </row>
    <row r="699" spans="1:60" outlineLevel="1">
      <c r="A699" s="224">
        <v>150</v>
      </c>
      <c r="B699" s="225" t="s">
        <v>788</v>
      </c>
      <c r="C699" s="233" t="s">
        <v>789</v>
      </c>
      <c r="D699" s="226" t="s">
        <v>181</v>
      </c>
      <c r="E699" s="227">
        <v>331.82</v>
      </c>
      <c r="F699" s="228"/>
      <c r="G699" s="229">
        <f>ROUND(E699*F699,2)</f>
        <v>0</v>
      </c>
      <c r="H699" s="228"/>
      <c r="I699" s="229">
        <f>ROUND(E699*H699,2)</f>
        <v>0</v>
      </c>
      <c r="J699" s="228"/>
      <c r="K699" s="229">
        <f>ROUND(E699*J699,2)</f>
        <v>0</v>
      </c>
      <c r="L699" s="229">
        <v>21</v>
      </c>
      <c r="M699" s="229">
        <f>G699*(1+L699/100)</f>
        <v>0</v>
      </c>
      <c r="N699" s="229">
        <v>0</v>
      </c>
      <c r="O699" s="229">
        <f>ROUND(E699*N699,2)</f>
        <v>0</v>
      </c>
      <c r="P699" s="229">
        <v>0</v>
      </c>
      <c r="Q699" s="229">
        <f>ROUND(E699*P699,2)</f>
        <v>0</v>
      </c>
      <c r="R699" s="229"/>
      <c r="S699" s="229" t="s">
        <v>156</v>
      </c>
      <c r="T699" s="230" t="s">
        <v>149</v>
      </c>
      <c r="U699" s="216">
        <v>0</v>
      </c>
      <c r="V699" s="216">
        <f>ROUND(E699*U699,2)</f>
        <v>0</v>
      </c>
      <c r="W699" s="216"/>
      <c r="X699" s="207"/>
      <c r="Y699" s="207"/>
      <c r="Z699" s="207"/>
      <c r="AA699" s="207"/>
      <c r="AB699" s="207"/>
      <c r="AC699" s="207"/>
      <c r="AD699" s="207"/>
      <c r="AE699" s="207"/>
      <c r="AF699" s="207"/>
      <c r="AG699" s="207" t="s">
        <v>157</v>
      </c>
      <c r="AH699" s="207"/>
      <c r="AI699" s="207"/>
      <c r="AJ699" s="207"/>
      <c r="AK699" s="207"/>
      <c r="AL699" s="207"/>
      <c r="AM699" s="207"/>
      <c r="AN699" s="207"/>
      <c r="AO699" s="207"/>
      <c r="AP699" s="207"/>
      <c r="AQ699" s="207"/>
      <c r="AR699" s="207"/>
      <c r="AS699" s="207"/>
      <c r="AT699" s="207"/>
      <c r="AU699" s="207"/>
      <c r="AV699" s="207"/>
      <c r="AW699" s="207"/>
      <c r="AX699" s="207"/>
      <c r="AY699" s="207"/>
      <c r="AZ699" s="207"/>
      <c r="BA699" s="207"/>
      <c r="BB699" s="207"/>
      <c r="BC699" s="207"/>
      <c r="BD699" s="207"/>
      <c r="BE699" s="207"/>
      <c r="BF699" s="207"/>
      <c r="BG699" s="207"/>
      <c r="BH699" s="207"/>
    </row>
    <row r="700" spans="1:60" outlineLevel="1">
      <c r="A700" s="214"/>
      <c r="B700" s="215"/>
      <c r="C700" s="246" t="s">
        <v>529</v>
      </c>
      <c r="D700" s="237"/>
      <c r="E700" s="238"/>
      <c r="F700" s="216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07"/>
      <c r="Y700" s="207"/>
      <c r="Z700" s="207"/>
      <c r="AA700" s="207"/>
      <c r="AB700" s="207"/>
      <c r="AC700" s="207"/>
      <c r="AD700" s="207"/>
      <c r="AE700" s="207"/>
      <c r="AF700" s="207"/>
      <c r="AG700" s="207" t="s">
        <v>159</v>
      </c>
      <c r="AH700" s="207">
        <v>0</v>
      </c>
      <c r="AI700" s="207"/>
      <c r="AJ700" s="207"/>
      <c r="AK700" s="207"/>
      <c r="AL700" s="207"/>
      <c r="AM700" s="207"/>
      <c r="AN700" s="207"/>
      <c r="AO700" s="207"/>
      <c r="AP700" s="207"/>
      <c r="AQ700" s="207"/>
      <c r="AR700" s="207"/>
      <c r="AS700" s="207"/>
      <c r="AT700" s="207"/>
      <c r="AU700" s="207"/>
      <c r="AV700" s="207"/>
      <c r="AW700" s="207"/>
      <c r="AX700" s="207"/>
      <c r="AY700" s="207"/>
      <c r="AZ700" s="207"/>
      <c r="BA700" s="207"/>
      <c r="BB700" s="207"/>
      <c r="BC700" s="207"/>
      <c r="BD700" s="207"/>
      <c r="BE700" s="207"/>
      <c r="BF700" s="207"/>
      <c r="BG700" s="207"/>
      <c r="BH700" s="207"/>
    </row>
    <row r="701" spans="1:60" outlineLevel="1">
      <c r="A701" s="214"/>
      <c r="B701" s="215"/>
      <c r="C701" s="246" t="s">
        <v>207</v>
      </c>
      <c r="D701" s="237"/>
      <c r="E701" s="238"/>
      <c r="F701" s="216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07"/>
      <c r="Y701" s="207"/>
      <c r="Z701" s="207"/>
      <c r="AA701" s="207"/>
      <c r="AB701" s="207"/>
      <c r="AC701" s="207"/>
      <c r="AD701" s="207"/>
      <c r="AE701" s="207"/>
      <c r="AF701" s="207"/>
      <c r="AG701" s="207" t="s">
        <v>159</v>
      </c>
      <c r="AH701" s="207">
        <v>0</v>
      </c>
      <c r="AI701" s="207"/>
      <c r="AJ701" s="207"/>
      <c r="AK701" s="207"/>
      <c r="AL701" s="207"/>
      <c r="AM701" s="207"/>
      <c r="AN701" s="207"/>
      <c r="AO701" s="207"/>
      <c r="AP701" s="207"/>
      <c r="AQ701" s="207"/>
      <c r="AR701" s="207"/>
      <c r="AS701" s="207"/>
      <c r="AT701" s="207"/>
      <c r="AU701" s="207"/>
      <c r="AV701" s="207"/>
      <c r="AW701" s="207"/>
      <c r="AX701" s="207"/>
      <c r="AY701" s="207"/>
      <c r="AZ701" s="207"/>
      <c r="BA701" s="207"/>
      <c r="BB701" s="207"/>
      <c r="BC701" s="207"/>
      <c r="BD701" s="207"/>
      <c r="BE701" s="207"/>
      <c r="BF701" s="207"/>
      <c r="BG701" s="207"/>
      <c r="BH701" s="207"/>
    </row>
    <row r="702" spans="1:60" outlineLevel="1">
      <c r="A702" s="214"/>
      <c r="B702" s="215"/>
      <c r="C702" s="246" t="s">
        <v>530</v>
      </c>
      <c r="D702" s="237"/>
      <c r="E702" s="238"/>
      <c r="F702" s="216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07"/>
      <c r="Y702" s="207"/>
      <c r="Z702" s="207"/>
      <c r="AA702" s="207"/>
      <c r="AB702" s="207"/>
      <c r="AC702" s="207"/>
      <c r="AD702" s="207"/>
      <c r="AE702" s="207"/>
      <c r="AF702" s="207"/>
      <c r="AG702" s="207" t="s">
        <v>159</v>
      </c>
      <c r="AH702" s="207">
        <v>0</v>
      </c>
      <c r="AI702" s="207"/>
      <c r="AJ702" s="207"/>
      <c r="AK702" s="207"/>
      <c r="AL702" s="207"/>
      <c r="AM702" s="207"/>
      <c r="AN702" s="207"/>
      <c r="AO702" s="207"/>
      <c r="AP702" s="207"/>
      <c r="AQ702" s="207"/>
      <c r="AR702" s="207"/>
      <c r="AS702" s="207"/>
      <c r="AT702" s="207"/>
      <c r="AU702" s="207"/>
      <c r="AV702" s="207"/>
      <c r="AW702" s="207"/>
      <c r="AX702" s="207"/>
      <c r="AY702" s="207"/>
      <c r="AZ702" s="207"/>
      <c r="BA702" s="207"/>
      <c r="BB702" s="207"/>
      <c r="BC702" s="207"/>
      <c r="BD702" s="207"/>
      <c r="BE702" s="207"/>
      <c r="BF702" s="207"/>
      <c r="BG702" s="207"/>
      <c r="BH702" s="207"/>
    </row>
    <row r="703" spans="1:60" ht="30.6" outlineLevel="1">
      <c r="A703" s="214"/>
      <c r="B703" s="215"/>
      <c r="C703" s="246" t="s">
        <v>531</v>
      </c>
      <c r="D703" s="237"/>
      <c r="E703" s="238"/>
      <c r="F703" s="216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07"/>
      <c r="Y703" s="207"/>
      <c r="Z703" s="207"/>
      <c r="AA703" s="207"/>
      <c r="AB703" s="207"/>
      <c r="AC703" s="207"/>
      <c r="AD703" s="207"/>
      <c r="AE703" s="207"/>
      <c r="AF703" s="207"/>
      <c r="AG703" s="207" t="s">
        <v>159</v>
      </c>
      <c r="AH703" s="207">
        <v>0</v>
      </c>
      <c r="AI703" s="207"/>
      <c r="AJ703" s="207"/>
      <c r="AK703" s="207"/>
      <c r="AL703" s="207"/>
      <c r="AM703" s="207"/>
      <c r="AN703" s="207"/>
      <c r="AO703" s="207"/>
      <c r="AP703" s="207"/>
      <c r="AQ703" s="207"/>
      <c r="AR703" s="207"/>
      <c r="AS703" s="207"/>
      <c r="AT703" s="207"/>
      <c r="AU703" s="207"/>
      <c r="AV703" s="207"/>
      <c r="AW703" s="207"/>
      <c r="AX703" s="207"/>
      <c r="AY703" s="207"/>
      <c r="AZ703" s="207"/>
      <c r="BA703" s="207"/>
      <c r="BB703" s="207"/>
      <c r="BC703" s="207"/>
      <c r="BD703" s="207"/>
      <c r="BE703" s="207"/>
      <c r="BF703" s="207"/>
      <c r="BG703" s="207"/>
      <c r="BH703" s="207"/>
    </row>
    <row r="704" spans="1:60" ht="30.6" outlineLevel="1">
      <c r="A704" s="214"/>
      <c r="B704" s="215"/>
      <c r="C704" s="246" t="s">
        <v>532</v>
      </c>
      <c r="D704" s="237"/>
      <c r="E704" s="238"/>
      <c r="F704" s="216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07"/>
      <c r="Y704" s="207"/>
      <c r="Z704" s="207"/>
      <c r="AA704" s="207"/>
      <c r="AB704" s="207"/>
      <c r="AC704" s="207"/>
      <c r="AD704" s="207"/>
      <c r="AE704" s="207"/>
      <c r="AF704" s="207"/>
      <c r="AG704" s="207" t="s">
        <v>159</v>
      </c>
      <c r="AH704" s="207">
        <v>0</v>
      </c>
      <c r="AI704" s="207"/>
      <c r="AJ704" s="207"/>
      <c r="AK704" s="207"/>
      <c r="AL704" s="207"/>
      <c r="AM704" s="207"/>
      <c r="AN704" s="207"/>
      <c r="AO704" s="207"/>
      <c r="AP704" s="207"/>
      <c r="AQ704" s="207"/>
      <c r="AR704" s="207"/>
      <c r="AS704" s="207"/>
      <c r="AT704" s="207"/>
      <c r="AU704" s="207"/>
      <c r="AV704" s="207"/>
      <c r="AW704" s="207"/>
      <c r="AX704" s="207"/>
      <c r="AY704" s="207"/>
      <c r="AZ704" s="207"/>
      <c r="BA704" s="207"/>
      <c r="BB704" s="207"/>
      <c r="BC704" s="207"/>
      <c r="BD704" s="207"/>
      <c r="BE704" s="207"/>
      <c r="BF704" s="207"/>
      <c r="BG704" s="207"/>
      <c r="BH704" s="207"/>
    </row>
    <row r="705" spans="1:60" ht="30.6" outlineLevel="1">
      <c r="A705" s="214"/>
      <c r="B705" s="215"/>
      <c r="C705" s="246" t="s">
        <v>533</v>
      </c>
      <c r="D705" s="237"/>
      <c r="E705" s="238"/>
      <c r="F705" s="216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07"/>
      <c r="Y705" s="207"/>
      <c r="Z705" s="207"/>
      <c r="AA705" s="207"/>
      <c r="AB705" s="207"/>
      <c r="AC705" s="207"/>
      <c r="AD705" s="207"/>
      <c r="AE705" s="207"/>
      <c r="AF705" s="207"/>
      <c r="AG705" s="207" t="s">
        <v>159</v>
      </c>
      <c r="AH705" s="207">
        <v>0</v>
      </c>
      <c r="AI705" s="207"/>
      <c r="AJ705" s="207"/>
      <c r="AK705" s="207"/>
      <c r="AL705" s="207"/>
      <c r="AM705" s="207"/>
      <c r="AN705" s="207"/>
      <c r="AO705" s="207"/>
      <c r="AP705" s="207"/>
      <c r="AQ705" s="207"/>
      <c r="AR705" s="207"/>
      <c r="AS705" s="207"/>
      <c r="AT705" s="207"/>
      <c r="AU705" s="207"/>
      <c r="AV705" s="207"/>
      <c r="AW705" s="207"/>
      <c r="AX705" s="207"/>
      <c r="AY705" s="207"/>
      <c r="AZ705" s="207"/>
      <c r="BA705" s="207"/>
      <c r="BB705" s="207"/>
      <c r="BC705" s="207"/>
      <c r="BD705" s="207"/>
      <c r="BE705" s="207"/>
      <c r="BF705" s="207"/>
      <c r="BG705" s="207"/>
      <c r="BH705" s="207"/>
    </row>
    <row r="706" spans="1:60" outlineLevel="1">
      <c r="A706" s="214"/>
      <c r="B706" s="215"/>
      <c r="C706" s="246" t="s">
        <v>208</v>
      </c>
      <c r="D706" s="237"/>
      <c r="E706" s="238"/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07"/>
      <c r="Y706" s="207"/>
      <c r="Z706" s="207"/>
      <c r="AA706" s="207"/>
      <c r="AB706" s="207"/>
      <c r="AC706" s="207"/>
      <c r="AD706" s="207"/>
      <c r="AE706" s="207"/>
      <c r="AF706" s="207"/>
      <c r="AG706" s="207" t="s">
        <v>159</v>
      </c>
      <c r="AH706" s="207">
        <v>0</v>
      </c>
      <c r="AI706" s="207"/>
      <c r="AJ706" s="207"/>
      <c r="AK706" s="207"/>
      <c r="AL706" s="207"/>
      <c r="AM706" s="207"/>
      <c r="AN706" s="207"/>
      <c r="AO706" s="207"/>
      <c r="AP706" s="207"/>
      <c r="AQ706" s="207"/>
      <c r="AR706" s="207"/>
      <c r="AS706" s="207"/>
      <c r="AT706" s="207"/>
      <c r="AU706" s="207"/>
      <c r="AV706" s="207"/>
      <c r="AW706" s="207"/>
      <c r="AX706" s="207"/>
      <c r="AY706" s="207"/>
      <c r="AZ706" s="207"/>
      <c r="BA706" s="207"/>
      <c r="BB706" s="207"/>
      <c r="BC706" s="207"/>
      <c r="BD706" s="207"/>
      <c r="BE706" s="207"/>
      <c r="BF706" s="207"/>
      <c r="BG706" s="207"/>
      <c r="BH706" s="207"/>
    </row>
    <row r="707" spans="1:60" outlineLevel="1">
      <c r="A707" s="214"/>
      <c r="B707" s="215"/>
      <c r="C707" s="246" t="s">
        <v>534</v>
      </c>
      <c r="D707" s="237"/>
      <c r="E707" s="238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07"/>
      <c r="Y707" s="207"/>
      <c r="Z707" s="207"/>
      <c r="AA707" s="207"/>
      <c r="AB707" s="207"/>
      <c r="AC707" s="207"/>
      <c r="AD707" s="207"/>
      <c r="AE707" s="207"/>
      <c r="AF707" s="207"/>
      <c r="AG707" s="207" t="s">
        <v>159</v>
      </c>
      <c r="AH707" s="207">
        <v>0</v>
      </c>
      <c r="AI707" s="207"/>
      <c r="AJ707" s="207"/>
      <c r="AK707" s="207"/>
      <c r="AL707" s="207"/>
      <c r="AM707" s="207"/>
      <c r="AN707" s="207"/>
      <c r="AO707" s="207"/>
      <c r="AP707" s="207"/>
      <c r="AQ707" s="207"/>
      <c r="AR707" s="207"/>
      <c r="AS707" s="207"/>
      <c r="AT707" s="207"/>
      <c r="AU707" s="207"/>
      <c r="AV707" s="207"/>
      <c r="AW707" s="207"/>
      <c r="AX707" s="207"/>
      <c r="AY707" s="207"/>
      <c r="AZ707" s="207"/>
      <c r="BA707" s="207"/>
      <c r="BB707" s="207"/>
      <c r="BC707" s="207"/>
      <c r="BD707" s="207"/>
      <c r="BE707" s="207"/>
      <c r="BF707" s="207"/>
      <c r="BG707" s="207"/>
      <c r="BH707" s="207"/>
    </row>
    <row r="708" spans="1:60" outlineLevel="1">
      <c r="A708" s="214"/>
      <c r="B708" s="215"/>
      <c r="C708" s="246" t="s">
        <v>535</v>
      </c>
      <c r="D708" s="237"/>
      <c r="E708" s="238"/>
      <c r="F708" s="216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07"/>
      <c r="Y708" s="207"/>
      <c r="Z708" s="207"/>
      <c r="AA708" s="207"/>
      <c r="AB708" s="207"/>
      <c r="AC708" s="207"/>
      <c r="AD708" s="207"/>
      <c r="AE708" s="207"/>
      <c r="AF708" s="207"/>
      <c r="AG708" s="207" t="s">
        <v>159</v>
      </c>
      <c r="AH708" s="207">
        <v>0</v>
      </c>
      <c r="AI708" s="207"/>
      <c r="AJ708" s="207"/>
      <c r="AK708" s="207"/>
      <c r="AL708" s="207"/>
      <c r="AM708" s="207"/>
      <c r="AN708" s="207"/>
      <c r="AO708" s="207"/>
      <c r="AP708" s="207"/>
      <c r="AQ708" s="207"/>
      <c r="AR708" s="207"/>
      <c r="AS708" s="207"/>
      <c r="AT708" s="207"/>
      <c r="AU708" s="207"/>
      <c r="AV708" s="207"/>
      <c r="AW708" s="207"/>
      <c r="AX708" s="207"/>
      <c r="AY708" s="207"/>
      <c r="AZ708" s="207"/>
      <c r="BA708" s="207"/>
      <c r="BB708" s="207"/>
      <c r="BC708" s="207"/>
      <c r="BD708" s="207"/>
      <c r="BE708" s="207"/>
      <c r="BF708" s="207"/>
      <c r="BG708" s="207"/>
      <c r="BH708" s="207"/>
    </row>
    <row r="709" spans="1:60" outlineLevel="1">
      <c r="A709" s="214"/>
      <c r="B709" s="215"/>
      <c r="C709" s="246" t="s">
        <v>790</v>
      </c>
      <c r="D709" s="237"/>
      <c r="E709" s="238"/>
      <c r="F709" s="216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07"/>
      <c r="Y709" s="207"/>
      <c r="Z709" s="207"/>
      <c r="AA709" s="207"/>
      <c r="AB709" s="207"/>
      <c r="AC709" s="207"/>
      <c r="AD709" s="207"/>
      <c r="AE709" s="207"/>
      <c r="AF709" s="207"/>
      <c r="AG709" s="207" t="s">
        <v>159</v>
      </c>
      <c r="AH709" s="207">
        <v>0</v>
      </c>
      <c r="AI709" s="207"/>
      <c r="AJ709" s="207"/>
      <c r="AK709" s="207"/>
      <c r="AL709" s="207"/>
      <c r="AM709" s="207"/>
      <c r="AN709" s="207"/>
      <c r="AO709" s="207"/>
      <c r="AP709" s="207"/>
      <c r="AQ709" s="207"/>
      <c r="AR709" s="207"/>
      <c r="AS709" s="207"/>
      <c r="AT709" s="207"/>
      <c r="AU709" s="207"/>
      <c r="AV709" s="207"/>
      <c r="AW709" s="207"/>
      <c r="AX709" s="207"/>
      <c r="AY709" s="207"/>
      <c r="AZ709" s="207"/>
      <c r="BA709" s="207"/>
      <c r="BB709" s="207"/>
      <c r="BC709" s="207"/>
      <c r="BD709" s="207"/>
      <c r="BE709" s="207"/>
      <c r="BF709" s="207"/>
      <c r="BG709" s="207"/>
      <c r="BH709" s="207"/>
    </row>
    <row r="710" spans="1:60" outlineLevel="1">
      <c r="A710" s="214"/>
      <c r="B710" s="215"/>
      <c r="C710" s="246" t="s">
        <v>432</v>
      </c>
      <c r="D710" s="237"/>
      <c r="E710" s="238"/>
      <c r="F710" s="216"/>
      <c r="G710" s="216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07"/>
      <c r="Y710" s="207"/>
      <c r="Z710" s="207"/>
      <c r="AA710" s="207"/>
      <c r="AB710" s="207"/>
      <c r="AC710" s="207"/>
      <c r="AD710" s="207"/>
      <c r="AE710" s="207"/>
      <c r="AF710" s="207"/>
      <c r="AG710" s="207" t="s">
        <v>159</v>
      </c>
      <c r="AH710" s="207">
        <v>0</v>
      </c>
      <c r="AI710" s="207"/>
      <c r="AJ710" s="207"/>
      <c r="AK710" s="207"/>
      <c r="AL710" s="207"/>
      <c r="AM710" s="207"/>
      <c r="AN710" s="207"/>
      <c r="AO710" s="207"/>
      <c r="AP710" s="207"/>
      <c r="AQ710" s="207"/>
      <c r="AR710" s="207"/>
      <c r="AS710" s="207"/>
      <c r="AT710" s="207"/>
      <c r="AU710" s="207"/>
      <c r="AV710" s="207"/>
      <c r="AW710" s="207"/>
      <c r="AX710" s="207"/>
      <c r="AY710" s="207"/>
      <c r="AZ710" s="207"/>
      <c r="BA710" s="207"/>
      <c r="BB710" s="207"/>
      <c r="BC710" s="207"/>
      <c r="BD710" s="207"/>
      <c r="BE710" s="207"/>
      <c r="BF710" s="207"/>
      <c r="BG710" s="207"/>
      <c r="BH710" s="207"/>
    </row>
    <row r="711" spans="1:60" ht="30.6" outlineLevel="1">
      <c r="A711" s="214"/>
      <c r="B711" s="215"/>
      <c r="C711" s="246" t="s">
        <v>433</v>
      </c>
      <c r="D711" s="237"/>
      <c r="E711" s="238"/>
      <c r="F711" s="216"/>
      <c r="G711" s="216"/>
      <c r="H711" s="216"/>
      <c r="I711" s="216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07"/>
      <c r="Y711" s="207"/>
      <c r="Z711" s="207"/>
      <c r="AA711" s="207"/>
      <c r="AB711" s="207"/>
      <c r="AC711" s="207"/>
      <c r="AD711" s="207"/>
      <c r="AE711" s="207"/>
      <c r="AF711" s="207"/>
      <c r="AG711" s="207" t="s">
        <v>159</v>
      </c>
      <c r="AH711" s="207">
        <v>0</v>
      </c>
      <c r="AI711" s="207"/>
      <c r="AJ711" s="207"/>
      <c r="AK711" s="207"/>
      <c r="AL711" s="207"/>
      <c r="AM711" s="207"/>
      <c r="AN711" s="207"/>
      <c r="AO711" s="207"/>
      <c r="AP711" s="207"/>
      <c r="AQ711" s="207"/>
      <c r="AR711" s="207"/>
      <c r="AS711" s="207"/>
      <c r="AT711" s="207"/>
      <c r="AU711" s="207"/>
      <c r="AV711" s="207"/>
      <c r="AW711" s="207"/>
      <c r="AX711" s="207"/>
      <c r="AY711" s="207"/>
      <c r="AZ711" s="207"/>
      <c r="BA711" s="207"/>
      <c r="BB711" s="207"/>
      <c r="BC711" s="207"/>
      <c r="BD711" s="207"/>
      <c r="BE711" s="207"/>
      <c r="BF711" s="207"/>
      <c r="BG711" s="207"/>
      <c r="BH711" s="207"/>
    </row>
    <row r="712" spans="1:60" outlineLevel="1">
      <c r="A712" s="214"/>
      <c r="B712" s="215"/>
      <c r="C712" s="246" t="s">
        <v>434</v>
      </c>
      <c r="D712" s="237"/>
      <c r="E712" s="238"/>
      <c r="F712" s="216"/>
      <c r="G712" s="216"/>
      <c r="H712" s="216"/>
      <c r="I712" s="216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16"/>
      <c r="X712" s="207"/>
      <c r="Y712" s="207"/>
      <c r="Z712" s="207"/>
      <c r="AA712" s="207"/>
      <c r="AB712" s="207"/>
      <c r="AC712" s="207"/>
      <c r="AD712" s="207"/>
      <c r="AE712" s="207"/>
      <c r="AF712" s="207"/>
      <c r="AG712" s="207" t="s">
        <v>159</v>
      </c>
      <c r="AH712" s="207">
        <v>0</v>
      </c>
      <c r="AI712" s="207"/>
      <c r="AJ712" s="207"/>
      <c r="AK712" s="207"/>
      <c r="AL712" s="207"/>
      <c r="AM712" s="207"/>
      <c r="AN712" s="207"/>
      <c r="AO712" s="207"/>
      <c r="AP712" s="207"/>
      <c r="AQ712" s="207"/>
      <c r="AR712" s="207"/>
      <c r="AS712" s="207"/>
      <c r="AT712" s="207"/>
      <c r="AU712" s="207"/>
      <c r="AV712" s="207"/>
      <c r="AW712" s="207"/>
      <c r="AX712" s="207"/>
      <c r="AY712" s="207"/>
      <c r="AZ712" s="207"/>
      <c r="BA712" s="207"/>
      <c r="BB712" s="207"/>
      <c r="BC712" s="207"/>
      <c r="BD712" s="207"/>
      <c r="BE712" s="207"/>
      <c r="BF712" s="207"/>
      <c r="BG712" s="207"/>
      <c r="BH712" s="207"/>
    </row>
    <row r="713" spans="1:60" outlineLevel="1">
      <c r="A713" s="214"/>
      <c r="B713" s="215"/>
      <c r="C713" s="246" t="s">
        <v>435</v>
      </c>
      <c r="D713" s="237"/>
      <c r="E713" s="238"/>
      <c r="F713" s="216"/>
      <c r="G713" s="216"/>
      <c r="H713" s="216"/>
      <c r="I713" s="216"/>
      <c r="J713" s="216"/>
      <c r="K713" s="216"/>
      <c r="L713" s="216"/>
      <c r="M713" s="216"/>
      <c r="N713" s="216"/>
      <c r="O713" s="216"/>
      <c r="P713" s="216"/>
      <c r="Q713" s="216"/>
      <c r="R713" s="216"/>
      <c r="S713" s="216"/>
      <c r="T713" s="216"/>
      <c r="U713" s="216"/>
      <c r="V713" s="216"/>
      <c r="W713" s="216"/>
      <c r="X713" s="207"/>
      <c r="Y713" s="207"/>
      <c r="Z713" s="207"/>
      <c r="AA713" s="207"/>
      <c r="AB713" s="207"/>
      <c r="AC713" s="207"/>
      <c r="AD713" s="207"/>
      <c r="AE713" s="207"/>
      <c r="AF713" s="207"/>
      <c r="AG713" s="207" t="s">
        <v>159</v>
      </c>
      <c r="AH713" s="207">
        <v>0</v>
      </c>
      <c r="AI713" s="207"/>
      <c r="AJ713" s="207"/>
      <c r="AK713" s="207"/>
      <c r="AL713" s="207"/>
      <c r="AM713" s="207"/>
      <c r="AN713" s="207"/>
      <c r="AO713" s="207"/>
      <c r="AP713" s="207"/>
      <c r="AQ713" s="207"/>
      <c r="AR713" s="207"/>
      <c r="AS713" s="207"/>
      <c r="AT713" s="207"/>
      <c r="AU713" s="207"/>
      <c r="AV713" s="207"/>
      <c r="AW713" s="207"/>
      <c r="AX713" s="207"/>
      <c r="AY713" s="207"/>
      <c r="AZ713" s="207"/>
      <c r="BA713" s="207"/>
      <c r="BB713" s="207"/>
      <c r="BC713" s="207"/>
      <c r="BD713" s="207"/>
      <c r="BE713" s="207"/>
      <c r="BF713" s="207"/>
      <c r="BG713" s="207"/>
      <c r="BH713" s="207"/>
    </row>
    <row r="714" spans="1:60" outlineLevel="1">
      <c r="A714" s="214"/>
      <c r="B714" s="215"/>
      <c r="C714" s="246" t="s">
        <v>436</v>
      </c>
      <c r="D714" s="237"/>
      <c r="E714" s="238"/>
      <c r="F714" s="216"/>
      <c r="G714" s="216"/>
      <c r="H714" s="216"/>
      <c r="I714" s="216"/>
      <c r="J714" s="216"/>
      <c r="K714" s="216"/>
      <c r="L714" s="216"/>
      <c r="M714" s="216"/>
      <c r="N714" s="216"/>
      <c r="O714" s="216"/>
      <c r="P714" s="216"/>
      <c r="Q714" s="216"/>
      <c r="R714" s="216"/>
      <c r="S714" s="216"/>
      <c r="T714" s="216"/>
      <c r="U714" s="216"/>
      <c r="V714" s="216"/>
      <c r="W714" s="216"/>
      <c r="X714" s="207"/>
      <c r="Y714" s="207"/>
      <c r="Z714" s="207"/>
      <c r="AA714" s="207"/>
      <c r="AB714" s="207"/>
      <c r="AC714" s="207"/>
      <c r="AD714" s="207"/>
      <c r="AE714" s="207"/>
      <c r="AF714" s="207"/>
      <c r="AG714" s="207" t="s">
        <v>159</v>
      </c>
      <c r="AH714" s="207">
        <v>0</v>
      </c>
      <c r="AI714" s="207"/>
      <c r="AJ714" s="207"/>
      <c r="AK714" s="207"/>
      <c r="AL714" s="207"/>
      <c r="AM714" s="207"/>
      <c r="AN714" s="207"/>
      <c r="AO714" s="207"/>
      <c r="AP714" s="207"/>
      <c r="AQ714" s="207"/>
      <c r="AR714" s="207"/>
      <c r="AS714" s="207"/>
      <c r="AT714" s="207"/>
      <c r="AU714" s="207"/>
      <c r="AV714" s="207"/>
      <c r="AW714" s="207"/>
      <c r="AX714" s="207"/>
      <c r="AY714" s="207"/>
      <c r="AZ714" s="207"/>
      <c r="BA714" s="207"/>
      <c r="BB714" s="207"/>
      <c r="BC714" s="207"/>
      <c r="BD714" s="207"/>
      <c r="BE714" s="207"/>
      <c r="BF714" s="207"/>
      <c r="BG714" s="207"/>
      <c r="BH714" s="207"/>
    </row>
    <row r="715" spans="1:60" outlineLevel="1">
      <c r="A715" s="214"/>
      <c r="B715" s="215"/>
      <c r="C715" s="246" t="s">
        <v>437</v>
      </c>
      <c r="D715" s="237"/>
      <c r="E715" s="238"/>
      <c r="F715" s="216"/>
      <c r="G715" s="216"/>
      <c r="H715" s="216"/>
      <c r="I715" s="216"/>
      <c r="J715" s="216"/>
      <c r="K715" s="216"/>
      <c r="L715" s="216"/>
      <c r="M715" s="216"/>
      <c r="N715" s="216"/>
      <c r="O715" s="216"/>
      <c r="P715" s="216"/>
      <c r="Q715" s="216"/>
      <c r="R715" s="216"/>
      <c r="S715" s="216"/>
      <c r="T715" s="216"/>
      <c r="U715" s="216"/>
      <c r="V715" s="216"/>
      <c r="W715" s="216"/>
      <c r="X715" s="207"/>
      <c r="Y715" s="207"/>
      <c r="Z715" s="207"/>
      <c r="AA715" s="207"/>
      <c r="AB715" s="207"/>
      <c r="AC715" s="207"/>
      <c r="AD715" s="207"/>
      <c r="AE715" s="207"/>
      <c r="AF715" s="207"/>
      <c r="AG715" s="207" t="s">
        <v>159</v>
      </c>
      <c r="AH715" s="207">
        <v>0</v>
      </c>
      <c r="AI715" s="207"/>
      <c r="AJ715" s="207"/>
      <c r="AK715" s="207"/>
      <c r="AL715" s="207"/>
      <c r="AM715" s="207"/>
      <c r="AN715" s="207"/>
      <c r="AO715" s="207"/>
      <c r="AP715" s="207"/>
      <c r="AQ715" s="207"/>
      <c r="AR715" s="207"/>
      <c r="AS715" s="207"/>
      <c r="AT715" s="207"/>
      <c r="AU715" s="207"/>
      <c r="AV715" s="207"/>
      <c r="AW715" s="207"/>
      <c r="AX715" s="207"/>
      <c r="AY715" s="207"/>
      <c r="AZ715" s="207"/>
      <c r="BA715" s="207"/>
      <c r="BB715" s="207"/>
      <c r="BC715" s="207"/>
      <c r="BD715" s="207"/>
      <c r="BE715" s="207"/>
      <c r="BF715" s="207"/>
      <c r="BG715" s="207"/>
      <c r="BH715" s="207"/>
    </row>
    <row r="716" spans="1:60" outlineLevel="1">
      <c r="A716" s="214"/>
      <c r="B716" s="215"/>
      <c r="C716" s="246" t="s">
        <v>438</v>
      </c>
      <c r="D716" s="237"/>
      <c r="E716" s="238"/>
      <c r="F716" s="216"/>
      <c r="G716" s="216"/>
      <c r="H716" s="216"/>
      <c r="I716" s="216"/>
      <c r="J716" s="216"/>
      <c r="K716" s="216"/>
      <c r="L716" s="216"/>
      <c r="M716" s="216"/>
      <c r="N716" s="216"/>
      <c r="O716" s="216"/>
      <c r="P716" s="216"/>
      <c r="Q716" s="216"/>
      <c r="R716" s="216"/>
      <c r="S716" s="216"/>
      <c r="T716" s="216"/>
      <c r="U716" s="216"/>
      <c r="V716" s="216"/>
      <c r="W716" s="216"/>
      <c r="X716" s="207"/>
      <c r="Y716" s="207"/>
      <c r="Z716" s="207"/>
      <c r="AA716" s="207"/>
      <c r="AB716" s="207"/>
      <c r="AC716" s="207"/>
      <c r="AD716" s="207"/>
      <c r="AE716" s="207"/>
      <c r="AF716" s="207"/>
      <c r="AG716" s="207" t="s">
        <v>159</v>
      </c>
      <c r="AH716" s="207">
        <v>0</v>
      </c>
      <c r="AI716" s="207"/>
      <c r="AJ716" s="207"/>
      <c r="AK716" s="207"/>
      <c r="AL716" s="207"/>
      <c r="AM716" s="207"/>
      <c r="AN716" s="207"/>
      <c r="AO716" s="207"/>
      <c r="AP716" s="207"/>
      <c r="AQ716" s="207"/>
      <c r="AR716" s="207"/>
      <c r="AS716" s="207"/>
      <c r="AT716" s="207"/>
      <c r="AU716" s="207"/>
      <c r="AV716" s="207"/>
      <c r="AW716" s="207"/>
      <c r="AX716" s="207"/>
      <c r="AY716" s="207"/>
      <c r="AZ716" s="207"/>
      <c r="BA716" s="207"/>
      <c r="BB716" s="207"/>
      <c r="BC716" s="207"/>
      <c r="BD716" s="207"/>
      <c r="BE716" s="207"/>
      <c r="BF716" s="207"/>
      <c r="BG716" s="207"/>
      <c r="BH716" s="207"/>
    </row>
    <row r="717" spans="1:60" ht="30.6" outlineLevel="1">
      <c r="A717" s="214"/>
      <c r="B717" s="215"/>
      <c r="C717" s="246" t="s">
        <v>439</v>
      </c>
      <c r="D717" s="237"/>
      <c r="E717" s="238"/>
      <c r="F717" s="216"/>
      <c r="G717" s="216"/>
      <c r="H717" s="216"/>
      <c r="I717" s="216"/>
      <c r="J717" s="216"/>
      <c r="K717" s="216"/>
      <c r="L717" s="216"/>
      <c r="M717" s="216"/>
      <c r="N717" s="216"/>
      <c r="O717" s="216"/>
      <c r="P717" s="216"/>
      <c r="Q717" s="216"/>
      <c r="R717" s="216"/>
      <c r="S717" s="216"/>
      <c r="T717" s="216"/>
      <c r="U717" s="216"/>
      <c r="V717" s="216"/>
      <c r="W717" s="216"/>
      <c r="X717" s="207"/>
      <c r="Y717" s="207"/>
      <c r="Z717" s="207"/>
      <c r="AA717" s="207"/>
      <c r="AB717" s="207"/>
      <c r="AC717" s="207"/>
      <c r="AD717" s="207"/>
      <c r="AE717" s="207"/>
      <c r="AF717" s="207"/>
      <c r="AG717" s="207" t="s">
        <v>159</v>
      </c>
      <c r="AH717" s="207">
        <v>0</v>
      </c>
      <c r="AI717" s="207"/>
      <c r="AJ717" s="207"/>
      <c r="AK717" s="207"/>
      <c r="AL717" s="207"/>
      <c r="AM717" s="207"/>
      <c r="AN717" s="207"/>
      <c r="AO717" s="207"/>
      <c r="AP717" s="207"/>
      <c r="AQ717" s="207"/>
      <c r="AR717" s="207"/>
      <c r="AS717" s="207"/>
      <c r="AT717" s="207"/>
      <c r="AU717" s="207"/>
      <c r="AV717" s="207"/>
      <c r="AW717" s="207"/>
      <c r="AX717" s="207"/>
      <c r="AY717" s="207"/>
      <c r="AZ717" s="207"/>
      <c r="BA717" s="207"/>
      <c r="BB717" s="207"/>
      <c r="BC717" s="207"/>
      <c r="BD717" s="207"/>
      <c r="BE717" s="207"/>
      <c r="BF717" s="207"/>
      <c r="BG717" s="207"/>
      <c r="BH717" s="207"/>
    </row>
    <row r="718" spans="1:60" ht="30.6" outlineLevel="1">
      <c r="A718" s="214"/>
      <c r="B718" s="215"/>
      <c r="C718" s="246" t="s">
        <v>440</v>
      </c>
      <c r="D718" s="237"/>
      <c r="E718" s="238"/>
      <c r="F718" s="216"/>
      <c r="G718" s="216"/>
      <c r="H718" s="216"/>
      <c r="I718" s="216"/>
      <c r="J718" s="216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  <c r="U718" s="216"/>
      <c r="V718" s="216"/>
      <c r="W718" s="216"/>
      <c r="X718" s="207"/>
      <c r="Y718" s="207"/>
      <c r="Z718" s="207"/>
      <c r="AA718" s="207"/>
      <c r="AB718" s="207"/>
      <c r="AC718" s="207"/>
      <c r="AD718" s="207"/>
      <c r="AE718" s="207"/>
      <c r="AF718" s="207"/>
      <c r="AG718" s="207" t="s">
        <v>159</v>
      </c>
      <c r="AH718" s="207">
        <v>0</v>
      </c>
      <c r="AI718" s="207"/>
      <c r="AJ718" s="207"/>
      <c r="AK718" s="207"/>
      <c r="AL718" s="207"/>
      <c r="AM718" s="207"/>
      <c r="AN718" s="207"/>
      <c r="AO718" s="207"/>
      <c r="AP718" s="207"/>
      <c r="AQ718" s="207"/>
      <c r="AR718" s="207"/>
      <c r="AS718" s="207"/>
      <c r="AT718" s="207"/>
      <c r="AU718" s="207"/>
      <c r="AV718" s="207"/>
      <c r="AW718" s="207"/>
      <c r="AX718" s="207"/>
      <c r="AY718" s="207"/>
      <c r="AZ718" s="207"/>
      <c r="BA718" s="207"/>
      <c r="BB718" s="207"/>
      <c r="BC718" s="207"/>
      <c r="BD718" s="207"/>
      <c r="BE718" s="207"/>
      <c r="BF718" s="207"/>
      <c r="BG718" s="207"/>
      <c r="BH718" s="207"/>
    </row>
    <row r="719" spans="1:60" ht="30.6" outlineLevel="1">
      <c r="A719" s="214"/>
      <c r="B719" s="215"/>
      <c r="C719" s="246" t="s">
        <v>441</v>
      </c>
      <c r="D719" s="237"/>
      <c r="E719" s="238"/>
      <c r="F719" s="216"/>
      <c r="G719" s="216"/>
      <c r="H719" s="216"/>
      <c r="I719" s="216"/>
      <c r="J719" s="216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  <c r="U719" s="216"/>
      <c r="V719" s="216"/>
      <c r="W719" s="216"/>
      <c r="X719" s="207"/>
      <c r="Y719" s="207"/>
      <c r="Z719" s="207"/>
      <c r="AA719" s="207"/>
      <c r="AB719" s="207"/>
      <c r="AC719" s="207"/>
      <c r="AD719" s="207"/>
      <c r="AE719" s="207"/>
      <c r="AF719" s="207"/>
      <c r="AG719" s="207" t="s">
        <v>159</v>
      </c>
      <c r="AH719" s="207">
        <v>0</v>
      </c>
      <c r="AI719" s="207"/>
      <c r="AJ719" s="207"/>
      <c r="AK719" s="207"/>
      <c r="AL719" s="207"/>
      <c r="AM719" s="207"/>
      <c r="AN719" s="207"/>
      <c r="AO719" s="207"/>
      <c r="AP719" s="207"/>
      <c r="AQ719" s="207"/>
      <c r="AR719" s="207"/>
      <c r="AS719" s="207"/>
      <c r="AT719" s="207"/>
      <c r="AU719" s="207"/>
      <c r="AV719" s="207"/>
      <c r="AW719" s="207"/>
      <c r="AX719" s="207"/>
      <c r="AY719" s="207"/>
      <c r="AZ719" s="207"/>
      <c r="BA719" s="207"/>
      <c r="BB719" s="207"/>
      <c r="BC719" s="207"/>
      <c r="BD719" s="207"/>
      <c r="BE719" s="207"/>
      <c r="BF719" s="207"/>
      <c r="BG719" s="207"/>
      <c r="BH719" s="207"/>
    </row>
    <row r="720" spans="1:60" outlineLevel="1">
      <c r="A720" s="214"/>
      <c r="B720" s="215"/>
      <c r="C720" s="246" t="s">
        <v>791</v>
      </c>
      <c r="D720" s="237"/>
      <c r="E720" s="238"/>
      <c r="F720" s="216"/>
      <c r="G720" s="216"/>
      <c r="H720" s="216"/>
      <c r="I720" s="216"/>
      <c r="J720" s="216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  <c r="U720" s="216"/>
      <c r="V720" s="216"/>
      <c r="W720" s="216"/>
      <c r="X720" s="207"/>
      <c r="Y720" s="207"/>
      <c r="Z720" s="207"/>
      <c r="AA720" s="207"/>
      <c r="AB720" s="207"/>
      <c r="AC720" s="207"/>
      <c r="AD720" s="207"/>
      <c r="AE720" s="207"/>
      <c r="AF720" s="207"/>
      <c r="AG720" s="207" t="s">
        <v>159</v>
      </c>
      <c r="AH720" s="207">
        <v>0</v>
      </c>
      <c r="AI720" s="207"/>
      <c r="AJ720" s="207"/>
      <c r="AK720" s="207"/>
      <c r="AL720" s="207"/>
      <c r="AM720" s="207"/>
      <c r="AN720" s="207"/>
      <c r="AO720" s="207"/>
      <c r="AP720" s="207"/>
      <c r="AQ720" s="207"/>
      <c r="AR720" s="207"/>
      <c r="AS720" s="207"/>
      <c r="AT720" s="207"/>
      <c r="AU720" s="207"/>
      <c r="AV720" s="207"/>
      <c r="AW720" s="207"/>
      <c r="AX720" s="207"/>
      <c r="AY720" s="207"/>
      <c r="AZ720" s="207"/>
      <c r="BA720" s="207"/>
      <c r="BB720" s="207"/>
      <c r="BC720" s="207"/>
      <c r="BD720" s="207"/>
      <c r="BE720" s="207"/>
      <c r="BF720" s="207"/>
      <c r="BG720" s="207"/>
      <c r="BH720" s="207"/>
    </row>
    <row r="721" spans="1:60" outlineLevel="1">
      <c r="A721" s="214"/>
      <c r="B721" s="215"/>
      <c r="C721" s="246" t="s">
        <v>432</v>
      </c>
      <c r="D721" s="237"/>
      <c r="E721" s="238"/>
      <c r="F721" s="216"/>
      <c r="G721" s="216"/>
      <c r="H721" s="216"/>
      <c r="I721" s="216"/>
      <c r="J721" s="216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  <c r="U721" s="216"/>
      <c r="V721" s="216"/>
      <c r="W721" s="216"/>
      <c r="X721" s="207"/>
      <c r="Y721" s="207"/>
      <c r="Z721" s="207"/>
      <c r="AA721" s="207"/>
      <c r="AB721" s="207"/>
      <c r="AC721" s="207"/>
      <c r="AD721" s="207"/>
      <c r="AE721" s="207"/>
      <c r="AF721" s="207"/>
      <c r="AG721" s="207" t="s">
        <v>159</v>
      </c>
      <c r="AH721" s="207">
        <v>0</v>
      </c>
      <c r="AI721" s="207"/>
      <c r="AJ721" s="207"/>
      <c r="AK721" s="207"/>
      <c r="AL721" s="207"/>
      <c r="AM721" s="207"/>
      <c r="AN721" s="207"/>
      <c r="AO721" s="207"/>
      <c r="AP721" s="207"/>
      <c r="AQ721" s="207"/>
      <c r="AR721" s="207"/>
      <c r="AS721" s="207"/>
      <c r="AT721" s="207"/>
      <c r="AU721" s="207"/>
      <c r="AV721" s="207"/>
      <c r="AW721" s="207"/>
      <c r="AX721" s="207"/>
      <c r="AY721" s="207"/>
      <c r="AZ721" s="207"/>
      <c r="BA721" s="207"/>
      <c r="BB721" s="207"/>
      <c r="BC721" s="207"/>
      <c r="BD721" s="207"/>
      <c r="BE721" s="207"/>
      <c r="BF721" s="207"/>
      <c r="BG721" s="207"/>
      <c r="BH721" s="207"/>
    </row>
    <row r="722" spans="1:60" ht="30.6" outlineLevel="1">
      <c r="A722" s="214"/>
      <c r="B722" s="215"/>
      <c r="C722" s="246" t="s">
        <v>485</v>
      </c>
      <c r="D722" s="237"/>
      <c r="E722" s="238"/>
      <c r="F722" s="216"/>
      <c r="G722" s="216"/>
      <c r="H722" s="216"/>
      <c r="I722" s="216"/>
      <c r="J722" s="216"/>
      <c r="K722" s="216"/>
      <c r="L722" s="216"/>
      <c r="M722" s="216"/>
      <c r="N722" s="216"/>
      <c r="O722" s="216"/>
      <c r="P722" s="216"/>
      <c r="Q722" s="216"/>
      <c r="R722" s="216"/>
      <c r="S722" s="216"/>
      <c r="T722" s="216"/>
      <c r="U722" s="216"/>
      <c r="V722" s="216"/>
      <c r="W722" s="216"/>
      <c r="X722" s="207"/>
      <c r="Y722" s="207"/>
      <c r="Z722" s="207"/>
      <c r="AA722" s="207"/>
      <c r="AB722" s="207"/>
      <c r="AC722" s="207"/>
      <c r="AD722" s="207"/>
      <c r="AE722" s="207"/>
      <c r="AF722" s="207"/>
      <c r="AG722" s="207" t="s">
        <v>159</v>
      </c>
      <c r="AH722" s="207">
        <v>0</v>
      </c>
      <c r="AI722" s="207"/>
      <c r="AJ722" s="207"/>
      <c r="AK722" s="207"/>
      <c r="AL722" s="207"/>
      <c r="AM722" s="207"/>
      <c r="AN722" s="207"/>
      <c r="AO722" s="207"/>
      <c r="AP722" s="207"/>
      <c r="AQ722" s="207"/>
      <c r="AR722" s="207"/>
      <c r="AS722" s="207"/>
      <c r="AT722" s="207"/>
      <c r="AU722" s="207"/>
      <c r="AV722" s="207"/>
      <c r="AW722" s="207"/>
      <c r="AX722" s="207"/>
      <c r="AY722" s="207"/>
      <c r="AZ722" s="207"/>
      <c r="BA722" s="207"/>
      <c r="BB722" s="207"/>
      <c r="BC722" s="207"/>
      <c r="BD722" s="207"/>
      <c r="BE722" s="207"/>
      <c r="BF722" s="207"/>
      <c r="BG722" s="207"/>
      <c r="BH722" s="207"/>
    </row>
    <row r="723" spans="1:60" outlineLevel="1">
      <c r="A723" s="214"/>
      <c r="B723" s="215"/>
      <c r="C723" s="246" t="s">
        <v>486</v>
      </c>
      <c r="D723" s="237"/>
      <c r="E723" s="238"/>
      <c r="F723" s="216"/>
      <c r="G723" s="216"/>
      <c r="H723" s="216"/>
      <c r="I723" s="216"/>
      <c r="J723" s="216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  <c r="U723" s="216"/>
      <c r="V723" s="216"/>
      <c r="W723" s="216"/>
      <c r="X723" s="207"/>
      <c r="Y723" s="207"/>
      <c r="Z723" s="207"/>
      <c r="AA723" s="207"/>
      <c r="AB723" s="207"/>
      <c r="AC723" s="207"/>
      <c r="AD723" s="207"/>
      <c r="AE723" s="207"/>
      <c r="AF723" s="207"/>
      <c r="AG723" s="207" t="s">
        <v>159</v>
      </c>
      <c r="AH723" s="207">
        <v>0</v>
      </c>
      <c r="AI723" s="207"/>
      <c r="AJ723" s="207"/>
      <c r="AK723" s="207"/>
      <c r="AL723" s="207"/>
      <c r="AM723" s="207"/>
      <c r="AN723" s="207"/>
      <c r="AO723" s="207"/>
      <c r="AP723" s="207"/>
      <c r="AQ723" s="207"/>
      <c r="AR723" s="207"/>
      <c r="AS723" s="207"/>
      <c r="AT723" s="207"/>
      <c r="AU723" s="207"/>
      <c r="AV723" s="207"/>
      <c r="AW723" s="207"/>
      <c r="AX723" s="207"/>
      <c r="AY723" s="207"/>
      <c r="AZ723" s="207"/>
      <c r="BA723" s="207"/>
      <c r="BB723" s="207"/>
      <c r="BC723" s="207"/>
      <c r="BD723" s="207"/>
      <c r="BE723" s="207"/>
      <c r="BF723" s="207"/>
      <c r="BG723" s="207"/>
      <c r="BH723" s="207"/>
    </row>
    <row r="724" spans="1:60" outlineLevel="1">
      <c r="A724" s="214"/>
      <c r="B724" s="215"/>
      <c r="C724" s="246" t="s">
        <v>435</v>
      </c>
      <c r="D724" s="237"/>
      <c r="E724" s="238"/>
      <c r="F724" s="216"/>
      <c r="G724" s="216"/>
      <c r="H724" s="216"/>
      <c r="I724" s="216"/>
      <c r="J724" s="216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  <c r="U724" s="216"/>
      <c r="V724" s="216"/>
      <c r="W724" s="216"/>
      <c r="X724" s="207"/>
      <c r="Y724" s="207"/>
      <c r="Z724" s="207"/>
      <c r="AA724" s="207"/>
      <c r="AB724" s="207"/>
      <c r="AC724" s="207"/>
      <c r="AD724" s="207"/>
      <c r="AE724" s="207"/>
      <c r="AF724" s="207"/>
      <c r="AG724" s="207" t="s">
        <v>159</v>
      </c>
      <c r="AH724" s="207">
        <v>0</v>
      </c>
      <c r="AI724" s="207"/>
      <c r="AJ724" s="207"/>
      <c r="AK724" s="207"/>
      <c r="AL724" s="207"/>
      <c r="AM724" s="207"/>
      <c r="AN724" s="207"/>
      <c r="AO724" s="207"/>
      <c r="AP724" s="207"/>
      <c r="AQ724" s="207"/>
      <c r="AR724" s="207"/>
      <c r="AS724" s="207"/>
      <c r="AT724" s="207"/>
      <c r="AU724" s="207"/>
      <c r="AV724" s="207"/>
      <c r="AW724" s="207"/>
      <c r="AX724" s="207"/>
      <c r="AY724" s="207"/>
      <c r="AZ724" s="207"/>
      <c r="BA724" s="207"/>
      <c r="BB724" s="207"/>
      <c r="BC724" s="207"/>
      <c r="BD724" s="207"/>
      <c r="BE724" s="207"/>
      <c r="BF724" s="207"/>
      <c r="BG724" s="207"/>
      <c r="BH724" s="207"/>
    </row>
    <row r="725" spans="1:60" outlineLevel="1">
      <c r="A725" s="214"/>
      <c r="B725" s="215"/>
      <c r="C725" s="246" t="s">
        <v>436</v>
      </c>
      <c r="D725" s="237"/>
      <c r="E725" s="238"/>
      <c r="F725" s="216"/>
      <c r="G725" s="216"/>
      <c r="H725" s="216"/>
      <c r="I725" s="216"/>
      <c r="J725" s="216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  <c r="U725" s="216"/>
      <c r="V725" s="216"/>
      <c r="W725" s="216"/>
      <c r="X725" s="207"/>
      <c r="Y725" s="207"/>
      <c r="Z725" s="207"/>
      <c r="AA725" s="207"/>
      <c r="AB725" s="207"/>
      <c r="AC725" s="207"/>
      <c r="AD725" s="207"/>
      <c r="AE725" s="207"/>
      <c r="AF725" s="207"/>
      <c r="AG725" s="207" t="s">
        <v>159</v>
      </c>
      <c r="AH725" s="207">
        <v>0</v>
      </c>
      <c r="AI725" s="207"/>
      <c r="AJ725" s="207"/>
      <c r="AK725" s="207"/>
      <c r="AL725" s="207"/>
      <c r="AM725" s="207"/>
      <c r="AN725" s="207"/>
      <c r="AO725" s="207"/>
      <c r="AP725" s="207"/>
      <c r="AQ725" s="207"/>
      <c r="AR725" s="207"/>
      <c r="AS725" s="207"/>
      <c r="AT725" s="207"/>
      <c r="AU725" s="207"/>
      <c r="AV725" s="207"/>
      <c r="AW725" s="207"/>
      <c r="AX725" s="207"/>
      <c r="AY725" s="207"/>
      <c r="AZ725" s="207"/>
      <c r="BA725" s="207"/>
      <c r="BB725" s="207"/>
      <c r="BC725" s="207"/>
      <c r="BD725" s="207"/>
      <c r="BE725" s="207"/>
      <c r="BF725" s="207"/>
      <c r="BG725" s="207"/>
      <c r="BH725" s="207"/>
    </row>
    <row r="726" spans="1:60" outlineLevel="1">
      <c r="A726" s="214"/>
      <c r="B726" s="215"/>
      <c r="C726" s="246" t="s">
        <v>792</v>
      </c>
      <c r="D726" s="237"/>
      <c r="E726" s="238">
        <v>331.82</v>
      </c>
      <c r="F726" s="216"/>
      <c r="G726" s="216"/>
      <c r="H726" s="216"/>
      <c r="I726" s="216"/>
      <c r="J726" s="216"/>
      <c r="K726" s="216"/>
      <c r="L726" s="216"/>
      <c r="M726" s="216"/>
      <c r="N726" s="216"/>
      <c r="O726" s="216"/>
      <c r="P726" s="216"/>
      <c r="Q726" s="216"/>
      <c r="R726" s="216"/>
      <c r="S726" s="216"/>
      <c r="T726" s="216"/>
      <c r="U726" s="216"/>
      <c r="V726" s="216"/>
      <c r="W726" s="216"/>
      <c r="X726" s="207"/>
      <c r="Y726" s="207"/>
      <c r="Z726" s="207"/>
      <c r="AA726" s="207"/>
      <c r="AB726" s="207"/>
      <c r="AC726" s="207"/>
      <c r="AD726" s="207"/>
      <c r="AE726" s="207"/>
      <c r="AF726" s="207"/>
      <c r="AG726" s="207" t="s">
        <v>159</v>
      </c>
      <c r="AH726" s="207">
        <v>0</v>
      </c>
      <c r="AI726" s="207"/>
      <c r="AJ726" s="207"/>
      <c r="AK726" s="207"/>
      <c r="AL726" s="207"/>
      <c r="AM726" s="207"/>
      <c r="AN726" s="207"/>
      <c r="AO726" s="207"/>
      <c r="AP726" s="207"/>
      <c r="AQ726" s="207"/>
      <c r="AR726" s="207"/>
      <c r="AS726" s="207"/>
      <c r="AT726" s="207"/>
      <c r="AU726" s="207"/>
      <c r="AV726" s="207"/>
      <c r="AW726" s="207"/>
      <c r="AX726" s="207"/>
      <c r="AY726" s="207"/>
      <c r="AZ726" s="207"/>
      <c r="BA726" s="207"/>
      <c r="BB726" s="207"/>
      <c r="BC726" s="207"/>
      <c r="BD726" s="207"/>
      <c r="BE726" s="207"/>
      <c r="BF726" s="207"/>
      <c r="BG726" s="207"/>
      <c r="BH726" s="207"/>
    </row>
    <row r="727" spans="1:60" outlineLevel="1">
      <c r="A727" s="224">
        <v>151</v>
      </c>
      <c r="B727" s="225" t="s">
        <v>793</v>
      </c>
      <c r="C727" s="233" t="s">
        <v>794</v>
      </c>
      <c r="D727" s="226" t="s">
        <v>181</v>
      </c>
      <c r="E727" s="227">
        <v>9.06</v>
      </c>
      <c r="F727" s="228"/>
      <c r="G727" s="229">
        <f>ROUND(E727*F727,2)</f>
        <v>0</v>
      </c>
      <c r="H727" s="228"/>
      <c r="I727" s="229">
        <f>ROUND(E727*H727,2)</f>
        <v>0</v>
      </c>
      <c r="J727" s="228"/>
      <c r="K727" s="229">
        <f>ROUND(E727*J727,2)</f>
        <v>0</v>
      </c>
      <c r="L727" s="229">
        <v>21</v>
      </c>
      <c r="M727" s="229">
        <f>G727*(1+L727/100)</f>
        <v>0</v>
      </c>
      <c r="N727" s="229">
        <v>0</v>
      </c>
      <c r="O727" s="229">
        <f>ROUND(E727*N727,2)</f>
        <v>0</v>
      </c>
      <c r="P727" s="229">
        <v>0</v>
      </c>
      <c r="Q727" s="229">
        <f>ROUND(E727*P727,2)</f>
        <v>0</v>
      </c>
      <c r="R727" s="229"/>
      <c r="S727" s="229" t="s">
        <v>156</v>
      </c>
      <c r="T727" s="230" t="s">
        <v>149</v>
      </c>
      <c r="U727" s="216">
        <v>0</v>
      </c>
      <c r="V727" s="216">
        <f>ROUND(E727*U727,2)</f>
        <v>0</v>
      </c>
      <c r="W727" s="216"/>
      <c r="X727" s="207"/>
      <c r="Y727" s="207"/>
      <c r="Z727" s="207"/>
      <c r="AA727" s="207"/>
      <c r="AB727" s="207"/>
      <c r="AC727" s="207"/>
      <c r="AD727" s="207"/>
      <c r="AE727" s="207"/>
      <c r="AF727" s="207"/>
      <c r="AG727" s="207" t="s">
        <v>157</v>
      </c>
      <c r="AH727" s="207"/>
      <c r="AI727" s="207"/>
      <c r="AJ727" s="207"/>
      <c r="AK727" s="207"/>
      <c r="AL727" s="207"/>
      <c r="AM727" s="207"/>
      <c r="AN727" s="207"/>
      <c r="AO727" s="207"/>
      <c r="AP727" s="207"/>
      <c r="AQ727" s="207"/>
      <c r="AR727" s="207"/>
      <c r="AS727" s="207"/>
      <c r="AT727" s="207"/>
      <c r="AU727" s="207"/>
      <c r="AV727" s="207"/>
      <c r="AW727" s="207"/>
      <c r="AX727" s="207"/>
      <c r="AY727" s="207"/>
      <c r="AZ727" s="207"/>
      <c r="BA727" s="207"/>
      <c r="BB727" s="207"/>
      <c r="BC727" s="207"/>
      <c r="BD727" s="207"/>
      <c r="BE727" s="207"/>
      <c r="BF727" s="207"/>
      <c r="BG727" s="207"/>
      <c r="BH727" s="207"/>
    </row>
    <row r="728" spans="1:60" outlineLevel="1">
      <c r="A728" s="214"/>
      <c r="B728" s="215"/>
      <c r="C728" s="246" t="s">
        <v>795</v>
      </c>
      <c r="D728" s="237"/>
      <c r="E728" s="238"/>
      <c r="F728" s="216"/>
      <c r="G728" s="216"/>
      <c r="H728" s="216"/>
      <c r="I728" s="216"/>
      <c r="J728" s="216"/>
      <c r="K728" s="216"/>
      <c r="L728" s="216"/>
      <c r="M728" s="216"/>
      <c r="N728" s="216"/>
      <c r="O728" s="216"/>
      <c r="P728" s="216"/>
      <c r="Q728" s="216"/>
      <c r="R728" s="216"/>
      <c r="S728" s="216"/>
      <c r="T728" s="216"/>
      <c r="U728" s="216"/>
      <c r="V728" s="216"/>
      <c r="W728" s="216"/>
      <c r="X728" s="207"/>
      <c r="Y728" s="207"/>
      <c r="Z728" s="207"/>
      <c r="AA728" s="207"/>
      <c r="AB728" s="207"/>
      <c r="AC728" s="207"/>
      <c r="AD728" s="207"/>
      <c r="AE728" s="207"/>
      <c r="AF728" s="207"/>
      <c r="AG728" s="207" t="s">
        <v>159</v>
      </c>
      <c r="AH728" s="207">
        <v>0</v>
      </c>
      <c r="AI728" s="207"/>
      <c r="AJ728" s="207"/>
      <c r="AK728" s="207"/>
      <c r="AL728" s="207"/>
      <c r="AM728" s="207"/>
      <c r="AN728" s="207"/>
      <c r="AO728" s="207"/>
      <c r="AP728" s="207"/>
      <c r="AQ728" s="207"/>
      <c r="AR728" s="207"/>
      <c r="AS728" s="207"/>
      <c r="AT728" s="207"/>
      <c r="AU728" s="207"/>
      <c r="AV728" s="207"/>
      <c r="AW728" s="207"/>
      <c r="AX728" s="207"/>
      <c r="AY728" s="207"/>
      <c r="AZ728" s="207"/>
      <c r="BA728" s="207"/>
      <c r="BB728" s="207"/>
      <c r="BC728" s="207"/>
      <c r="BD728" s="207"/>
      <c r="BE728" s="207"/>
      <c r="BF728" s="207"/>
      <c r="BG728" s="207"/>
      <c r="BH728" s="207"/>
    </row>
    <row r="729" spans="1:60" outlineLevel="1">
      <c r="A729" s="214"/>
      <c r="B729" s="215"/>
      <c r="C729" s="246" t="s">
        <v>796</v>
      </c>
      <c r="D729" s="237"/>
      <c r="E729" s="238"/>
      <c r="F729" s="216"/>
      <c r="G729" s="216"/>
      <c r="H729" s="216"/>
      <c r="I729" s="216"/>
      <c r="J729" s="216"/>
      <c r="K729" s="216"/>
      <c r="L729" s="216"/>
      <c r="M729" s="216"/>
      <c r="N729" s="216"/>
      <c r="O729" s="216"/>
      <c r="P729" s="216"/>
      <c r="Q729" s="216"/>
      <c r="R729" s="216"/>
      <c r="S729" s="216"/>
      <c r="T729" s="216"/>
      <c r="U729" s="216"/>
      <c r="V729" s="216"/>
      <c r="W729" s="216"/>
      <c r="X729" s="207"/>
      <c r="Y729" s="207"/>
      <c r="Z729" s="207"/>
      <c r="AA729" s="207"/>
      <c r="AB729" s="207"/>
      <c r="AC729" s="207"/>
      <c r="AD729" s="207"/>
      <c r="AE729" s="207"/>
      <c r="AF729" s="207"/>
      <c r="AG729" s="207" t="s">
        <v>159</v>
      </c>
      <c r="AH729" s="207">
        <v>0</v>
      </c>
      <c r="AI729" s="207"/>
      <c r="AJ729" s="207"/>
      <c r="AK729" s="207"/>
      <c r="AL729" s="207"/>
      <c r="AM729" s="207"/>
      <c r="AN729" s="207"/>
      <c r="AO729" s="207"/>
      <c r="AP729" s="207"/>
      <c r="AQ729" s="207"/>
      <c r="AR729" s="207"/>
      <c r="AS729" s="207"/>
      <c r="AT729" s="207"/>
      <c r="AU729" s="207"/>
      <c r="AV729" s="207"/>
      <c r="AW729" s="207"/>
      <c r="AX729" s="207"/>
      <c r="AY729" s="207"/>
      <c r="AZ729" s="207"/>
      <c r="BA729" s="207"/>
      <c r="BB729" s="207"/>
      <c r="BC729" s="207"/>
      <c r="BD729" s="207"/>
      <c r="BE729" s="207"/>
      <c r="BF729" s="207"/>
      <c r="BG729" s="207"/>
      <c r="BH729" s="207"/>
    </row>
    <row r="730" spans="1:60" outlineLevel="1">
      <c r="A730" s="214"/>
      <c r="B730" s="215"/>
      <c r="C730" s="246" t="s">
        <v>797</v>
      </c>
      <c r="D730" s="237"/>
      <c r="E730" s="238"/>
      <c r="F730" s="216"/>
      <c r="G730" s="216"/>
      <c r="H730" s="216"/>
      <c r="I730" s="216"/>
      <c r="J730" s="216"/>
      <c r="K730" s="216"/>
      <c r="L730" s="216"/>
      <c r="M730" s="216"/>
      <c r="N730" s="216"/>
      <c r="O730" s="216"/>
      <c r="P730" s="216"/>
      <c r="Q730" s="216"/>
      <c r="R730" s="216"/>
      <c r="S730" s="216"/>
      <c r="T730" s="216"/>
      <c r="U730" s="216"/>
      <c r="V730" s="216"/>
      <c r="W730" s="216"/>
      <c r="X730" s="207"/>
      <c r="Y730" s="207"/>
      <c r="Z730" s="207"/>
      <c r="AA730" s="207"/>
      <c r="AB730" s="207"/>
      <c r="AC730" s="207"/>
      <c r="AD730" s="207"/>
      <c r="AE730" s="207"/>
      <c r="AF730" s="207"/>
      <c r="AG730" s="207" t="s">
        <v>159</v>
      </c>
      <c r="AH730" s="207">
        <v>0</v>
      </c>
      <c r="AI730" s="207"/>
      <c r="AJ730" s="207"/>
      <c r="AK730" s="207"/>
      <c r="AL730" s="207"/>
      <c r="AM730" s="207"/>
      <c r="AN730" s="207"/>
      <c r="AO730" s="207"/>
      <c r="AP730" s="207"/>
      <c r="AQ730" s="207"/>
      <c r="AR730" s="207"/>
      <c r="AS730" s="207"/>
      <c r="AT730" s="207"/>
      <c r="AU730" s="207"/>
      <c r="AV730" s="207"/>
      <c r="AW730" s="207"/>
      <c r="AX730" s="207"/>
      <c r="AY730" s="207"/>
      <c r="AZ730" s="207"/>
      <c r="BA730" s="207"/>
      <c r="BB730" s="207"/>
      <c r="BC730" s="207"/>
      <c r="BD730" s="207"/>
      <c r="BE730" s="207"/>
      <c r="BF730" s="207"/>
      <c r="BG730" s="207"/>
      <c r="BH730" s="207"/>
    </row>
    <row r="731" spans="1:60" outlineLevel="1">
      <c r="A731" s="214"/>
      <c r="B731" s="215"/>
      <c r="C731" s="246" t="s">
        <v>798</v>
      </c>
      <c r="D731" s="237"/>
      <c r="E731" s="238"/>
      <c r="F731" s="216"/>
      <c r="G731" s="216"/>
      <c r="H731" s="216"/>
      <c r="I731" s="216"/>
      <c r="J731" s="216"/>
      <c r="K731" s="216"/>
      <c r="L731" s="216"/>
      <c r="M731" s="216"/>
      <c r="N731" s="216"/>
      <c r="O731" s="216"/>
      <c r="P731" s="216"/>
      <c r="Q731" s="216"/>
      <c r="R731" s="216"/>
      <c r="S731" s="216"/>
      <c r="T731" s="216"/>
      <c r="U731" s="216"/>
      <c r="V731" s="216"/>
      <c r="W731" s="216"/>
      <c r="X731" s="207"/>
      <c r="Y731" s="207"/>
      <c r="Z731" s="207"/>
      <c r="AA731" s="207"/>
      <c r="AB731" s="207"/>
      <c r="AC731" s="207"/>
      <c r="AD731" s="207"/>
      <c r="AE731" s="207"/>
      <c r="AF731" s="207"/>
      <c r="AG731" s="207" t="s">
        <v>159</v>
      </c>
      <c r="AH731" s="207">
        <v>0</v>
      </c>
      <c r="AI731" s="207"/>
      <c r="AJ731" s="207"/>
      <c r="AK731" s="207"/>
      <c r="AL731" s="207"/>
      <c r="AM731" s="207"/>
      <c r="AN731" s="207"/>
      <c r="AO731" s="207"/>
      <c r="AP731" s="207"/>
      <c r="AQ731" s="207"/>
      <c r="AR731" s="207"/>
      <c r="AS731" s="207"/>
      <c r="AT731" s="207"/>
      <c r="AU731" s="207"/>
      <c r="AV731" s="207"/>
      <c r="AW731" s="207"/>
      <c r="AX731" s="207"/>
      <c r="AY731" s="207"/>
      <c r="AZ731" s="207"/>
      <c r="BA731" s="207"/>
      <c r="BB731" s="207"/>
      <c r="BC731" s="207"/>
      <c r="BD731" s="207"/>
      <c r="BE731" s="207"/>
      <c r="BF731" s="207"/>
      <c r="BG731" s="207"/>
      <c r="BH731" s="207"/>
    </row>
    <row r="732" spans="1:60" outlineLevel="1">
      <c r="A732" s="214"/>
      <c r="B732" s="215"/>
      <c r="C732" s="246" t="s">
        <v>799</v>
      </c>
      <c r="D732" s="237"/>
      <c r="E732" s="238"/>
      <c r="F732" s="216"/>
      <c r="G732" s="216"/>
      <c r="H732" s="216"/>
      <c r="I732" s="216"/>
      <c r="J732" s="216"/>
      <c r="K732" s="216"/>
      <c r="L732" s="216"/>
      <c r="M732" s="216"/>
      <c r="N732" s="216"/>
      <c r="O732" s="216"/>
      <c r="P732" s="216"/>
      <c r="Q732" s="216"/>
      <c r="R732" s="216"/>
      <c r="S732" s="216"/>
      <c r="T732" s="216"/>
      <c r="U732" s="216"/>
      <c r="V732" s="216"/>
      <c r="W732" s="216"/>
      <c r="X732" s="207"/>
      <c r="Y732" s="207"/>
      <c r="Z732" s="207"/>
      <c r="AA732" s="207"/>
      <c r="AB732" s="207"/>
      <c r="AC732" s="207"/>
      <c r="AD732" s="207"/>
      <c r="AE732" s="207"/>
      <c r="AF732" s="207"/>
      <c r="AG732" s="207" t="s">
        <v>159</v>
      </c>
      <c r="AH732" s="207">
        <v>0</v>
      </c>
      <c r="AI732" s="207"/>
      <c r="AJ732" s="207"/>
      <c r="AK732" s="207"/>
      <c r="AL732" s="207"/>
      <c r="AM732" s="207"/>
      <c r="AN732" s="207"/>
      <c r="AO732" s="207"/>
      <c r="AP732" s="207"/>
      <c r="AQ732" s="207"/>
      <c r="AR732" s="207"/>
      <c r="AS732" s="207"/>
      <c r="AT732" s="207"/>
      <c r="AU732" s="207"/>
      <c r="AV732" s="207"/>
      <c r="AW732" s="207"/>
      <c r="AX732" s="207"/>
      <c r="AY732" s="207"/>
      <c r="AZ732" s="207"/>
      <c r="BA732" s="207"/>
      <c r="BB732" s="207"/>
      <c r="BC732" s="207"/>
      <c r="BD732" s="207"/>
      <c r="BE732" s="207"/>
      <c r="BF732" s="207"/>
      <c r="BG732" s="207"/>
      <c r="BH732" s="207"/>
    </row>
    <row r="733" spans="1:60" outlineLevel="1">
      <c r="A733" s="214"/>
      <c r="B733" s="215"/>
      <c r="C733" s="246" t="s">
        <v>800</v>
      </c>
      <c r="D733" s="237"/>
      <c r="E733" s="238">
        <v>9.06</v>
      </c>
      <c r="F733" s="216"/>
      <c r="G733" s="216"/>
      <c r="H733" s="216"/>
      <c r="I733" s="216"/>
      <c r="J733" s="216"/>
      <c r="K733" s="216"/>
      <c r="L733" s="216"/>
      <c r="M733" s="216"/>
      <c r="N733" s="216"/>
      <c r="O733" s="216"/>
      <c r="P733" s="216"/>
      <c r="Q733" s="216"/>
      <c r="R733" s="216"/>
      <c r="S733" s="216"/>
      <c r="T733" s="216"/>
      <c r="U733" s="216"/>
      <c r="V733" s="216"/>
      <c r="W733" s="216"/>
      <c r="X733" s="207"/>
      <c r="Y733" s="207"/>
      <c r="Z733" s="207"/>
      <c r="AA733" s="207"/>
      <c r="AB733" s="207"/>
      <c r="AC733" s="207"/>
      <c r="AD733" s="207"/>
      <c r="AE733" s="207"/>
      <c r="AF733" s="207"/>
      <c r="AG733" s="207" t="s">
        <v>159</v>
      </c>
      <c r="AH733" s="207">
        <v>0</v>
      </c>
      <c r="AI733" s="207"/>
      <c r="AJ733" s="207"/>
      <c r="AK733" s="207"/>
      <c r="AL733" s="207"/>
      <c r="AM733" s="207"/>
      <c r="AN733" s="207"/>
      <c r="AO733" s="207"/>
      <c r="AP733" s="207"/>
      <c r="AQ733" s="207"/>
      <c r="AR733" s="207"/>
      <c r="AS733" s="207"/>
      <c r="AT733" s="207"/>
      <c r="AU733" s="207"/>
      <c r="AV733" s="207"/>
      <c r="AW733" s="207"/>
      <c r="AX733" s="207"/>
      <c r="AY733" s="207"/>
      <c r="AZ733" s="207"/>
      <c r="BA733" s="207"/>
      <c r="BB733" s="207"/>
      <c r="BC733" s="207"/>
      <c r="BD733" s="207"/>
      <c r="BE733" s="207"/>
      <c r="BF733" s="207"/>
      <c r="BG733" s="207"/>
      <c r="BH733" s="207"/>
    </row>
    <row r="734" spans="1:60">
      <c r="A734" s="218" t="s">
        <v>144</v>
      </c>
      <c r="B734" s="219" t="s">
        <v>85</v>
      </c>
      <c r="C734" s="232" t="s">
        <v>86</v>
      </c>
      <c r="D734" s="220"/>
      <c r="E734" s="221"/>
      <c r="F734" s="222"/>
      <c r="G734" s="222">
        <f>SUMIF(AG735:AG736,"&lt;&gt;NOR",G735:G736)</f>
        <v>0</v>
      </c>
      <c r="H734" s="222"/>
      <c r="I734" s="222">
        <f>SUM(I735:I736)</f>
        <v>0</v>
      </c>
      <c r="J734" s="222"/>
      <c r="K734" s="222">
        <f>SUM(K735:K736)</f>
        <v>0</v>
      </c>
      <c r="L734" s="222"/>
      <c r="M734" s="222">
        <f>SUM(M735:M736)</f>
        <v>0</v>
      </c>
      <c r="N734" s="222"/>
      <c r="O734" s="222">
        <f>SUM(O735:O736)</f>
        <v>0</v>
      </c>
      <c r="P734" s="222"/>
      <c r="Q734" s="222">
        <f>SUM(Q735:Q736)</f>
        <v>0</v>
      </c>
      <c r="R734" s="222"/>
      <c r="S734" s="222"/>
      <c r="T734" s="223"/>
      <c r="U734" s="217"/>
      <c r="V734" s="217">
        <f>SUM(V735:V736)</f>
        <v>0</v>
      </c>
      <c r="W734" s="217"/>
      <c r="AG734" t="s">
        <v>145</v>
      </c>
    </row>
    <row r="735" spans="1:60" outlineLevel="1">
      <c r="A735" s="239">
        <v>152</v>
      </c>
      <c r="B735" s="240" t="s">
        <v>801</v>
      </c>
      <c r="C735" s="247" t="s">
        <v>802</v>
      </c>
      <c r="D735" s="241" t="s">
        <v>293</v>
      </c>
      <c r="E735" s="242">
        <v>261.8895</v>
      </c>
      <c r="F735" s="243"/>
      <c r="G735" s="244">
        <f>ROUND(E735*F735,2)</f>
        <v>0</v>
      </c>
      <c r="H735" s="243"/>
      <c r="I735" s="244">
        <f>ROUND(E735*H735,2)</f>
        <v>0</v>
      </c>
      <c r="J735" s="243"/>
      <c r="K735" s="244">
        <f>ROUND(E735*J735,2)</f>
        <v>0</v>
      </c>
      <c r="L735" s="244">
        <v>21</v>
      </c>
      <c r="M735" s="244">
        <f>G735*(1+L735/100)</f>
        <v>0</v>
      </c>
      <c r="N735" s="244">
        <v>0</v>
      </c>
      <c r="O735" s="244">
        <f>ROUND(E735*N735,2)</f>
        <v>0</v>
      </c>
      <c r="P735" s="244">
        <v>0</v>
      </c>
      <c r="Q735" s="244">
        <f>ROUND(E735*P735,2)</f>
        <v>0</v>
      </c>
      <c r="R735" s="244"/>
      <c r="S735" s="244" t="s">
        <v>148</v>
      </c>
      <c r="T735" s="245" t="s">
        <v>149</v>
      </c>
      <c r="U735" s="216">
        <v>0</v>
      </c>
      <c r="V735" s="216">
        <f>ROUND(E735*U735,2)</f>
        <v>0</v>
      </c>
      <c r="W735" s="216"/>
      <c r="X735" s="207"/>
      <c r="Y735" s="207"/>
      <c r="Z735" s="207"/>
      <c r="AA735" s="207"/>
      <c r="AB735" s="207"/>
      <c r="AC735" s="207"/>
      <c r="AD735" s="207"/>
      <c r="AE735" s="207"/>
      <c r="AF735" s="207"/>
      <c r="AG735" s="207" t="s">
        <v>157</v>
      </c>
      <c r="AH735" s="207"/>
      <c r="AI735" s="207"/>
      <c r="AJ735" s="207"/>
      <c r="AK735" s="207"/>
      <c r="AL735" s="207"/>
      <c r="AM735" s="207"/>
      <c r="AN735" s="207"/>
      <c r="AO735" s="207"/>
      <c r="AP735" s="207"/>
      <c r="AQ735" s="207"/>
      <c r="AR735" s="207"/>
      <c r="AS735" s="207"/>
      <c r="AT735" s="207"/>
      <c r="AU735" s="207"/>
      <c r="AV735" s="207"/>
      <c r="AW735" s="207"/>
      <c r="AX735" s="207"/>
      <c r="AY735" s="207"/>
      <c r="AZ735" s="207"/>
      <c r="BA735" s="207"/>
      <c r="BB735" s="207"/>
      <c r="BC735" s="207"/>
      <c r="BD735" s="207"/>
      <c r="BE735" s="207"/>
      <c r="BF735" s="207"/>
      <c r="BG735" s="207"/>
      <c r="BH735" s="207"/>
    </row>
    <row r="736" spans="1:60" outlineLevel="1">
      <c r="A736" s="239">
        <v>153</v>
      </c>
      <c r="B736" s="240" t="s">
        <v>803</v>
      </c>
      <c r="C736" s="247" t="s">
        <v>804</v>
      </c>
      <c r="D736" s="241" t="s">
        <v>293</v>
      </c>
      <c r="E736" s="242">
        <v>261.8895</v>
      </c>
      <c r="F736" s="243"/>
      <c r="G736" s="244">
        <f>ROUND(E736*F736,2)</f>
        <v>0</v>
      </c>
      <c r="H736" s="243"/>
      <c r="I736" s="244">
        <f>ROUND(E736*H736,2)</f>
        <v>0</v>
      </c>
      <c r="J736" s="243"/>
      <c r="K736" s="244">
        <f>ROUND(E736*J736,2)</f>
        <v>0</v>
      </c>
      <c r="L736" s="244">
        <v>21</v>
      </c>
      <c r="M736" s="244">
        <f>G736*(1+L736/100)</f>
        <v>0</v>
      </c>
      <c r="N736" s="244">
        <v>0</v>
      </c>
      <c r="O736" s="244">
        <f>ROUND(E736*N736,2)</f>
        <v>0</v>
      </c>
      <c r="P736" s="244">
        <v>0</v>
      </c>
      <c r="Q736" s="244">
        <f>ROUND(E736*P736,2)</f>
        <v>0</v>
      </c>
      <c r="R736" s="244"/>
      <c r="S736" s="244" t="s">
        <v>156</v>
      </c>
      <c r="T736" s="245" t="s">
        <v>149</v>
      </c>
      <c r="U736" s="216">
        <v>0</v>
      </c>
      <c r="V736" s="216">
        <f>ROUND(E736*U736,2)</f>
        <v>0</v>
      </c>
      <c r="W736" s="216"/>
      <c r="X736" s="207"/>
      <c r="Y736" s="207"/>
      <c r="Z736" s="207"/>
      <c r="AA736" s="207"/>
      <c r="AB736" s="207"/>
      <c r="AC736" s="207"/>
      <c r="AD736" s="207"/>
      <c r="AE736" s="207"/>
      <c r="AF736" s="207"/>
      <c r="AG736" s="207" t="s">
        <v>157</v>
      </c>
      <c r="AH736" s="207"/>
      <c r="AI736" s="207"/>
      <c r="AJ736" s="207"/>
      <c r="AK736" s="207"/>
      <c r="AL736" s="207"/>
      <c r="AM736" s="207"/>
      <c r="AN736" s="207"/>
      <c r="AO736" s="207"/>
      <c r="AP736" s="207"/>
      <c r="AQ736" s="207"/>
      <c r="AR736" s="207"/>
      <c r="AS736" s="207"/>
      <c r="AT736" s="207"/>
      <c r="AU736" s="207"/>
      <c r="AV736" s="207"/>
      <c r="AW736" s="207"/>
      <c r="AX736" s="207"/>
      <c r="AY736" s="207"/>
      <c r="AZ736" s="207"/>
      <c r="BA736" s="207"/>
      <c r="BB736" s="207"/>
      <c r="BC736" s="207"/>
      <c r="BD736" s="207"/>
      <c r="BE736" s="207"/>
      <c r="BF736" s="207"/>
      <c r="BG736" s="207"/>
      <c r="BH736" s="207"/>
    </row>
    <row r="737" spans="1:60">
      <c r="A737" s="218" t="s">
        <v>144</v>
      </c>
      <c r="B737" s="219" t="s">
        <v>87</v>
      </c>
      <c r="C737" s="232" t="s">
        <v>88</v>
      </c>
      <c r="D737" s="220"/>
      <c r="E737" s="221"/>
      <c r="F737" s="222"/>
      <c r="G737" s="222">
        <f>SUMIF(AG738:AG760,"&lt;&gt;NOR",G738:G760)</f>
        <v>0</v>
      </c>
      <c r="H737" s="222"/>
      <c r="I737" s="222">
        <f>SUM(I738:I760)</f>
        <v>0</v>
      </c>
      <c r="J737" s="222"/>
      <c r="K737" s="222">
        <f>SUM(K738:K760)</f>
        <v>0</v>
      </c>
      <c r="L737" s="222"/>
      <c r="M737" s="222">
        <f>SUM(M738:M760)</f>
        <v>0</v>
      </c>
      <c r="N737" s="222"/>
      <c r="O737" s="222">
        <f>SUM(O738:O760)</f>
        <v>0</v>
      </c>
      <c r="P737" s="222"/>
      <c r="Q737" s="222">
        <f>SUM(Q738:Q760)</f>
        <v>0</v>
      </c>
      <c r="R737" s="222"/>
      <c r="S737" s="222"/>
      <c r="T737" s="223"/>
      <c r="U737" s="217"/>
      <c r="V737" s="217">
        <f>SUM(V738:V760)</f>
        <v>0</v>
      </c>
      <c r="W737" s="217"/>
      <c r="AG737" t="s">
        <v>145</v>
      </c>
    </row>
    <row r="738" spans="1:60" outlineLevel="1">
      <c r="A738" s="224">
        <v>154</v>
      </c>
      <c r="B738" s="225" t="s">
        <v>805</v>
      </c>
      <c r="C738" s="233" t="s">
        <v>806</v>
      </c>
      <c r="D738" s="226" t="s">
        <v>181</v>
      </c>
      <c r="E738" s="227">
        <v>130.935</v>
      </c>
      <c r="F738" s="228"/>
      <c r="G738" s="229">
        <f>ROUND(E738*F738,2)</f>
        <v>0</v>
      </c>
      <c r="H738" s="228"/>
      <c r="I738" s="229">
        <f>ROUND(E738*H738,2)</f>
        <v>0</v>
      </c>
      <c r="J738" s="228"/>
      <c r="K738" s="229">
        <f>ROUND(E738*J738,2)</f>
        <v>0</v>
      </c>
      <c r="L738" s="229">
        <v>21</v>
      </c>
      <c r="M738" s="229">
        <f>G738*(1+L738/100)</f>
        <v>0</v>
      </c>
      <c r="N738" s="229">
        <v>0</v>
      </c>
      <c r="O738" s="229">
        <f>ROUND(E738*N738,2)</f>
        <v>0</v>
      </c>
      <c r="P738" s="229">
        <v>0</v>
      </c>
      <c r="Q738" s="229">
        <f>ROUND(E738*P738,2)</f>
        <v>0</v>
      </c>
      <c r="R738" s="229"/>
      <c r="S738" s="229" t="s">
        <v>156</v>
      </c>
      <c r="T738" s="230" t="s">
        <v>149</v>
      </c>
      <c r="U738" s="216">
        <v>0</v>
      </c>
      <c r="V738" s="216">
        <f>ROUND(E738*U738,2)</f>
        <v>0</v>
      </c>
      <c r="W738" s="216"/>
      <c r="X738" s="207"/>
      <c r="Y738" s="207"/>
      <c r="Z738" s="207"/>
      <c r="AA738" s="207"/>
      <c r="AB738" s="207"/>
      <c r="AC738" s="207"/>
      <c r="AD738" s="207"/>
      <c r="AE738" s="207"/>
      <c r="AF738" s="207"/>
      <c r="AG738" s="207" t="s">
        <v>157</v>
      </c>
      <c r="AH738" s="207"/>
      <c r="AI738" s="207"/>
      <c r="AJ738" s="207"/>
      <c r="AK738" s="207"/>
      <c r="AL738" s="207"/>
      <c r="AM738" s="207"/>
      <c r="AN738" s="207"/>
      <c r="AO738" s="207"/>
      <c r="AP738" s="207"/>
      <c r="AQ738" s="207"/>
      <c r="AR738" s="207"/>
      <c r="AS738" s="207"/>
      <c r="AT738" s="207"/>
      <c r="AU738" s="207"/>
      <c r="AV738" s="207"/>
      <c r="AW738" s="207"/>
      <c r="AX738" s="207"/>
      <c r="AY738" s="207"/>
      <c r="AZ738" s="207"/>
      <c r="BA738" s="207"/>
      <c r="BB738" s="207"/>
      <c r="BC738" s="207"/>
      <c r="BD738" s="207"/>
      <c r="BE738" s="207"/>
      <c r="BF738" s="207"/>
      <c r="BG738" s="207"/>
      <c r="BH738" s="207"/>
    </row>
    <row r="739" spans="1:60" ht="20.399999999999999" outlineLevel="1">
      <c r="A739" s="214"/>
      <c r="B739" s="215"/>
      <c r="C739" s="246" t="s">
        <v>807</v>
      </c>
      <c r="D739" s="237"/>
      <c r="E739" s="238"/>
      <c r="F739" s="216"/>
      <c r="G739" s="216"/>
      <c r="H739" s="216"/>
      <c r="I739" s="216"/>
      <c r="J739" s="216"/>
      <c r="K739" s="216"/>
      <c r="L739" s="216"/>
      <c r="M739" s="216"/>
      <c r="N739" s="216"/>
      <c r="O739" s="216"/>
      <c r="P739" s="216"/>
      <c r="Q739" s="216"/>
      <c r="R739" s="216"/>
      <c r="S739" s="216"/>
      <c r="T739" s="216"/>
      <c r="U739" s="216"/>
      <c r="V739" s="216"/>
      <c r="W739" s="216"/>
      <c r="X739" s="207"/>
      <c r="Y739" s="207"/>
      <c r="Z739" s="207"/>
      <c r="AA739" s="207"/>
      <c r="AB739" s="207"/>
      <c r="AC739" s="207"/>
      <c r="AD739" s="207"/>
      <c r="AE739" s="207"/>
      <c r="AF739" s="207"/>
      <c r="AG739" s="207" t="s">
        <v>159</v>
      </c>
      <c r="AH739" s="207">
        <v>0</v>
      </c>
      <c r="AI739" s="207"/>
      <c r="AJ739" s="207"/>
      <c r="AK739" s="207"/>
      <c r="AL739" s="207"/>
      <c r="AM739" s="207"/>
      <c r="AN739" s="207"/>
      <c r="AO739" s="207"/>
      <c r="AP739" s="207"/>
      <c r="AQ739" s="207"/>
      <c r="AR739" s="207"/>
      <c r="AS739" s="207"/>
      <c r="AT739" s="207"/>
      <c r="AU739" s="207"/>
      <c r="AV739" s="207"/>
      <c r="AW739" s="207"/>
      <c r="AX739" s="207"/>
      <c r="AY739" s="207"/>
      <c r="AZ739" s="207"/>
      <c r="BA739" s="207"/>
      <c r="BB739" s="207"/>
      <c r="BC739" s="207"/>
      <c r="BD739" s="207"/>
      <c r="BE739" s="207"/>
      <c r="BF739" s="207"/>
      <c r="BG739" s="207"/>
      <c r="BH739" s="207"/>
    </row>
    <row r="740" spans="1:60" outlineLevel="1">
      <c r="A740" s="214"/>
      <c r="B740" s="215"/>
      <c r="C740" s="246" t="s">
        <v>808</v>
      </c>
      <c r="D740" s="237"/>
      <c r="E740" s="238">
        <v>130.94</v>
      </c>
      <c r="F740" s="216"/>
      <c r="G740" s="216"/>
      <c r="H740" s="216"/>
      <c r="I740" s="216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  <c r="X740" s="207"/>
      <c r="Y740" s="207"/>
      <c r="Z740" s="207"/>
      <c r="AA740" s="207"/>
      <c r="AB740" s="207"/>
      <c r="AC740" s="207"/>
      <c r="AD740" s="207"/>
      <c r="AE740" s="207"/>
      <c r="AF740" s="207"/>
      <c r="AG740" s="207" t="s">
        <v>159</v>
      </c>
      <c r="AH740" s="207">
        <v>0</v>
      </c>
      <c r="AI740" s="207"/>
      <c r="AJ740" s="207"/>
      <c r="AK740" s="207"/>
      <c r="AL740" s="207"/>
      <c r="AM740" s="207"/>
      <c r="AN740" s="207"/>
      <c r="AO740" s="207"/>
      <c r="AP740" s="207"/>
      <c r="AQ740" s="207"/>
      <c r="AR740" s="207"/>
      <c r="AS740" s="207"/>
      <c r="AT740" s="207"/>
      <c r="AU740" s="207"/>
      <c r="AV740" s="207"/>
      <c r="AW740" s="207"/>
      <c r="AX740" s="207"/>
      <c r="AY740" s="207"/>
      <c r="AZ740" s="207"/>
      <c r="BA740" s="207"/>
      <c r="BB740" s="207"/>
      <c r="BC740" s="207"/>
      <c r="BD740" s="207"/>
      <c r="BE740" s="207"/>
      <c r="BF740" s="207"/>
      <c r="BG740" s="207"/>
      <c r="BH740" s="207"/>
    </row>
    <row r="741" spans="1:60" outlineLevel="1">
      <c r="A741" s="224">
        <v>155</v>
      </c>
      <c r="B741" s="225" t="s">
        <v>809</v>
      </c>
      <c r="C741" s="233" t="s">
        <v>810</v>
      </c>
      <c r="D741" s="226" t="s">
        <v>181</v>
      </c>
      <c r="E741" s="227">
        <v>137.22749999999999</v>
      </c>
      <c r="F741" s="228"/>
      <c r="G741" s="229">
        <f>ROUND(E741*F741,2)</f>
        <v>0</v>
      </c>
      <c r="H741" s="228"/>
      <c r="I741" s="229">
        <f>ROUND(E741*H741,2)</f>
        <v>0</v>
      </c>
      <c r="J741" s="228"/>
      <c r="K741" s="229">
        <f>ROUND(E741*J741,2)</f>
        <v>0</v>
      </c>
      <c r="L741" s="229">
        <v>21</v>
      </c>
      <c r="M741" s="229">
        <f>G741*(1+L741/100)</f>
        <v>0</v>
      </c>
      <c r="N741" s="229">
        <v>0</v>
      </c>
      <c r="O741" s="229">
        <f>ROUND(E741*N741,2)</f>
        <v>0</v>
      </c>
      <c r="P741" s="229">
        <v>0</v>
      </c>
      <c r="Q741" s="229">
        <f>ROUND(E741*P741,2)</f>
        <v>0</v>
      </c>
      <c r="R741" s="229"/>
      <c r="S741" s="229" t="s">
        <v>156</v>
      </c>
      <c r="T741" s="230" t="s">
        <v>149</v>
      </c>
      <c r="U741" s="216">
        <v>0</v>
      </c>
      <c r="V741" s="216">
        <f>ROUND(E741*U741,2)</f>
        <v>0</v>
      </c>
      <c r="W741" s="216"/>
      <c r="X741" s="207"/>
      <c r="Y741" s="207"/>
      <c r="Z741" s="207"/>
      <c r="AA741" s="207"/>
      <c r="AB741" s="207"/>
      <c r="AC741" s="207"/>
      <c r="AD741" s="207"/>
      <c r="AE741" s="207"/>
      <c r="AF741" s="207"/>
      <c r="AG741" s="207" t="s">
        <v>157</v>
      </c>
      <c r="AH741" s="207"/>
      <c r="AI741" s="207"/>
      <c r="AJ741" s="207"/>
      <c r="AK741" s="207"/>
      <c r="AL741" s="207"/>
      <c r="AM741" s="207"/>
      <c r="AN741" s="207"/>
      <c r="AO741" s="207"/>
      <c r="AP741" s="207"/>
      <c r="AQ741" s="207"/>
      <c r="AR741" s="207"/>
      <c r="AS741" s="207"/>
      <c r="AT741" s="207"/>
      <c r="AU741" s="207"/>
      <c r="AV741" s="207"/>
      <c r="AW741" s="207"/>
      <c r="AX741" s="207"/>
      <c r="AY741" s="207"/>
      <c r="AZ741" s="207"/>
      <c r="BA741" s="207"/>
      <c r="BB741" s="207"/>
      <c r="BC741" s="207"/>
      <c r="BD741" s="207"/>
      <c r="BE741" s="207"/>
      <c r="BF741" s="207"/>
      <c r="BG741" s="207"/>
      <c r="BH741" s="207"/>
    </row>
    <row r="742" spans="1:60" ht="20.399999999999999" outlineLevel="1">
      <c r="A742" s="214"/>
      <c r="B742" s="215"/>
      <c r="C742" s="246" t="s">
        <v>811</v>
      </c>
      <c r="D742" s="237"/>
      <c r="E742" s="238"/>
      <c r="F742" s="216"/>
      <c r="G742" s="216"/>
      <c r="H742" s="216"/>
      <c r="I742" s="216"/>
      <c r="J742" s="216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  <c r="U742" s="216"/>
      <c r="V742" s="216"/>
      <c r="W742" s="216"/>
      <c r="X742" s="207"/>
      <c r="Y742" s="207"/>
      <c r="Z742" s="207"/>
      <c r="AA742" s="207"/>
      <c r="AB742" s="207"/>
      <c r="AC742" s="207"/>
      <c r="AD742" s="207"/>
      <c r="AE742" s="207"/>
      <c r="AF742" s="207"/>
      <c r="AG742" s="207" t="s">
        <v>159</v>
      </c>
      <c r="AH742" s="207">
        <v>0</v>
      </c>
      <c r="AI742" s="207"/>
      <c r="AJ742" s="207"/>
      <c r="AK742" s="207"/>
      <c r="AL742" s="207"/>
      <c r="AM742" s="207"/>
      <c r="AN742" s="207"/>
      <c r="AO742" s="207"/>
      <c r="AP742" s="207"/>
      <c r="AQ742" s="207"/>
      <c r="AR742" s="207"/>
      <c r="AS742" s="207"/>
      <c r="AT742" s="207"/>
      <c r="AU742" s="207"/>
      <c r="AV742" s="207"/>
      <c r="AW742" s="207"/>
      <c r="AX742" s="207"/>
      <c r="AY742" s="207"/>
      <c r="AZ742" s="207"/>
      <c r="BA742" s="207"/>
      <c r="BB742" s="207"/>
      <c r="BC742" s="207"/>
      <c r="BD742" s="207"/>
      <c r="BE742" s="207"/>
      <c r="BF742" s="207"/>
      <c r="BG742" s="207"/>
      <c r="BH742" s="207"/>
    </row>
    <row r="743" spans="1:60" outlineLevel="1">
      <c r="A743" s="214"/>
      <c r="B743" s="215"/>
      <c r="C743" s="246" t="s">
        <v>812</v>
      </c>
      <c r="D743" s="237"/>
      <c r="E743" s="238">
        <v>137.22999999999999</v>
      </c>
      <c r="F743" s="216"/>
      <c r="G743" s="216"/>
      <c r="H743" s="216"/>
      <c r="I743" s="216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  <c r="X743" s="207"/>
      <c r="Y743" s="207"/>
      <c r="Z743" s="207"/>
      <c r="AA743" s="207"/>
      <c r="AB743" s="207"/>
      <c r="AC743" s="207"/>
      <c r="AD743" s="207"/>
      <c r="AE743" s="207"/>
      <c r="AF743" s="207"/>
      <c r="AG743" s="207" t="s">
        <v>159</v>
      </c>
      <c r="AH743" s="207">
        <v>0</v>
      </c>
      <c r="AI743" s="207"/>
      <c r="AJ743" s="207"/>
      <c r="AK743" s="207"/>
      <c r="AL743" s="207"/>
      <c r="AM743" s="207"/>
      <c r="AN743" s="207"/>
      <c r="AO743" s="207"/>
      <c r="AP743" s="207"/>
      <c r="AQ743" s="207"/>
      <c r="AR743" s="207"/>
      <c r="AS743" s="207"/>
      <c r="AT743" s="207"/>
      <c r="AU743" s="207"/>
      <c r="AV743" s="207"/>
      <c r="AW743" s="207"/>
      <c r="AX743" s="207"/>
      <c r="AY743" s="207"/>
      <c r="AZ743" s="207"/>
      <c r="BA743" s="207"/>
      <c r="BB743" s="207"/>
      <c r="BC743" s="207"/>
      <c r="BD743" s="207"/>
      <c r="BE743" s="207"/>
      <c r="BF743" s="207"/>
      <c r="BG743" s="207"/>
      <c r="BH743" s="207"/>
    </row>
    <row r="744" spans="1:60" outlineLevel="1">
      <c r="A744" s="224">
        <v>156</v>
      </c>
      <c r="B744" s="225" t="s">
        <v>813</v>
      </c>
      <c r="C744" s="233" t="s">
        <v>814</v>
      </c>
      <c r="D744" s="226" t="s">
        <v>181</v>
      </c>
      <c r="E744" s="227">
        <v>137.22749999999999</v>
      </c>
      <c r="F744" s="228"/>
      <c r="G744" s="229">
        <f>ROUND(E744*F744,2)</f>
        <v>0</v>
      </c>
      <c r="H744" s="228"/>
      <c r="I744" s="229">
        <f>ROUND(E744*H744,2)</f>
        <v>0</v>
      </c>
      <c r="J744" s="228"/>
      <c r="K744" s="229">
        <f>ROUND(E744*J744,2)</f>
        <v>0</v>
      </c>
      <c r="L744" s="229">
        <v>21</v>
      </c>
      <c r="M744" s="229">
        <f>G744*(1+L744/100)</f>
        <v>0</v>
      </c>
      <c r="N744" s="229">
        <v>0</v>
      </c>
      <c r="O744" s="229">
        <f>ROUND(E744*N744,2)</f>
        <v>0</v>
      </c>
      <c r="P744" s="229">
        <v>0</v>
      </c>
      <c r="Q744" s="229">
        <f>ROUND(E744*P744,2)</f>
        <v>0</v>
      </c>
      <c r="R744" s="229"/>
      <c r="S744" s="229" t="s">
        <v>156</v>
      </c>
      <c r="T744" s="230" t="s">
        <v>149</v>
      </c>
      <c r="U744" s="216">
        <v>0</v>
      </c>
      <c r="V744" s="216">
        <f>ROUND(E744*U744,2)</f>
        <v>0</v>
      </c>
      <c r="W744" s="216"/>
      <c r="X744" s="207"/>
      <c r="Y744" s="207"/>
      <c r="Z744" s="207"/>
      <c r="AA744" s="207"/>
      <c r="AB744" s="207"/>
      <c r="AC744" s="207"/>
      <c r="AD744" s="207"/>
      <c r="AE744" s="207"/>
      <c r="AF744" s="207"/>
      <c r="AG744" s="207" t="s">
        <v>157</v>
      </c>
      <c r="AH744" s="207"/>
      <c r="AI744" s="207"/>
      <c r="AJ744" s="207"/>
      <c r="AK744" s="207"/>
      <c r="AL744" s="207"/>
      <c r="AM744" s="207"/>
      <c r="AN744" s="207"/>
      <c r="AO744" s="207"/>
      <c r="AP744" s="207"/>
      <c r="AQ744" s="207"/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7"/>
      <c r="BB744" s="207"/>
      <c r="BC744" s="207"/>
      <c r="BD744" s="207"/>
      <c r="BE744" s="207"/>
      <c r="BF744" s="207"/>
      <c r="BG744" s="207"/>
      <c r="BH744" s="207"/>
    </row>
    <row r="745" spans="1:60" outlineLevel="1">
      <c r="A745" s="214"/>
      <c r="B745" s="215"/>
      <c r="C745" s="246" t="s">
        <v>815</v>
      </c>
      <c r="D745" s="237"/>
      <c r="E745" s="238"/>
      <c r="F745" s="216"/>
      <c r="G745" s="216"/>
      <c r="H745" s="216"/>
      <c r="I745" s="216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  <c r="X745" s="207"/>
      <c r="Y745" s="207"/>
      <c r="Z745" s="207"/>
      <c r="AA745" s="207"/>
      <c r="AB745" s="207"/>
      <c r="AC745" s="207"/>
      <c r="AD745" s="207"/>
      <c r="AE745" s="207"/>
      <c r="AF745" s="207"/>
      <c r="AG745" s="207" t="s">
        <v>159</v>
      </c>
      <c r="AH745" s="207">
        <v>0</v>
      </c>
      <c r="AI745" s="207"/>
      <c r="AJ745" s="207"/>
      <c r="AK745" s="207"/>
      <c r="AL745" s="207"/>
      <c r="AM745" s="207"/>
      <c r="AN745" s="207"/>
      <c r="AO745" s="207"/>
      <c r="AP745" s="207"/>
      <c r="AQ745" s="207"/>
      <c r="AR745" s="207"/>
      <c r="AS745" s="207"/>
      <c r="AT745" s="207"/>
      <c r="AU745" s="207"/>
      <c r="AV745" s="207"/>
      <c r="AW745" s="207"/>
      <c r="AX745" s="207"/>
      <c r="AY745" s="207"/>
      <c r="AZ745" s="207"/>
      <c r="BA745" s="207"/>
      <c r="BB745" s="207"/>
      <c r="BC745" s="207"/>
      <c r="BD745" s="207"/>
      <c r="BE745" s="207"/>
      <c r="BF745" s="207"/>
      <c r="BG745" s="207"/>
      <c r="BH745" s="207"/>
    </row>
    <row r="746" spans="1:60" ht="20.399999999999999" outlineLevel="1">
      <c r="A746" s="214"/>
      <c r="B746" s="215"/>
      <c r="C746" s="246" t="s">
        <v>811</v>
      </c>
      <c r="D746" s="237"/>
      <c r="E746" s="238"/>
      <c r="F746" s="216"/>
      <c r="G746" s="216"/>
      <c r="H746" s="216"/>
      <c r="I746" s="216"/>
      <c r="J746" s="216"/>
      <c r="K746" s="216"/>
      <c r="L746" s="216"/>
      <c r="M746" s="216"/>
      <c r="N746" s="216"/>
      <c r="O746" s="216"/>
      <c r="P746" s="216"/>
      <c r="Q746" s="216"/>
      <c r="R746" s="216"/>
      <c r="S746" s="216"/>
      <c r="T746" s="216"/>
      <c r="U746" s="216"/>
      <c r="V746" s="216"/>
      <c r="W746" s="216"/>
      <c r="X746" s="207"/>
      <c r="Y746" s="207"/>
      <c r="Z746" s="207"/>
      <c r="AA746" s="207"/>
      <c r="AB746" s="207"/>
      <c r="AC746" s="207"/>
      <c r="AD746" s="207"/>
      <c r="AE746" s="207"/>
      <c r="AF746" s="207"/>
      <c r="AG746" s="207" t="s">
        <v>159</v>
      </c>
      <c r="AH746" s="207">
        <v>0</v>
      </c>
      <c r="AI746" s="207"/>
      <c r="AJ746" s="207"/>
      <c r="AK746" s="207"/>
      <c r="AL746" s="207"/>
      <c r="AM746" s="207"/>
      <c r="AN746" s="207"/>
      <c r="AO746" s="207"/>
      <c r="AP746" s="207"/>
      <c r="AQ746" s="207"/>
      <c r="AR746" s="207"/>
      <c r="AS746" s="207"/>
      <c r="AT746" s="207"/>
      <c r="AU746" s="207"/>
      <c r="AV746" s="207"/>
      <c r="AW746" s="207"/>
      <c r="AX746" s="207"/>
      <c r="AY746" s="207"/>
      <c r="AZ746" s="207"/>
      <c r="BA746" s="207"/>
      <c r="BB746" s="207"/>
      <c r="BC746" s="207"/>
      <c r="BD746" s="207"/>
      <c r="BE746" s="207"/>
      <c r="BF746" s="207"/>
      <c r="BG746" s="207"/>
      <c r="BH746" s="207"/>
    </row>
    <row r="747" spans="1:60" outlineLevel="1">
      <c r="A747" s="214"/>
      <c r="B747" s="215"/>
      <c r="C747" s="246" t="s">
        <v>812</v>
      </c>
      <c r="D747" s="237"/>
      <c r="E747" s="238">
        <v>137.22999999999999</v>
      </c>
      <c r="F747" s="216"/>
      <c r="G747" s="216"/>
      <c r="H747" s="216"/>
      <c r="I747" s="216"/>
      <c r="J747" s="216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  <c r="U747" s="216"/>
      <c r="V747" s="216"/>
      <c r="W747" s="216"/>
      <c r="X747" s="207"/>
      <c r="Y747" s="207"/>
      <c r="Z747" s="207"/>
      <c r="AA747" s="207"/>
      <c r="AB747" s="207"/>
      <c r="AC747" s="207"/>
      <c r="AD747" s="207"/>
      <c r="AE747" s="207"/>
      <c r="AF747" s="207"/>
      <c r="AG747" s="207" t="s">
        <v>159</v>
      </c>
      <c r="AH747" s="207">
        <v>0</v>
      </c>
      <c r="AI747" s="207"/>
      <c r="AJ747" s="207"/>
      <c r="AK747" s="207"/>
      <c r="AL747" s="207"/>
      <c r="AM747" s="207"/>
      <c r="AN747" s="207"/>
      <c r="AO747" s="207"/>
      <c r="AP747" s="207"/>
      <c r="AQ747" s="207"/>
      <c r="AR747" s="207"/>
      <c r="AS747" s="207"/>
      <c r="AT747" s="207"/>
      <c r="AU747" s="207"/>
      <c r="AV747" s="207"/>
      <c r="AW747" s="207"/>
      <c r="AX747" s="207"/>
      <c r="AY747" s="207"/>
      <c r="AZ747" s="207"/>
      <c r="BA747" s="207"/>
      <c r="BB747" s="207"/>
      <c r="BC747" s="207"/>
      <c r="BD747" s="207"/>
      <c r="BE747" s="207"/>
      <c r="BF747" s="207"/>
      <c r="BG747" s="207"/>
      <c r="BH747" s="207"/>
    </row>
    <row r="748" spans="1:60" outlineLevel="1">
      <c r="A748" s="224">
        <v>157</v>
      </c>
      <c r="B748" s="225" t="s">
        <v>816</v>
      </c>
      <c r="C748" s="233" t="s">
        <v>817</v>
      </c>
      <c r="D748" s="226" t="s">
        <v>168</v>
      </c>
      <c r="E748" s="227">
        <v>36.799999999999997</v>
      </c>
      <c r="F748" s="228"/>
      <c r="G748" s="229">
        <f>ROUND(E748*F748,2)</f>
        <v>0</v>
      </c>
      <c r="H748" s="228"/>
      <c r="I748" s="229">
        <f>ROUND(E748*H748,2)</f>
        <v>0</v>
      </c>
      <c r="J748" s="228"/>
      <c r="K748" s="229">
        <f>ROUND(E748*J748,2)</f>
        <v>0</v>
      </c>
      <c r="L748" s="229">
        <v>21</v>
      </c>
      <c r="M748" s="229">
        <f>G748*(1+L748/100)</f>
        <v>0</v>
      </c>
      <c r="N748" s="229">
        <v>0</v>
      </c>
      <c r="O748" s="229">
        <f>ROUND(E748*N748,2)</f>
        <v>0</v>
      </c>
      <c r="P748" s="229">
        <v>0</v>
      </c>
      <c r="Q748" s="229">
        <f>ROUND(E748*P748,2)</f>
        <v>0</v>
      </c>
      <c r="R748" s="229"/>
      <c r="S748" s="229" t="s">
        <v>156</v>
      </c>
      <c r="T748" s="230" t="s">
        <v>149</v>
      </c>
      <c r="U748" s="216">
        <v>0</v>
      </c>
      <c r="V748" s="216">
        <f>ROUND(E748*U748,2)</f>
        <v>0</v>
      </c>
      <c r="W748" s="216"/>
      <c r="X748" s="207"/>
      <c r="Y748" s="207"/>
      <c r="Z748" s="207"/>
      <c r="AA748" s="207"/>
      <c r="AB748" s="207"/>
      <c r="AC748" s="207"/>
      <c r="AD748" s="207"/>
      <c r="AE748" s="207"/>
      <c r="AF748" s="207"/>
      <c r="AG748" s="207" t="s">
        <v>157</v>
      </c>
      <c r="AH748" s="207"/>
      <c r="AI748" s="207"/>
      <c r="AJ748" s="207"/>
      <c r="AK748" s="207"/>
      <c r="AL748" s="207"/>
      <c r="AM748" s="207"/>
      <c r="AN748" s="207"/>
      <c r="AO748" s="207"/>
      <c r="AP748" s="207"/>
      <c r="AQ748" s="207"/>
      <c r="AR748" s="207"/>
      <c r="AS748" s="207"/>
      <c r="AT748" s="207"/>
      <c r="AU748" s="207"/>
      <c r="AV748" s="207"/>
      <c r="AW748" s="207"/>
      <c r="AX748" s="207"/>
      <c r="AY748" s="207"/>
      <c r="AZ748" s="207"/>
      <c r="BA748" s="207"/>
      <c r="BB748" s="207"/>
      <c r="BC748" s="207"/>
      <c r="BD748" s="207"/>
      <c r="BE748" s="207"/>
      <c r="BF748" s="207"/>
      <c r="BG748" s="207"/>
      <c r="BH748" s="207"/>
    </row>
    <row r="749" spans="1:60" outlineLevel="1">
      <c r="A749" s="214"/>
      <c r="B749" s="215"/>
      <c r="C749" s="246" t="s">
        <v>818</v>
      </c>
      <c r="D749" s="237"/>
      <c r="E749" s="238"/>
      <c r="F749" s="216"/>
      <c r="G749" s="216"/>
      <c r="H749" s="216"/>
      <c r="I749" s="216"/>
      <c r="J749" s="216"/>
      <c r="K749" s="216"/>
      <c r="L749" s="216"/>
      <c r="M749" s="216"/>
      <c r="N749" s="216"/>
      <c r="O749" s="216"/>
      <c r="P749" s="216"/>
      <c r="Q749" s="216"/>
      <c r="R749" s="216"/>
      <c r="S749" s="216"/>
      <c r="T749" s="216"/>
      <c r="U749" s="216"/>
      <c r="V749" s="216"/>
      <c r="W749" s="216"/>
      <c r="X749" s="207"/>
      <c r="Y749" s="207"/>
      <c r="Z749" s="207"/>
      <c r="AA749" s="207"/>
      <c r="AB749" s="207"/>
      <c r="AC749" s="207"/>
      <c r="AD749" s="207"/>
      <c r="AE749" s="207"/>
      <c r="AF749" s="207"/>
      <c r="AG749" s="207" t="s">
        <v>159</v>
      </c>
      <c r="AH749" s="207">
        <v>0</v>
      </c>
      <c r="AI749" s="207"/>
      <c r="AJ749" s="207"/>
      <c r="AK749" s="207"/>
      <c r="AL749" s="207"/>
      <c r="AM749" s="207"/>
      <c r="AN749" s="207"/>
      <c r="AO749" s="207"/>
      <c r="AP749" s="207"/>
      <c r="AQ749" s="207"/>
      <c r="AR749" s="207"/>
      <c r="AS749" s="207"/>
      <c r="AT749" s="207"/>
      <c r="AU749" s="207"/>
      <c r="AV749" s="207"/>
      <c r="AW749" s="207"/>
      <c r="AX749" s="207"/>
      <c r="AY749" s="207"/>
      <c r="AZ749" s="207"/>
      <c r="BA749" s="207"/>
      <c r="BB749" s="207"/>
      <c r="BC749" s="207"/>
      <c r="BD749" s="207"/>
      <c r="BE749" s="207"/>
      <c r="BF749" s="207"/>
      <c r="BG749" s="207"/>
      <c r="BH749" s="207"/>
    </row>
    <row r="750" spans="1:60" outlineLevel="1">
      <c r="A750" s="214"/>
      <c r="B750" s="215"/>
      <c r="C750" s="246" t="s">
        <v>819</v>
      </c>
      <c r="D750" s="237"/>
      <c r="E750" s="238">
        <v>36.799999999999997</v>
      </c>
      <c r="F750" s="216"/>
      <c r="G750" s="216"/>
      <c r="H750" s="216"/>
      <c r="I750" s="216"/>
      <c r="J750" s="216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  <c r="U750" s="216"/>
      <c r="V750" s="216"/>
      <c r="W750" s="216"/>
      <c r="X750" s="207"/>
      <c r="Y750" s="207"/>
      <c r="Z750" s="207"/>
      <c r="AA750" s="207"/>
      <c r="AB750" s="207"/>
      <c r="AC750" s="207"/>
      <c r="AD750" s="207"/>
      <c r="AE750" s="207"/>
      <c r="AF750" s="207"/>
      <c r="AG750" s="207" t="s">
        <v>159</v>
      </c>
      <c r="AH750" s="207">
        <v>0</v>
      </c>
      <c r="AI750" s="207"/>
      <c r="AJ750" s="207"/>
      <c r="AK750" s="207"/>
      <c r="AL750" s="207"/>
      <c r="AM750" s="207"/>
      <c r="AN750" s="207"/>
      <c r="AO750" s="207"/>
      <c r="AP750" s="207"/>
      <c r="AQ750" s="207"/>
      <c r="AR750" s="207"/>
      <c r="AS750" s="207"/>
      <c r="AT750" s="207"/>
      <c r="AU750" s="207"/>
      <c r="AV750" s="207"/>
      <c r="AW750" s="207"/>
      <c r="AX750" s="207"/>
      <c r="AY750" s="207"/>
      <c r="AZ750" s="207"/>
      <c r="BA750" s="207"/>
      <c r="BB750" s="207"/>
      <c r="BC750" s="207"/>
      <c r="BD750" s="207"/>
      <c r="BE750" s="207"/>
      <c r="BF750" s="207"/>
      <c r="BG750" s="207"/>
      <c r="BH750" s="207"/>
    </row>
    <row r="751" spans="1:60" outlineLevel="1">
      <c r="A751" s="224">
        <v>158</v>
      </c>
      <c r="B751" s="225" t="s">
        <v>820</v>
      </c>
      <c r="C751" s="233" t="s">
        <v>821</v>
      </c>
      <c r="D751" s="226" t="s">
        <v>181</v>
      </c>
      <c r="E751" s="227">
        <v>50.76</v>
      </c>
      <c r="F751" s="228"/>
      <c r="G751" s="229">
        <f>ROUND(E751*F751,2)</f>
        <v>0</v>
      </c>
      <c r="H751" s="228"/>
      <c r="I751" s="229">
        <f>ROUND(E751*H751,2)</f>
        <v>0</v>
      </c>
      <c r="J751" s="228"/>
      <c r="K751" s="229">
        <f>ROUND(E751*J751,2)</f>
        <v>0</v>
      </c>
      <c r="L751" s="229">
        <v>21</v>
      </c>
      <c r="M751" s="229">
        <f>G751*(1+L751/100)</f>
        <v>0</v>
      </c>
      <c r="N751" s="229">
        <v>0</v>
      </c>
      <c r="O751" s="229">
        <f>ROUND(E751*N751,2)</f>
        <v>0</v>
      </c>
      <c r="P751" s="229">
        <v>0</v>
      </c>
      <c r="Q751" s="229">
        <f>ROUND(E751*P751,2)</f>
        <v>0</v>
      </c>
      <c r="R751" s="229"/>
      <c r="S751" s="229" t="s">
        <v>156</v>
      </c>
      <c r="T751" s="230" t="s">
        <v>149</v>
      </c>
      <c r="U751" s="216">
        <v>0</v>
      </c>
      <c r="V751" s="216">
        <f>ROUND(E751*U751,2)</f>
        <v>0</v>
      </c>
      <c r="W751" s="216"/>
      <c r="X751" s="207"/>
      <c r="Y751" s="207"/>
      <c r="Z751" s="207"/>
      <c r="AA751" s="207"/>
      <c r="AB751" s="207"/>
      <c r="AC751" s="207"/>
      <c r="AD751" s="207"/>
      <c r="AE751" s="207"/>
      <c r="AF751" s="207"/>
      <c r="AG751" s="207" t="s">
        <v>157</v>
      </c>
      <c r="AH751" s="207"/>
      <c r="AI751" s="207"/>
      <c r="AJ751" s="207"/>
      <c r="AK751" s="207"/>
      <c r="AL751" s="207"/>
      <c r="AM751" s="207"/>
      <c r="AN751" s="207"/>
      <c r="AO751" s="207"/>
      <c r="AP751" s="207"/>
      <c r="AQ751" s="207"/>
      <c r="AR751" s="207"/>
      <c r="AS751" s="207"/>
      <c r="AT751" s="207"/>
      <c r="AU751" s="207"/>
      <c r="AV751" s="207"/>
      <c r="AW751" s="207"/>
      <c r="AX751" s="207"/>
      <c r="AY751" s="207"/>
      <c r="AZ751" s="207"/>
      <c r="BA751" s="207"/>
      <c r="BB751" s="207"/>
      <c r="BC751" s="207"/>
      <c r="BD751" s="207"/>
      <c r="BE751" s="207"/>
      <c r="BF751" s="207"/>
      <c r="BG751" s="207"/>
      <c r="BH751" s="207"/>
    </row>
    <row r="752" spans="1:60" outlineLevel="1">
      <c r="A752" s="214"/>
      <c r="B752" s="215"/>
      <c r="C752" s="246" t="s">
        <v>589</v>
      </c>
      <c r="D752" s="237"/>
      <c r="E752" s="238"/>
      <c r="F752" s="216"/>
      <c r="G752" s="216"/>
      <c r="H752" s="216"/>
      <c r="I752" s="216"/>
      <c r="J752" s="216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  <c r="U752" s="216"/>
      <c r="V752" s="216"/>
      <c r="W752" s="216"/>
      <c r="X752" s="207"/>
      <c r="Y752" s="207"/>
      <c r="Z752" s="207"/>
      <c r="AA752" s="207"/>
      <c r="AB752" s="207"/>
      <c r="AC752" s="207"/>
      <c r="AD752" s="207"/>
      <c r="AE752" s="207"/>
      <c r="AF752" s="207"/>
      <c r="AG752" s="207" t="s">
        <v>159</v>
      </c>
      <c r="AH752" s="207">
        <v>0</v>
      </c>
      <c r="AI752" s="207"/>
      <c r="AJ752" s="207"/>
      <c r="AK752" s="207"/>
      <c r="AL752" s="207"/>
      <c r="AM752" s="207"/>
      <c r="AN752" s="207"/>
      <c r="AO752" s="207"/>
      <c r="AP752" s="207"/>
      <c r="AQ752" s="207"/>
      <c r="AR752" s="207"/>
      <c r="AS752" s="207"/>
      <c r="AT752" s="207"/>
      <c r="AU752" s="207"/>
      <c r="AV752" s="207"/>
      <c r="AW752" s="207"/>
      <c r="AX752" s="207"/>
      <c r="AY752" s="207"/>
      <c r="AZ752" s="207"/>
      <c r="BA752" s="207"/>
      <c r="BB752" s="207"/>
      <c r="BC752" s="207"/>
      <c r="BD752" s="207"/>
      <c r="BE752" s="207"/>
      <c r="BF752" s="207"/>
      <c r="BG752" s="207"/>
      <c r="BH752" s="207"/>
    </row>
    <row r="753" spans="1:60" outlineLevel="1">
      <c r="A753" s="214"/>
      <c r="B753" s="215"/>
      <c r="C753" s="246" t="s">
        <v>590</v>
      </c>
      <c r="D753" s="237"/>
      <c r="E753" s="238">
        <v>50.76</v>
      </c>
      <c r="F753" s="216"/>
      <c r="G753" s="216"/>
      <c r="H753" s="216"/>
      <c r="I753" s="216"/>
      <c r="J753" s="216"/>
      <c r="K753" s="216"/>
      <c r="L753" s="216"/>
      <c r="M753" s="216"/>
      <c r="N753" s="216"/>
      <c r="O753" s="216"/>
      <c r="P753" s="216"/>
      <c r="Q753" s="216"/>
      <c r="R753" s="216"/>
      <c r="S753" s="216"/>
      <c r="T753" s="216"/>
      <c r="U753" s="216"/>
      <c r="V753" s="216"/>
      <c r="W753" s="216"/>
      <c r="X753" s="207"/>
      <c r="Y753" s="207"/>
      <c r="Z753" s="207"/>
      <c r="AA753" s="207"/>
      <c r="AB753" s="207"/>
      <c r="AC753" s="207"/>
      <c r="AD753" s="207"/>
      <c r="AE753" s="207"/>
      <c r="AF753" s="207"/>
      <c r="AG753" s="207" t="s">
        <v>159</v>
      </c>
      <c r="AH753" s="207">
        <v>0</v>
      </c>
      <c r="AI753" s="207"/>
      <c r="AJ753" s="207"/>
      <c r="AK753" s="207"/>
      <c r="AL753" s="207"/>
      <c r="AM753" s="207"/>
      <c r="AN753" s="207"/>
      <c r="AO753" s="207"/>
      <c r="AP753" s="207"/>
      <c r="AQ753" s="207"/>
      <c r="AR753" s="207"/>
      <c r="AS753" s="207"/>
      <c r="AT753" s="207"/>
      <c r="AU753" s="207"/>
      <c r="AV753" s="207"/>
      <c r="AW753" s="207"/>
      <c r="AX753" s="207"/>
      <c r="AY753" s="207"/>
      <c r="AZ753" s="207"/>
      <c r="BA753" s="207"/>
      <c r="BB753" s="207"/>
      <c r="BC753" s="207"/>
      <c r="BD753" s="207"/>
      <c r="BE753" s="207"/>
      <c r="BF753" s="207"/>
      <c r="BG753" s="207"/>
      <c r="BH753" s="207"/>
    </row>
    <row r="754" spans="1:60" outlineLevel="1">
      <c r="A754" s="224">
        <v>159</v>
      </c>
      <c r="B754" s="225" t="s">
        <v>822</v>
      </c>
      <c r="C754" s="233" t="s">
        <v>823</v>
      </c>
      <c r="D754" s="226" t="s">
        <v>181</v>
      </c>
      <c r="E754" s="227">
        <v>130.935</v>
      </c>
      <c r="F754" s="228"/>
      <c r="G754" s="229">
        <f>ROUND(E754*F754,2)</f>
        <v>0</v>
      </c>
      <c r="H754" s="228"/>
      <c r="I754" s="229">
        <f>ROUND(E754*H754,2)</f>
        <v>0</v>
      </c>
      <c r="J754" s="228"/>
      <c r="K754" s="229">
        <f>ROUND(E754*J754,2)</f>
        <v>0</v>
      </c>
      <c r="L754" s="229">
        <v>21</v>
      </c>
      <c r="M754" s="229">
        <f>G754*(1+L754/100)</f>
        <v>0</v>
      </c>
      <c r="N754" s="229">
        <v>0</v>
      </c>
      <c r="O754" s="229">
        <f>ROUND(E754*N754,2)</f>
        <v>0</v>
      </c>
      <c r="P754" s="229">
        <v>0</v>
      </c>
      <c r="Q754" s="229">
        <f>ROUND(E754*P754,2)</f>
        <v>0</v>
      </c>
      <c r="R754" s="229"/>
      <c r="S754" s="229" t="s">
        <v>156</v>
      </c>
      <c r="T754" s="230" t="s">
        <v>149</v>
      </c>
      <c r="U754" s="216">
        <v>0</v>
      </c>
      <c r="V754" s="216">
        <f>ROUND(E754*U754,2)</f>
        <v>0</v>
      </c>
      <c r="W754" s="216"/>
      <c r="X754" s="207"/>
      <c r="Y754" s="207"/>
      <c r="Z754" s="207"/>
      <c r="AA754" s="207"/>
      <c r="AB754" s="207"/>
      <c r="AC754" s="207"/>
      <c r="AD754" s="207"/>
      <c r="AE754" s="207"/>
      <c r="AF754" s="207"/>
      <c r="AG754" s="207" t="s">
        <v>157</v>
      </c>
      <c r="AH754" s="207"/>
      <c r="AI754" s="207"/>
      <c r="AJ754" s="207"/>
      <c r="AK754" s="207"/>
      <c r="AL754" s="207"/>
      <c r="AM754" s="207"/>
      <c r="AN754" s="207"/>
      <c r="AO754" s="207"/>
      <c r="AP754" s="207"/>
      <c r="AQ754" s="207"/>
      <c r="AR754" s="207"/>
      <c r="AS754" s="207"/>
      <c r="AT754" s="207"/>
      <c r="AU754" s="207"/>
      <c r="AV754" s="207"/>
      <c r="AW754" s="207"/>
      <c r="AX754" s="207"/>
      <c r="AY754" s="207"/>
      <c r="AZ754" s="207"/>
      <c r="BA754" s="207"/>
      <c r="BB754" s="207"/>
      <c r="BC754" s="207"/>
      <c r="BD754" s="207"/>
      <c r="BE754" s="207"/>
      <c r="BF754" s="207"/>
      <c r="BG754" s="207"/>
      <c r="BH754" s="207"/>
    </row>
    <row r="755" spans="1:60" ht="20.399999999999999" outlineLevel="1">
      <c r="A755" s="214"/>
      <c r="B755" s="215"/>
      <c r="C755" s="246" t="s">
        <v>807</v>
      </c>
      <c r="D755" s="237"/>
      <c r="E755" s="238"/>
      <c r="F755" s="216"/>
      <c r="G755" s="216"/>
      <c r="H755" s="216"/>
      <c r="I755" s="216"/>
      <c r="J755" s="216"/>
      <c r="K755" s="216"/>
      <c r="L755" s="216"/>
      <c r="M755" s="216"/>
      <c r="N755" s="216"/>
      <c r="O755" s="216"/>
      <c r="P755" s="216"/>
      <c r="Q755" s="216"/>
      <c r="R755" s="216"/>
      <c r="S755" s="216"/>
      <c r="T755" s="216"/>
      <c r="U755" s="216"/>
      <c r="V755" s="216"/>
      <c r="W755" s="216"/>
      <c r="X755" s="207"/>
      <c r="Y755" s="207"/>
      <c r="Z755" s="207"/>
      <c r="AA755" s="207"/>
      <c r="AB755" s="207"/>
      <c r="AC755" s="207"/>
      <c r="AD755" s="207"/>
      <c r="AE755" s="207"/>
      <c r="AF755" s="207"/>
      <c r="AG755" s="207" t="s">
        <v>159</v>
      </c>
      <c r="AH755" s="207">
        <v>0</v>
      </c>
      <c r="AI755" s="207"/>
      <c r="AJ755" s="207"/>
      <c r="AK755" s="207"/>
      <c r="AL755" s="207"/>
      <c r="AM755" s="207"/>
      <c r="AN755" s="207"/>
      <c r="AO755" s="207"/>
      <c r="AP755" s="207"/>
      <c r="AQ755" s="207"/>
      <c r="AR755" s="207"/>
      <c r="AS755" s="207"/>
      <c r="AT755" s="207"/>
      <c r="AU755" s="207"/>
      <c r="AV755" s="207"/>
      <c r="AW755" s="207"/>
      <c r="AX755" s="207"/>
      <c r="AY755" s="207"/>
      <c r="AZ755" s="207"/>
      <c r="BA755" s="207"/>
      <c r="BB755" s="207"/>
      <c r="BC755" s="207"/>
      <c r="BD755" s="207"/>
      <c r="BE755" s="207"/>
      <c r="BF755" s="207"/>
      <c r="BG755" s="207"/>
      <c r="BH755" s="207"/>
    </row>
    <row r="756" spans="1:60" outlineLevel="1">
      <c r="A756" s="214"/>
      <c r="B756" s="215"/>
      <c r="C756" s="246" t="s">
        <v>808</v>
      </c>
      <c r="D756" s="237"/>
      <c r="E756" s="238">
        <v>130.94</v>
      </c>
      <c r="F756" s="216"/>
      <c r="G756" s="216"/>
      <c r="H756" s="216"/>
      <c r="I756" s="216"/>
      <c r="J756" s="216"/>
      <c r="K756" s="216"/>
      <c r="L756" s="216"/>
      <c r="M756" s="216"/>
      <c r="N756" s="216"/>
      <c r="O756" s="216"/>
      <c r="P756" s="216"/>
      <c r="Q756" s="216"/>
      <c r="R756" s="216"/>
      <c r="S756" s="216"/>
      <c r="T756" s="216"/>
      <c r="U756" s="216"/>
      <c r="V756" s="216"/>
      <c r="W756" s="216"/>
      <c r="X756" s="207"/>
      <c r="Y756" s="207"/>
      <c r="Z756" s="207"/>
      <c r="AA756" s="207"/>
      <c r="AB756" s="207"/>
      <c r="AC756" s="207"/>
      <c r="AD756" s="207"/>
      <c r="AE756" s="207"/>
      <c r="AF756" s="207"/>
      <c r="AG756" s="207" t="s">
        <v>159</v>
      </c>
      <c r="AH756" s="207">
        <v>0</v>
      </c>
      <c r="AI756" s="207"/>
      <c r="AJ756" s="207"/>
      <c r="AK756" s="207"/>
      <c r="AL756" s="207"/>
      <c r="AM756" s="207"/>
      <c r="AN756" s="207"/>
      <c r="AO756" s="207"/>
      <c r="AP756" s="207"/>
      <c r="AQ756" s="207"/>
      <c r="AR756" s="207"/>
      <c r="AS756" s="207"/>
      <c r="AT756" s="207"/>
      <c r="AU756" s="207"/>
      <c r="AV756" s="207"/>
      <c r="AW756" s="207"/>
      <c r="AX756" s="207"/>
      <c r="AY756" s="207"/>
      <c r="AZ756" s="207"/>
      <c r="BA756" s="207"/>
      <c r="BB756" s="207"/>
      <c r="BC756" s="207"/>
      <c r="BD756" s="207"/>
      <c r="BE756" s="207"/>
      <c r="BF756" s="207"/>
      <c r="BG756" s="207"/>
      <c r="BH756" s="207"/>
    </row>
    <row r="757" spans="1:60" outlineLevel="1">
      <c r="A757" s="224">
        <v>160</v>
      </c>
      <c r="B757" s="225" t="s">
        <v>824</v>
      </c>
      <c r="C757" s="233" t="s">
        <v>825</v>
      </c>
      <c r="D757" s="226" t="s">
        <v>168</v>
      </c>
      <c r="E757" s="227">
        <v>45.2</v>
      </c>
      <c r="F757" s="228"/>
      <c r="G757" s="229">
        <f>ROUND(E757*F757,2)</f>
        <v>0</v>
      </c>
      <c r="H757" s="228"/>
      <c r="I757" s="229">
        <f>ROUND(E757*H757,2)</f>
        <v>0</v>
      </c>
      <c r="J757" s="228"/>
      <c r="K757" s="229">
        <f>ROUND(E757*J757,2)</f>
        <v>0</v>
      </c>
      <c r="L757" s="229">
        <v>21</v>
      </c>
      <c r="M757" s="229">
        <f>G757*(1+L757/100)</f>
        <v>0</v>
      </c>
      <c r="N757" s="229">
        <v>0</v>
      </c>
      <c r="O757" s="229">
        <f>ROUND(E757*N757,2)</f>
        <v>0</v>
      </c>
      <c r="P757" s="229">
        <v>0</v>
      </c>
      <c r="Q757" s="229">
        <f>ROUND(E757*P757,2)</f>
        <v>0</v>
      </c>
      <c r="R757" s="229"/>
      <c r="S757" s="229" t="s">
        <v>148</v>
      </c>
      <c r="T757" s="230" t="s">
        <v>149</v>
      </c>
      <c r="U757" s="216">
        <v>0</v>
      </c>
      <c r="V757" s="216">
        <f>ROUND(E757*U757,2)</f>
        <v>0</v>
      </c>
      <c r="W757" s="216"/>
      <c r="X757" s="207"/>
      <c r="Y757" s="207"/>
      <c r="Z757" s="207"/>
      <c r="AA757" s="207"/>
      <c r="AB757" s="207"/>
      <c r="AC757" s="207"/>
      <c r="AD757" s="207"/>
      <c r="AE757" s="207"/>
      <c r="AF757" s="207"/>
      <c r="AG757" s="207" t="s">
        <v>240</v>
      </c>
      <c r="AH757" s="207"/>
      <c r="AI757" s="207"/>
      <c r="AJ757" s="207"/>
      <c r="AK757" s="207"/>
      <c r="AL757" s="207"/>
      <c r="AM757" s="207"/>
      <c r="AN757" s="207"/>
      <c r="AO757" s="207"/>
      <c r="AP757" s="207"/>
      <c r="AQ757" s="207"/>
      <c r="AR757" s="207"/>
      <c r="AS757" s="207"/>
      <c r="AT757" s="207"/>
      <c r="AU757" s="207"/>
      <c r="AV757" s="207"/>
      <c r="AW757" s="207"/>
      <c r="AX757" s="207"/>
      <c r="AY757" s="207"/>
      <c r="AZ757" s="207"/>
      <c r="BA757" s="207"/>
      <c r="BB757" s="207"/>
      <c r="BC757" s="207"/>
      <c r="BD757" s="207"/>
      <c r="BE757" s="207"/>
      <c r="BF757" s="207"/>
      <c r="BG757" s="207"/>
      <c r="BH757" s="207"/>
    </row>
    <row r="758" spans="1:60" outlineLevel="1">
      <c r="A758" s="214"/>
      <c r="B758" s="215"/>
      <c r="C758" s="246" t="s">
        <v>252</v>
      </c>
      <c r="D758" s="237"/>
      <c r="E758" s="238"/>
      <c r="F758" s="216"/>
      <c r="G758" s="216"/>
      <c r="H758" s="216"/>
      <c r="I758" s="216"/>
      <c r="J758" s="216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  <c r="U758" s="216"/>
      <c r="V758" s="216"/>
      <c r="W758" s="216"/>
      <c r="X758" s="207"/>
      <c r="Y758" s="207"/>
      <c r="Z758" s="207"/>
      <c r="AA758" s="207"/>
      <c r="AB758" s="207"/>
      <c r="AC758" s="207"/>
      <c r="AD758" s="207"/>
      <c r="AE758" s="207"/>
      <c r="AF758" s="207"/>
      <c r="AG758" s="207" t="s">
        <v>159</v>
      </c>
      <c r="AH758" s="207">
        <v>0</v>
      </c>
      <c r="AI758" s="207"/>
      <c r="AJ758" s="207"/>
      <c r="AK758" s="207"/>
      <c r="AL758" s="207"/>
      <c r="AM758" s="207"/>
      <c r="AN758" s="207"/>
      <c r="AO758" s="207"/>
      <c r="AP758" s="207"/>
      <c r="AQ758" s="207"/>
      <c r="AR758" s="207"/>
      <c r="AS758" s="207"/>
      <c r="AT758" s="207"/>
      <c r="AU758" s="207"/>
      <c r="AV758" s="207"/>
      <c r="AW758" s="207"/>
      <c r="AX758" s="207"/>
      <c r="AY758" s="207"/>
      <c r="AZ758" s="207"/>
      <c r="BA758" s="207"/>
      <c r="BB758" s="207"/>
      <c r="BC758" s="207"/>
      <c r="BD758" s="207"/>
      <c r="BE758" s="207"/>
      <c r="BF758" s="207"/>
      <c r="BG758" s="207"/>
      <c r="BH758" s="207"/>
    </row>
    <row r="759" spans="1:60" outlineLevel="1">
      <c r="A759" s="214"/>
      <c r="B759" s="215"/>
      <c r="C759" s="246" t="s">
        <v>253</v>
      </c>
      <c r="D759" s="237"/>
      <c r="E759" s="238">
        <v>45.2</v>
      </c>
      <c r="F759" s="216"/>
      <c r="G759" s="216"/>
      <c r="H759" s="216"/>
      <c r="I759" s="216"/>
      <c r="J759" s="216"/>
      <c r="K759" s="216"/>
      <c r="L759" s="216"/>
      <c r="M759" s="216"/>
      <c r="N759" s="216"/>
      <c r="O759" s="216"/>
      <c r="P759" s="216"/>
      <c r="Q759" s="216"/>
      <c r="R759" s="216"/>
      <c r="S759" s="216"/>
      <c r="T759" s="216"/>
      <c r="U759" s="216"/>
      <c r="V759" s="216"/>
      <c r="W759" s="216"/>
      <c r="X759" s="207"/>
      <c r="Y759" s="207"/>
      <c r="Z759" s="207"/>
      <c r="AA759" s="207"/>
      <c r="AB759" s="207"/>
      <c r="AC759" s="207"/>
      <c r="AD759" s="207"/>
      <c r="AE759" s="207"/>
      <c r="AF759" s="207"/>
      <c r="AG759" s="207" t="s">
        <v>159</v>
      </c>
      <c r="AH759" s="207">
        <v>0</v>
      </c>
      <c r="AI759" s="207"/>
      <c r="AJ759" s="207"/>
      <c r="AK759" s="207"/>
      <c r="AL759" s="207"/>
      <c r="AM759" s="207"/>
      <c r="AN759" s="207"/>
      <c r="AO759" s="207"/>
      <c r="AP759" s="207"/>
      <c r="AQ759" s="207"/>
      <c r="AR759" s="207"/>
      <c r="AS759" s="207"/>
      <c r="AT759" s="207"/>
      <c r="AU759" s="207"/>
      <c r="AV759" s="207"/>
      <c r="AW759" s="207"/>
      <c r="AX759" s="207"/>
      <c r="AY759" s="207"/>
      <c r="AZ759" s="207"/>
      <c r="BA759" s="207"/>
      <c r="BB759" s="207"/>
      <c r="BC759" s="207"/>
      <c r="BD759" s="207"/>
      <c r="BE759" s="207"/>
      <c r="BF759" s="207"/>
      <c r="BG759" s="207"/>
      <c r="BH759" s="207"/>
    </row>
    <row r="760" spans="1:60" outlineLevel="1">
      <c r="A760" s="239">
        <v>161</v>
      </c>
      <c r="B760" s="240" t="s">
        <v>826</v>
      </c>
      <c r="C760" s="247" t="s">
        <v>827</v>
      </c>
      <c r="D760" s="241" t="s">
        <v>0</v>
      </c>
      <c r="E760" s="242">
        <v>1448.3421699999999</v>
      </c>
      <c r="F760" s="243"/>
      <c r="G760" s="244">
        <f>ROUND(E760*F760,2)</f>
        <v>0</v>
      </c>
      <c r="H760" s="243"/>
      <c r="I760" s="244">
        <f>ROUND(E760*H760,2)</f>
        <v>0</v>
      </c>
      <c r="J760" s="243"/>
      <c r="K760" s="244">
        <f>ROUND(E760*J760,2)</f>
        <v>0</v>
      </c>
      <c r="L760" s="244">
        <v>21</v>
      </c>
      <c r="M760" s="244">
        <f>G760*(1+L760/100)</f>
        <v>0</v>
      </c>
      <c r="N760" s="244">
        <v>0</v>
      </c>
      <c r="O760" s="244">
        <f>ROUND(E760*N760,2)</f>
        <v>0</v>
      </c>
      <c r="P760" s="244">
        <v>0</v>
      </c>
      <c r="Q760" s="244">
        <f>ROUND(E760*P760,2)</f>
        <v>0</v>
      </c>
      <c r="R760" s="244"/>
      <c r="S760" s="244" t="s">
        <v>156</v>
      </c>
      <c r="T760" s="245" t="s">
        <v>149</v>
      </c>
      <c r="U760" s="216">
        <v>0</v>
      </c>
      <c r="V760" s="216">
        <f>ROUND(E760*U760,2)</f>
        <v>0</v>
      </c>
      <c r="W760" s="216"/>
      <c r="X760" s="207"/>
      <c r="Y760" s="207"/>
      <c r="Z760" s="207"/>
      <c r="AA760" s="207"/>
      <c r="AB760" s="207"/>
      <c r="AC760" s="207"/>
      <c r="AD760" s="207"/>
      <c r="AE760" s="207"/>
      <c r="AF760" s="207"/>
      <c r="AG760" s="207" t="s">
        <v>157</v>
      </c>
      <c r="AH760" s="207"/>
      <c r="AI760" s="207"/>
      <c r="AJ760" s="207"/>
      <c r="AK760" s="207"/>
      <c r="AL760" s="207"/>
      <c r="AM760" s="207"/>
      <c r="AN760" s="207"/>
      <c r="AO760" s="207"/>
      <c r="AP760" s="207"/>
      <c r="AQ760" s="207"/>
      <c r="AR760" s="207"/>
      <c r="AS760" s="207"/>
      <c r="AT760" s="207"/>
      <c r="AU760" s="207"/>
      <c r="AV760" s="207"/>
      <c r="AW760" s="207"/>
      <c r="AX760" s="207"/>
      <c r="AY760" s="207"/>
      <c r="AZ760" s="207"/>
      <c r="BA760" s="207"/>
      <c r="BB760" s="207"/>
      <c r="BC760" s="207"/>
      <c r="BD760" s="207"/>
      <c r="BE760" s="207"/>
      <c r="BF760" s="207"/>
      <c r="BG760" s="207"/>
      <c r="BH760" s="207"/>
    </row>
    <row r="761" spans="1:60">
      <c r="A761" s="218" t="s">
        <v>144</v>
      </c>
      <c r="B761" s="219" t="s">
        <v>89</v>
      </c>
      <c r="C761" s="232" t="s">
        <v>90</v>
      </c>
      <c r="D761" s="220"/>
      <c r="E761" s="221"/>
      <c r="F761" s="222"/>
      <c r="G761" s="222">
        <f>SUMIF(AG762:AG783,"&lt;&gt;NOR",G762:G783)</f>
        <v>0</v>
      </c>
      <c r="H761" s="222"/>
      <c r="I761" s="222">
        <f>SUM(I762:I783)</f>
        <v>0</v>
      </c>
      <c r="J761" s="222"/>
      <c r="K761" s="222">
        <f>SUM(K762:K783)</f>
        <v>0</v>
      </c>
      <c r="L761" s="222"/>
      <c r="M761" s="222">
        <f>SUM(M762:M783)</f>
        <v>0</v>
      </c>
      <c r="N761" s="222"/>
      <c r="O761" s="222">
        <f>SUM(O762:O783)</f>
        <v>0</v>
      </c>
      <c r="P761" s="222"/>
      <c r="Q761" s="222">
        <f>SUM(Q762:Q783)</f>
        <v>0</v>
      </c>
      <c r="R761" s="222"/>
      <c r="S761" s="222"/>
      <c r="T761" s="223"/>
      <c r="U761" s="217"/>
      <c r="V761" s="217">
        <f>SUM(V762:V783)</f>
        <v>0</v>
      </c>
      <c r="W761" s="217"/>
      <c r="AG761" t="s">
        <v>145</v>
      </c>
    </row>
    <row r="762" spans="1:60" outlineLevel="1">
      <c r="A762" s="224">
        <v>162</v>
      </c>
      <c r="B762" s="225" t="s">
        <v>828</v>
      </c>
      <c r="C762" s="233" t="s">
        <v>829</v>
      </c>
      <c r="D762" s="226" t="s">
        <v>181</v>
      </c>
      <c r="E762" s="227">
        <v>13.65</v>
      </c>
      <c r="F762" s="228"/>
      <c r="G762" s="229">
        <f>ROUND(E762*F762,2)</f>
        <v>0</v>
      </c>
      <c r="H762" s="228"/>
      <c r="I762" s="229">
        <f>ROUND(E762*H762,2)</f>
        <v>0</v>
      </c>
      <c r="J762" s="228"/>
      <c r="K762" s="229">
        <f>ROUND(E762*J762,2)</f>
        <v>0</v>
      </c>
      <c r="L762" s="229">
        <v>21</v>
      </c>
      <c r="M762" s="229">
        <f>G762*(1+L762/100)</f>
        <v>0</v>
      </c>
      <c r="N762" s="229">
        <v>0</v>
      </c>
      <c r="O762" s="229">
        <f>ROUND(E762*N762,2)</f>
        <v>0</v>
      </c>
      <c r="P762" s="229">
        <v>0</v>
      </c>
      <c r="Q762" s="229">
        <f>ROUND(E762*P762,2)</f>
        <v>0</v>
      </c>
      <c r="R762" s="229"/>
      <c r="S762" s="229" t="s">
        <v>156</v>
      </c>
      <c r="T762" s="230" t="s">
        <v>149</v>
      </c>
      <c r="U762" s="216">
        <v>0</v>
      </c>
      <c r="V762" s="216">
        <f>ROUND(E762*U762,2)</f>
        <v>0</v>
      </c>
      <c r="W762" s="216"/>
      <c r="X762" s="207"/>
      <c r="Y762" s="207"/>
      <c r="Z762" s="207"/>
      <c r="AA762" s="207"/>
      <c r="AB762" s="207"/>
      <c r="AC762" s="207"/>
      <c r="AD762" s="207"/>
      <c r="AE762" s="207"/>
      <c r="AF762" s="207"/>
      <c r="AG762" s="207" t="s">
        <v>157</v>
      </c>
      <c r="AH762" s="207"/>
      <c r="AI762" s="207"/>
      <c r="AJ762" s="207"/>
      <c r="AK762" s="207"/>
      <c r="AL762" s="207"/>
      <c r="AM762" s="207"/>
      <c r="AN762" s="207"/>
      <c r="AO762" s="207"/>
      <c r="AP762" s="207"/>
      <c r="AQ762" s="207"/>
      <c r="AR762" s="207"/>
      <c r="AS762" s="207"/>
      <c r="AT762" s="207"/>
      <c r="AU762" s="207"/>
      <c r="AV762" s="207"/>
      <c r="AW762" s="207"/>
      <c r="AX762" s="207"/>
      <c r="AY762" s="207"/>
      <c r="AZ762" s="207"/>
      <c r="BA762" s="207"/>
      <c r="BB762" s="207"/>
      <c r="BC762" s="207"/>
      <c r="BD762" s="207"/>
      <c r="BE762" s="207"/>
      <c r="BF762" s="207"/>
      <c r="BG762" s="207"/>
      <c r="BH762" s="207"/>
    </row>
    <row r="763" spans="1:60" outlineLevel="1">
      <c r="A763" s="214"/>
      <c r="B763" s="215"/>
      <c r="C763" s="246" t="s">
        <v>830</v>
      </c>
      <c r="D763" s="237"/>
      <c r="E763" s="238"/>
      <c r="F763" s="216"/>
      <c r="G763" s="216"/>
      <c r="H763" s="216"/>
      <c r="I763" s="216"/>
      <c r="J763" s="216"/>
      <c r="K763" s="216"/>
      <c r="L763" s="216"/>
      <c r="M763" s="216"/>
      <c r="N763" s="216"/>
      <c r="O763" s="216"/>
      <c r="P763" s="216"/>
      <c r="Q763" s="216"/>
      <c r="R763" s="216"/>
      <c r="S763" s="216"/>
      <c r="T763" s="216"/>
      <c r="U763" s="216"/>
      <c r="V763" s="216"/>
      <c r="W763" s="216"/>
      <c r="X763" s="207"/>
      <c r="Y763" s="207"/>
      <c r="Z763" s="207"/>
      <c r="AA763" s="207"/>
      <c r="AB763" s="207"/>
      <c r="AC763" s="207"/>
      <c r="AD763" s="207"/>
      <c r="AE763" s="207"/>
      <c r="AF763" s="207"/>
      <c r="AG763" s="207" t="s">
        <v>159</v>
      </c>
      <c r="AH763" s="207">
        <v>0</v>
      </c>
      <c r="AI763" s="207"/>
      <c r="AJ763" s="207"/>
      <c r="AK763" s="207"/>
      <c r="AL763" s="207"/>
      <c r="AM763" s="207"/>
      <c r="AN763" s="207"/>
      <c r="AO763" s="207"/>
      <c r="AP763" s="207"/>
      <c r="AQ763" s="207"/>
      <c r="AR763" s="207"/>
      <c r="AS763" s="207"/>
      <c r="AT763" s="207"/>
      <c r="AU763" s="207"/>
      <c r="AV763" s="207"/>
      <c r="AW763" s="207"/>
      <c r="AX763" s="207"/>
      <c r="AY763" s="207"/>
      <c r="AZ763" s="207"/>
      <c r="BA763" s="207"/>
      <c r="BB763" s="207"/>
      <c r="BC763" s="207"/>
      <c r="BD763" s="207"/>
      <c r="BE763" s="207"/>
      <c r="BF763" s="207"/>
      <c r="BG763" s="207"/>
      <c r="BH763" s="207"/>
    </row>
    <row r="764" spans="1:60" outlineLevel="1">
      <c r="A764" s="214"/>
      <c r="B764" s="215"/>
      <c r="C764" s="246" t="s">
        <v>831</v>
      </c>
      <c r="D764" s="237"/>
      <c r="E764" s="238">
        <v>13.65</v>
      </c>
      <c r="F764" s="216"/>
      <c r="G764" s="216"/>
      <c r="H764" s="216"/>
      <c r="I764" s="216"/>
      <c r="J764" s="216"/>
      <c r="K764" s="216"/>
      <c r="L764" s="216"/>
      <c r="M764" s="216"/>
      <c r="N764" s="216"/>
      <c r="O764" s="216"/>
      <c r="P764" s="216"/>
      <c r="Q764" s="216"/>
      <c r="R764" s="216"/>
      <c r="S764" s="216"/>
      <c r="T764" s="216"/>
      <c r="U764" s="216"/>
      <c r="V764" s="216"/>
      <c r="W764" s="216"/>
      <c r="X764" s="207"/>
      <c r="Y764" s="207"/>
      <c r="Z764" s="207"/>
      <c r="AA764" s="207"/>
      <c r="AB764" s="207"/>
      <c r="AC764" s="207"/>
      <c r="AD764" s="207"/>
      <c r="AE764" s="207"/>
      <c r="AF764" s="207"/>
      <c r="AG764" s="207" t="s">
        <v>159</v>
      </c>
      <c r="AH764" s="207">
        <v>0</v>
      </c>
      <c r="AI764" s="207"/>
      <c r="AJ764" s="207"/>
      <c r="AK764" s="207"/>
      <c r="AL764" s="207"/>
      <c r="AM764" s="207"/>
      <c r="AN764" s="207"/>
      <c r="AO764" s="207"/>
      <c r="AP764" s="207"/>
      <c r="AQ764" s="207"/>
      <c r="AR764" s="207"/>
      <c r="AS764" s="207"/>
      <c r="AT764" s="207"/>
      <c r="AU764" s="207"/>
      <c r="AV764" s="207"/>
      <c r="AW764" s="207"/>
      <c r="AX764" s="207"/>
      <c r="AY764" s="207"/>
      <c r="AZ764" s="207"/>
      <c r="BA764" s="207"/>
      <c r="BB764" s="207"/>
      <c r="BC764" s="207"/>
      <c r="BD764" s="207"/>
      <c r="BE764" s="207"/>
      <c r="BF764" s="207"/>
      <c r="BG764" s="207"/>
      <c r="BH764" s="207"/>
    </row>
    <row r="765" spans="1:60" outlineLevel="1">
      <c r="A765" s="224">
        <v>163</v>
      </c>
      <c r="B765" s="225" t="s">
        <v>832</v>
      </c>
      <c r="C765" s="233" t="s">
        <v>833</v>
      </c>
      <c r="D765" s="226" t="s">
        <v>181</v>
      </c>
      <c r="E765" s="227">
        <v>305.89499999999998</v>
      </c>
      <c r="F765" s="228"/>
      <c r="G765" s="229">
        <f>ROUND(E765*F765,2)</f>
        <v>0</v>
      </c>
      <c r="H765" s="228"/>
      <c r="I765" s="229">
        <f>ROUND(E765*H765,2)</f>
        <v>0</v>
      </c>
      <c r="J765" s="228"/>
      <c r="K765" s="229">
        <f>ROUND(E765*J765,2)</f>
        <v>0</v>
      </c>
      <c r="L765" s="229">
        <v>21</v>
      </c>
      <c r="M765" s="229">
        <f>G765*(1+L765/100)</f>
        <v>0</v>
      </c>
      <c r="N765" s="229">
        <v>0</v>
      </c>
      <c r="O765" s="229">
        <f>ROUND(E765*N765,2)</f>
        <v>0</v>
      </c>
      <c r="P765" s="229">
        <v>0</v>
      </c>
      <c r="Q765" s="229">
        <f>ROUND(E765*P765,2)</f>
        <v>0</v>
      </c>
      <c r="R765" s="229"/>
      <c r="S765" s="229" t="s">
        <v>156</v>
      </c>
      <c r="T765" s="230" t="s">
        <v>149</v>
      </c>
      <c r="U765" s="216">
        <v>0</v>
      </c>
      <c r="V765" s="216">
        <f>ROUND(E765*U765,2)</f>
        <v>0</v>
      </c>
      <c r="W765" s="216"/>
      <c r="X765" s="207"/>
      <c r="Y765" s="207"/>
      <c r="Z765" s="207"/>
      <c r="AA765" s="207"/>
      <c r="AB765" s="207"/>
      <c r="AC765" s="207"/>
      <c r="AD765" s="207"/>
      <c r="AE765" s="207"/>
      <c r="AF765" s="207"/>
      <c r="AG765" s="207" t="s">
        <v>157</v>
      </c>
      <c r="AH765" s="207"/>
      <c r="AI765" s="207"/>
      <c r="AJ765" s="207"/>
      <c r="AK765" s="207"/>
      <c r="AL765" s="207"/>
      <c r="AM765" s="207"/>
      <c r="AN765" s="207"/>
      <c r="AO765" s="207"/>
      <c r="AP765" s="207"/>
      <c r="AQ765" s="207"/>
      <c r="AR765" s="207"/>
      <c r="AS765" s="207"/>
      <c r="AT765" s="207"/>
      <c r="AU765" s="207"/>
      <c r="AV765" s="207"/>
      <c r="AW765" s="207"/>
      <c r="AX765" s="207"/>
      <c r="AY765" s="207"/>
      <c r="AZ765" s="207"/>
      <c r="BA765" s="207"/>
      <c r="BB765" s="207"/>
      <c r="BC765" s="207"/>
      <c r="BD765" s="207"/>
      <c r="BE765" s="207"/>
      <c r="BF765" s="207"/>
      <c r="BG765" s="207"/>
      <c r="BH765" s="207"/>
    </row>
    <row r="766" spans="1:60" outlineLevel="1">
      <c r="A766" s="214"/>
      <c r="B766" s="215"/>
      <c r="C766" s="246" t="s">
        <v>834</v>
      </c>
      <c r="D766" s="237"/>
      <c r="E766" s="238"/>
      <c r="F766" s="216"/>
      <c r="G766" s="216"/>
      <c r="H766" s="216"/>
      <c r="I766" s="216"/>
      <c r="J766" s="216"/>
      <c r="K766" s="216"/>
      <c r="L766" s="216"/>
      <c r="M766" s="216"/>
      <c r="N766" s="216"/>
      <c r="O766" s="216"/>
      <c r="P766" s="216"/>
      <c r="Q766" s="216"/>
      <c r="R766" s="216"/>
      <c r="S766" s="216"/>
      <c r="T766" s="216"/>
      <c r="U766" s="216"/>
      <c r="V766" s="216"/>
      <c r="W766" s="216"/>
      <c r="X766" s="207"/>
      <c r="Y766" s="207"/>
      <c r="Z766" s="207"/>
      <c r="AA766" s="207"/>
      <c r="AB766" s="207"/>
      <c r="AC766" s="207"/>
      <c r="AD766" s="207"/>
      <c r="AE766" s="207"/>
      <c r="AF766" s="207"/>
      <c r="AG766" s="207" t="s">
        <v>159</v>
      </c>
      <c r="AH766" s="207">
        <v>0</v>
      </c>
      <c r="AI766" s="207"/>
      <c r="AJ766" s="207"/>
      <c r="AK766" s="207"/>
      <c r="AL766" s="207"/>
      <c r="AM766" s="207"/>
      <c r="AN766" s="207"/>
      <c r="AO766" s="207"/>
      <c r="AP766" s="207"/>
      <c r="AQ766" s="207"/>
      <c r="AR766" s="207"/>
      <c r="AS766" s="207"/>
      <c r="AT766" s="207"/>
      <c r="AU766" s="207"/>
      <c r="AV766" s="207"/>
      <c r="AW766" s="207"/>
      <c r="AX766" s="207"/>
      <c r="AY766" s="207"/>
      <c r="AZ766" s="207"/>
      <c r="BA766" s="207"/>
      <c r="BB766" s="207"/>
      <c r="BC766" s="207"/>
      <c r="BD766" s="207"/>
      <c r="BE766" s="207"/>
      <c r="BF766" s="207"/>
      <c r="BG766" s="207"/>
      <c r="BH766" s="207"/>
    </row>
    <row r="767" spans="1:60" outlineLevel="1">
      <c r="A767" s="214"/>
      <c r="B767" s="215"/>
      <c r="C767" s="246" t="s">
        <v>835</v>
      </c>
      <c r="D767" s="237"/>
      <c r="E767" s="238"/>
      <c r="F767" s="216"/>
      <c r="G767" s="216"/>
      <c r="H767" s="216"/>
      <c r="I767" s="216"/>
      <c r="J767" s="216"/>
      <c r="K767" s="216"/>
      <c r="L767" s="216"/>
      <c r="M767" s="216"/>
      <c r="N767" s="216"/>
      <c r="O767" s="216"/>
      <c r="P767" s="216"/>
      <c r="Q767" s="216"/>
      <c r="R767" s="216"/>
      <c r="S767" s="216"/>
      <c r="T767" s="216"/>
      <c r="U767" s="216"/>
      <c r="V767" s="216"/>
      <c r="W767" s="216"/>
      <c r="X767" s="207"/>
      <c r="Y767" s="207"/>
      <c r="Z767" s="207"/>
      <c r="AA767" s="207"/>
      <c r="AB767" s="207"/>
      <c r="AC767" s="207"/>
      <c r="AD767" s="207"/>
      <c r="AE767" s="207"/>
      <c r="AF767" s="207"/>
      <c r="AG767" s="207" t="s">
        <v>159</v>
      </c>
      <c r="AH767" s="207">
        <v>0</v>
      </c>
      <c r="AI767" s="207"/>
      <c r="AJ767" s="207"/>
      <c r="AK767" s="207"/>
      <c r="AL767" s="207"/>
      <c r="AM767" s="207"/>
      <c r="AN767" s="207"/>
      <c r="AO767" s="207"/>
      <c r="AP767" s="207"/>
      <c r="AQ767" s="207"/>
      <c r="AR767" s="207"/>
      <c r="AS767" s="207"/>
      <c r="AT767" s="207"/>
      <c r="AU767" s="207"/>
      <c r="AV767" s="207"/>
      <c r="AW767" s="207"/>
      <c r="AX767" s="207"/>
      <c r="AY767" s="207"/>
      <c r="AZ767" s="207"/>
      <c r="BA767" s="207"/>
      <c r="BB767" s="207"/>
      <c r="BC767" s="207"/>
      <c r="BD767" s="207"/>
      <c r="BE767" s="207"/>
      <c r="BF767" s="207"/>
      <c r="BG767" s="207"/>
      <c r="BH767" s="207"/>
    </row>
    <row r="768" spans="1:60" outlineLevel="1">
      <c r="A768" s="214"/>
      <c r="B768" s="215"/>
      <c r="C768" s="246" t="s">
        <v>836</v>
      </c>
      <c r="D768" s="237"/>
      <c r="E768" s="238"/>
      <c r="F768" s="216"/>
      <c r="G768" s="216"/>
      <c r="H768" s="216"/>
      <c r="I768" s="216"/>
      <c r="J768" s="216"/>
      <c r="K768" s="216"/>
      <c r="L768" s="216"/>
      <c r="M768" s="216"/>
      <c r="N768" s="216"/>
      <c r="O768" s="216"/>
      <c r="P768" s="216"/>
      <c r="Q768" s="216"/>
      <c r="R768" s="216"/>
      <c r="S768" s="216"/>
      <c r="T768" s="216"/>
      <c r="U768" s="216"/>
      <c r="V768" s="216"/>
      <c r="W768" s="216"/>
      <c r="X768" s="207"/>
      <c r="Y768" s="207"/>
      <c r="Z768" s="207"/>
      <c r="AA768" s="207"/>
      <c r="AB768" s="207"/>
      <c r="AC768" s="207"/>
      <c r="AD768" s="207"/>
      <c r="AE768" s="207"/>
      <c r="AF768" s="207"/>
      <c r="AG768" s="207" t="s">
        <v>159</v>
      </c>
      <c r="AH768" s="207">
        <v>0</v>
      </c>
      <c r="AI768" s="207"/>
      <c r="AJ768" s="207"/>
      <c r="AK768" s="207"/>
      <c r="AL768" s="207"/>
      <c r="AM768" s="207"/>
      <c r="AN768" s="207"/>
      <c r="AO768" s="207"/>
      <c r="AP768" s="207"/>
      <c r="AQ768" s="207"/>
      <c r="AR768" s="207"/>
      <c r="AS768" s="207"/>
      <c r="AT768" s="207"/>
      <c r="AU768" s="207"/>
      <c r="AV768" s="207"/>
      <c r="AW768" s="207"/>
      <c r="AX768" s="207"/>
      <c r="AY768" s="207"/>
      <c r="AZ768" s="207"/>
      <c r="BA768" s="207"/>
      <c r="BB768" s="207"/>
      <c r="BC768" s="207"/>
      <c r="BD768" s="207"/>
      <c r="BE768" s="207"/>
      <c r="BF768" s="207"/>
      <c r="BG768" s="207"/>
      <c r="BH768" s="207"/>
    </row>
    <row r="769" spans="1:60" outlineLevel="1">
      <c r="A769" s="214"/>
      <c r="B769" s="215"/>
      <c r="C769" s="246" t="s">
        <v>837</v>
      </c>
      <c r="D769" s="237"/>
      <c r="E769" s="238"/>
      <c r="F769" s="216"/>
      <c r="G769" s="216"/>
      <c r="H769" s="216"/>
      <c r="I769" s="216"/>
      <c r="J769" s="216"/>
      <c r="K769" s="216"/>
      <c r="L769" s="216"/>
      <c r="M769" s="216"/>
      <c r="N769" s="216"/>
      <c r="O769" s="216"/>
      <c r="P769" s="216"/>
      <c r="Q769" s="216"/>
      <c r="R769" s="216"/>
      <c r="S769" s="216"/>
      <c r="T769" s="216"/>
      <c r="U769" s="216"/>
      <c r="V769" s="216"/>
      <c r="W769" s="216"/>
      <c r="X769" s="207"/>
      <c r="Y769" s="207"/>
      <c r="Z769" s="207"/>
      <c r="AA769" s="207"/>
      <c r="AB769" s="207"/>
      <c r="AC769" s="207"/>
      <c r="AD769" s="207"/>
      <c r="AE769" s="207"/>
      <c r="AF769" s="207"/>
      <c r="AG769" s="207" t="s">
        <v>159</v>
      </c>
      <c r="AH769" s="207">
        <v>0</v>
      </c>
      <c r="AI769" s="207"/>
      <c r="AJ769" s="207"/>
      <c r="AK769" s="207"/>
      <c r="AL769" s="207"/>
      <c r="AM769" s="207"/>
      <c r="AN769" s="207"/>
      <c r="AO769" s="207"/>
      <c r="AP769" s="207"/>
      <c r="AQ769" s="207"/>
      <c r="AR769" s="207"/>
      <c r="AS769" s="207"/>
      <c r="AT769" s="207"/>
      <c r="AU769" s="207"/>
      <c r="AV769" s="207"/>
      <c r="AW769" s="207"/>
      <c r="AX769" s="207"/>
      <c r="AY769" s="207"/>
      <c r="AZ769" s="207"/>
      <c r="BA769" s="207"/>
      <c r="BB769" s="207"/>
      <c r="BC769" s="207"/>
      <c r="BD769" s="207"/>
      <c r="BE769" s="207"/>
      <c r="BF769" s="207"/>
      <c r="BG769" s="207"/>
      <c r="BH769" s="207"/>
    </row>
    <row r="770" spans="1:60" outlineLevel="1">
      <c r="A770" s="214"/>
      <c r="B770" s="215"/>
      <c r="C770" s="246" t="s">
        <v>838</v>
      </c>
      <c r="D770" s="237"/>
      <c r="E770" s="238">
        <v>305.89</v>
      </c>
      <c r="F770" s="216"/>
      <c r="G770" s="216"/>
      <c r="H770" s="216"/>
      <c r="I770" s="216"/>
      <c r="J770" s="216"/>
      <c r="K770" s="216"/>
      <c r="L770" s="216"/>
      <c r="M770" s="216"/>
      <c r="N770" s="216"/>
      <c r="O770" s="216"/>
      <c r="P770" s="216"/>
      <c r="Q770" s="216"/>
      <c r="R770" s="216"/>
      <c r="S770" s="216"/>
      <c r="T770" s="216"/>
      <c r="U770" s="216"/>
      <c r="V770" s="216"/>
      <c r="W770" s="216"/>
      <c r="X770" s="207"/>
      <c r="Y770" s="207"/>
      <c r="Z770" s="207"/>
      <c r="AA770" s="207"/>
      <c r="AB770" s="207"/>
      <c r="AC770" s="207"/>
      <c r="AD770" s="207"/>
      <c r="AE770" s="207"/>
      <c r="AF770" s="207"/>
      <c r="AG770" s="207" t="s">
        <v>159</v>
      </c>
      <c r="AH770" s="207">
        <v>0</v>
      </c>
      <c r="AI770" s="207"/>
      <c r="AJ770" s="207"/>
      <c r="AK770" s="207"/>
      <c r="AL770" s="207"/>
      <c r="AM770" s="207"/>
      <c r="AN770" s="207"/>
      <c r="AO770" s="207"/>
      <c r="AP770" s="207"/>
      <c r="AQ770" s="207"/>
      <c r="AR770" s="207"/>
      <c r="AS770" s="207"/>
      <c r="AT770" s="207"/>
      <c r="AU770" s="207"/>
      <c r="AV770" s="207"/>
      <c r="AW770" s="207"/>
      <c r="AX770" s="207"/>
      <c r="AY770" s="207"/>
      <c r="AZ770" s="207"/>
      <c r="BA770" s="207"/>
      <c r="BB770" s="207"/>
      <c r="BC770" s="207"/>
      <c r="BD770" s="207"/>
      <c r="BE770" s="207"/>
      <c r="BF770" s="207"/>
      <c r="BG770" s="207"/>
      <c r="BH770" s="207"/>
    </row>
    <row r="771" spans="1:60" outlineLevel="1">
      <c r="A771" s="224">
        <v>164</v>
      </c>
      <c r="B771" s="225" t="s">
        <v>839</v>
      </c>
      <c r="C771" s="233" t="s">
        <v>840</v>
      </c>
      <c r="D771" s="226" t="s">
        <v>181</v>
      </c>
      <c r="E771" s="227">
        <v>686.43</v>
      </c>
      <c r="F771" s="228"/>
      <c r="G771" s="229">
        <f>ROUND(E771*F771,2)</f>
        <v>0</v>
      </c>
      <c r="H771" s="228"/>
      <c r="I771" s="229">
        <f>ROUND(E771*H771,2)</f>
        <v>0</v>
      </c>
      <c r="J771" s="228"/>
      <c r="K771" s="229">
        <f>ROUND(E771*J771,2)</f>
        <v>0</v>
      </c>
      <c r="L771" s="229">
        <v>21</v>
      </c>
      <c r="M771" s="229">
        <f>G771*(1+L771/100)</f>
        <v>0</v>
      </c>
      <c r="N771" s="229">
        <v>0</v>
      </c>
      <c r="O771" s="229">
        <f>ROUND(E771*N771,2)</f>
        <v>0</v>
      </c>
      <c r="P771" s="229">
        <v>0</v>
      </c>
      <c r="Q771" s="229">
        <f>ROUND(E771*P771,2)</f>
        <v>0</v>
      </c>
      <c r="R771" s="229"/>
      <c r="S771" s="229" t="s">
        <v>156</v>
      </c>
      <c r="T771" s="230" t="s">
        <v>149</v>
      </c>
      <c r="U771" s="216">
        <v>0</v>
      </c>
      <c r="V771" s="216">
        <f>ROUND(E771*U771,2)</f>
        <v>0</v>
      </c>
      <c r="W771" s="216"/>
      <c r="X771" s="207"/>
      <c r="Y771" s="207"/>
      <c r="Z771" s="207"/>
      <c r="AA771" s="207"/>
      <c r="AB771" s="207"/>
      <c r="AC771" s="207"/>
      <c r="AD771" s="207"/>
      <c r="AE771" s="207"/>
      <c r="AF771" s="207"/>
      <c r="AG771" s="207" t="s">
        <v>157</v>
      </c>
      <c r="AH771" s="207"/>
      <c r="AI771" s="207"/>
      <c r="AJ771" s="207"/>
      <c r="AK771" s="207"/>
      <c r="AL771" s="207"/>
      <c r="AM771" s="207"/>
      <c r="AN771" s="207"/>
      <c r="AO771" s="207"/>
      <c r="AP771" s="207"/>
      <c r="AQ771" s="207"/>
      <c r="AR771" s="207"/>
      <c r="AS771" s="207"/>
      <c r="AT771" s="207"/>
      <c r="AU771" s="207"/>
      <c r="AV771" s="207"/>
      <c r="AW771" s="207"/>
      <c r="AX771" s="207"/>
      <c r="AY771" s="207"/>
      <c r="AZ771" s="207"/>
      <c r="BA771" s="207"/>
      <c r="BB771" s="207"/>
      <c r="BC771" s="207"/>
      <c r="BD771" s="207"/>
      <c r="BE771" s="207"/>
      <c r="BF771" s="207"/>
      <c r="BG771" s="207"/>
      <c r="BH771" s="207"/>
    </row>
    <row r="772" spans="1:60" outlineLevel="1">
      <c r="A772" s="214"/>
      <c r="B772" s="215"/>
      <c r="C772" s="246" t="s">
        <v>841</v>
      </c>
      <c r="D772" s="237"/>
      <c r="E772" s="238"/>
      <c r="F772" s="216"/>
      <c r="G772" s="216"/>
      <c r="H772" s="216"/>
      <c r="I772" s="216"/>
      <c r="J772" s="216"/>
      <c r="K772" s="216"/>
      <c r="L772" s="216"/>
      <c r="M772" s="216"/>
      <c r="N772" s="216"/>
      <c r="O772" s="216"/>
      <c r="P772" s="216"/>
      <c r="Q772" s="216"/>
      <c r="R772" s="216"/>
      <c r="S772" s="216"/>
      <c r="T772" s="216"/>
      <c r="U772" s="216"/>
      <c r="V772" s="216"/>
      <c r="W772" s="216"/>
      <c r="X772" s="207"/>
      <c r="Y772" s="207"/>
      <c r="Z772" s="207"/>
      <c r="AA772" s="207"/>
      <c r="AB772" s="207"/>
      <c r="AC772" s="207"/>
      <c r="AD772" s="207"/>
      <c r="AE772" s="207"/>
      <c r="AF772" s="207"/>
      <c r="AG772" s="207" t="s">
        <v>159</v>
      </c>
      <c r="AH772" s="207">
        <v>0</v>
      </c>
      <c r="AI772" s="207"/>
      <c r="AJ772" s="207"/>
      <c r="AK772" s="207"/>
      <c r="AL772" s="207"/>
      <c r="AM772" s="207"/>
      <c r="AN772" s="207"/>
      <c r="AO772" s="207"/>
      <c r="AP772" s="207"/>
      <c r="AQ772" s="207"/>
      <c r="AR772" s="207"/>
      <c r="AS772" s="207"/>
      <c r="AT772" s="207"/>
      <c r="AU772" s="207"/>
      <c r="AV772" s="207"/>
      <c r="AW772" s="207"/>
      <c r="AX772" s="207"/>
      <c r="AY772" s="207"/>
      <c r="AZ772" s="207"/>
      <c r="BA772" s="207"/>
      <c r="BB772" s="207"/>
      <c r="BC772" s="207"/>
      <c r="BD772" s="207"/>
      <c r="BE772" s="207"/>
      <c r="BF772" s="207"/>
      <c r="BG772" s="207"/>
      <c r="BH772" s="207"/>
    </row>
    <row r="773" spans="1:60" outlineLevel="1">
      <c r="A773" s="214"/>
      <c r="B773" s="215"/>
      <c r="C773" s="246" t="s">
        <v>842</v>
      </c>
      <c r="D773" s="237"/>
      <c r="E773" s="238">
        <v>686.43</v>
      </c>
      <c r="F773" s="216"/>
      <c r="G773" s="216"/>
      <c r="H773" s="216"/>
      <c r="I773" s="216"/>
      <c r="J773" s="216"/>
      <c r="K773" s="216"/>
      <c r="L773" s="216"/>
      <c r="M773" s="216"/>
      <c r="N773" s="216"/>
      <c r="O773" s="216"/>
      <c r="P773" s="216"/>
      <c r="Q773" s="216"/>
      <c r="R773" s="216"/>
      <c r="S773" s="216"/>
      <c r="T773" s="216"/>
      <c r="U773" s="216"/>
      <c r="V773" s="216"/>
      <c r="W773" s="216"/>
      <c r="X773" s="207"/>
      <c r="Y773" s="207"/>
      <c r="Z773" s="207"/>
      <c r="AA773" s="207"/>
      <c r="AB773" s="207"/>
      <c r="AC773" s="207"/>
      <c r="AD773" s="207"/>
      <c r="AE773" s="207"/>
      <c r="AF773" s="207"/>
      <c r="AG773" s="207" t="s">
        <v>159</v>
      </c>
      <c r="AH773" s="207">
        <v>0</v>
      </c>
      <c r="AI773" s="207"/>
      <c r="AJ773" s="207"/>
      <c r="AK773" s="207"/>
      <c r="AL773" s="207"/>
      <c r="AM773" s="207"/>
      <c r="AN773" s="207"/>
      <c r="AO773" s="207"/>
      <c r="AP773" s="207"/>
      <c r="AQ773" s="207"/>
      <c r="AR773" s="207"/>
      <c r="AS773" s="207"/>
      <c r="AT773" s="207"/>
      <c r="AU773" s="207"/>
      <c r="AV773" s="207"/>
      <c r="AW773" s="207"/>
      <c r="AX773" s="207"/>
      <c r="AY773" s="207"/>
      <c r="AZ773" s="207"/>
      <c r="BA773" s="207"/>
      <c r="BB773" s="207"/>
      <c r="BC773" s="207"/>
      <c r="BD773" s="207"/>
      <c r="BE773" s="207"/>
      <c r="BF773" s="207"/>
      <c r="BG773" s="207"/>
      <c r="BH773" s="207"/>
    </row>
    <row r="774" spans="1:60" outlineLevel="1">
      <c r="A774" s="224">
        <v>165</v>
      </c>
      <c r="B774" s="225" t="s">
        <v>843</v>
      </c>
      <c r="C774" s="233" t="s">
        <v>844</v>
      </c>
      <c r="D774" s="226" t="s">
        <v>181</v>
      </c>
      <c r="E774" s="227">
        <v>16.38</v>
      </c>
      <c r="F774" s="228"/>
      <c r="G774" s="229">
        <f>ROUND(E774*F774,2)</f>
        <v>0</v>
      </c>
      <c r="H774" s="228"/>
      <c r="I774" s="229">
        <f>ROUND(E774*H774,2)</f>
        <v>0</v>
      </c>
      <c r="J774" s="228"/>
      <c r="K774" s="229">
        <f>ROUND(E774*J774,2)</f>
        <v>0</v>
      </c>
      <c r="L774" s="229">
        <v>21</v>
      </c>
      <c r="M774" s="229">
        <f>G774*(1+L774/100)</f>
        <v>0</v>
      </c>
      <c r="N774" s="229">
        <v>0</v>
      </c>
      <c r="O774" s="229">
        <f>ROUND(E774*N774,2)</f>
        <v>0</v>
      </c>
      <c r="P774" s="229">
        <v>0</v>
      </c>
      <c r="Q774" s="229">
        <f>ROUND(E774*P774,2)</f>
        <v>0</v>
      </c>
      <c r="R774" s="229" t="s">
        <v>239</v>
      </c>
      <c r="S774" s="229" t="s">
        <v>338</v>
      </c>
      <c r="T774" s="230" t="s">
        <v>149</v>
      </c>
      <c r="U774" s="216">
        <v>0</v>
      </c>
      <c r="V774" s="216">
        <f>ROUND(E774*U774,2)</f>
        <v>0</v>
      </c>
      <c r="W774" s="216"/>
      <c r="X774" s="207"/>
      <c r="Y774" s="207"/>
      <c r="Z774" s="207"/>
      <c r="AA774" s="207"/>
      <c r="AB774" s="207"/>
      <c r="AC774" s="207"/>
      <c r="AD774" s="207"/>
      <c r="AE774" s="207"/>
      <c r="AF774" s="207"/>
      <c r="AG774" s="207" t="s">
        <v>240</v>
      </c>
      <c r="AH774" s="207"/>
      <c r="AI774" s="207"/>
      <c r="AJ774" s="207"/>
      <c r="AK774" s="207"/>
      <c r="AL774" s="207"/>
      <c r="AM774" s="207"/>
      <c r="AN774" s="207"/>
      <c r="AO774" s="207"/>
      <c r="AP774" s="207"/>
      <c r="AQ774" s="207"/>
      <c r="AR774" s="207"/>
      <c r="AS774" s="207"/>
      <c r="AT774" s="207"/>
      <c r="AU774" s="207"/>
      <c r="AV774" s="207"/>
      <c r="AW774" s="207"/>
      <c r="AX774" s="207"/>
      <c r="AY774" s="207"/>
      <c r="AZ774" s="207"/>
      <c r="BA774" s="207"/>
      <c r="BB774" s="207"/>
      <c r="BC774" s="207"/>
      <c r="BD774" s="207"/>
      <c r="BE774" s="207"/>
      <c r="BF774" s="207"/>
      <c r="BG774" s="207"/>
      <c r="BH774" s="207"/>
    </row>
    <row r="775" spans="1:60" outlineLevel="1">
      <c r="A775" s="214"/>
      <c r="B775" s="215"/>
      <c r="C775" s="246" t="s">
        <v>845</v>
      </c>
      <c r="D775" s="237"/>
      <c r="E775" s="238"/>
      <c r="F775" s="216"/>
      <c r="G775" s="216"/>
      <c r="H775" s="216"/>
      <c r="I775" s="216"/>
      <c r="J775" s="216"/>
      <c r="K775" s="216"/>
      <c r="L775" s="216"/>
      <c r="M775" s="216"/>
      <c r="N775" s="216"/>
      <c r="O775" s="216"/>
      <c r="P775" s="216"/>
      <c r="Q775" s="216"/>
      <c r="R775" s="216"/>
      <c r="S775" s="216"/>
      <c r="T775" s="216"/>
      <c r="U775" s="216"/>
      <c r="V775" s="216"/>
      <c r="W775" s="216"/>
      <c r="X775" s="207"/>
      <c r="Y775" s="207"/>
      <c r="Z775" s="207"/>
      <c r="AA775" s="207"/>
      <c r="AB775" s="207"/>
      <c r="AC775" s="207"/>
      <c r="AD775" s="207"/>
      <c r="AE775" s="207"/>
      <c r="AF775" s="207"/>
      <c r="AG775" s="207" t="s">
        <v>159</v>
      </c>
      <c r="AH775" s="207">
        <v>0</v>
      </c>
      <c r="AI775" s="207"/>
      <c r="AJ775" s="207"/>
      <c r="AK775" s="207"/>
      <c r="AL775" s="207"/>
      <c r="AM775" s="207"/>
      <c r="AN775" s="207"/>
      <c r="AO775" s="207"/>
      <c r="AP775" s="207"/>
      <c r="AQ775" s="207"/>
      <c r="AR775" s="207"/>
      <c r="AS775" s="207"/>
      <c r="AT775" s="207"/>
      <c r="AU775" s="207"/>
      <c r="AV775" s="207"/>
      <c r="AW775" s="207"/>
      <c r="AX775" s="207"/>
      <c r="AY775" s="207"/>
      <c r="AZ775" s="207"/>
      <c r="BA775" s="207"/>
      <c r="BB775" s="207"/>
      <c r="BC775" s="207"/>
      <c r="BD775" s="207"/>
      <c r="BE775" s="207"/>
      <c r="BF775" s="207"/>
      <c r="BG775" s="207"/>
      <c r="BH775" s="207"/>
    </row>
    <row r="776" spans="1:60" outlineLevel="1">
      <c r="A776" s="214"/>
      <c r="B776" s="215"/>
      <c r="C776" s="246" t="s">
        <v>846</v>
      </c>
      <c r="D776" s="237"/>
      <c r="E776" s="238">
        <v>16.38</v>
      </c>
      <c r="F776" s="216"/>
      <c r="G776" s="216"/>
      <c r="H776" s="216"/>
      <c r="I776" s="216"/>
      <c r="J776" s="216"/>
      <c r="K776" s="216"/>
      <c r="L776" s="216"/>
      <c r="M776" s="216"/>
      <c r="N776" s="216"/>
      <c r="O776" s="216"/>
      <c r="P776" s="216"/>
      <c r="Q776" s="216"/>
      <c r="R776" s="216"/>
      <c r="S776" s="216"/>
      <c r="T776" s="216"/>
      <c r="U776" s="216"/>
      <c r="V776" s="216"/>
      <c r="W776" s="216"/>
      <c r="X776" s="207"/>
      <c r="Y776" s="207"/>
      <c r="Z776" s="207"/>
      <c r="AA776" s="207"/>
      <c r="AB776" s="207"/>
      <c r="AC776" s="207"/>
      <c r="AD776" s="207"/>
      <c r="AE776" s="207"/>
      <c r="AF776" s="207"/>
      <c r="AG776" s="207" t="s">
        <v>159</v>
      </c>
      <c r="AH776" s="207">
        <v>0</v>
      </c>
      <c r="AI776" s="207"/>
      <c r="AJ776" s="207"/>
      <c r="AK776" s="207"/>
      <c r="AL776" s="207"/>
      <c r="AM776" s="207"/>
      <c r="AN776" s="207"/>
      <c r="AO776" s="207"/>
      <c r="AP776" s="207"/>
      <c r="AQ776" s="207"/>
      <c r="AR776" s="207"/>
      <c r="AS776" s="207"/>
      <c r="AT776" s="207"/>
      <c r="AU776" s="207"/>
      <c r="AV776" s="207"/>
      <c r="AW776" s="207"/>
      <c r="AX776" s="207"/>
      <c r="AY776" s="207"/>
      <c r="AZ776" s="207"/>
      <c r="BA776" s="207"/>
      <c r="BB776" s="207"/>
      <c r="BC776" s="207"/>
      <c r="BD776" s="207"/>
      <c r="BE776" s="207"/>
      <c r="BF776" s="207"/>
      <c r="BG776" s="207"/>
      <c r="BH776" s="207"/>
    </row>
    <row r="777" spans="1:60" outlineLevel="1">
      <c r="A777" s="224">
        <v>166</v>
      </c>
      <c r="B777" s="225" t="s">
        <v>847</v>
      </c>
      <c r="C777" s="233" t="s">
        <v>848</v>
      </c>
      <c r="D777" s="226" t="s">
        <v>181</v>
      </c>
      <c r="E777" s="227">
        <v>367.07400000000001</v>
      </c>
      <c r="F777" s="228"/>
      <c r="G777" s="229">
        <f>ROUND(E777*F777,2)</f>
        <v>0</v>
      </c>
      <c r="H777" s="228"/>
      <c r="I777" s="229">
        <f>ROUND(E777*H777,2)</f>
        <v>0</v>
      </c>
      <c r="J777" s="228"/>
      <c r="K777" s="229">
        <f>ROUND(E777*J777,2)</f>
        <v>0</v>
      </c>
      <c r="L777" s="229">
        <v>21</v>
      </c>
      <c r="M777" s="229">
        <f>G777*(1+L777/100)</f>
        <v>0</v>
      </c>
      <c r="N777" s="229">
        <v>0</v>
      </c>
      <c r="O777" s="229">
        <f>ROUND(E777*N777,2)</f>
        <v>0</v>
      </c>
      <c r="P777" s="229">
        <v>0</v>
      </c>
      <c r="Q777" s="229">
        <f>ROUND(E777*P777,2)</f>
        <v>0</v>
      </c>
      <c r="R777" s="229" t="s">
        <v>239</v>
      </c>
      <c r="S777" s="229" t="s">
        <v>156</v>
      </c>
      <c r="T777" s="230" t="s">
        <v>149</v>
      </c>
      <c r="U777" s="216">
        <v>0</v>
      </c>
      <c r="V777" s="216">
        <f>ROUND(E777*U777,2)</f>
        <v>0</v>
      </c>
      <c r="W777" s="216"/>
      <c r="X777" s="207"/>
      <c r="Y777" s="207"/>
      <c r="Z777" s="207"/>
      <c r="AA777" s="207"/>
      <c r="AB777" s="207"/>
      <c r="AC777" s="207"/>
      <c r="AD777" s="207"/>
      <c r="AE777" s="207"/>
      <c r="AF777" s="207"/>
      <c r="AG777" s="207" t="s">
        <v>240</v>
      </c>
      <c r="AH777" s="207"/>
      <c r="AI777" s="207"/>
      <c r="AJ777" s="207"/>
      <c r="AK777" s="207"/>
      <c r="AL777" s="207"/>
      <c r="AM777" s="207"/>
      <c r="AN777" s="207"/>
      <c r="AO777" s="207"/>
      <c r="AP777" s="207"/>
      <c r="AQ777" s="207"/>
      <c r="AR777" s="207"/>
      <c r="AS777" s="207"/>
      <c r="AT777" s="207"/>
      <c r="AU777" s="207"/>
      <c r="AV777" s="207"/>
      <c r="AW777" s="207"/>
      <c r="AX777" s="207"/>
      <c r="AY777" s="207"/>
      <c r="AZ777" s="207"/>
      <c r="BA777" s="207"/>
      <c r="BB777" s="207"/>
      <c r="BC777" s="207"/>
      <c r="BD777" s="207"/>
      <c r="BE777" s="207"/>
      <c r="BF777" s="207"/>
      <c r="BG777" s="207"/>
      <c r="BH777" s="207"/>
    </row>
    <row r="778" spans="1:60" outlineLevel="1">
      <c r="A778" s="214"/>
      <c r="B778" s="215"/>
      <c r="C778" s="246" t="s">
        <v>849</v>
      </c>
      <c r="D778" s="237"/>
      <c r="E778" s="238"/>
      <c r="F778" s="216"/>
      <c r="G778" s="216"/>
      <c r="H778" s="216"/>
      <c r="I778" s="216"/>
      <c r="J778" s="216"/>
      <c r="K778" s="216"/>
      <c r="L778" s="216"/>
      <c r="M778" s="216"/>
      <c r="N778" s="216"/>
      <c r="O778" s="216"/>
      <c r="P778" s="216"/>
      <c r="Q778" s="216"/>
      <c r="R778" s="216"/>
      <c r="S778" s="216"/>
      <c r="T778" s="216"/>
      <c r="U778" s="216"/>
      <c r="V778" s="216"/>
      <c r="W778" s="216"/>
      <c r="X778" s="207"/>
      <c r="Y778" s="207"/>
      <c r="Z778" s="207"/>
      <c r="AA778" s="207"/>
      <c r="AB778" s="207"/>
      <c r="AC778" s="207"/>
      <c r="AD778" s="207"/>
      <c r="AE778" s="207"/>
      <c r="AF778" s="207"/>
      <c r="AG778" s="207" t="s">
        <v>159</v>
      </c>
      <c r="AH778" s="207">
        <v>0</v>
      </c>
      <c r="AI778" s="207"/>
      <c r="AJ778" s="207"/>
      <c r="AK778" s="207"/>
      <c r="AL778" s="207"/>
      <c r="AM778" s="207"/>
      <c r="AN778" s="207"/>
      <c r="AO778" s="207"/>
      <c r="AP778" s="207"/>
      <c r="AQ778" s="207"/>
      <c r="AR778" s="207"/>
      <c r="AS778" s="207"/>
      <c r="AT778" s="207"/>
      <c r="AU778" s="207"/>
      <c r="AV778" s="207"/>
      <c r="AW778" s="207"/>
      <c r="AX778" s="207"/>
      <c r="AY778" s="207"/>
      <c r="AZ778" s="207"/>
      <c r="BA778" s="207"/>
      <c r="BB778" s="207"/>
      <c r="BC778" s="207"/>
      <c r="BD778" s="207"/>
      <c r="BE778" s="207"/>
      <c r="BF778" s="207"/>
      <c r="BG778" s="207"/>
      <c r="BH778" s="207"/>
    </row>
    <row r="779" spans="1:60" outlineLevel="1">
      <c r="A779" s="214"/>
      <c r="B779" s="215"/>
      <c r="C779" s="246" t="s">
        <v>835</v>
      </c>
      <c r="D779" s="237"/>
      <c r="E779" s="238"/>
      <c r="F779" s="216"/>
      <c r="G779" s="216"/>
      <c r="H779" s="216"/>
      <c r="I779" s="216"/>
      <c r="J779" s="216"/>
      <c r="K779" s="216"/>
      <c r="L779" s="216"/>
      <c r="M779" s="216"/>
      <c r="N779" s="216"/>
      <c r="O779" s="216"/>
      <c r="P779" s="216"/>
      <c r="Q779" s="216"/>
      <c r="R779" s="216"/>
      <c r="S779" s="216"/>
      <c r="T779" s="216"/>
      <c r="U779" s="216"/>
      <c r="V779" s="216"/>
      <c r="W779" s="216"/>
      <c r="X779" s="207"/>
      <c r="Y779" s="207"/>
      <c r="Z779" s="207"/>
      <c r="AA779" s="207"/>
      <c r="AB779" s="207"/>
      <c r="AC779" s="207"/>
      <c r="AD779" s="207"/>
      <c r="AE779" s="207"/>
      <c r="AF779" s="207"/>
      <c r="AG779" s="207" t="s">
        <v>159</v>
      </c>
      <c r="AH779" s="207">
        <v>0</v>
      </c>
      <c r="AI779" s="207"/>
      <c r="AJ779" s="207"/>
      <c r="AK779" s="207"/>
      <c r="AL779" s="207"/>
      <c r="AM779" s="207"/>
      <c r="AN779" s="207"/>
      <c r="AO779" s="207"/>
      <c r="AP779" s="207"/>
      <c r="AQ779" s="207"/>
      <c r="AR779" s="207"/>
      <c r="AS779" s="207"/>
      <c r="AT779" s="207"/>
      <c r="AU779" s="207"/>
      <c r="AV779" s="207"/>
      <c r="AW779" s="207"/>
      <c r="AX779" s="207"/>
      <c r="AY779" s="207"/>
      <c r="AZ779" s="207"/>
      <c r="BA779" s="207"/>
      <c r="BB779" s="207"/>
      <c r="BC779" s="207"/>
      <c r="BD779" s="207"/>
      <c r="BE779" s="207"/>
      <c r="BF779" s="207"/>
      <c r="BG779" s="207"/>
      <c r="BH779" s="207"/>
    </row>
    <row r="780" spans="1:60" outlineLevel="1">
      <c r="A780" s="214"/>
      <c r="B780" s="215"/>
      <c r="C780" s="246" t="s">
        <v>850</v>
      </c>
      <c r="D780" s="237"/>
      <c r="E780" s="238"/>
      <c r="F780" s="216"/>
      <c r="G780" s="216"/>
      <c r="H780" s="216"/>
      <c r="I780" s="216"/>
      <c r="J780" s="216"/>
      <c r="K780" s="216"/>
      <c r="L780" s="216"/>
      <c r="M780" s="216"/>
      <c r="N780" s="216"/>
      <c r="O780" s="216"/>
      <c r="P780" s="216"/>
      <c r="Q780" s="216"/>
      <c r="R780" s="216"/>
      <c r="S780" s="216"/>
      <c r="T780" s="216"/>
      <c r="U780" s="216"/>
      <c r="V780" s="216"/>
      <c r="W780" s="216"/>
      <c r="X780" s="207"/>
      <c r="Y780" s="207"/>
      <c r="Z780" s="207"/>
      <c r="AA780" s="207"/>
      <c r="AB780" s="207"/>
      <c r="AC780" s="207"/>
      <c r="AD780" s="207"/>
      <c r="AE780" s="207"/>
      <c r="AF780" s="207"/>
      <c r="AG780" s="207" t="s">
        <v>159</v>
      </c>
      <c r="AH780" s="207">
        <v>0</v>
      </c>
      <c r="AI780" s="207"/>
      <c r="AJ780" s="207"/>
      <c r="AK780" s="207"/>
      <c r="AL780" s="207"/>
      <c r="AM780" s="207"/>
      <c r="AN780" s="207"/>
      <c r="AO780" s="207"/>
      <c r="AP780" s="207"/>
      <c r="AQ780" s="207"/>
      <c r="AR780" s="207"/>
      <c r="AS780" s="207"/>
      <c r="AT780" s="207"/>
      <c r="AU780" s="207"/>
      <c r="AV780" s="207"/>
      <c r="AW780" s="207"/>
      <c r="AX780" s="207"/>
      <c r="AY780" s="207"/>
      <c r="AZ780" s="207"/>
      <c r="BA780" s="207"/>
      <c r="BB780" s="207"/>
      <c r="BC780" s="207"/>
      <c r="BD780" s="207"/>
      <c r="BE780" s="207"/>
      <c r="BF780" s="207"/>
      <c r="BG780" s="207"/>
      <c r="BH780" s="207"/>
    </row>
    <row r="781" spans="1:60" outlineLevel="1">
      <c r="A781" s="214"/>
      <c r="B781" s="215"/>
      <c r="C781" s="246" t="s">
        <v>851</v>
      </c>
      <c r="D781" s="237"/>
      <c r="E781" s="238"/>
      <c r="F781" s="216"/>
      <c r="G781" s="216"/>
      <c r="H781" s="216"/>
      <c r="I781" s="216"/>
      <c r="J781" s="216"/>
      <c r="K781" s="216"/>
      <c r="L781" s="216"/>
      <c r="M781" s="216"/>
      <c r="N781" s="216"/>
      <c r="O781" s="216"/>
      <c r="P781" s="216"/>
      <c r="Q781" s="216"/>
      <c r="R781" s="216"/>
      <c r="S781" s="216"/>
      <c r="T781" s="216"/>
      <c r="U781" s="216"/>
      <c r="V781" s="216"/>
      <c r="W781" s="216"/>
      <c r="X781" s="207"/>
      <c r="Y781" s="207"/>
      <c r="Z781" s="207"/>
      <c r="AA781" s="207"/>
      <c r="AB781" s="207"/>
      <c r="AC781" s="207"/>
      <c r="AD781" s="207"/>
      <c r="AE781" s="207"/>
      <c r="AF781" s="207"/>
      <c r="AG781" s="207" t="s">
        <v>159</v>
      </c>
      <c r="AH781" s="207">
        <v>0</v>
      </c>
      <c r="AI781" s="207"/>
      <c r="AJ781" s="207"/>
      <c r="AK781" s="207"/>
      <c r="AL781" s="207"/>
      <c r="AM781" s="207"/>
      <c r="AN781" s="207"/>
      <c r="AO781" s="207"/>
      <c r="AP781" s="207"/>
      <c r="AQ781" s="207"/>
      <c r="AR781" s="207"/>
      <c r="AS781" s="207"/>
      <c r="AT781" s="207"/>
      <c r="AU781" s="207"/>
      <c r="AV781" s="207"/>
      <c r="AW781" s="207"/>
      <c r="AX781" s="207"/>
      <c r="AY781" s="207"/>
      <c r="AZ781" s="207"/>
      <c r="BA781" s="207"/>
      <c r="BB781" s="207"/>
      <c r="BC781" s="207"/>
      <c r="BD781" s="207"/>
      <c r="BE781" s="207"/>
      <c r="BF781" s="207"/>
      <c r="BG781" s="207"/>
      <c r="BH781" s="207"/>
    </row>
    <row r="782" spans="1:60" outlineLevel="1">
      <c r="A782" s="214"/>
      <c r="B782" s="215"/>
      <c r="C782" s="246" t="s">
        <v>852</v>
      </c>
      <c r="D782" s="237"/>
      <c r="E782" s="238">
        <v>367.07</v>
      </c>
      <c r="F782" s="216"/>
      <c r="G782" s="216"/>
      <c r="H782" s="216"/>
      <c r="I782" s="216"/>
      <c r="J782" s="216"/>
      <c r="K782" s="216"/>
      <c r="L782" s="216"/>
      <c r="M782" s="216"/>
      <c r="N782" s="216"/>
      <c r="O782" s="216"/>
      <c r="P782" s="216"/>
      <c r="Q782" s="216"/>
      <c r="R782" s="216"/>
      <c r="S782" s="216"/>
      <c r="T782" s="216"/>
      <c r="U782" s="216"/>
      <c r="V782" s="216"/>
      <c r="W782" s="216"/>
      <c r="X782" s="207"/>
      <c r="Y782" s="207"/>
      <c r="Z782" s="207"/>
      <c r="AA782" s="207"/>
      <c r="AB782" s="207"/>
      <c r="AC782" s="207"/>
      <c r="AD782" s="207"/>
      <c r="AE782" s="207"/>
      <c r="AF782" s="207"/>
      <c r="AG782" s="207" t="s">
        <v>159</v>
      </c>
      <c r="AH782" s="207">
        <v>0</v>
      </c>
      <c r="AI782" s="207"/>
      <c r="AJ782" s="207"/>
      <c r="AK782" s="207"/>
      <c r="AL782" s="207"/>
      <c r="AM782" s="207"/>
      <c r="AN782" s="207"/>
      <c r="AO782" s="207"/>
      <c r="AP782" s="207"/>
      <c r="AQ782" s="207"/>
      <c r="AR782" s="207"/>
      <c r="AS782" s="207"/>
      <c r="AT782" s="207"/>
      <c r="AU782" s="207"/>
      <c r="AV782" s="207"/>
      <c r="AW782" s="207"/>
      <c r="AX782" s="207"/>
      <c r="AY782" s="207"/>
      <c r="AZ782" s="207"/>
      <c r="BA782" s="207"/>
      <c r="BB782" s="207"/>
      <c r="BC782" s="207"/>
      <c r="BD782" s="207"/>
      <c r="BE782" s="207"/>
      <c r="BF782" s="207"/>
      <c r="BG782" s="207"/>
      <c r="BH782" s="207"/>
    </row>
    <row r="783" spans="1:60" outlineLevel="1">
      <c r="A783" s="239">
        <v>167</v>
      </c>
      <c r="B783" s="240" t="s">
        <v>853</v>
      </c>
      <c r="C783" s="247" t="s">
        <v>854</v>
      </c>
      <c r="D783" s="241" t="s">
        <v>0</v>
      </c>
      <c r="E783" s="242">
        <v>1960.25937</v>
      </c>
      <c r="F783" s="243"/>
      <c r="G783" s="244">
        <f>ROUND(E783*F783,2)</f>
        <v>0</v>
      </c>
      <c r="H783" s="243"/>
      <c r="I783" s="244">
        <f>ROUND(E783*H783,2)</f>
        <v>0</v>
      </c>
      <c r="J783" s="243"/>
      <c r="K783" s="244">
        <f>ROUND(E783*J783,2)</f>
        <v>0</v>
      </c>
      <c r="L783" s="244">
        <v>21</v>
      </c>
      <c r="M783" s="244">
        <f>G783*(1+L783/100)</f>
        <v>0</v>
      </c>
      <c r="N783" s="244">
        <v>0</v>
      </c>
      <c r="O783" s="244">
        <f>ROUND(E783*N783,2)</f>
        <v>0</v>
      </c>
      <c r="P783" s="244">
        <v>0</v>
      </c>
      <c r="Q783" s="244">
        <f>ROUND(E783*P783,2)</f>
        <v>0</v>
      </c>
      <c r="R783" s="244"/>
      <c r="S783" s="244" t="s">
        <v>156</v>
      </c>
      <c r="T783" s="245" t="s">
        <v>149</v>
      </c>
      <c r="U783" s="216">
        <v>0</v>
      </c>
      <c r="V783" s="216">
        <f>ROUND(E783*U783,2)</f>
        <v>0</v>
      </c>
      <c r="W783" s="216"/>
      <c r="X783" s="207"/>
      <c r="Y783" s="207"/>
      <c r="Z783" s="207"/>
      <c r="AA783" s="207"/>
      <c r="AB783" s="207"/>
      <c r="AC783" s="207"/>
      <c r="AD783" s="207"/>
      <c r="AE783" s="207"/>
      <c r="AF783" s="207"/>
      <c r="AG783" s="207" t="s">
        <v>157</v>
      </c>
      <c r="AH783" s="207"/>
      <c r="AI783" s="207"/>
      <c r="AJ783" s="207"/>
      <c r="AK783" s="207"/>
      <c r="AL783" s="207"/>
      <c r="AM783" s="207"/>
      <c r="AN783" s="207"/>
      <c r="AO783" s="207"/>
      <c r="AP783" s="207"/>
      <c r="AQ783" s="207"/>
      <c r="AR783" s="207"/>
      <c r="AS783" s="207"/>
      <c r="AT783" s="207"/>
      <c r="AU783" s="207"/>
      <c r="AV783" s="207"/>
      <c r="AW783" s="207"/>
      <c r="AX783" s="207"/>
      <c r="AY783" s="207"/>
      <c r="AZ783" s="207"/>
      <c r="BA783" s="207"/>
      <c r="BB783" s="207"/>
      <c r="BC783" s="207"/>
      <c r="BD783" s="207"/>
      <c r="BE783" s="207"/>
      <c r="BF783" s="207"/>
      <c r="BG783" s="207"/>
      <c r="BH783" s="207"/>
    </row>
    <row r="784" spans="1:60">
      <c r="A784" s="218" t="s">
        <v>144</v>
      </c>
      <c r="B784" s="219" t="s">
        <v>91</v>
      </c>
      <c r="C784" s="232" t="s">
        <v>92</v>
      </c>
      <c r="D784" s="220"/>
      <c r="E784" s="221"/>
      <c r="F784" s="222"/>
      <c r="G784" s="222">
        <f>SUMIF(AG785:AG824,"&lt;&gt;NOR",G785:G824)</f>
        <v>0</v>
      </c>
      <c r="H784" s="222"/>
      <c r="I784" s="222">
        <f>SUM(I785:I824)</f>
        <v>0</v>
      </c>
      <c r="J784" s="222"/>
      <c r="K784" s="222">
        <f>SUM(K785:K824)</f>
        <v>0</v>
      </c>
      <c r="L784" s="222"/>
      <c r="M784" s="222">
        <f>SUM(M785:M824)</f>
        <v>0</v>
      </c>
      <c r="N784" s="222"/>
      <c r="O784" s="222">
        <f>SUM(O785:O824)</f>
        <v>0</v>
      </c>
      <c r="P784" s="222"/>
      <c r="Q784" s="222">
        <f>SUM(Q785:Q824)</f>
        <v>0</v>
      </c>
      <c r="R784" s="222"/>
      <c r="S784" s="222"/>
      <c r="T784" s="223"/>
      <c r="U784" s="217"/>
      <c r="V784" s="217">
        <f>SUM(V785:V824)</f>
        <v>0</v>
      </c>
      <c r="W784" s="217"/>
      <c r="AG784" t="s">
        <v>145</v>
      </c>
    </row>
    <row r="785" spans="1:60" outlineLevel="1">
      <c r="A785" s="224">
        <v>168</v>
      </c>
      <c r="B785" s="225" t="s">
        <v>855</v>
      </c>
      <c r="C785" s="233" t="s">
        <v>856</v>
      </c>
      <c r="D785" s="226" t="s">
        <v>181</v>
      </c>
      <c r="E785" s="227">
        <v>686.43</v>
      </c>
      <c r="F785" s="228"/>
      <c r="G785" s="229">
        <f>ROUND(E785*F785,2)</f>
        <v>0</v>
      </c>
      <c r="H785" s="228"/>
      <c r="I785" s="229">
        <f>ROUND(E785*H785,2)</f>
        <v>0</v>
      </c>
      <c r="J785" s="228"/>
      <c r="K785" s="229">
        <f>ROUND(E785*J785,2)</f>
        <v>0</v>
      </c>
      <c r="L785" s="229">
        <v>21</v>
      </c>
      <c r="M785" s="229">
        <f>G785*(1+L785/100)</f>
        <v>0</v>
      </c>
      <c r="N785" s="229">
        <v>0</v>
      </c>
      <c r="O785" s="229">
        <f>ROUND(E785*N785,2)</f>
        <v>0</v>
      </c>
      <c r="P785" s="229">
        <v>0</v>
      </c>
      <c r="Q785" s="229">
        <f>ROUND(E785*P785,2)</f>
        <v>0</v>
      </c>
      <c r="R785" s="229"/>
      <c r="S785" s="229" t="s">
        <v>156</v>
      </c>
      <c r="T785" s="230" t="s">
        <v>149</v>
      </c>
      <c r="U785" s="216">
        <v>0</v>
      </c>
      <c r="V785" s="216">
        <f>ROUND(E785*U785,2)</f>
        <v>0</v>
      </c>
      <c r="W785" s="216"/>
      <c r="X785" s="207"/>
      <c r="Y785" s="207"/>
      <c r="Z785" s="207"/>
      <c r="AA785" s="207"/>
      <c r="AB785" s="207"/>
      <c r="AC785" s="207"/>
      <c r="AD785" s="207"/>
      <c r="AE785" s="207"/>
      <c r="AF785" s="207"/>
      <c r="AG785" s="207" t="s">
        <v>157</v>
      </c>
      <c r="AH785" s="207"/>
      <c r="AI785" s="207"/>
      <c r="AJ785" s="207"/>
      <c r="AK785" s="207"/>
      <c r="AL785" s="207"/>
      <c r="AM785" s="207"/>
      <c r="AN785" s="207"/>
      <c r="AO785" s="207"/>
      <c r="AP785" s="207"/>
      <c r="AQ785" s="207"/>
      <c r="AR785" s="207"/>
      <c r="AS785" s="207"/>
      <c r="AT785" s="207"/>
      <c r="AU785" s="207"/>
      <c r="AV785" s="207"/>
      <c r="AW785" s="207"/>
      <c r="AX785" s="207"/>
      <c r="AY785" s="207"/>
      <c r="AZ785" s="207"/>
      <c r="BA785" s="207"/>
      <c r="BB785" s="207"/>
      <c r="BC785" s="207"/>
      <c r="BD785" s="207"/>
      <c r="BE785" s="207"/>
      <c r="BF785" s="207"/>
      <c r="BG785" s="207"/>
      <c r="BH785" s="207"/>
    </row>
    <row r="786" spans="1:60" outlineLevel="1">
      <c r="A786" s="214"/>
      <c r="B786" s="215"/>
      <c r="C786" s="246" t="s">
        <v>857</v>
      </c>
      <c r="D786" s="237"/>
      <c r="E786" s="238"/>
      <c r="F786" s="216"/>
      <c r="G786" s="216"/>
      <c r="H786" s="216"/>
      <c r="I786" s="216"/>
      <c r="J786" s="216"/>
      <c r="K786" s="216"/>
      <c r="L786" s="216"/>
      <c r="M786" s="216"/>
      <c r="N786" s="216"/>
      <c r="O786" s="216"/>
      <c r="P786" s="216"/>
      <c r="Q786" s="216"/>
      <c r="R786" s="216"/>
      <c r="S786" s="216"/>
      <c r="T786" s="216"/>
      <c r="U786" s="216"/>
      <c r="V786" s="216"/>
      <c r="W786" s="216"/>
      <c r="X786" s="207"/>
      <c r="Y786" s="207"/>
      <c r="Z786" s="207"/>
      <c r="AA786" s="207"/>
      <c r="AB786" s="207"/>
      <c r="AC786" s="207"/>
      <c r="AD786" s="207"/>
      <c r="AE786" s="207"/>
      <c r="AF786" s="207"/>
      <c r="AG786" s="207" t="s">
        <v>159</v>
      </c>
      <c r="AH786" s="207">
        <v>0</v>
      </c>
      <c r="AI786" s="207"/>
      <c r="AJ786" s="207"/>
      <c r="AK786" s="207"/>
      <c r="AL786" s="207"/>
      <c r="AM786" s="207"/>
      <c r="AN786" s="207"/>
      <c r="AO786" s="207"/>
      <c r="AP786" s="207"/>
      <c r="AQ786" s="207"/>
      <c r="AR786" s="207"/>
      <c r="AS786" s="207"/>
      <c r="AT786" s="207"/>
      <c r="AU786" s="207"/>
      <c r="AV786" s="207"/>
      <c r="AW786" s="207"/>
      <c r="AX786" s="207"/>
      <c r="AY786" s="207"/>
      <c r="AZ786" s="207"/>
      <c r="BA786" s="207"/>
      <c r="BB786" s="207"/>
      <c r="BC786" s="207"/>
      <c r="BD786" s="207"/>
      <c r="BE786" s="207"/>
      <c r="BF786" s="207"/>
      <c r="BG786" s="207"/>
      <c r="BH786" s="207"/>
    </row>
    <row r="787" spans="1:60" outlineLevel="1">
      <c r="A787" s="214"/>
      <c r="B787" s="215"/>
      <c r="C787" s="246" t="s">
        <v>842</v>
      </c>
      <c r="D787" s="237"/>
      <c r="E787" s="238">
        <v>686.43</v>
      </c>
      <c r="F787" s="216"/>
      <c r="G787" s="216"/>
      <c r="H787" s="216"/>
      <c r="I787" s="216"/>
      <c r="J787" s="216"/>
      <c r="K787" s="216"/>
      <c r="L787" s="216"/>
      <c r="M787" s="216"/>
      <c r="N787" s="216"/>
      <c r="O787" s="216"/>
      <c r="P787" s="216"/>
      <c r="Q787" s="216"/>
      <c r="R787" s="216"/>
      <c r="S787" s="216"/>
      <c r="T787" s="216"/>
      <c r="U787" s="216"/>
      <c r="V787" s="216"/>
      <c r="W787" s="216"/>
      <c r="X787" s="207"/>
      <c r="Y787" s="207"/>
      <c r="Z787" s="207"/>
      <c r="AA787" s="207"/>
      <c r="AB787" s="207"/>
      <c r="AC787" s="207"/>
      <c r="AD787" s="207"/>
      <c r="AE787" s="207"/>
      <c r="AF787" s="207"/>
      <c r="AG787" s="207" t="s">
        <v>159</v>
      </c>
      <c r="AH787" s="207">
        <v>0</v>
      </c>
      <c r="AI787" s="207"/>
      <c r="AJ787" s="207"/>
      <c r="AK787" s="207"/>
      <c r="AL787" s="207"/>
      <c r="AM787" s="207"/>
      <c r="AN787" s="207"/>
      <c r="AO787" s="207"/>
      <c r="AP787" s="207"/>
      <c r="AQ787" s="207"/>
      <c r="AR787" s="207"/>
      <c r="AS787" s="207"/>
      <c r="AT787" s="207"/>
      <c r="AU787" s="207"/>
      <c r="AV787" s="207"/>
      <c r="AW787" s="207"/>
      <c r="AX787" s="207"/>
      <c r="AY787" s="207"/>
      <c r="AZ787" s="207"/>
      <c r="BA787" s="207"/>
      <c r="BB787" s="207"/>
      <c r="BC787" s="207"/>
      <c r="BD787" s="207"/>
      <c r="BE787" s="207"/>
      <c r="BF787" s="207"/>
      <c r="BG787" s="207"/>
      <c r="BH787" s="207"/>
    </row>
    <row r="788" spans="1:60" outlineLevel="1">
      <c r="A788" s="224">
        <v>169</v>
      </c>
      <c r="B788" s="225" t="s">
        <v>858</v>
      </c>
      <c r="C788" s="233" t="s">
        <v>859</v>
      </c>
      <c r="D788" s="226" t="s">
        <v>181</v>
      </c>
      <c r="E788" s="227">
        <v>13.65</v>
      </c>
      <c r="F788" s="228"/>
      <c r="G788" s="229">
        <f>ROUND(E788*F788,2)</f>
        <v>0</v>
      </c>
      <c r="H788" s="228"/>
      <c r="I788" s="229">
        <f>ROUND(E788*H788,2)</f>
        <v>0</v>
      </c>
      <c r="J788" s="228"/>
      <c r="K788" s="229">
        <f>ROUND(E788*J788,2)</f>
        <v>0</v>
      </c>
      <c r="L788" s="229">
        <v>21</v>
      </c>
      <c r="M788" s="229">
        <f>G788*(1+L788/100)</f>
        <v>0</v>
      </c>
      <c r="N788" s="229">
        <v>0</v>
      </c>
      <c r="O788" s="229">
        <f>ROUND(E788*N788,2)</f>
        <v>0</v>
      </c>
      <c r="P788" s="229">
        <v>0</v>
      </c>
      <c r="Q788" s="229">
        <f>ROUND(E788*P788,2)</f>
        <v>0</v>
      </c>
      <c r="R788" s="229"/>
      <c r="S788" s="229" t="s">
        <v>148</v>
      </c>
      <c r="T788" s="230" t="s">
        <v>149</v>
      </c>
      <c r="U788" s="216">
        <v>0</v>
      </c>
      <c r="V788" s="216">
        <f>ROUND(E788*U788,2)</f>
        <v>0</v>
      </c>
      <c r="W788" s="216"/>
      <c r="X788" s="207"/>
      <c r="Y788" s="207"/>
      <c r="Z788" s="207"/>
      <c r="AA788" s="207"/>
      <c r="AB788" s="207"/>
      <c r="AC788" s="207"/>
      <c r="AD788" s="207"/>
      <c r="AE788" s="207"/>
      <c r="AF788" s="207"/>
      <c r="AG788" s="207" t="s">
        <v>157</v>
      </c>
      <c r="AH788" s="207"/>
      <c r="AI788" s="207"/>
      <c r="AJ788" s="207"/>
      <c r="AK788" s="207"/>
      <c r="AL788" s="207"/>
      <c r="AM788" s="207"/>
      <c r="AN788" s="207"/>
      <c r="AO788" s="207"/>
      <c r="AP788" s="207"/>
      <c r="AQ788" s="207"/>
      <c r="AR788" s="207"/>
      <c r="AS788" s="207"/>
      <c r="AT788" s="207"/>
      <c r="AU788" s="207"/>
      <c r="AV788" s="207"/>
      <c r="AW788" s="207"/>
      <c r="AX788" s="207"/>
      <c r="AY788" s="207"/>
      <c r="AZ788" s="207"/>
      <c r="BA788" s="207"/>
      <c r="BB788" s="207"/>
      <c r="BC788" s="207"/>
      <c r="BD788" s="207"/>
      <c r="BE788" s="207"/>
      <c r="BF788" s="207"/>
      <c r="BG788" s="207"/>
      <c r="BH788" s="207"/>
    </row>
    <row r="789" spans="1:60" outlineLevel="1">
      <c r="A789" s="214"/>
      <c r="B789" s="215"/>
      <c r="C789" s="246" t="s">
        <v>830</v>
      </c>
      <c r="D789" s="237"/>
      <c r="E789" s="238"/>
      <c r="F789" s="216"/>
      <c r="G789" s="216"/>
      <c r="H789" s="216"/>
      <c r="I789" s="216"/>
      <c r="J789" s="216"/>
      <c r="K789" s="216"/>
      <c r="L789" s="216"/>
      <c r="M789" s="216"/>
      <c r="N789" s="216"/>
      <c r="O789" s="216"/>
      <c r="P789" s="216"/>
      <c r="Q789" s="216"/>
      <c r="R789" s="216"/>
      <c r="S789" s="216"/>
      <c r="T789" s="216"/>
      <c r="U789" s="216"/>
      <c r="V789" s="216"/>
      <c r="W789" s="216"/>
      <c r="X789" s="207"/>
      <c r="Y789" s="207"/>
      <c r="Z789" s="207"/>
      <c r="AA789" s="207"/>
      <c r="AB789" s="207"/>
      <c r="AC789" s="207"/>
      <c r="AD789" s="207"/>
      <c r="AE789" s="207"/>
      <c r="AF789" s="207"/>
      <c r="AG789" s="207" t="s">
        <v>159</v>
      </c>
      <c r="AH789" s="207">
        <v>0</v>
      </c>
      <c r="AI789" s="207"/>
      <c r="AJ789" s="207"/>
      <c r="AK789" s="207"/>
      <c r="AL789" s="207"/>
      <c r="AM789" s="207"/>
      <c r="AN789" s="207"/>
      <c r="AO789" s="207"/>
      <c r="AP789" s="207"/>
      <c r="AQ789" s="207"/>
      <c r="AR789" s="207"/>
      <c r="AS789" s="207"/>
      <c r="AT789" s="207"/>
      <c r="AU789" s="207"/>
      <c r="AV789" s="207"/>
      <c r="AW789" s="207"/>
      <c r="AX789" s="207"/>
      <c r="AY789" s="207"/>
      <c r="AZ789" s="207"/>
      <c r="BA789" s="207"/>
      <c r="BB789" s="207"/>
      <c r="BC789" s="207"/>
      <c r="BD789" s="207"/>
      <c r="BE789" s="207"/>
      <c r="BF789" s="207"/>
      <c r="BG789" s="207"/>
      <c r="BH789" s="207"/>
    </row>
    <row r="790" spans="1:60" outlineLevel="1">
      <c r="A790" s="214"/>
      <c r="B790" s="215"/>
      <c r="C790" s="246" t="s">
        <v>831</v>
      </c>
      <c r="D790" s="237"/>
      <c r="E790" s="238">
        <v>13.65</v>
      </c>
      <c r="F790" s="216"/>
      <c r="G790" s="216"/>
      <c r="H790" s="216"/>
      <c r="I790" s="216"/>
      <c r="J790" s="216"/>
      <c r="K790" s="216"/>
      <c r="L790" s="216"/>
      <c r="M790" s="216"/>
      <c r="N790" s="216"/>
      <c r="O790" s="216"/>
      <c r="P790" s="216"/>
      <c r="Q790" s="216"/>
      <c r="R790" s="216"/>
      <c r="S790" s="216"/>
      <c r="T790" s="216"/>
      <c r="U790" s="216"/>
      <c r="V790" s="216"/>
      <c r="W790" s="216"/>
      <c r="X790" s="207"/>
      <c r="Y790" s="207"/>
      <c r="Z790" s="207"/>
      <c r="AA790" s="207"/>
      <c r="AB790" s="207"/>
      <c r="AC790" s="207"/>
      <c r="AD790" s="207"/>
      <c r="AE790" s="207"/>
      <c r="AF790" s="207"/>
      <c r="AG790" s="207" t="s">
        <v>159</v>
      </c>
      <c r="AH790" s="207">
        <v>0</v>
      </c>
      <c r="AI790" s="207"/>
      <c r="AJ790" s="207"/>
      <c r="AK790" s="207"/>
      <c r="AL790" s="207"/>
      <c r="AM790" s="207"/>
      <c r="AN790" s="207"/>
      <c r="AO790" s="207"/>
      <c r="AP790" s="207"/>
      <c r="AQ790" s="207"/>
      <c r="AR790" s="207"/>
      <c r="AS790" s="207"/>
      <c r="AT790" s="207"/>
      <c r="AU790" s="207"/>
      <c r="AV790" s="207"/>
      <c r="AW790" s="207"/>
      <c r="AX790" s="207"/>
      <c r="AY790" s="207"/>
      <c r="AZ790" s="207"/>
      <c r="BA790" s="207"/>
      <c r="BB790" s="207"/>
      <c r="BC790" s="207"/>
      <c r="BD790" s="207"/>
      <c r="BE790" s="207"/>
      <c r="BF790" s="207"/>
      <c r="BG790" s="207"/>
      <c r="BH790" s="207"/>
    </row>
    <row r="791" spans="1:60" outlineLevel="1">
      <c r="A791" s="224">
        <v>170</v>
      </c>
      <c r="B791" s="225" t="s">
        <v>860</v>
      </c>
      <c r="C791" s="233" t="s">
        <v>861</v>
      </c>
      <c r="D791" s="226" t="s">
        <v>168</v>
      </c>
      <c r="E791" s="227">
        <v>7.55</v>
      </c>
      <c r="F791" s="228"/>
      <c r="G791" s="229">
        <f>ROUND(E791*F791,2)</f>
        <v>0</v>
      </c>
      <c r="H791" s="228"/>
      <c r="I791" s="229">
        <f>ROUND(E791*H791,2)</f>
        <v>0</v>
      </c>
      <c r="J791" s="228"/>
      <c r="K791" s="229">
        <f>ROUND(E791*J791,2)</f>
        <v>0</v>
      </c>
      <c r="L791" s="229">
        <v>21</v>
      </c>
      <c r="M791" s="229">
        <f>G791*(1+L791/100)</f>
        <v>0</v>
      </c>
      <c r="N791" s="229">
        <v>0</v>
      </c>
      <c r="O791" s="229">
        <f>ROUND(E791*N791,2)</f>
        <v>0</v>
      </c>
      <c r="P791" s="229">
        <v>0</v>
      </c>
      <c r="Q791" s="229">
        <f>ROUND(E791*P791,2)</f>
        <v>0</v>
      </c>
      <c r="R791" s="229"/>
      <c r="S791" s="229" t="s">
        <v>148</v>
      </c>
      <c r="T791" s="230" t="s">
        <v>149</v>
      </c>
      <c r="U791" s="216">
        <v>0</v>
      </c>
      <c r="V791" s="216">
        <f>ROUND(E791*U791,2)</f>
        <v>0</v>
      </c>
      <c r="W791" s="216"/>
      <c r="X791" s="207"/>
      <c r="Y791" s="207"/>
      <c r="Z791" s="207"/>
      <c r="AA791" s="207"/>
      <c r="AB791" s="207"/>
      <c r="AC791" s="207"/>
      <c r="AD791" s="207"/>
      <c r="AE791" s="207"/>
      <c r="AF791" s="207"/>
      <c r="AG791" s="207" t="s">
        <v>157</v>
      </c>
      <c r="AH791" s="207"/>
      <c r="AI791" s="207"/>
      <c r="AJ791" s="207"/>
      <c r="AK791" s="207"/>
      <c r="AL791" s="207"/>
      <c r="AM791" s="207"/>
      <c r="AN791" s="207"/>
      <c r="AO791" s="207"/>
      <c r="AP791" s="207"/>
      <c r="AQ791" s="207"/>
      <c r="AR791" s="207"/>
      <c r="AS791" s="207"/>
      <c r="AT791" s="207"/>
      <c r="AU791" s="207"/>
      <c r="AV791" s="207"/>
      <c r="AW791" s="207"/>
      <c r="AX791" s="207"/>
      <c r="AY791" s="207"/>
      <c r="AZ791" s="207"/>
      <c r="BA791" s="207"/>
      <c r="BB791" s="207"/>
      <c r="BC791" s="207"/>
      <c r="BD791" s="207"/>
      <c r="BE791" s="207"/>
      <c r="BF791" s="207"/>
      <c r="BG791" s="207"/>
      <c r="BH791" s="207"/>
    </row>
    <row r="792" spans="1:60" outlineLevel="1">
      <c r="A792" s="214"/>
      <c r="B792" s="215"/>
      <c r="C792" s="246" t="s">
        <v>862</v>
      </c>
      <c r="D792" s="237"/>
      <c r="E792" s="238"/>
      <c r="F792" s="216"/>
      <c r="G792" s="216"/>
      <c r="H792" s="216"/>
      <c r="I792" s="216"/>
      <c r="J792" s="216"/>
      <c r="K792" s="216"/>
      <c r="L792" s="216"/>
      <c r="M792" s="216"/>
      <c r="N792" s="216"/>
      <c r="O792" s="216"/>
      <c r="P792" s="216"/>
      <c r="Q792" s="216"/>
      <c r="R792" s="216"/>
      <c r="S792" s="216"/>
      <c r="T792" s="216"/>
      <c r="U792" s="216"/>
      <c r="V792" s="216"/>
      <c r="W792" s="216"/>
      <c r="X792" s="207"/>
      <c r="Y792" s="207"/>
      <c r="Z792" s="207"/>
      <c r="AA792" s="207"/>
      <c r="AB792" s="207"/>
      <c r="AC792" s="207"/>
      <c r="AD792" s="207"/>
      <c r="AE792" s="207"/>
      <c r="AF792" s="207"/>
      <c r="AG792" s="207" t="s">
        <v>159</v>
      </c>
      <c r="AH792" s="207">
        <v>0</v>
      </c>
      <c r="AI792" s="207"/>
      <c r="AJ792" s="207"/>
      <c r="AK792" s="207"/>
      <c r="AL792" s="207"/>
      <c r="AM792" s="207"/>
      <c r="AN792" s="207"/>
      <c r="AO792" s="207"/>
      <c r="AP792" s="207"/>
      <c r="AQ792" s="207"/>
      <c r="AR792" s="207"/>
      <c r="AS792" s="207"/>
      <c r="AT792" s="207"/>
      <c r="AU792" s="207"/>
      <c r="AV792" s="207"/>
      <c r="AW792" s="207"/>
      <c r="AX792" s="207"/>
      <c r="AY792" s="207"/>
      <c r="AZ792" s="207"/>
      <c r="BA792" s="207"/>
      <c r="BB792" s="207"/>
      <c r="BC792" s="207"/>
      <c r="BD792" s="207"/>
      <c r="BE792" s="207"/>
      <c r="BF792" s="207"/>
      <c r="BG792" s="207"/>
      <c r="BH792" s="207"/>
    </row>
    <row r="793" spans="1:60" outlineLevel="1">
      <c r="A793" s="214"/>
      <c r="B793" s="215"/>
      <c r="C793" s="246" t="s">
        <v>863</v>
      </c>
      <c r="D793" s="237"/>
      <c r="E793" s="238"/>
      <c r="F793" s="216"/>
      <c r="G793" s="216"/>
      <c r="H793" s="216"/>
      <c r="I793" s="216"/>
      <c r="J793" s="216"/>
      <c r="K793" s="216"/>
      <c r="L793" s="216"/>
      <c r="M793" s="216"/>
      <c r="N793" s="216"/>
      <c r="O793" s="216"/>
      <c r="P793" s="216"/>
      <c r="Q793" s="216"/>
      <c r="R793" s="216"/>
      <c r="S793" s="216"/>
      <c r="T793" s="216"/>
      <c r="U793" s="216"/>
      <c r="V793" s="216"/>
      <c r="W793" s="216"/>
      <c r="X793" s="207"/>
      <c r="Y793" s="207"/>
      <c r="Z793" s="207"/>
      <c r="AA793" s="207"/>
      <c r="AB793" s="207"/>
      <c r="AC793" s="207"/>
      <c r="AD793" s="207"/>
      <c r="AE793" s="207"/>
      <c r="AF793" s="207"/>
      <c r="AG793" s="207" t="s">
        <v>159</v>
      </c>
      <c r="AH793" s="207">
        <v>0</v>
      </c>
      <c r="AI793" s="207"/>
      <c r="AJ793" s="207"/>
      <c r="AK793" s="207"/>
      <c r="AL793" s="207"/>
      <c r="AM793" s="207"/>
      <c r="AN793" s="207"/>
      <c r="AO793" s="207"/>
      <c r="AP793" s="207"/>
      <c r="AQ793" s="207"/>
      <c r="AR793" s="207"/>
      <c r="AS793" s="207"/>
      <c r="AT793" s="207"/>
      <c r="AU793" s="207"/>
      <c r="AV793" s="207"/>
      <c r="AW793" s="207"/>
      <c r="AX793" s="207"/>
      <c r="AY793" s="207"/>
      <c r="AZ793" s="207"/>
      <c r="BA793" s="207"/>
      <c r="BB793" s="207"/>
      <c r="BC793" s="207"/>
      <c r="BD793" s="207"/>
      <c r="BE793" s="207"/>
      <c r="BF793" s="207"/>
      <c r="BG793" s="207"/>
      <c r="BH793" s="207"/>
    </row>
    <row r="794" spans="1:60" outlineLevel="1">
      <c r="A794" s="214"/>
      <c r="B794" s="215"/>
      <c r="C794" s="246" t="s">
        <v>864</v>
      </c>
      <c r="D794" s="237"/>
      <c r="E794" s="238">
        <v>7.55</v>
      </c>
      <c r="F794" s="216"/>
      <c r="G794" s="216"/>
      <c r="H794" s="216"/>
      <c r="I794" s="216"/>
      <c r="J794" s="216"/>
      <c r="K794" s="216"/>
      <c r="L794" s="216"/>
      <c r="M794" s="216"/>
      <c r="N794" s="216"/>
      <c r="O794" s="216"/>
      <c r="P794" s="216"/>
      <c r="Q794" s="216"/>
      <c r="R794" s="216"/>
      <c r="S794" s="216"/>
      <c r="T794" s="216"/>
      <c r="U794" s="216"/>
      <c r="V794" s="216"/>
      <c r="W794" s="216"/>
      <c r="X794" s="207"/>
      <c r="Y794" s="207"/>
      <c r="Z794" s="207"/>
      <c r="AA794" s="207"/>
      <c r="AB794" s="207"/>
      <c r="AC794" s="207"/>
      <c r="AD794" s="207"/>
      <c r="AE794" s="207"/>
      <c r="AF794" s="207"/>
      <c r="AG794" s="207" t="s">
        <v>159</v>
      </c>
      <c r="AH794" s="207">
        <v>0</v>
      </c>
      <c r="AI794" s="207"/>
      <c r="AJ794" s="207"/>
      <c r="AK794" s="207"/>
      <c r="AL794" s="207"/>
      <c r="AM794" s="207"/>
      <c r="AN794" s="207"/>
      <c r="AO794" s="207"/>
      <c r="AP794" s="207"/>
      <c r="AQ794" s="207"/>
      <c r="AR794" s="207"/>
      <c r="AS794" s="207"/>
      <c r="AT794" s="207"/>
      <c r="AU794" s="207"/>
      <c r="AV794" s="207"/>
      <c r="AW794" s="207"/>
      <c r="AX794" s="207"/>
      <c r="AY794" s="207"/>
      <c r="AZ794" s="207"/>
      <c r="BA794" s="207"/>
      <c r="BB794" s="207"/>
      <c r="BC794" s="207"/>
      <c r="BD794" s="207"/>
      <c r="BE794" s="207"/>
      <c r="BF794" s="207"/>
      <c r="BG794" s="207"/>
      <c r="BH794" s="207"/>
    </row>
    <row r="795" spans="1:60" outlineLevel="1">
      <c r="A795" s="224">
        <v>171</v>
      </c>
      <c r="B795" s="225" t="s">
        <v>865</v>
      </c>
      <c r="C795" s="233" t="s">
        <v>866</v>
      </c>
      <c r="D795" s="226" t="s">
        <v>181</v>
      </c>
      <c r="E795" s="227">
        <v>148.04</v>
      </c>
      <c r="F795" s="228"/>
      <c r="G795" s="229">
        <f>ROUND(E795*F795,2)</f>
        <v>0</v>
      </c>
      <c r="H795" s="228"/>
      <c r="I795" s="229">
        <f>ROUND(E795*H795,2)</f>
        <v>0</v>
      </c>
      <c r="J795" s="228"/>
      <c r="K795" s="229">
        <f>ROUND(E795*J795,2)</f>
        <v>0</v>
      </c>
      <c r="L795" s="229">
        <v>21</v>
      </c>
      <c r="M795" s="229">
        <f>G795*(1+L795/100)</f>
        <v>0</v>
      </c>
      <c r="N795" s="229">
        <v>0</v>
      </c>
      <c r="O795" s="229">
        <f>ROUND(E795*N795,2)</f>
        <v>0</v>
      </c>
      <c r="P795" s="229">
        <v>0</v>
      </c>
      <c r="Q795" s="229">
        <f>ROUND(E795*P795,2)</f>
        <v>0</v>
      </c>
      <c r="R795" s="229"/>
      <c r="S795" s="229" t="s">
        <v>156</v>
      </c>
      <c r="T795" s="230" t="s">
        <v>149</v>
      </c>
      <c r="U795" s="216">
        <v>0</v>
      </c>
      <c r="V795" s="216">
        <f>ROUND(E795*U795,2)</f>
        <v>0</v>
      </c>
      <c r="W795" s="216"/>
      <c r="X795" s="207"/>
      <c r="Y795" s="207"/>
      <c r="Z795" s="207"/>
      <c r="AA795" s="207"/>
      <c r="AB795" s="207"/>
      <c r="AC795" s="207"/>
      <c r="AD795" s="207"/>
      <c r="AE795" s="207"/>
      <c r="AF795" s="207"/>
      <c r="AG795" s="207" t="s">
        <v>157</v>
      </c>
      <c r="AH795" s="207"/>
      <c r="AI795" s="207"/>
      <c r="AJ795" s="207"/>
      <c r="AK795" s="207"/>
      <c r="AL795" s="207"/>
      <c r="AM795" s="207"/>
      <c r="AN795" s="207"/>
      <c r="AO795" s="207"/>
      <c r="AP795" s="207"/>
      <c r="AQ795" s="207"/>
      <c r="AR795" s="207"/>
      <c r="AS795" s="207"/>
      <c r="AT795" s="207"/>
      <c r="AU795" s="207"/>
      <c r="AV795" s="207"/>
      <c r="AW795" s="207"/>
      <c r="AX795" s="207"/>
      <c r="AY795" s="207"/>
      <c r="AZ795" s="207"/>
      <c r="BA795" s="207"/>
      <c r="BB795" s="207"/>
      <c r="BC795" s="207"/>
      <c r="BD795" s="207"/>
      <c r="BE795" s="207"/>
      <c r="BF795" s="207"/>
      <c r="BG795" s="207"/>
      <c r="BH795" s="207"/>
    </row>
    <row r="796" spans="1:60" outlineLevel="1">
      <c r="A796" s="214"/>
      <c r="B796" s="215"/>
      <c r="C796" s="246" t="s">
        <v>835</v>
      </c>
      <c r="D796" s="237"/>
      <c r="E796" s="238"/>
      <c r="F796" s="216"/>
      <c r="G796" s="216"/>
      <c r="H796" s="216"/>
      <c r="I796" s="216"/>
      <c r="J796" s="216"/>
      <c r="K796" s="216"/>
      <c r="L796" s="216"/>
      <c r="M796" s="216"/>
      <c r="N796" s="216"/>
      <c r="O796" s="216"/>
      <c r="P796" s="216"/>
      <c r="Q796" s="216"/>
      <c r="R796" s="216"/>
      <c r="S796" s="216"/>
      <c r="T796" s="216"/>
      <c r="U796" s="216"/>
      <c r="V796" s="216"/>
      <c r="W796" s="216"/>
      <c r="X796" s="207"/>
      <c r="Y796" s="207"/>
      <c r="Z796" s="207"/>
      <c r="AA796" s="207"/>
      <c r="AB796" s="207"/>
      <c r="AC796" s="207"/>
      <c r="AD796" s="207"/>
      <c r="AE796" s="207"/>
      <c r="AF796" s="207"/>
      <c r="AG796" s="207" t="s">
        <v>159</v>
      </c>
      <c r="AH796" s="207">
        <v>0</v>
      </c>
      <c r="AI796" s="207"/>
      <c r="AJ796" s="207"/>
      <c r="AK796" s="207"/>
      <c r="AL796" s="207"/>
      <c r="AM796" s="207"/>
      <c r="AN796" s="207"/>
      <c r="AO796" s="207"/>
      <c r="AP796" s="207"/>
      <c r="AQ796" s="207"/>
      <c r="AR796" s="207"/>
      <c r="AS796" s="207"/>
      <c r="AT796" s="207"/>
      <c r="AU796" s="207"/>
      <c r="AV796" s="207"/>
      <c r="AW796" s="207"/>
      <c r="AX796" s="207"/>
      <c r="AY796" s="207"/>
      <c r="AZ796" s="207"/>
      <c r="BA796" s="207"/>
      <c r="BB796" s="207"/>
      <c r="BC796" s="207"/>
      <c r="BD796" s="207"/>
      <c r="BE796" s="207"/>
      <c r="BF796" s="207"/>
      <c r="BG796" s="207"/>
      <c r="BH796" s="207"/>
    </row>
    <row r="797" spans="1:60" outlineLevel="1">
      <c r="A797" s="214"/>
      <c r="B797" s="215"/>
      <c r="C797" s="246" t="s">
        <v>672</v>
      </c>
      <c r="D797" s="237"/>
      <c r="E797" s="238"/>
      <c r="F797" s="216"/>
      <c r="G797" s="216"/>
      <c r="H797" s="216"/>
      <c r="I797" s="216"/>
      <c r="J797" s="216"/>
      <c r="K797" s="216"/>
      <c r="L797" s="216"/>
      <c r="M797" s="216"/>
      <c r="N797" s="216"/>
      <c r="O797" s="216"/>
      <c r="P797" s="216"/>
      <c r="Q797" s="216"/>
      <c r="R797" s="216"/>
      <c r="S797" s="216"/>
      <c r="T797" s="216"/>
      <c r="U797" s="216"/>
      <c r="V797" s="216"/>
      <c r="W797" s="216"/>
      <c r="X797" s="207"/>
      <c r="Y797" s="207"/>
      <c r="Z797" s="207"/>
      <c r="AA797" s="207"/>
      <c r="AB797" s="207"/>
      <c r="AC797" s="207"/>
      <c r="AD797" s="207"/>
      <c r="AE797" s="207"/>
      <c r="AF797" s="207"/>
      <c r="AG797" s="207" t="s">
        <v>159</v>
      </c>
      <c r="AH797" s="207">
        <v>0</v>
      </c>
      <c r="AI797" s="207"/>
      <c r="AJ797" s="207"/>
      <c r="AK797" s="207"/>
      <c r="AL797" s="207"/>
      <c r="AM797" s="207"/>
      <c r="AN797" s="207"/>
      <c r="AO797" s="207"/>
      <c r="AP797" s="207"/>
      <c r="AQ797" s="207"/>
      <c r="AR797" s="207"/>
      <c r="AS797" s="207"/>
      <c r="AT797" s="207"/>
      <c r="AU797" s="207"/>
      <c r="AV797" s="207"/>
      <c r="AW797" s="207"/>
      <c r="AX797" s="207"/>
      <c r="AY797" s="207"/>
      <c r="AZ797" s="207"/>
      <c r="BA797" s="207"/>
      <c r="BB797" s="207"/>
      <c r="BC797" s="207"/>
      <c r="BD797" s="207"/>
      <c r="BE797" s="207"/>
      <c r="BF797" s="207"/>
      <c r="BG797" s="207"/>
      <c r="BH797" s="207"/>
    </row>
    <row r="798" spans="1:60" outlineLevel="1">
      <c r="A798" s="214"/>
      <c r="B798" s="215"/>
      <c r="C798" s="246" t="s">
        <v>867</v>
      </c>
      <c r="D798" s="237"/>
      <c r="E798" s="238"/>
      <c r="F798" s="216"/>
      <c r="G798" s="216"/>
      <c r="H798" s="216"/>
      <c r="I798" s="216"/>
      <c r="J798" s="216"/>
      <c r="K798" s="216"/>
      <c r="L798" s="216"/>
      <c r="M798" s="216"/>
      <c r="N798" s="216"/>
      <c r="O798" s="216"/>
      <c r="P798" s="216"/>
      <c r="Q798" s="216"/>
      <c r="R798" s="216"/>
      <c r="S798" s="216"/>
      <c r="T798" s="216"/>
      <c r="U798" s="216"/>
      <c r="V798" s="216"/>
      <c r="W798" s="216"/>
      <c r="X798" s="207"/>
      <c r="Y798" s="207"/>
      <c r="Z798" s="207"/>
      <c r="AA798" s="207"/>
      <c r="AB798" s="207"/>
      <c r="AC798" s="207"/>
      <c r="AD798" s="207"/>
      <c r="AE798" s="207"/>
      <c r="AF798" s="207"/>
      <c r="AG798" s="207" t="s">
        <v>159</v>
      </c>
      <c r="AH798" s="207">
        <v>0</v>
      </c>
      <c r="AI798" s="207"/>
      <c r="AJ798" s="207"/>
      <c r="AK798" s="207"/>
      <c r="AL798" s="207"/>
      <c r="AM798" s="207"/>
      <c r="AN798" s="207"/>
      <c r="AO798" s="207"/>
      <c r="AP798" s="207"/>
      <c r="AQ798" s="207"/>
      <c r="AR798" s="207"/>
      <c r="AS798" s="207"/>
      <c r="AT798" s="207"/>
      <c r="AU798" s="207"/>
      <c r="AV798" s="207"/>
      <c r="AW798" s="207"/>
      <c r="AX798" s="207"/>
      <c r="AY798" s="207"/>
      <c r="AZ798" s="207"/>
      <c r="BA798" s="207"/>
      <c r="BB798" s="207"/>
      <c r="BC798" s="207"/>
      <c r="BD798" s="207"/>
      <c r="BE798" s="207"/>
      <c r="BF798" s="207"/>
      <c r="BG798" s="207"/>
      <c r="BH798" s="207"/>
    </row>
    <row r="799" spans="1:60" outlineLevel="1">
      <c r="A799" s="214"/>
      <c r="B799" s="215"/>
      <c r="C799" s="246" t="s">
        <v>674</v>
      </c>
      <c r="D799" s="237"/>
      <c r="E799" s="238">
        <v>148.04</v>
      </c>
      <c r="F799" s="216"/>
      <c r="G799" s="216"/>
      <c r="H799" s="216"/>
      <c r="I799" s="216"/>
      <c r="J799" s="216"/>
      <c r="K799" s="216"/>
      <c r="L799" s="216"/>
      <c r="M799" s="216"/>
      <c r="N799" s="216"/>
      <c r="O799" s="216"/>
      <c r="P799" s="216"/>
      <c r="Q799" s="216"/>
      <c r="R799" s="216"/>
      <c r="S799" s="216"/>
      <c r="T799" s="216"/>
      <c r="U799" s="216"/>
      <c r="V799" s="216"/>
      <c r="W799" s="216"/>
      <c r="X799" s="207"/>
      <c r="Y799" s="207"/>
      <c r="Z799" s="207"/>
      <c r="AA799" s="207"/>
      <c r="AB799" s="207"/>
      <c r="AC799" s="207"/>
      <c r="AD799" s="207"/>
      <c r="AE799" s="207"/>
      <c r="AF799" s="207"/>
      <c r="AG799" s="207" t="s">
        <v>159</v>
      </c>
      <c r="AH799" s="207">
        <v>0</v>
      </c>
      <c r="AI799" s="207"/>
      <c r="AJ799" s="207"/>
      <c r="AK799" s="207"/>
      <c r="AL799" s="207"/>
      <c r="AM799" s="207"/>
      <c r="AN799" s="207"/>
      <c r="AO799" s="207"/>
      <c r="AP799" s="207"/>
      <c r="AQ799" s="207"/>
      <c r="AR799" s="207"/>
      <c r="AS799" s="207"/>
      <c r="AT799" s="207"/>
      <c r="AU799" s="207"/>
      <c r="AV799" s="207"/>
      <c r="AW799" s="207"/>
      <c r="AX799" s="207"/>
      <c r="AY799" s="207"/>
      <c r="AZ799" s="207"/>
      <c r="BA799" s="207"/>
      <c r="BB799" s="207"/>
      <c r="BC799" s="207"/>
      <c r="BD799" s="207"/>
      <c r="BE799" s="207"/>
      <c r="BF799" s="207"/>
      <c r="BG799" s="207"/>
      <c r="BH799" s="207"/>
    </row>
    <row r="800" spans="1:60" outlineLevel="1">
      <c r="A800" s="224">
        <v>172</v>
      </c>
      <c r="B800" s="225" t="s">
        <v>868</v>
      </c>
      <c r="C800" s="233" t="s">
        <v>869</v>
      </c>
      <c r="D800" s="226" t="s">
        <v>181</v>
      </c>
      <c r="E800" s="227">
        <v>686.43</v>
      </c>
      <c r="F800" s="228"/>
      <c r="G800" s="229">
        <f>ROUND(E800*F800,2)</f>
        <v>0</v>
      </c>
      <c r="H800" s="228"/>
      <c r="I800" s="229">
        <f>ROUND(E800*H800,2)</f>
        <v>0</v>
      </c>
      <c r="J800" s="228"/>
      <c r="K800" s="229">
        <f>ROUND(E800*J800,2)</f>
        <v>0</v>
      </c>
      <c r="L800" s="229">
        <v>21</v>
      </c>
      <c r="M800" s="229">
        <f>G800*(1+L800/100)</f>
        <v>0</v>
      </c>
      <c r="N800" s="229">
        <v>0</v>
      </c>
      <c r="O800" s="229">
        <f>ROUND(E800*N800,2)</f>
        <v>0</v>
      </c>
      <c r="P800" s="229">
        <v>0</v>
      </c>
      <c r="Q800" s="229">
        <f>ROUND(E800*P800,2)</f>
        <v>0</v>
      </c>
      <c r="R800" s="229"/>
      <c r="S800" s="229" t="s">
        <v>148</v>
      </c>
      <c r="T800" s="230" t="s">
        <v>149</v>
      </c>
      <c r="U800" s="216">
        <v>0</v>
      </c>
      <c r="V800" s="216">
        <f>ROUND(E800*U800,2)</f>
        <v>0</v>
      </c>
      <c r="W800" s="216"/>
      <c r="X800" s="207"/>
      <c r="Y800" s="207"/>
      <c r="Z800" s="207"/>
      <c r="AA800" s="207"/>
      <c r="AB800" s="207"/>
      <c r="AC800" s="207"/>
      <c r="AD800" s="207"/>
      <c r="AE800" s="207"/>
      <c r="AF800" s="207"/>
      <c r="AG800" s="207" t="s">
        <v>157</v>
      </c>
      <c r="AH800" s="207"/>
      <c r="AI800" s="207"/>
      <c r="AJ800" s="207"/>
      <c r="AK800" s="207"/>
      <c r="AL800" s="207"/>
      <c r="AM800" s="207"/>
      <c r="AN800" s="207"/>
      <c r="AO800" s="207"/>
      <c r="AP800" s="207"/>
      <c r="AQ800" s="207"/>
      <c r="AR800" s="207"/>
      <c r="AS800" s="207"/>
      <c r="AT800" s="207"/>
      <c r="AU800" s="207"/>
      <c r="AV800" s="207"/>
      <c r="AW800" s="207"/>
      <c r="AX800" s="207"/>
      <c r="AY800" s="207"/>
      <c r="AZ800" s="207"/>
      <c r="BA800" s="207"/>
      <c r="BB800" s="207"/>
      <c r="BC800" s="207"/>
      <c r="BD800" s="207"/>
      <c r="BE800" s="207"/>
      <c r="BF800" s="207"/>
      <c r="BG800" s="207"/>
      <c r="BH800" s="207"/>
    </row>
    <row r="801" spans="1:60" outlineLevel="1">
      <c r="A801" s="214"/>
      <c r="B801" s="215"/>
      <c r="C801" s="246" t="s">
        <v>857</v>
      </c>
      <c r="D801" s="237"/>
      <c r="E801" s="238"/>
      <c r="F801" s="216"/>
      <c r="G801" s="216"/>
      <c r="H801" s="216"/>
      <c r="I801" s="216"/>
      <c r="J801" s="216"/>
      <c r="K801" s="216"/>
      <c r="L801" s="216"/>
      <c r="M801" s="216"/>
      <c r="N801" s="216"/>
      <c r="O801" s="216"/>
      <c r="P801" s="216"/>
      <c r="Q801" s="216"/>
      <c r="R801" s="216"/>
      <c r="S801" s="216"/>
      <c r="T801" s="216"/>
      <c r="U801" s="216"/>
      <c r="V801" s="216"/>
      <c r="W801" s="216"/>
      <c r="X801" s="207"/>
      <c r="Y801" s="207"/>
      <c r="Z801" s="207"/>
      <c r="AA801" s="207"/>
      <c r="AB801" s="207"/>
      <c r="AC801" s="207"/>
      <c r="AD801" s="207"/>
      <c r="AE801" s="207"/>
      <c r="AF801" s="207"/>
      <c r="AG801" s="207" t="s">
        <v>159</v>
      </c>
      <c r="AH801" s="207">
        <v>0</v>
      </c>
      <c r="AI801" s="207"/>
      <c r="AJ801" s="207"/>
      <c r="AK801" s="207"/>
      <c r="AL801" s="207"/>
      <c r="AM801" s="207"/>
      <c r="AN801" s="207"/>
      <c r="AO801" s="207"/>
      <c r="AP801" s="207"/>
      <c r="AQ801" s="207"/>
      <c r="AR801" s="207"/>
      <c r="AS801" s="207"/>
      <c r="AT801" s="207"/>
      <c r="AU801" s="207"/>
      <c r="AV801" s="207"/>
      <c r="AW801" s="207"/>
      <c r="AX801" s="207"/>
      <c r="AY801" s="207"/>
      <c r="AZ801" s="207"/>
      <c r="BA801" s="207"/>
      <c r="BB801" s="207"/>
      <c r="BC801" s="207"/>
      <c r="BD801" s="207"/>
      <c r="BE801" s="207"/>
      <c r="BF801" s="207"/>
      <c r="BG801" s="207"/>
      <c r="BH801" s="207"/>
    </row>
    <row r="802" spans="1:60" outlineLevel="1">
      <c r="A802" s="214"/>
      <c r="B802" s="215"/>
      <c r="C802" s="246" t="s">
        <v>842</v>
      </c>
      <c r="D802" s="237"/>
      <c r="E802" s="238">
        <v>686.43</v>
      </c>
      <c r="F802" s="216"/>
      <c r="G802" s="216"/>
      <c r="H802" s="216"/>
      <c r="I802" s="216"/>
      <c r="J802" s="216"/>
      <c r="K802" s="216"/>
      <c r="L802" s="216"/>
      <c r="M802" s="216"/>
      <c r="N802" s="216"/>
      <c r="O802" s="216"/>
      <c r="P802" s="216"/>
      <c r="Q802" s="216"/>
      <c r="R802" s="216"/>
      <c r="S802" s="216"/>
      <c r="T802" s="216"/>
      <c r="U802" s="216"/>
      <c r="V802" s="216"/>
      <c r="W802" s="216"/>
      <c r="X802" s="207"/>
      <c r="Y802" s="207"/>
      <c r="Z802" s="207"/>
      <c r="AA802" s="207"/>
      <c r="AB802" s="207"/>
      <c r="AC802" s="207"/>
      <c r="AD802" s="207"/>
      <c r="AE802" s="207"/>
      <c r="AF802" s="207"/>
      <c r="AG802" s="207" t="s">
        <v>159</v>
      </c>
      <c r="AH802" s="207">
        <v>0</v>
      </c>
      <c r="AI802" s="207"/>
      <c r="AJ802" s="207"/>
      <c r="AK802" s="207"/>
      <c r="AL802" s="207"/>
      <c r="AM802" s="207"/>
      <c r="AN802" s="207"/>
      <c r="AO802" s="207"/>
      <c r="AP802" s="207"/>
      <c r="AQ802" s="207"/>
      <c r="AR802" s="207"/>
      <c r="AS802" s="207"/>
      <c r="AT802" s="207"/>
      <c r="AU802" s="207"/>
      <c r="AV802" s="207"/>
      <c r="AW802" s="207"/>
      <c r="AX802" s="207"/>
      <c r="AY802" s="207"/>
      <c r="AZ802" s="207"/>
      <c r="BA802" s="207"/>
      <c r="BB802" s="207"/>
      <c r="BC802" s="207"/>
      <c r="BD802" s="207"/>
      <c r="BE802" s="207"/>
      <c r="BF802" s="207"/>
      <c r="BG802" s="207"/>
      <c r="BH802" s="207"/>
    </row>
    <row r="803" spans="1:60" outlineLevel="1">
      <c r="A803" s="224">
        <v>173</v>
      </c>
      <c r="B803" s="225" t="s">
        <v>870</v>
      </c>
      <c r="C803" s="233" t="s">
        <v>871</v>
      </c>
      <c r="D803" s="226" t="s">
        <v>175</v>
      </c>
      <c r="E803" s="227">
        <v>0.30919999999999997</v>
      </c>
      <c r="F803" s="228"/>
      <c r="G803" s="229">
        <f>ROUND(E803*F803,2)</f>
        <v>0</v>
      </c>
      <c r="H803" s="228"/>
      <c r="I803" s="229">
        <f>ROUND(E803*H803,2)</f>
        <v>0</v>
      </c>
      <c r="J803" s="228"/>
      <c r="K803" s="229">
        <f>ROUND(E803*J803,2)</f>
        <v>0</v>
      </c>
      <c r="L803" s="229">
        <v>21</v>
      </c>
      <c r="M803" s="229">
        <f>G803*(1+L803/100)</f>
        <v>0</v>
      </c>
      <c r="N803" s="229">
        <v>0</v>
      </c>
      <c r="O803" s="229">
        <f>ROUND(E803*N803,2)</f>
        <v>0</v>
      </c>
      <c r="P803" s="229">
        <v>0</v>
      </c>
      <c r="Q803" s="229">
        <f>ROUND(E803*P803,2)</f>
        <v>0</v>
      </c>
      <c r="R803" s="229" t="s">
        <v>239</v>
      </c>
      <c r="S803" s="229" t="s">
        <v>156</v>
      </c>
      <c r="T803" s="230" t="s">
        <v>149</v>
      </c>
      <c r="U803" s="216">
        <v>0</v>
      </c>
      <c r="V803" s="216">
        <f>ROUND(E803*U803,2)</f>
        <v>0</v>
      </c>
      <c r="W803" s="216"/>
      <c r="X803" s="207"/>
      <c r="Y803" s="207"/>
      <c r="Z803" s="207"/>
      <c r="AA803" s="207"/>
      <c r="AB803" s="207"/>
      <c r="AC803" s="207"/>
      <c r="AD803" s="207"/>
      <c r="AE803" s="207"/>
      <c r="AF803" s="207"/>
      <c r="AG803" s="207" t="s">
        <v>240</v>
      </c>
      <c r="AH803" s="207"/>
      <c r="AI803" s="207"/>
      <c r="AJ803" s="207"/>
      <c r="AK803" s="207"/>
      <c r="AL803" s="207"/>
      <c r="AM803" s="207"/>
      <c r="AN803" s="207"/>
      <c r="AO803" s="207"/>
      <c r="AP803" s="207"/>
      <c r="AQ803" s="207"/>
      <c r="AR803" s="207"/>
      <c r="AS803" s="207"/>
      <c r="AT803" s="207"/>
      <c r="AU803" s="207"/>
      <c r="AV803" s="207"/>
      <c r="AW803" s="207"/>
      <c r="AX803" s="207"/>
      <c r="AY803" s="207"/>
      <c r="AZ803" s="207"/>
      <c r="BA803" s="207"/>
      <c r="BB803" s="207"/>
      <c r="BC803" s="207"/>
      <c r="BD803" s="207"/>
      <c r="BE803" s="207"/>
      <c r="BF803" s="207"/>
      <c r="BG803" s="207"/>
      <c r="BH803" s="207"/>
    </row>
    <row r="804" spans="1:60" outlineLevel="1">
      <c r="A804" s="214"/>
      <c r="B804" s="215"/>
      <c r="C804" s="246" t="s">
        <v>872</v>
      </c>
      <c r="D804" s="237"/>
      <c r="E804" s="238"/>
      <c r="F804" s="216"/>
      <c r="G804" s="216"/>
      <c r="H804" s="216"/>
      <c r="I804" s="216"/>
      <c r="J804" s="216"/>
      <c r="K804" s="216"/>
      <c r="L804" s="216"/>
      <c r="M804" s="216"/>
      <c r="N804" s="216"/>
      <c r="O804" s="216"/>
      <c r="P804" s="216"/>
      <c r="Q804" s="216"/>
      <c r="R804" s="216"/>
      <c r="S804" s="216"/>
      <c r="T804" s="216"/>
      <c r="U804" s="216"/>
      <c r="V804" s="216"/>
      <c r="W804" s="216"/>
      <c r="X804" s="207"/>
      <c r="Y804" s="207"/>
      <c r="Z804" s="207"/>
      <c r="AA804" s="207"/>
      <c r="AB804" s="207"/>
      <c r="AC804" s="207"/>
      <c r="AD804" s="207"/>
      <c r="AE804" s="207"/>
      <c r="AF804" s="207"/>
      <c r="AG804" s="207" t="s">
        <v>159</v>
      </c>
      <c r="AH804" s="207">
        <v>0</v>
      </c>
      <c r="AI804" s="207"/>
      <c r="AJ804" s="207"/>
      <c r="AK804" s="207"/>
      <c r="AL804" s="207"/>
      <c r="AM804" s="207"/>
      <c r="AN804" s="207"/>
      <c r="AO804" s="207"/>
      <c r="AP804" s="207"/>
      <c r="AQ804" s="207"/>
      <c r="AR804" s="207"/>
      <c r="AS804" s="207"/>
      <c r="AT804" s="207"/>
      <c r="AU804" s="207"/>
      <c r="AV804" s="207"/>
      <c r="AW804" s="207"/>
      <c r="AX804" s="207"/>
      <c r="AY804" s="207"/>
      <c r="AZ804" s="207"/>
      <c r="BA804" s="207"/>
      <c r="BB804" s="207"/>
      <c r="BC804" s="207"/>
      <c r="BD804" s="207"/>
      <c r="BE804" s="207"/>
      <c r="BF804" s="207"/>
      <c r="BG804" s="207"/>
      <c r="BH804" s="207"/>
    </row>
    <row r="805" spans="1:60" outlineLevel="1">
      <c r="A805" s="214"/>
      <c r="B805" s="215"/>
      <c r="C805" s="246" t="s">
        <v>873</v>
      </c>
      <c r="D805" s="237"/>
      <c r="E805" s="238"/>
      <c r="F805" s="216"/>
      <c r="G805" s="216"/>
      <c r="H805" s="216"/>
      <c r="I805" s="216"/>
      <c r="J805" s="216"/>
      <c r="K805" s="216"/>
      <c r="L805" s="216"/>
      <c r="M805" s="216"/>
      <c r="N805" s="216"/>
      <c r="O805" s="216"/>
      <c r="P805" s="216"/>
      <c r="Q805" s="216"/>
      <c r="R805" s="216"/>
      <c r="S805" s="216"/>
      <c r="T805" s="216"/>
      <c r="U805" s="216"/>
      <c r="V805" s="216"/>
      <c r="W805" s="216"/>
      <c r="X805" s="207"/>
      <c r="Y805" s="207"/>
      <c r="Z805" s="207"/>
      <c r="AA805" s="207"/>
      <c r="AB805" s="207"/>
      <c r="AC805" s="207"/>
      <c r="AD805" s="207"/>
      <c r="AE805" s="207"/>
      <c r="AF805" s="207"/>
      <c r="AG805" s="207" t="s">
        <v>159</v>
      </c>
      <c r="AH805" s="207">
        <v>0</v>
      </c>
      <c r="AI805" s="207"/>
      <c r="AJ805" s="207"/>
      <c r="AK805" s="207"/>
      <c r="AL805" s="207"/>
      <c r="AM805" s="207"/>
      <c r="AN805" s="207"/>
      <c r="AO805" s="207"/>
      <c r="AP805" s="207"/>
      <c r="AQ805" s="207"/>
      <c r="AR805" s="207"/>
      <c r="AS805" s="207"/>
      <c r="AT805" s="207"/>
      <c r="AU805" s="207"/>
      <c r="AV805" s="207"/>
      <c r="AW805" s="207"/>
      <c r="AX805" s="207"/>
      <c r="AY805" s="207"/>
      <c r="AZ805" s="207"/>
      <c r="BA805" s="207"/>
      <c r="BB805" s="207"/>
      <c r="BC805" s="207"/>
      <c r="BD805" s="207"/>
      <c r="BE805" s="207"/>
      <c r="BF805" s="207"/>
      <c r="BG805" s="207"/>
      <c r="BH805" s="207"/>
    </row>
    <row r="806" spans="1:60" outlineLevel="1">
      <c r="A806" s="214"/>
      <c r="B806" s="215"/>
      <c r="C806" s="246" t="s">
        <v>874</v>
      </c>
      <c r="D806" s="237"/>
      <c r="E806" s="238">
        <v>0.31</v>
      </c>
      <c r="F806" s="216"/>
      <c r="G806" s="216"/>
      <c r="H806" s="216"/>
      <c r="I806" s="216"/>
      <c r="J806" s="216"/>
      <c r="K806" s="216"/>
      <c r="L806" s="216"/>
      <c r="M806" s="216"/>
      <c r="N806" s="216"/>
      <c r="O806" s="216"/>
      <c r="P806" s="216"/>
      <c r="Q806" s="216"/>
      <c r="R806" s="216"/>
      <c r="S806" s="216"/>
      <c r="T806" s="216"/>
      <c r="U806" s="216"/>
      <c r="V806" s="216"/>
      <c r="W806" s="216"/>
      <c r="X806" s="207"/>
      <c r="Y806" s="207"/>
      <c r="Z806" s="207"/>
      <c r="AA806" s="207"/>
      <c r="AB806" s="207"/>
      <c r="AC806" s="207"/>
      <c r="AD806" s="207"/>
      <c r="AE806" s="207"/>
      <c r="AF806" s="207"/>
      <c r="AG806" s="207" t="s">
        <v>159</v>
      </c>
      <c r="AH806" s="207">
        <v>0</v>
      </c>
      <c r="AI806" s="207"/>
      <c r="AJ806" s="207"/>
      <c r="AK806" s="207"/>
      <c r="AL806" s="207"/>
      <c r="AM806" s="207"/>
      <c r="AN806" s="207"/>
      <c r="AO806" s="207"/>
      <c r="AP806" s="207"/>
      <c r="AQ806" s="207"/>
      <c r="AR806" s="207"/>
      <c r="AS806" s="207"/>
      <c r="AT806" s="207"/>
      <c r="AU806" s="207"/>
      <c r="AV806" s="207"/>
      <c r="AW806" s="207"/>
      <c r="AX806" s="207"/>
      <c r="AY806" s="207"/>
      <c r="AZ806" s="207"/>
      <c r="BA806" s="207"/>
      <c r="BB806" s="207"/>
      <c r="BC806" s="207"/>
      <c r="BD806" s="207"/>
      <c r="BE806" s="207"/>
      <c r="BF806" s="207"/>
      <c r="BG806" s="207"/>
      <c r="BH806" s="207"/>
    </row>
    <row r="807" spans="1:60" outlineLevel="1">
      <c r="A807" s="224">
        <v>174</v>
      </c>
      <c r="B807" s="225" t="s">
        <v>875</v>
      </c>
      <c r="C807" s="233" t="s">
        <v>876</v>
      </c>
      <c r="D807" s="226" t="s">
        <v>175</v>
      </c>
      <c r="E807" s="227">
        <v>2.0066000000000002</v>
      </c>
      <c r="F807" s="228"/>
      <c r="G807" s="229">
        <f>ROUND(E807*F807,2)</f>
        <v>0</v>
      </c>
      <c r="H807" s="228"/>
      <c r="I807" s="229">
        <f>ROUND(E807*H807,2)</f>
        <v>0</v>
      </c>
      <c r="J807" s="228"/>
      <c r="K807" s="229">
        <f>ROUND(E807*J807,2)</f>
        <v>0</v>
      </c>
      <c r="L807" s="229">
        <v>21</v>
      </c>
      <c r="M807" s="229">
        <f>G807*(1+L807/100)</f>
        <v>0</v>
      </c>
      <c r="N807" s="229">
        <v>0</v>
      </c>
      <c r="O807" s="229">
        <f>ROUND(E807*N807,2)</f>
        <v>0</v>
      </c>
      <c r="P807" s="229">
        <v>0</v>
      </c>
      <c r="Q807" s="229">
        <f>ROUND(E807*P807,2)</f>
        <v>0</v>
      </c>
      <c r="R807" s="229"/>
      <c r="S807" s="229" t="s">
        <v>148</v>
      </c>
      <c r="T807" s="230" t="s">
        <v>149</v>
      </c>
      <c r="U807" s="216">
        <v>0</v>
      </c>
      <c r="V807" s="216">
        <f>ROUND(E807*U807,2)</f>
        <v>0</v>
      </c>
      <c r="W807" s="216"/>
      <c r="X807" s="207"/>
      <c r="Y807" s="207"/>
      <c r="Z807" s="207"/>
      <c r="AA807" s="207"/>
      <c r="AB807" s="207"/>
      <c r="AC807" s="207"/>
      <c r="AD807" s="207"/>
      <c r="AE807" s="207"/>
      <c r="AF807" s="207"/>
      <c r="AG807" s="207" t="s">
        <v>157</v>
      </c>
      <c r="AH807" s="207"/>
      <c r="AI807" s="207"/>
      <c r="AJ807" s="207"/>
      <c r="AK807" s="207"/>
      <c r="AL807" s="207"/>
      <c r="AM807" s="207"/>
      <c r="AN807" s="207"/>
      <c r="AO807" s="207"/>
      <c r="AP807" s="207"/>
      <c r="AQ807" s="207"/>
      <c r="AR807" s="207"/>
      <c r="AS807" s="207"/>
      <c r="AT807" s="207"/>
      <c r="AU807" s="207"/>
      <c r="AV807" s="207"/>
      <c r="AW807" s="207"/>
      <c r="AX807" s="207"/>
      <c r="AY807" s="207"/>
      <c r="AZ807" s="207"/>
      <c r="BA807" s="207"/>
      <c r="BB807" s="207"/>
      <c r="BC807" s="207"/>
      <c r="BD807" s="207"/>
      <c r="BE807" s="207"/>
      <c r="BF807" s="207"/>
      <c r="BG807" s="207"/>
      <c r="BH807" s="207"/>
    </row>
    <row r="808" spans="1:60" outlineLevel="1">
      <c r="A808" s="214"/>
      <c r="B808" s="215"/>
      <c r="C808" s="246" t="s">
        <v>877</v>
      </c>
      <c r="D808" s="237"/>
      <c r="E808" s="238"/>
      <c r="F808" s="216"/>
      <c r="G808" s="216"/>
      <c r="H808" s="216"/>
      <c r="I808" s="216"/>
      <c r="J808" s="216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  <c r="U808" s="216"/>
      <c r="V808" s="216"/>
      <c r="W808" s="216"/>
      <c r="X808" s="207"/>
      <c r="Y808" s="207"/>
      <c r="Z808" s="207"/>
      <c r="AA808" s="207"/>
      <c r="AB808" s="207"/>
      <c r="AC808" s="207"/>
      <c r="AD808" s="207"/>
      <c r="AE808" s="207"/>
      <c r="AF808" s="207"/>
      <c r="AG808" s="207" t="s">
        <v>159</v>
      </c>
      <c r="AH808" s="207">
        <v>0</v>
      </c>
      <c r="AI808" s="207"/>
      <c r="AJ808" s="207"/>
      <c r="AK808" s="207"/>
      <c r="AL808" s="207"/>
      <c r="AM808" s="207"/>
      <c r="AN808" s="207"/>
      <c r="AO808" s="207"/>
      <c r="AP808" s="207"/>
      <c r="AQ808" s="207"/>
      <c r="AR808" s="207"/>
      <c r="AS808" s="207"/>
      <c r="AT808" s="207"/>
      <c r="AU808" s="207"/>
      <c r="AV808" s="207"/>
      <c r="AW808" s="207"/>
      <c r="AX808" s="207"/>
      <c r="AY808" s="207"/>
      <c r="AZ808" s="207"/>
      <c r="BA808" s="207"/>
      <c r="BB808" s="207"/>
      <c r="BC808" s="207"/>
      <c r="BD808" s="207"/>
      <c r="BE808" s="207"/>
      <c r="BF808" s="207"/>
      <c r="BG808" s="207"/>
      <c r="BH808" s="207"/>
    </row>
    <row r="809" spans="1:60" outlineLevel="1">
      <c r="A809" s="214"/>
      <c r="B809" s="215"/>
      <c r="C809" s="246" t="s">
        <v>878</v>
      </c>
      <c r="D809" s="237"/>
      <c r="E809" s="238">
        <v>2.0099999999999998</v>
      </c>
      <c r="F809" s="216"/>
      <c r="G809" s="216"/>
      <c r="H809" s="216"/>
      <c r="I809" s="216"/>
      <c r="J809" s="216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  <c r="U809" s="216"/>
      <c r="V809" s="216"/>
      <c r="W809" s="216"/>
      <c r="X809" s="207"/>
      <c r="Y809" s="207"/>
      <c r="Z809" s="207"/>
      <c r="AA809" s="207"/>
      <c r="AB809" s="207"/>
      <c r="AC809" s="207"/>
      <c r="AD809" s="207"/>
      <c r="AE809" s="207"/>
      <c r="AF809" s="207"/>
      <c r="AG809" s="207" t="s">
        <v>159</v>
      </c>
      <c r="AH809" s="207">
        <v>0</v>
      </c>
      <c r="AI809" s="207"/>
      <c r="AJ809" s="207"/>
      <c r="AK809" s="207"/>
      <c r="AL809" s="207"/>
      <c r="AM809" s="207"/>
      <c r="AN809" s="207"/>
      <c r="AO809" s="207"/>
      <c r="AP809" s="207"/>
      <c r="AQ809" s="207"/>
      <c r="AR809" s="207"/>
      <c r="AS809" s="207"/>
      <c r="AT809" s="207"/>
      <c r="AU809" s="207"/>
      <c r="AV809" s="207"/>
      <c r="AW809" s="207"/>
      <c r="AX809" s="207"/>
      <c r="AY809" s="207"/>
      <c r="AZ809" s="207"/>
      <c r="BA809" s="207"/>
      <c r="BB809" s="207"/>
      <c r="BC809" s="207"/>
      <c r="BD809" s="207"/>
      <c r="BE809" s="207"/>
      <c r="BF809" s="207"/>
      <c r="BG809" s="207"/>
      <c r="BH809" s="207"/>
    </row>
    <row r="810" spans="1:60" outlineLevel="1">
      <c r="A810" s="224">
        <v>175</v>
      </c>
      <c r="B810" s="225" t="s">
        <v>879</v>
      </c>
      <c r="C810" s="233" t="s">
        <v>880</v>
      </c>
      <c r="D810" s="226" t="s">
        <v>181</v>
      </c>
      <c r="E810" s="227">
        <v>155.44200000000001</v>
      </c>
      <c r="F810" s="228"/>
      <c r="G810" s="229">
        <f>ROUND(E810*F810,2)</f>
        <v>0</v>
      </c>
      <c r="H810" s="228"/>
      <c r="I810" s="229">
        <f>ROUND(E810*H810,2)</f>
        <v>0</v>
      </c>
      <c r="J810" s="228"/>
      <c r="K810" s="229">
        <f>ROUND(E810*J810,2)</f>
        <v>0</v>
      </c>
      <c r="L810" s="229">
        <v>21</v>
      </c>
      <c r="M810" s="229">
        <f>G810*(1+L810/100)</f>
        <v>0</v>
      </c>
      <c r="N810" s="229">
        <v>0</v>
      </c>
      <c r="O810" s="229">
        <f>ROUND(E810*N810,2)</f>
        <v>0</v>
      </c>
      <c r="P810" s="229">
        <v>0</v>
      </c>
      <c r="Q810" s="229">
        <f>ROUND(E810*P810,2)</f>
        <v>0</v>
      </c>
      <c r="R810" s="229" t="s">
        <v>239</v>
      </c>
      <c r="S810" s="229" t="s">
        <v>156</v>
      </c>
      <c r="T810" s="230" t="s">
        <v>149</v>
      </c>
      <c r="U810" s="216">
        <v>0</v>
      </c>
      <c r="V810" s="216">
        <f>ROUND(E810*U810,2)</f>
        <v>0</v>
      </c>
      <c r="W810" s="216"/>
      <c r="X810" s="207"/>
      <c r="Y810" s="207"/>
      <c r="Z810" s="207"/>
      <c r="AA810" s="207"/>
      <c r="AB810" s="207"/>
      <c r="AC810" s="207"/>
      <c r="AD810" s="207"/>
      <c r="AE810" s="207"/>
      <c r="AF810" s="207"/>
      <c r="AG810" s="207" t="s">
        <v>240</v>
      </c>
      <c r="AH810" s="207"/>
      <c r="AI810" s="207"/>
      <c r="AJ810" s="207"/>
      <c r="AK810" s="207"/>
      <c r="AL810" s="207"/>
      <c r="AM810" s="207"/>
      <c r="AN810" s="207"/>
      <c r="AO810" s="207"/>
      <c r="AP810" s="207"/>
      <c r="AQ810" s="207"/>
      <c r="AR810" s="207"/>
      <c r="AS810" s="207"/>
      <c r="AT810" s="207"/>
      <c r="AU810" s="207"/>
      <c r="AV810" s="207"/>
      <c r="AW810" s="207"/>
      <c r="AX810" s="207"/>
      <c r="AY810" s="207"/>
      <c r="AZ810" s="207"/>
      <c r="BA810" s="207"/>
      <c r="BB810" s="207"/>
      <c r="BC810" s="207"/>
      <c r="BD810" s="207"/>
      <c r="BE810" s="207"/>
      <c r="BF810" s="207"/>
      <c r="BG810" s="207"/>
      <c r="BH810" s="207"/>
    </row>
    <row r="811" spans="1:60" outlineLevel="1">
      <c r="A811" s="214"/>
      <c r="B811" s="215"/>
      <c r="C811" s="246" t="s">
        <v>835</v>
      </c>
      <c r="D811" s="237"/>
      <c r="E811" s="238"/>
      <c r="F811" s="216"/>
      <c r="G811" s="216"/>
      <c r="H811" s="216"/>
      <c r="I811" s="216"/>
      <c r="J811" s="216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  <c r="U811" s="216"/>
      <c r="V811" s="216"/>
      <c r="W811" s="216"/>
      <c r="X811" s="207"/>
      <c r="Y811" s="207"/>
      <c r="Z811" s="207"/>
      <c r="AA811" s="207"/>
      <c r="AB811" s="207"/>
      <c r="AC811" s="207"/>
      <c r="AD811" s="207"/>
      <c r="AE811" s="207"/>
      <c r="AF811" s="207"/>
      <c r="AG811" s="207" t="s">
        <v>159</v>
      </c>
      <c r="AH811" s="207">
        <v>0</v>
      </c>
      <c r="AI811" s="207"/>
      <c r="AJ811" s="207"/>
      <c r="AK811" s="207"/>
      <c r="AL811" s="207"/>
      <c r="AM811" s="207"/>
      <c r="AN811" s="207"/>
      <c r="AO811" s="207"/>
      <c r="AP811" s="207"/>
      <c r="AQ811" s="207"/>
      <c r="AR811" s="207"/>
      <c r="AS811" s="207"/>
      <c r="AT811" s="207"/>
      <c r="AU811" s="207"/>
      <c r="AV811" s="207"/>
      <c r="AW811" s="207"/>
      <c r="AX811" s="207"/>
      <c r="AY811" s="207"/>
      <c r="AZ811" s="207"/>
      <c r="BA811" s="207"/>
      <c r="BB811" s="207"/>
      <c r="BC811" s="207"/>
      <c r="BD811" s="207"/>
      <c r="BE811" s="207"/>
      <c r="BF811" s="207"/>
      <c r="BG811" s="207"/>
      <c r="BH811" s="207"/>
    </row>
    <row r="812" spans="1:60" outlineLevel="1">
      <c r="A812" s="214"/>
      <c r="B812" s="215"/>
      <c r="C812" s="246" t="s">
        <v>207</v>
      </c>
      <c r="D812" s="237"/>
      <c r="E812" s="238"/>
      <c r="F812" s="216"/>
      <c r="G812" s="216"/>
      <c r="H812" s="216"/>
      <c r="I812" s="216"/>
      <c r="J812" s="216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  <c r="U812" s="216"/>
      <c r="V812" s="216"/>
      <c r="W812" s="216"/>
      <c r="X812" s="207"/>
      <c r="Y812" s="207"/>
      <c r="Z812" s="207"/>
      <c r="AA812" s="207"/>
      <c r="AB812" s="207"/>
      <c r="AC812" s="207"/>
      <c r="AD812" s="207"/>
      <c r="AE812" s="207"/>
      <c r="AF812" s="207"/>
      <c r="AG812" s="207" t="s">
        <v>159</v>
      </c>
      <c r="AH812" s="207">
        <v>0</v>
      </c>
      <c r="AI812" s="207"/>
      <c r="AJ812" s="207"/>
      <c r="AK812" s="207"/>
      <c r="AL812" s="207"/>
      <c r="AM812" s="207"/>
      <c r="AN812" s="207"/>
      <c r="AO812" s="207"/>
      <c r="AP812" s="207"/>
      <c r="AQ812" s="207"/>
      <c r="AR812" s="207"/>
      <c r="AS812" s="207"/>
      <c r="AT812" s="207"/>
      <c r="AU812" s="207"/>
      <c r="AV812" s="207"/>
      <c r="AW812" s="207"/>
      <c r="AX812" s="207"/>
      <c r="AY812" s="207"/>
      <c r="AZ812" s="207"/>
      <c r="BA812" s="207"/>
      <c r="BB812" s="207"/>
      <c r="BC812" s="207"/>
      <c r="BD812" s="207"/>
      <c r="BE812" s="207"/>
      <c r="BF812" s="207"/>
      <c r="BG812" s="207"/>
      <c r="BH812" s="207"/>
    </row>
    <row r="813" spans="1:60" outlineLevel="1">
      <c r="A813" s="214"/>
      <c r="B813" s="215"/>
      <c r="C813" s="246" t="s">
        <v>672</v>
      </c>
      <c r="D813" s="237"/>
      <c r="E813" s="238"/>
      <c r="F813" s="216"/>
      <c r="G813" s="216"/>
      <c r="H813" s="216"/>
      <c r="I813" s="216"/>
      <c r="J813" s="216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  <c r="U813" s="216"/>
      <c r="V813" s="216"/>
      <c r="W813" s="216"/>
      <c r="X813" s="207"/>
      <c r="Y813" s="207"/>
      <c r="Z813" s="207"/>
      <c r="AA813" s="207"/>
      <c r="AB813" s="207"/>
      <c r="AC813" s="207"/>
      <c r="AD813" s="207"/>
      <c r="AE813" s="207"/>
      <c r="AF813" s="207"/>
      <c r="AG813" s="207" t="s">
        <v>159</v>
      </c>
      <c r="AH813" s="207">
        <v>0</v>
      </c>
      <c r="AI813" s="207"/>
      <c r="AJ813" s="207"/>
      <c r="AK813" s="207"/>
      <c r="AL813" s="207"/>
      <c r="AM813" s="207"/>
      <c r="AN813" s="207"/>
      <c r="AO813" s="207"/>
      <c r="AP813" s="207"/>
      <c r="AQ813" s="207"/>
      <c r="AR813" s="207"/>
      <c r="AS813" s="207"/>
      <c r="AT813" s="207"/>
      <c r="AU813" s="207"/>
      <c r="AV813" s="207"/>
      <c r="AW813" s="207"/>
      <c r="AX813" s="207"/>
      <c r="AY813" s="207"/>
      <c r="AZ813" s="207"/>
      <c r="BA813" s="207"/>
      <c r="BB813" s="207"/>
      <c r="BC813" s="207"/>
      <c r="BD813" s="207"/>
      <c r="BE813" s="207"/>
      <c r="BF813" s="207"/>
      <c r="BG813" s="207"/>
      <c r="BH813" s="207"/>
    </row>
    <row r="814" spans="1:60" outlineLevel="1">
      <c r="A814" s="214"/>
      <c r="B814" s="215"/>
      <c r="C814" s="246" t="s">
        <v>867</v>
      </c>
      <c r="D814" s="237"/>
      <c r="E814" s="238"/>
      <c r="F814" s="216"/>
      <c r="G814" s="216"/>
      <c r="H814" s="216"/>
      <c r="I814" s="216"/>
      <c r="J814" s="216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  <c r="U814" s="216"/>
      <c r="V814" s="216"/>
      <c r="W814" s="216"/>
      <c r="X814" s="207"/>
      <c r="Y814" s="207"/>
      <c r="Z814" s="207"/>
      <c r="AA814" s="207"/>
      <c r="AB814" s="207"/>
      <c r="AC814" s="207"/>
      <c r="AD814" s="207"/>
      <c r="AE814" s="207"/>
      <c r="AF814" s="207"/>
      <c r="AG814" s="207" t="s">
        <v>159</v>
      </c>
      <c r="AH814" s="207">
        <v>0</v>
      </c>
      <c r="AI814" s="207"/>
      <c r="AJ814" s="207"/>
      <c r="AK814" s="207"/>
      <c r="AL814" s="207"/>
      <c r="AM814" s="207"/>
      <c r="AN814" s="207"/>
      <c r="AO814" s="207"/>
      <c r="AP814" s="207"/>
      <c r="AQ814" s="207"/>
      <c r="AR814" s="207"/>
      <c r="AS814" s="207"/>
      <c r="AT814" s="207"/>
      <c r="AU814" s="207"/>
      <c r="AV814" s="207"/>
      <c r="AW814" s="207"/>
      <c r="AX814" s="207"/>
      <c r="AY814" s="207"/>
      <c r="AZ814" s="207"/>
      <c r="BA814" s="207"/>
      <c r="BB814" s="207"/>
      <c r="BC814" s="207"/>
      <c r="BD814" s="207"/>
      <c r="BE814" s="207"/>
      <c r="BF814" s="207"/>
      <c r="BG814" s="207"/>
      <c r="BH814" s="207"/>
    </row>
    <row r="815" spans="1:60" outlineLevel="1">
      <c r="A815" s="214"/>
      <c r="B815" s="215"/>
      <c r="C815" s="246" t="s">
        <v>208</v>
      </c>
      <c r="D815" s="237"/>
      <c r="E815" s="238"/>
      <c r="F815" s="216"/>
      <c r="G815" s="216"/>
      <c r="H815" s="216"/>
      <c r="I815" s="216"/>
      <c r="J815" s="216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  <c r="U815" s="216"/>
      <c r="V815" s="216"/>
      <c r="W815" s="216"/>
      <c r="X815" s="207"/>
      <c r="Y815" s="207"/>
      <c r="Z815" s="207"/>
      <c r="AA815" s="207"/>
      <c r="AB815" s="207"/>
      <c r="AC815" s="207"/>
      <c r="AD815" s="207"/>
      <c r="AE815" s="207"/>
      <c r="AF815" s="207"/>
      <c r="AG815" s="207" t="s">
        <v>159</v>
      </c>
      <c r="AH815" s="207">
        <v>0</v>
      </c>
      <c r="AI815" s="207"/>
      <c r="AJ815" s="207"/>
      <c r="AK815" s="207"/>
      <c r="AL815" s="207"/>
      <c r="AM815" s="207"/>
      <c r="AN815" s="207"/>
      <c r="AO815" s="207"/>
      <c r="AP815" s="207"/>
      <c r="AQ815" s="207"/>
      <c r="AR815" s="207"/>
      <c r="AS815" s="207"/>
      <c r="AT815" s="207"/>
      <c r="AU815" s="207"/>
      <c r="AV815" s="207"/>
      <c r="AW815" s="207"/>
      <c r="AX815" s="207"/>
      <c r="AY815" s="207"/>
      <c r="AZ815" s="207"/>
      <c r="BA815" s="207"/>
      <c r="BB815" s="207"/>
      <c r="BC815" s="207"/>
      <c r="BD815" s="207"/>
      <c r="BE815" s="207"/>
      <c r="BF815" s="207"/>
      <c r="BG815" s="207"/>
      <c r="BH815" s="207"/>
    </row>
    <row r="816" spans="1:60" outlineLevel="1">
      <c r="A816" s="214"/>
      <c r="B816" s="215"/>
      <c r="C816" s="246" t="s">
        <v>881</v>
      </c>
      <c r="D816" s="237"/>
      <c r="E816" s="238"/>
      <c r="F816" s="216"/>
      <c r="G816" s="216"/>
      <c r="H816" s="216"/>
      <c r="I816" s="216"/>
      <c r="J816" s="216"/>
      <c r="K816" s="216"/>
      <c r="L816" s="216"/>
      <c r="M816" s="216"/>
      <c r="N816" s="216"/>
      <c r="O816" s="216"/>
      <c r="P816" s="216"/>
      <c r="Q816" s="216"/>
      <c r="R816" s="216"/>
      <c r="S816" s="216"/>
      <c r="T816" s="216"/>
      <c r="U816" s="216"/>
      <c r="V816" s="216"/>
      <c r="W816" s="216"/>
      <c r="X816" s="207"/>
      <c r="Y816" s="207"/>
      <c r="Z816" s="207"/>
      <c r="AA816" s="207"/>
      <c r="AB816" s="207"/>
      <c r="AC816" s="207"/>
      <c r="AD816" s="207"/>
      <c r="AE816" s="207"/>
      <c r="AF816" s="207"/>
      <c r="AG816" s="207" t="s">
        <v>159</v>
      </c>
      <c r="AH816" s="207">
        <v>0</v>
      </c>
      <c r="AI816" s="207"/>
      <c r="AJ816" s="207"/>
      <c r="AK816" s="207"/>
      <c r="AL816" s="207"/>
      <c r="AM816" s="207"/>
      <c r="AN816" s="207"/>
      <c r="AO816" s="207"/>
      <c r="AP816" s="207"/>
      <c r="AQ816" s="207"/>
      <c r="AR816" s="207"/>
      <c r="AS816" s="207"/>
      <c r="AT816" s="207"/>
      <c r="AU816" s="207"/>
      <c r="AV816" s="207"/>
      <c r="AW816" s="207"/>
      <c r="AX816" s="207"/>
      <c r="AY816" s="207"/>
      <c r="AZ816" s="207"/>
      <c r="BA816" s="207"/>
      <c r="BB816" s="207"/>
      <c r="BC816" s="207"/>
      <c r="BD816" s="207"/>
      <c r="BE816" s="207"/>
      <c r="BF816" s="207"/>
      <c r="BG816" s="207"/>
      <c r="BH816" s="207"/>
    </row>
    <row r="817" spans="1:60" outlineLevel="1">
      <c r="A817" s="214"/>
      <c r="B817" s="215"/>
      <c r="C817" s="246" t="s">
        <v>882</v>
      </c>
      <c r="D817" s="237"/>
      <c r="E817" s="238">
        <v>155.44</v>
      </c>
      <c r="F817" s="216"/>
      <c r="G817" s="216"/>
      <c r="H817" s="216"/>
      <c r="I817" s="216"/>
      <c r="J817" s="216"/>
      <c r="K817" s="216"/>
      <c r="L817" s="216"/>
      <c r="M817" s="216"/>
      <c r="N817" s="216"/>
      <c r="O817" s="216"/>
      <c r="P817" s="216"/>
      <c r="Q817" s="216"/>
      <c r="R817" s="216"/>
      <c r="S817" s="216"/>
      <c r="T817" s="216"/>
      <c r="U817" s="216"/>
      <c r="V817" s="216"/>
      <c r="W817" s="216"/>
      <c r="X817" s="207"/>
      <c r="Y817" s="207"/>
      <c r="Z817" s="207"/>
      <c r="AA817" s="207"/>
      <c r="AB817" s="207"/>
      <c r="AC817" s="207"/>
      <c r="AD817" s="207"/>
      <c r="AE817" s="207"/>
      <c r="AF817" s="207"/>
      <c r="AG817" s="207" t="s">
        <v>159</v>
      </c>
      <c r="AH817" s="207">
        <v>0</v>
      </c>
      <c r="AI817" s="207"/>
      <c r="AJ817" s="207"/>
      <c r="AK817" s="207"/>
      <c r="AL817" s="207"/>
      <c r="AM817" s="207"/>
      <c r="AN817" s="207"/>
      <c r="AO817" s="207"/>
      <c r="AP817" s="207"/>
      <c r="AQ817" s="207"/>
      <c r="AR817" s="207"/>
      <c r="AS817" s="207"/>
      <c r="AT817" s="207"/>
      <c r="AU817" s="207"/>
      <c r="AV817" s="207"/>
      <c r="AW817" s="207"/>
      <c r="AX817" s="207"/>
      <c r="AY817" s="207"/>
      <c r="AZ817" s="207"/>
      <c r="BA817" s="207"/>
      <c r="BB817" s="207"/>
      <c r="BC817" s="207"/>
      <c r="BD817" s="207"/>
      <c r="BE817" s="207"/>
      <c r="BF817" s="207"/>
      <c r="BG817" s="207"/>
      <c r="BH817" s="207"/>
    </row>
    <row r="818" spans="1:60" outlineLevel="1">
      <c r="A818" s="224">
        <v>176</v>
      </c>
      <c r="B818" s="225" t="s">
        <v>883</v>
      </c>
      <c r="C818" s="233" t="s">
        <v>884</v>
      </c>
      <c r="D818" s="226" t="s">
        <v>181</v>
      </c>
      <c r="E818" s="227">
        <v>14.3325</v>
      </c>
      <c r="F818" s="228"/>
      <c r="G818" s="229">
        <f>ROUND(E818*F818,2)</f>
        <v>0</v>
      </c>
      <c r="H818" s="228"/>
      <c r="I818" s="229">
        <f>ROUND(E818*H818,2)</f>
        <v>0</v>
      </c>
      <c r="J818" s="228"/>
      <c r="K818" s="229">
        <f>ROUND(E818*J818,2)</f>
        <v>0</v>
      </c>
      <c r="L818" s="229">
        <v>21</v>
      </c>
      <c r="M818" s="229">
        <f>G818*(1+L818/100)</f>
        <v>0</v>
      </c>
      <c r="N818" s="229">
        <v>0</v>
      </c>
      <c r="O818" s="229">
        <f>ROUND(E818*N818,2)</f>
        <v>0</v>
      </c>
      <c r="P818" s="229">
        <v>0</v>
      </c>
      <c r="Q818" s="229">
        <f>ROUND(E818*P818,2)</f>
        <v>0</v>
      </c>
      <c r="R818" s="229"/>
      <c r="S818" s="229" t="s">
        <v>148</v>
      </c>
      <c r="T818" s="230" t="s">
        <v>149</v>
      </c>
      <c r="U818" s="216">
        <v>0</v>
      </c>
      <c r="V818" s="216">
        <f>ROUND(E818*U818,2)</f>
        <v>0</v>
      </c>
      <c r="W818" s="216"/>
      <c r="X818" s="207"/>
      <c r="Y818" s="207"/>
      <c r="Z818" s="207"/>
      <c r="AA818" s="207"/>
      <c r="AB818" s="207"/>
      <c r="AC818" s="207"/>
      <c r="AD818" s="207"/>
      <c r="AE818" s="207"/>
      <c r="AF818" s="207"/>
      <c r="AG818" s="207" t="s">
        <v>157</v>
      </c>
      <c r="AH818" s="207"/>
      <c r="AI818" s="207"/>
      <c r="AJ818" s="207"/>
      <c r="AK818" s="207"/>
      <c r="AL818" s="207"/>
      <c r="AM818" s="207"/>
      <c r="AN818" s="207"/>
      <c r="AO818" s="207"/>
      <c r="AP818" s="207"/>
      <c r="AQ818" s="207"/>
      <c r="AR818" s="207"/>
      <c r="AS818" s="207"/>
      <c r="AT818" s="207"/>
      <c r="AU818" s="207"/>
      <c r="AV818" s="207"/>
      <c r="AW818" s="207"/>
      <c r="AX818" s="207"/>
      <c r="AY818" s="207"/>
      <c r="AZ818" s="207"/>
      <c r="BA818" s="207"/>
      <c r="BB818" s="207"/>
      <c r="BC818" s="207"/>
      <c r="BD818" s="207"/>
      <c r="BE818" s="207"/>
      <c r="BF818" s="207"/>
      <c r="BG818" s="207"/>
      <c r="BH818" s="207"/>
    </row>
    <row r="819" spans="1:60" outlineLevel="1">
      <c r="A819" s="214"/>
      <c r="B819" s="215"/>
      <c r="C819" s="246" t="s">
        <v>885</v>
      </c>
      <c r="D819" s="237"/>
      <c r="E819" s="238"/>
      <c r="F819" s="216"/>
      <c r="G819" s="216"/>
      <c r="H819" s="216"/>
      <c r="I819" s="216"/>
      <c r="J819" s="216"/>
      <c r="K819" s="216"/>
      <c r="L819" s="216"/>
      <c r="M819" s="216"/>
      <c r="N819" s="216"/>
      <c r="O819" s="216"/>
      <c r="P819" s="216"/>
      <c r="Q819" s="216"/>
      <c r="R819" s="216"/>
      <c r="S819" s="216"/>
      <c r="T819" s="216"/>
      <c r="U819" s="216"/>
      <c r="V819" s="216"/>
      <c r="W819" s="216"/>
      <c r="X819" s="207"/>
      <c r="Y819" s="207"/>
      <c r="Z819" s="207"/>
      <c r="AA819" s="207"/>
      <c r="AB819" s="207"/>
      <c r="AC819" s="207"/>
      <c r="AD819" s="207"/>
      <c r="AE819" s="207"/>
      <c r="AF819" s="207"/>
      <c r="AG819" s="207" t="s">
        <v>159</v>
      </c>
      <c r="AH819" s="207">
        <v>0</v>
      </c>
      <c r="AI819" s="207"/>
      <c r="AJ819" s="207"/>
      <c r="AK819" s="207"/>
      <c r="AL819" s="207"/>
      <c r="AM819" s="207"/>
      <c r="AN819" s="207"/>
      <c r="AO819" s="207"/>
      <c r="AP819" s="207"/>
      <c r="AQ819" s="207"/>
      <c r="AR819" s="207"/>
      <c r="AS819" s="207"/>
      <c r="AT819" s="207"/>
      <c r="AU819" s="207"/>
      <c r="AV819" s="207"/>
      <c r="AW819" s="207"/>
      <c r="AX819" s="207"/>
      <c r="AY819" s="207"/>
      <c r="AZ819" s="207"/>
      <c r="BA819" s="207"/>
      <c r="BB819" s="207"/>
      <c r="BC819" s="207"/>
      <c r="BD819" s="207"/>
      <c r="BE819" s="207"/>
      <c r="BF819" s="207"/>
      <c r="BG819" s="207"/>
      <c r="BH819" s="207"/>
    </row>
    <row r="820" spans="1:60" outlineLevel="1">
      <c r="A820" s="214"/>
      <c r="B820" s="215"/>
      <c r="C820" s="246" t="s">
        <v>886</v>
      </c>
      <c r="D820" s="237"/>
      <c r="E820" s="238">
        <v>14.33</v>
      </c>
      <c r="F820" s="216"/>
      <c r="G820" s="216"/>
      <c r="H820" s="216"/>
      <c r="I820" s="216"/>
      <c r="J820" s="216"/>
      <c r="K820" s="216"/>
      <c r="L820" s="216"/>
      <c r="M820" s="216"/>
      <c r="N820" s="216"/>
      <c r="O820" s="216"/>
      <c r="P820" s="216"/>
      <c r="Q820" s="216"/>
      <c r="R820" s="216"/>
      <c r="S820" s="216"/>
      <c r="T820" s="216"/>
      <c r="U820" s="216"/>
      <c r="V820" s="216"/>
      <c r="W820" s="216"/>
      <c r="X820" s="207"/>
      <c r="Y820" s="207"/>
      <c r="Z820" s="207"/>
      <c r="AA820" s="207"/>
      <c r="AB820" s="207"/>
      <c r="AC820" s="207"/>
      <c r="AD820" s="207"/>
      <c r="AE820" s="207"/>
      <c r="AF820" s="207"/>
      <c r="AG820" s="207" t="s">
        <v>159</v>
      </c>
      <c r="AH820" s="207">
        <v>0</v>
      </c>
      <c r="AI820" s="207"/>
      <c r="AJ820" s="207"/>
      <c r="AK820" s="207"/>
      <c r="AL820" s="207"/>
      <c r="AM820" s="207"/>
      <c r="AN820" s="207"/>
      <c r="AO820" s="207"/>
      <c r="AP820" s="207"/>
      <c r="AQ820" s="207"/>
      <c r="AR820" s="207"/>
      <c r="AS820" s="207"/>
      <c r="AT820" s="207"/>
      <c r="AU820" s="207"/>
      <c r="AV820" s="207"/>
      <c r="AW820" s="207"/>
      <c r="AX820" s="207"/>
      <c r="AY820" s="207"/>
      <c r="AZ820" s="207"/>
      <c r="BA820" s="207"/>
      <c r="BB820" s="207"/>
      <c r="BC820" s="207"/>
      <c r="BD820" s="207"/>
      <c r="BE820" s="207"/>
      <c r="BF820" s="207"/>
      <c r="BG820" s="207"/>
      <c r="BH820" s="207"/>
    </row>
    <row r="821" spans="1:60" outlineLevel="1">
      <c r="A821" s="224">
        <v>177</v>
      </c>
      <c r="B821" s="225" t="s">
        <v>887</v>
      </c>
      <c r="C821" s="233" t="s">
        <v>888</v>
      </c>
      <c r="D821" s="226" t="s">
        <v>181</v>
      </c>
      <c r="E821" s="227">
        <v>1441.5029999999999</v>
      </c>
      <c r="F821" s="228"/>
      <c r="G821" s="229">
        <f>ROUND(E821*F821,2)</f>
        <v>0</v>
      </c>
      <c r="H821" s="228"/>
      <c r="I821" s="229">
        <f>ROUND(E821*H821,2)</f>
        <v>0</v>
      </c>
      <c r="J821" s="228"/>
      <c r="K821" s="229">
        <f>ROUND(E821*J821,2)</f>
        <v>0</v>
      </c>
      <c r="L821" s="229">
        <v>21</v>
      </c>
      <c r="M821" s="229">
        <f>G821*(1+L821/100)</f>
        <v>0</v>
      </c>
      <c r="N821" s="229">
        <v>0</v>
      </c>
      <c r="O821" s="229">
        <f>ROUND(E821*N821,2)</f>
        <v>0</v>
      </c>
      <c r="P821" s="229">
        <v>0</v>
      </c>
      <c r="Q821" s="229">
        <f>ROUND(E821*P821,2)</f>
        <v>0</v>
      </c>
      <c r="R821" s="229"/>
      <c r="S821" s="229" t="s">
        <v>148</v>
      </c>
      <c r="T821" s="230" t="s">
        <v>149</v>
      </c>
      <c r="U821" s="216">
        <v>0</v>
      </c>
      <c r="V821" s="216">
        <f>ROUND(E821*U821,2)</f>
        <v>0</v>
      </c>
      <c r="W821" s="216"/>
      <c r="X821" s="207"/>
      <c r="Y821" s="207"/>
      <c r="Z821" s="207"/>
      <c r="AA821" s="207"/>
      <c r="AB821" s="207"/>
      <c r="AC821" s="207"/>
      <c r="AD821" s="207"/>
      <c r="AE821" s="207"/>
      <c r="AF821" s="207"/>
      <c r="AG821" s="207" t="s">
        <v>157</v>
      </c>
      <c r="AH821" s="207"/>
      <c r="AI821" s="207"/>
      <c r="AJ821" s="207"/>
      <c r="AK821" s="207"/>
      <c r="AL821" s="207"/>
      <c r="AM821" s="207"/>
      <c r="AN821" s="207"/>
      <c r="AO821" s="207"/>
      <c r="AP821" s="207"/>
      <c r="AQ821" s="207"/>
      <c r="AR821" s="207"/>
      <c r="AS821" s="207"/>
      <c r="AT821" s="207"/>
      <c r="AU821" s="207"/>
      <c r="AV821" s="207"/>
      <c r="AW821" s="207"/>
      <c r="AX821" s="207"/>
      <c r="AY821" s="207"/>
      <c r="AZ821" s="207"/>
      <c r="BA821" s="207"/>
      <c r="BB821" s="207"/>
      <c r="BC821" s="207"/>
      <c r="BD821" s="207"/>
      <c r="BE821" s="207"/>
      <c r="BF821" s="207"/>
      <c r="BG821" s="207"/>
      <c r="BH821" s="207"/>
    </row>
    <row r="822" spans="1:60" outlineLevel="1">
      <c r="A822" s="214"/>
      <c r="B822" s="215"/>
      <c r="C822" s="246" t="s">
        <v>889</v>
      </c>
      <c r="D822" s="237"/>
      <c r="E822" s="238"/>
      <c r="F822" s="216"/>
      <c r="G822" s="216"/>
      <c r="H822" s="216"/>
      <c r="I822" s="216"/>
      <c r="J822" s="216"/>
      <c r="K822" s="216"/>
      <c r="L822" s="216"/>
      <c r="M822" s="216"/>
      <c r="N822" s="216"/>
      <c r="O822" s="216"/>
      <c r="P822" s="216"/>
      <c r="Q822" s="216"/>
      <c r="R822" s="216"/>
      <c r="S822" s="216"/>
      <c r="T822" s="216"/>
      <c r="U822" s="216"/>
      <c r="V822" s="216"/>
      <c r="W822" s="216"/>
      <c r="X822" s="207"/>
      <c r="Y822" s="207"/>
      <c r="Z822" s="207"/>
      <c r="AA822" s="207"/>
      <c r="AB822" s="207"/>
      <c r="AC822" s="207"/>
      <c r="AD822" s="207"/>
      <c r="AE822" s="207"/>
      <c r="AF822" s="207"/>
      <c r="AG822" s="207" t="s">
        <v>159</v>
      </c>
      <c r="AH822" s="207">
        <v>0</v>
      </c>
      <c r="AI822" s="207"/>
      <c r="AJ822" s="207"/>
      <c r="AK822" s="207"/>
      <c r="AL822" s="207"/>
      <c r="AM822" s="207"/>
      <c r="AN822" s="207"/>
      <c r="AO822" s="207"/>
      <c r="AP822" s="207"/>
      <c r="AQ822" s="207"/>
      <c r="AR822" s="207"/>
      <c r="AS822" s="207"/>
      <c r="AT822" s="207"/>
      <c r="AU822" s="207"/>
      <c r="AV822" s="207"/>
      <c r="AW822" s="207"/>
      <c r="AX822" s="207"/>
      <c r="AY822" s="207"/>
      <c r="AZ822" s="207"/>
      <c r="BA822" s="207"/>
      <c r="BB822" s="207"/>
      <c r="BC822" s="207"/>
      <c r="BD822" s="207"/>
      <c r="BE822" s="207"/>
      <c r="BF822" s="207"/>
      <c r="BG822" s="207"/>
      <c r="BH822" s="207"/>
    </row>
    <row r="823" spans="1:60" outlineLevel="1">
      <c r="A823" s="214"/>
      <c r="B823" s="215"/>
      <c r="C823" s="246" t="s">
        <v>890</v>
      </c>
      <c r="D823" s="237"/>
      <c r="E823" s="238">
        <v>1441.5</v>
      </c>
      <c r="F823" s="216"/>
      <c r="G823" s="216"/>
      <c r="H823" s="216"/>
      <c r="I823" s="216"/>
      <c r="J823" s="216"/>
      <c r="K823" s="216"/>
      <c r="L823" s="216"/>
      <c r="M823" s="216"/>
      <c r="N823" s="216"/>
      <c r="O823" s="216"/>
      <c r="P823" s="216"/>
      <c r="Q823" s="216"/>
      <c r="R823" s="216"/>
      <c r="S823" s="216"/>
      <c r="T823" s="216"/>
      <c r="U823" s="216"/>
      <c r="V823" s="216"/>
      <c r="W823" s="216"/>
      <c r="X823" s="207"/>
      <c r="Y823" s="207"/>
      <c r="Z823" s="207"/>
      <c r="AA823" s="207"/>
      <c r="AB823" s="207"/>
      <c r="AC823" s="207"/>
      <c r="AD823" s="207"/>
      <c r="AE823" s="207"/>
      <c r="AF823" s="207"/>
      <c r="AG823" s="207" t="s">
        <v>159</v>
      </c>
      <c r="AH823" s="207">
        <v>0</v>
      </c>
      <c r="AI823" s="207"/>
      <c r="AJ823" s="207"/>
      <c r="AK823" s="207"/>
      <c r="AL823" s="207"/>
      <c r="AM823" s="207"/>
      <c r="AN823" s="207"/>
      <c r="AO823" s="207"/>
      <c r="AP823" s="207"/>
      <c r="AQ823" s="207"/>
      <c r="AR823" s="207"/>
      <c r="AS823" s="207"/>
      <c r="AT823" s="207"/>
      <c r="AU823" s="207"/>
      <c r="AV823" s="207"/>
      <c r="AW823" s="207"/>
      <c r="AX823" s="207"/>
      <c r="AY823" s="207"/>
      <c r="AZ823" s="207"/>
      <c r="BA823" s="207"/>
      <c r="BB823" s="207"/>
      <c r="BC823" s="207"/>
      <c r="BD823" s="207"/>
      <c r="BE823" s="207"/>
      <c r="BF823" s="207"/>
      <c r="BG823" s="207"/>
      <c r="BH823" s="207"/>
    </row>
    <row r="824" spans="1:60" outlineLevel="1">
      <c r="A824" s="239">
        <v>178</v>
      </c>
      <c r="B824" s="240" t="s">
        <v>891</v>
      </c>
      <c r="C824" s="247" t="s">
        <v>892</v>
      </c>
      <c r="D824" s="241" t="s">
        <v>0</v>
      </c>
      <c r="E824" s="242">
        <v>6194.11427</v>
      </c>
      <c r="F824" s="243"/>
      <c r="G824" s="244">
        <f>ROUND(E824*F824,2)</f>
        <v>0</v>
      </c>
      <c r="H824" s="243"/>
      <c r="I824" s="244">
        <f>ROUND(E824*H824,2)</f>
        <v>0</v>
      </c>
      <c r="J824" s="243"/>
      <c r="K824" s="244">
        <f>ROUND(E824*J824,2)</f>
        <v>0</v>
      </c>
      <c r="L824" s="244">
        <v>21</v>
      </c>
      <c r="M824" s="244">
        <f>G824*(1+L824/100)</f>
        <v>0</v>
      </c>
      <c r="N824" s="244">
        <v>0</v>
      </c>
      <c r="O824" s="244">
        <f>ROUND(E824*N824,2)</f>
        <v>0</v>
      </c>
      <c r="P824" s="244">
        <v>0</v>
      </c>
      <c r="Q824" s="244">
        <f>ROUND(E824*P824,2)</f>
        <v>0</v>
      </c>
      <c r="R824" s="244"/>
      <c r="S824" s="244" t="s">
        <v>156</v>
      </c>
      <c r="T824" s="245" t="s">
        <v>149</v>
      </c>
      <c r="U824" s="216">
        <v>0</v>
      </c>
      <c r="V824" s="216">
        <f>ROUND(E824*U824,2)</f>
        <v>0</v>
      </c>
      <c r="W824" s="216"/>
      <c r="X824" s="207"/>
      <c r="Y824" s="207"/>
      <c r="Z824" s="207"/>
      <c r="AA824" s="207"/>
      <c r="AB824" s="207"/>
      <c r="AC824" s="207"/>
      <c r="AD824" s="207"/>
      <c r="AE824" s="207"/>
      <c r="AF824" s="207"/>
      <c r="AG824" s="207" t="s">
        <v>157</v>
      </c>
      <c r="AH824" s="207"/>
      <c r="AI824" s="207"/>
      <c r="AJ824" s="207"/>
      <c r="AK824" s="207"/>
      <c r="AL824" s="207"/>
      <c r="AM824" s="207"/>
      <c r="AN824" s="207"/>
      <c r="AO824" s="207"/>
      <c r="AP824" s="207"/>
      <c r="AQ824" s="207"/>
      <c r="AR824" s="207"/>
      <c r="AS824" s="207"/>
      <c r="AT824" s="207"/>
      <c r="AU824" s="207"/>
      <c r="AV824" s="207"/>
      <c r="AW824" s="207"/>
      <c r="AX824" s="207"/>
      <c r="AY824" s="207"/>
      <c r="AZ824" s="207"/>
      <c r="BA824" s="207"/>
      <c r="BB824" s="207"/>
      <c r="BC824" s="207"/>
      <c r="BD824" s="207"/>
      <c r="BE824" s="207"/>
      <c r="BF824" s="207"/>
      <c r="BG824" s="207"/>
      <c r="BH824" s="207"/>
    </row>
    <row r="825" spans="1:60">
      <c r="A825" s="218" t="s">
        <v>144</v>
      </c>
      <c r="B825" s="219" t="s">
        <v>93</v>
      </c>
      <c r="C825" s="232" t="s">
        <v>94</v>
      </c>
      <c r="D825" s="220"/>
      <c r="E825" s="221"/>
      <c r="F825" s="222"/>
      <c r="G825" s="222">
        <f>SUMIF(AG826:AG864,"&lt;&gt;NOR",G826:G864)</f>
        <v>0</v>
      </c>
      <c r="H825" s="222"/>
      <c r="I825" s="222">
        <f>SUM(I826:I864)</f>
        <v>0</v>
      </c>
      <c r="J825" s="222"/>
      <c r="K825" s="222">
        <f>SUM(K826:K864)</f>
        <v>0</v>
      </c>
      <c r="L825" s="222"/>
      <c r="M825" s="222">
        <f>SUM(M826:M864)</f>
        <v>0</v>
      </c>
      <c r="N825" s="222"/>
      <c r="O825" s="222">
        <f>SUM(O826:O864)</f>
        <v>0</v>
      </c>
      <c r="P825" s="222"/>
      <c r="Q825" s="222">
        <f>SUM(Q826:Q864)</f>
        <v>0</v>
      </c>
      <c r="R825" s="222"/>
      <c r="S825" s="222"/>
      <c r="T825" s="223"/>
      <c r="U825" s="217"/>
      <c r="V825" s="217">
        <f>SUM(V826:V864)</f>
        <v>0</v>
      </c>
      <c r="W825" s="217"/>
      <c r="AG825" t="s">
        <v>145</v>
      </c>
    </row>
    <row r="826" spans="1:60" outlineLevel="1">
      <c r="A826" s="224">
        <v>179</v>
      </c>
      <c r="B826" s="225" t="s">
        <v>893</v>
      </c>
      <c r="C826" s="233" t="s">
        <v>894</v>
      </c>
      <c r="D826" s="226" t="s">
        <v>181</v>
      </c>
      <c r="E826" s="227">
        <v>296.08</v>
      </c>
      <c r="F826" s="228"/>
      <c r="G826" s="229">
        <f>ROUND(E826*F826,2)</f>
        <v>0</v>
      </c>
      <c r="H826" s="228"/>
      <c r="I826" s="229">
        <f>ROUND(E826*H826,2)</f>
        <v>0</v>
      </c>
      <c r="J826" s="228"/>
      <c r="K826" s="229">
        <f>ROUND(E826*J826,2)</f>
        <v>0</v>
      </c>
      <c r="L826" s="229">
        <v>21</v>
      </c>
      <c r="M826" s="229">
        <f>G826*(1+L826/100)</f>
        <v>0</v>
      </c>
      <c r="N826" s="229">
        <v>0</v>
      </c>
      <c r="O826" s="229">
        <f>ROUND(E826*N826,2)</f>
        <v>0</v>
      </c>
      <c r="P826" s="229">
        <v>0</v>
      </c>
      <c r="Q826" s="229">
        <f>ROUND(E826*P826,2)</f>
        <v>0</v>
      </c>
      <c r="R826" s="229"/>
      <c r="S826" s="229" t="s">
        <v>156</v>
      </c>
      <c r="T826" s="230" t="s">
        <v>149</v>
      </c>
      <c r="U826" s="216">
        <v>0</v>
      </c>
      <c r="V826" s="216">
        <f>ROUND(E826*U826,2)</f>
        <v>0</v>
      </c>
      <c r="W826" s="216"/>
      <c r="X826" s="207"/>
      <c r="Y826" s="207"/>
      <c r="Z826" s="207"/>
      <c r="AA826" s="207"/>
      <c r="AB826" s="207"/>
      <c r="AC826" s="207"/>
      <c r="AD826" s="207"/>
      <c r="AE826" s="207"/>
      <c r="AF826" s="207"/>
      <c r="AG826" s="207" t="s">
        <v>157</v>
      </c>
      <c r="AH826" s="207"/>
      <c r="AI826" s="207"/>
      <c r="AJ826" s="207"/>
      <c r="AK826" s="207"/>
      <c r="AL826" s="207"/>
      <c r="AM826" s="207"/>
      <c r="AN826" s="207"/>
      <c r="AO826" s="207"/>
      <c r="AP826" s="207"/>
      <c r="AQ826" s="207"/>
      <c r="AR826" s="207"/>
      <c r="AS826" s="207"/>
      <c r="AT826" s="207"/>
      <c r="AU826" s="207"/>
      <c r="AV826" s="207"/>
      <c r="AW826" s="207"/>
      <c r="AX826" s="207"/>
      <c r="AY826" s="207"/>
      <c r="AZ826" s="207"/>
      <c r="BA826" s="207"/>
      <c r="BB826" s="207"/>
      <c r="BC826" s="207"/>
      <c r="BD826" s="207"/>
      <c r="BE826" s="207"/>
      <c r="BF826" s="207"/>
      <c r="BG826" s="207"/>
      <c r="BH826" s="207"/>
    </row>
    <row r="827" spans="1:60" outlineLevel="1">
      <c r="A827" s="214"/>
      <c r="B827" s="215"/>
      <c r="C827" s="246" t="s">
        <v>835</v>
      </c>
      <c r="D827" s="237"/>
      <c r="E827" s="238"/>
      <c r="F827" s="216"/>
      <c r="G827" s="216"/>
      <c r="H827" s="216"/>
      <c r="I827" s="216"/>
      <c r="J827" s="216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  <c r="U827" s="216"/>
      <c r="V827" s="216"/>
      <c r="W827" s="216"/>
      <c r="X827" s="207"/>
      <c r="Y827" s="207"/>
      <c r="Z827" s="207"/>
      <c r="AA827" s="207"/>
      <c r="AB827" s="207"/>
      <c r="AC827" s="207"/>
      <c r="AD827" s="207"/>
      <c r="AE827" s="207"/>
      <c r="AF827" s="207"/>
      <c r="AG827" s="207" t="s">
        <v>159</v>
      </c>
      <c r="AH827" s="207">
        <v>0</v>
      </c>
      <c r="AI827" s="207"/>
      <c r="AJ827" s="207"/>
      <c r="AK827" s="207"/>
      <c r="AL827" s="207"/>
      <c r="AM827" s="207"/>
      <c r="AN827" s="207"/>
      <c r="AO827" s="207"/>
      <c r="AP827" s="207"/>
      <c r="AQ827" s="207"/>
      <c r="AR827" s="207"/>
      <c r="AS827" s="207"/>
      <c r="AT827" s="207"/>
      <c r="AU827" s="207"/>
      <c r="AV827" s="207"/>
      <c r="AW827" s="207"/>
      <c r="AX827" s="207"/>
      <c r="AY827" s="207"/>
      <c r="AZ827" s="207"/>
      <c r="BA827" s="207"/>
      <c r="BB827" s="207"/>
      <c r="BC827" s="207"/>
      <c r="BD827" s="207"/>
      <c r="BE827" s="207"/>
      <c r="BF827" s="207"/>
      <c r="BG827" s="207"/>
      <c r="BH827" s="207"/>
    </row>
    <row r="828" spans="1:60" outlineLevel="1">
      <c r="A828" s="214"/>
      <c r="B828" s="215"/>
      <c r="C828" s="246" t="s">
        <v>207</v>
      </c>
      <c r="D828" s="237"/>
      <c r="E828" s="238"/>
      <c r="F828" s="216"/>
      <c r="G828" s="216"/>
      <c r="H828" s="216"/>
      <c r="I828" s="216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  <c r="X828" s="207"/>
      <c r="Y828" s="207"/>
      <c r="Z828" s="207"/>
      <c r="AA828" s="207"/>
      <c r="AB828" s="207"/>
      <c r="AC828" s="207"/>
      <c r="AD828" s="207"/>
      <c r="AE828" s="207"/>
      <c r="AF828" s="207"/>
      <c r="AG828" s="207" t="s">
        <v>159</v>
      </c>
      <c r="AH828" s="207">
        <v>0</v>
      </c>
      <c r="AI828" s="207"/>
      <c r="AJ828" s="207"/>
      <c r="AK828" s="207"/>
      <c r="AL828" s="207"/>
      <c r="AM828" s="207"/>
      <c r="AN828" s="207"/>
      <c r="AO828" s="207"/>
      <c r="AP828" s="207"/>
      <c r="AQ828" s="207"/>
      <c r="AR828" s="207"/>
      <c r="AS828" s="207"/>
      <c r="AT828" s="207"/>
      <c r="AU828" s="207"/>
      <c r="AV828" s="207"/>
      <c r="AW828" s="207"/>
      <c r="AX828" s="207"/>
      <c r="AY828" s="207"/>
      <c r="AZ828" s="207"/>
      <c r="BA828" s="207"/>
      <c r="BB828" s="207"/>
      <c r="BC828" s="207"/>
      <c r="BD828" s="207"/>
      <c r="BE828" s="207"/>
      <c r="BF828" s="207"/>
      <c r="BG828" s="207"/>
      <c r="BH828" s="207"/>
    </row>
    <row r="829" spans="1:60" outlineLevel="1">
      <c r="A829" s="214"/>
      <c r="B829" s="215"/>
      <c r="C829" s="246" t="s">
        <v>672</v>
      </c>
      <c r="D829" s="237"/>
      <c r="E829" s="238"/>
      <c r="F829" s="216"/>
      <c r="G829" s="216"/>
      <c r="H829" s="216"/>
      <c r="I829" s="216"/>
      <c r="J829" s="216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  <c r="U829" s="216"/>
      <c r="V829" s="216"/>
      <c r="W829" s="216"/>
      <c r="X829" s="207"/>
      <c r="Y829" s="207"/>
      <c r="Z829" s="207"/>
      <c r="AA829" s="207"/>
      <c r="AB829" s="207"/>
      <c r="AC829" s="207"/>
      <c r="AD829" s="207"/>
      <c r="AE829" s="207"/>
      <c r="AF829" s="207"/>
      <c r="AG829" s="207" t="s">
        <v>159</v>
      </c>
      <c r="AH829" s="207">
        <v>0</v>
      </c>
      <c r="AI829" s="207"/>
      <c r="AJ829" s="207"/>
      <c r="AK829" s="207"/>
      <c r="AL829" s="207"/>
      <c r="AM829" s="207"/>
      <c r="AN829" s="207"/>
      <c r="AO829" s="207"/>
      <c r="AP829" s="207"/>
      <c r="AQ829" s="207"/>
      <c r="AR829" s="207"/>
      <c r="AS829" s="207"/>
      <c r="AT829" s="207"/>
      <c r="AU829" s="207"/>
      <c r="AV829" s="207"/>
      <c r="AW829" s="207"/>
      <c r="AX829" s="207"/>
      <c r="AY829" s="207"/>
      <c r="AZ829" s="207"/>
      <c r="BA829" s="207"/>
      <c r="BB829" s="207"/>
      <c r="BC829" s="207"/>
      <c r="BD829" s="207"/>
      <c r="BE829" s="207"/>
      <c r="BF829" s="207"/>
      <c r="BG829" s="207"/>
      <c r="BH829" s="207"/>
    </row>
    <row r="830" spans="1:60" outlineLevel="1">
      <c r="A830" s="214"/>
      <c r="B830" s="215"/>
      <c r="C830" s="246" t="s">
        <v>673</v>
      </c>
      <c r="D830" s="237"/>
      <c r="E830" s="238"/>
      <c r="F830" s="216"/>
      <c r="G830" s="216"/>
      <c r="H830" s="216"/>
      <c r="I830" s="216"/>
      <c r="J830" s="216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  <c r="U830" s="216"/>
      <c r="V830" s="216"/>
      <c r="W830" s="216"/>
      <c r="X830" s="207"/>
      <c r="Y830" s="207"/>
      <c r="Z830" s="207"/>
      <c r="AA830" s="207"/>
      <c r="AB830" s="207"/>
      <c r="AC830" s="207"/>
      <c r="AD830" s="207"/>
      <c r="AE830" s="207"/>
      <c r="AF830" s="207"/>
      <c r="AG830" s="207" t="s">
        <v>159</v>
      </c>
      <c r="AH830" s="207">
        <v>0</v>
      </c>
      <c r="AI830" s="207"/>
      <c r="AJ830" s="207"/>
      <c r="AK830" s="207"/>
      <c r="AL830" s="207"/>
      <c r="AM830" s="207"/>
      <c r="AN830" s="207"/>
      <c r="AO830" s="207"/>
      <c r="AP830" s="207"/>
      <c r="AQ830" s="207"/>
      <c r="AR830" s="207"/>
      <c r="AS830" s="207"/>
      <c r="AT830" s="207"/>
      <c r="AU830" s="207"/>
      <c r="AV830" s="207"/>
      <c r="AW830" s="207"/>
      <c r="AX830" s="207"/>
      <c r="AY830" s="207"/>
      <c r="AZ830" s="207"/>
      <c r="BA830" s="207"/>
      <c r="BB830" s="207"/>
      <c r="BC830" s="207"/>
      <c r="BD830" s="207"/>
      <c r="BE830" s="207"/>
      <c r="BF830" s="207"/>
      <c r="BG830" s="207"/>
      <c r="BH830" s="207"/>
    </row>
    <row r="831" spans="1:60" outlineLevel="1">
      <c r="A831" s="214"/>
      <c r="B831" s="215"/>
      <c r="C831" s="246" t="s">
        <v>208</v>
      </c>
      <c r="D831" s="237"/>
      <c r="E831" s="238"/>
      <c r="F831" s="216"/>
      <c r="G831" s="216"/>
      <c r="H831" s="216"/>
      <c r="I831" s="216"/>
      <c r="J831" s="216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  <c r="U831" s="216"/>
      <c r="V831" s="216"/>
      <c r="W831" s="216"/>
      <c r="X831" s="207"/>
      <c r="Y831" s="207"/>
      <c r="Z831" s="207"/>
      <c r="AA831" s="207"/>
      <c r="AB831" s="207"/>
      <c r="AC831" s="207"/>
      <c r="AD831" s="207"/>
      <c r="AE831" s="207"/>
      <c r="AF831" s="207"/>
      <c r="AG831" s="207" t="s">
        <v>159</v>
      </c>
      <c r="AH831" s="207">
        <v>0</v>
      </c>
      <c r="AI831" s="207"/>
      <c r="AJ831" s="207"/>
      <c r="AK831" s="207"/>
      <c r="AL831" s="207"/>
      <c r="AM831" s="207"/>
      <c r="AN831" s="207"/>
      <c r="AO831" s="207"/>
      <c r="AP831" s="207"/>
      <c r="AQ831" s="207"/>
      <c r="AR831" s="207"/>
      <c r="AS831" s="207"/>
      <c r="AT831" s="207"/>
      <c r="AU831" s="207"/>
      <c r="AV831" s="207"/>
      <c r="AW831" s="207"/>
      <c r="AX831" s="207"/>
      <c r="AY831" s="207"/>
      <c r="AZ831" s="207"/>
      <c r="BA831" s="207"/>
      <c r="BB831" s="207"/>
      <c r="BC831" s="207"/>
      <c r="BD831" s="207"/>
      <c r="BE831" s="207"/>
      <c r="BF831" s="207"/>
      <c r="BG831" s="207"/>
      <c r="BH831" s="207"/>
    </row>
    <row r="832" spans="1:60" outlineLevel="1">
      <c r="A832" s="214"/>
      <c r="B832" s="215"/>
      <c r="C832" s="246" t="s">
        <v>895</v>
      </c>
      <c r="D832" s="237"/>
      <c r="E832" s="238"/>
      <c r="F832" s="216"/>
      <c r="G832" s="216"/>
      <c r="H832" s="216"/>
      <c r="I832" s="216"/>
      <c r="J832" s="216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  <c r="U832" s="216"/>
      <c r="V832" s="216"/>
      <c r="W832" s="216"/>
      <c r="X832" s="207"/>
      <c r="Y832" s="207"/>
      <c r="Z832" s="207"/>
      <c r="AA832" s="207"/>
      <c r="AB832" s="207"/>
      <c r="AC832" s="207"/>
      <c r="AD832" s="207"/>
      <c r="AE832" s="207"/>
      <c r="AF832" s="207"/>
      <c r="AG832" s="207" t="s">
        <v>159</v>
      </c>
      <c r="AH832" s="207">
        <v>0</v>
      </c>
      <c r="AI832" s="207"/>
      <c r="AJ832" s="207"/>
      <c r="AK832" s="207"/>
      <c r="AL832" s="207"/>
      <c r="AM832" s="207"/>
      <c r="AN832" s="207"/>
      <c r="AO832" s="207"/>
      <c r="AP832" s="207"/>
      <c r="AQ832" s="207"/>
      <c r="AR832" s="207"/>
      <c r="AS832" s="207"/>
      <c r="AT832" s="207"/>
      <c r="AU832" s="207"/>
      <c r="AV832" s="207"/>
      <c r="AW832" s="207"/>
      <c r="AX832" s="207"/>
      <c r="AY832" s="207"/>
      <c r="AZ832" s="207"/>
      <c r="BA832" s="207"/>
      <c r="BB832" s="207"/>
      <c r="BC832" s="207"/>
      <c r="BD832" s="207"/>
      <c r="BE832" s="207"/>
      <c r="BF832" s="207"/>
      <c r="BG832" s="207"/>
      <c r="BH832" s="207"/>
    </row>
    <row r="833" spans="1:60" outlineLevel="1">
      <c r="A833" s="214"/>
      <c r="B833" s="215"/>
      <c r="C833" s="246" t="s">
        <v>896</v>
      </c>
      <c r="D833" s="237"/>
      <c r="E833" s="238">
        <v>296.08</v>
      </c>
      <c r="F833" s="216"/>
      <c r="G833" s="216"/>
      <c r="H833" s="216"/>
      <c r="I833" s="216"/>
      <c r="J833" s="216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  <c r="U833" s="216"/>
      <c r="V833" s="216"/>
      <c r="W833" s="216"/>
      <c r="X833" s="207"/>
      <c r="Y833" s="207"/>
      <c r="Z833" s="207"/>
      <c r="AA833" s="207"/>
      <c r="AB833" s="207"/>
      <c r="AC833" s="207"/>
      <c r="AD833" s="207"/>
      <c r="AE833" s="207"/>
      <c r="AF833" s="207"/>
      <c r="AG833" s="207" t="s">
        <v>159</v>
      </c>
      <c r="AH833" s="207">
        <v>0</v>
      </c>
      <c r="AI833" s="207"/>
      <c r="AJ833" s="207"/>
      <c r="AK833" s="207"/>
      <c r="AL833" s="207"/>
      <c r="AM833" s="207"/>
      <c r="AN833" s="207"/>
      <c r="AO833" s="207"/>
      <c r="AP833" s="207"/>
      <c r="AQ833" s="207"/>
      <c r="AR833" s="207"/>
      <c r="AS833" s="207"/>
      <c r="AT833" s="207"/>
      <c r="AU833" s="207"/>
      <c r="AV833" s="207"/>
      <c r="AW833" s="207"/>
      <c r="AX833" s="207"/>
      <c r="AY833" s="207"/>
      <c r="AZ833" s="207"/>
      <c r="BA833" s="207"/>
      <c r="BB833" s="207"/>
      <c r="BC833" s="207"/>
      <c r="BD833" s="207"/>
      <c r="BE833" s="207"/>
      <c r="BF833" s="207"/>
      <c r="BG833" s="207"/>
      <c r="BH833" s="207"/>
    </row>
    <row r="834" spans="1:60" outlineLevel="1">
      <c r="A834" s="224">
        <v>180</v>
      </c>
      <c r="B834" s="225" t="s">
        <v>897</v>
      </c>
      <c r="C834" s="233" t="s">
        <v>898</v>
      </c>
      <c r="D834" s="226" t="s">
        <v>181</v>
      </c>
      <c r="E834" s="227">
        <v>148.04</v>
      </c>
      <c r="F834" s="228"/>
      <c r="G834" s="229">
        <f>ROUND(E834*F834,2)</f>
        <v>0</v>
      </c>
      <c r="H834" s="228"/>
      <c r="I834" s="229">
        <f>ROUND(E834*H834,2)</f>
        <v>0</v>
      </c>
      <c r="J834" s="228"/>
      <c r="K834" s="229">
        <f>ROUND(E834*J834,2)</f>
        <v>0</v>
      </c>
      <c r="L834" s="229">
        <v>21</v>
      </c>
      <c r="M834" s="229">
        <f>G834*(1+L834/100)</f>
        <v>0</v>
      </c>
      <c r="N834" s="229">
        <v>0</v>
      </c>
      <c r="O834" s="229">
        <f>ROUND(E834*N834,2)</f>
        <v>0</v>
      </c>
      <c r="P834" s="229">
        <v>0</v>
      </c>
      <c r="Q834" s="229">
        <f>ROUND(E834*P834,2)</f>
        <v>0</v>
      </c>
      <c r="R834" s="229"/>
      <c r="S834" s="229" t="s">
        <v>156</v>
      </c>
      <c r="T834" s="230" t="s">
        <v>149</v>
      </c>
      <c r="U834" s="216">
        <v>0</v>
      </c>
      <c r="V834" s="216">
        <f>ROUND(E834*U834,2)</f>
        <v>0</v>
      </c>
      <c r="W834" s="216"/>
      <c r="X834" s="207"/>
      <c r="Y834" s="207"/>
      <c r="Z834" s="207"/>
      <c r="AA834" s="207"/>
      <c r="AB834" s="207"/>
      <c r="AC834" s="207"/>
      <c r="AD834" s="207"/>
      <c r="AE834" s="207"/>
      <c r="AF834" s="207"/>
      <c r="AG834" s="207" t="s">
        <v>157</v>
      </c>
      <c r="AH834" s="207"/>
      <c r="AI834" s="207"/>
      <c r="AJ834" s="207"/>
      <c r="AK834" s="207"/>
      <c r="AL834" s="207"/>
      <c r="AM834" s="207"/>
      <c r="AN834" s="207"/>
      <c r="AO834" s="207"/>
      <c r="AP834" s="207"/>
      <c r="AQ834" s="207"/>
      <c r="AR834" s="207"/>
      <c r="AS834" s="207"/>
      <c r="AT834" s="207"/>
      <c r="AU834" s="207"/>
      <c r="AV834" s="207"/>
      <c r="AW834" s="207"/>
      <c r="AX834" s="207"/>
      <c r="AY834" s="207"/>
      <c r="AZ834" s="207"/>
      <c r="BA834" s="207"/>
      <c r="BB834" s="207"/>
      <c r="BC834" s="207"/>
      <c r="BD834" s="207"/>
      <c r="BE834" s="207"/>
      <c r="BF834" s="207"/>
      <c r="BG834" s="207"/>
      <c r="BH834" s="207"/>
    </row>
    <row r="835" spans="1:60" outlineLevel="1">
      <c r="A835" s="214"/>
      <c r="B835" s="215"/>
      <c r="C835" s="246" t="s">
        <v>672</v>
      </c>
      <c r="D835" s="237"/>
      <c r="E835" s="238"/>
      <c r="F835" s="216"/>
      <c r="G835" s="216"/>
      <c r="H835" s="216"/>
      <c r="I835" s="216"/>
      <c r="J835" s="216"/>
      <c r="K835" s="216"/>
      <c r="L835" s="216"/>
      <c r="M835" s="216"/>
      <c r="N835" s="216"/>
      <c r="O835" s="216"/>
      <c r="P835" s="216"/>
      <c r="Q835" s="216"/>
      <c r="R835" s="216"/>
      <c r="S835" s="216"/>
      <c r="T835" s="216"/>
      <c r="U835" s="216"/>
      <c r="V835" s="216"/>
      <c r="W835" s="216"/>
      <c r="X835" s="207"/>
      <c r="Y835" s="207"/>
      <c r="Z835" s="207"/>
      <c r="AA835" s="207"/>
      <c r="AB835" s="207"/>
      <c r="AC835" s="207"/>
      <c r="AD835" s="207"/>
      <c r="AE835" s="207"/>
      <c r="AF835" s="207"/>
      <c r="AG835" s="207" t="s">
        <v>159</v>
      </c>
      <c r="AH835" s="207">
        <v>0</v>
      </c>
      <c r="AI835" s="207"/>
      <c r="AJ835" s="207"/>
      <c r="AK835" s="207"/>
      <c r="AL835" s="207"/>
      <c r="AM835" s="207"/>
      <c r="AN835" s="207"/>
      <c r="AO835" s="207"/>
      <c r="AP835" s="207"/>
      <c r="AQ835" s="207"/>
      <c r="AR835" s="207"/>
      <c r="AS835" s="207"/>
      <c r="AT835" s="207"/>
      <c r="AU835" s="207"/>
      <c r="AV835" s="207"/>
      <c r="AW835" s="207"/>
      <c r="AX835" s="207"/>
      <c r="AY835" s="207"/>
      <c r="AZ835" s="207"/>
      <c r="BA835" s="207"/>
      <c r="BB835" s="207"/>
      <c r="BC835" s="207"/>
      <c r="BD835" s="207"/>
      <c r="BE835" s="207"/>
      <c r="BF835" s="207"/>
      <c r="BG835" s="207"/>
      <c r="BH835" s="207"/>
    </row>
    <row r="836" spans="1:60" outlineLevel="1">
      <c r="A836" s="214"/>
      <c r="B836" s="215"/>
      <c r="C836" s="246" t="s">
        <v>673</v>
      </c>
      <c r="D836" s="237"/>
      <c r="E836" s="238"/>
      <c r="F836" s="216"/>
      <c r="G836" s="216"/>
      <c r="H836" s="216"/>
      <c r="I836" s="216"/>
      <c r="J836" s="216"/>
      <c r="K836" s="216"/>
      <c r="L836" s="216"/>
      <c r="M836" s="216"/>
      <c r="N836" s="216"/>
      <c r="O836" s="216"/>
      <c r="P836" s="216"/>
      <c r="Q836" s="216"/>
      <c r="R836" s="216"/>
      <c r="S836" s="216"/>
      <c r="T836" s="216"/>
      <c r="U836" s="216"/>
      <c r="V836" s="216"/>
      <c r="W836" s="216"/>
      <c r="X836" s="207"/>
      <c r="Y836" s="207"/>
      <c r="Z836" s="207"/>
      <c r="AA836" s="207"/>
      <c r="AB836" s="207"/>
      <c r="AC836" s="207"/>
      <c r="AD836" s="207"/>
      <c r="AE836" s="207"/>
      <c r="AF836" s="207"/>
      <c r="AG836" s="207" t="s">
        <v>159</v>
      </c>
      <c r="AH836" s="207">
        <v>0</v>
      </c>
      <c r="AI836" s="207"/>
      <c r="AJ836" s="207"/>
      <c r="AK836" s="207"/>
      <c r="AL836" s="207"/>
      <c r="AM836" s="207"/>
      <c r="AN836" s="207"/>
      <c r="AO836" s="207"/>
      <c r="AP836" s="207"/>
      <c r="AQ836" s="207"/>
      <c r="AR836" s="207"/>
      <c r="AS836" s="207"/>
      <c r="AT836" s="207"/>
      <c r="AU836" s="207"/>
      <c r="AV836" s="207"/>
      <c r="AW836" s="207"/>
      <c r="AX836" s="207"/>
      <c r="AY836" s="207"/>
      <c r="AZ836" s="207"/>
      <c r="BA836" s="207"/>
      <c r="BB836" s="207"/>
      <c r="BC836" s="207"/>
      <c r="BD836" s="207"/>
      <c r="BE836" s="207"/>
      <c r="BF836" s="207"/>
      <c r="BG836" s="207"/>
      <c r="BH836" s="207"/>
    </row>
    <row r="837" spans="1:60" outlineLevel="1">
      <c r="A837" s="214"/>
      <c r="B837" s="215"/>
      <c r="C837" s="246" t="s">
        <v>674</v>
      </c>
      <c r="D837" s="237"/>
      <c r="E837" s="238">
        <v>148.04</v>
      </c>
      <c r="F837" s="216"/>
      <c r="G837" s="216"/>
      <c r="H837" s="216"/>
      <c r="I837" s="216"/>
      <c r="J837" s="216"/>
      <c r="K837" s="216"/>
      <c r="L837" s="216"/>
      <c r="M837" s="216"/>
      <c r="N837" s="216"/>
      <c r="O837" s="216"/>
      <c r="P837" s="216"/>
      <c r="Q837" s="216"/>
      <c r="R837" s="216"/>
      <c r="S837" s="216"/>
      <c r="T837" s="216"/>
      <c r="U837" s="216"/>
      <c r="V837" s="216"/>
      <c r="W837" s="216"/>
      <c r="X837" s="207"/>
      <c r="Y837" s="207"/>
      <c r="Z837" s="207"/>
      <c r="AA837" s="207"/>
      <c r="AB837" s="207"/>
      <c r="AC837" s="207"/>
      <c r="AD837" s="207"/>
      <c r="AE837" s="207"/>
      <c r="AF837" s="207"/>
      <c r="AG837" s="207" t="s">
        <v>159</v>
      </c>
      <c r="AH837" s="207">
        <v>0</v>
      </c>
      <c r="AI837" s="207"/>
      <c r="AJ837" s="207"/>
      <c r="AK837" s="207"/>
      <c r="AL837" s="207"/>
      <c r="AM837" s="207"/>
      <c r="AN837" s="207"/>
      <c r="AO837" s="207"/>
      <c r="AP837" s="207"/>
      <c r="AQ837" s="207"/>
      <c r="AR837" s="207"/>
      <c r="AS837" s="207"/>
      <c r="AT837" s="207"/>
      <c r="AU837" s="207"/>
      <c r="AV837" s="207"/>
      <c r="AW837" s="207"/>
      <c r="AX837" s="207"/>
      <c r="AY837" s="207"/>
      <c r="AZ837" s="207"/>
      <c r="BA837" s="207"/>
      <c r="BB837" s="207"/>
      <c r="BC837" s="207"/>
      <c r="BD837" s="207"/>
      <c r="BE837" s="207"/>
      <c r="BF837" s="207"/>
      <c r="BG837" s="207"/>
      <c r="BH837" s="207"/>
    </row>
    <row r="838" spans="1:60" outlineLevel="1">
      <c r="A838" s="224">
        <v>181</v>
      </c>
      <c r="B838" s="225" t="s">
        <v>899</v>
      </c>
      <c r="C838" s="233" t="s">
        <v>900</v>
      </c>
      <c r="D838" s="226" t="s">
        <v>168</v>
      </c>
      <c r="E838" s="227">
        <v>22.1</v>
      </c>
      <c r="F838" s="228"/>
      <c r="G838" s="229">
        <f>ROUND(E838*F838,2)</f>
        <v>0</v>
      </c>
      <c r="H838" s="228"/>
      <c r="I838" s="229">
        <f>ROUND(E838*H838,2)</f>
        <v>0</v>
      </c>
      <c r="J838" s="228"/>
      <c r="K838" s="229">
        <f>ROUND(E838*J838,2)</f>
        <v>0</v>
      </c>
      <c r="L838" s="229">
        <v>21</v>
      </c>
      <c r="M838" s="229">
        <f>G838*(1+L838/100)</f>
        <v>0</v>
      </c>
      <c r="N838" s="229">
        <v>0</v>
      </c>
      <c r="O838" s="229">
        <f>ROUND(E838*N838,2)</f>
        <v>0</v>
      </c>
      <c r="P838" s="229">
        <v>0</v>
      </c>
      <c r="Q838" s="229">
        <f>ROUND(E838*P838,2)</f>
        <v>0</v>
      </c>
      <c r="R838" s="229"/>
      <c r="S838" s="229" t="s">
        <v>156</v>
      </c>
      <c r="T838" s="230" t="s">
        <v>149</v>
      </c>
      <c r="U838" s="216">
        <v>0</v>
      </c>
      <c r="V838" s="216">
        <f>ROUND(E838*U838,2)</f>
        <v>0</v>
      </c>
      <c r="W838" s="216"/>
      <c r="X838" s="207"/>
      <c r="Y838" s="207"/>
      <c r="Z838" s="207"/>
      <c r="AA838" s="207"/>
      <c r="AB838" s="207"/>
      <c r="AC838" s="207"/>
      <c r="AD838" s="207"/>
      <c r="AE838" s="207"/>
      <c r="AF838" s="207"/>
      <c r="AG838" s="207" t="s">
        <v>157</v>
      </c>
      <c r="AH838" s="207"/>
      <c r="AI838" s="207"/>
      <c r="AJ838" s="207"/>
      <c r="AK838" s="207"/>
      <c r="AL838" s="207"/>
      <c r="AM838" s="207"/>
      <c r="AN838" s="207"/>
      <c r="AO838" s="207"/>
      <c r="AP838" s="207"/>
      <c r="AQ838" s="207"/>
      <c r="AR838" s="207"/>
      <c r="AS838" s="207"/>
      <c r="AT838" s="207"/>
      <c r="AU838" s="207"/>
      <c r="AV838" s="207"/>
      <c r="AW838" s="207"/>
      <c r="AX838" s="207"/>
      <c r="AY838" s="207"/>
      <c r="AZ838" s="207"/>
      <c r="BA838" s="207"/>
      <c r="BB838" s="207"/>
      <c r="BC838" s="207"/>
      <c r="BD838" s="207"/>
      <c r="BE838" s="207"/>
      <c r="BF838" s="207"/>
      <c r="BG838" s="207"/>
      <c r="BH838" s="207"/>
    </row>
    <row r="839" spans="1:60" outlineLevel="1">
      <c r="A839" s="214"/>
      <c r="B839" s="215"/>
      <c r="C839" s="246" t="s">
        <v>901</v>
      </c>
      <c r="D839" s="237"/>
      <c r="E839" s="238"/>
      <c r="F839" s="216"/>
      <c r="G839" s="216"/>
      <c r="H839" s="216"/>
      <c r="I839" s="216"/>
      <c r="J839" s="216"/>
      <c r="K839" s="216"/>
      <c r="L839" s="216"/>
      <c r="M839" s="216"/>
      <c r="N839" s="216"/>
      <c r="O839" s="216"/>
      <c r="P839" s="216"/>
      <c r="Q839" s="216"/>
      <c r="R839" s="216"/>
      <c r="S839" s="216"/>
      <c r="T839" s="216"/>
      <c r="U839" s="216"/>
      <c r="V839" s="216"/>
      <c r="W839" s="216"/>
      <c r="X839" s="207"/>
      <c r="Y839" s="207"/>
      <c r="Z839" s="207"/>
      <c r="AA839" s="207"/>
      <c r="AB839" s="207"/>
      <c r="AC839" s="207"/>
      <c r="AD839" s="207"/>
      <c r="AE839" s="207"/>
      <c r="AF839" s="207"/>
      <c r="AG839" s="207" t="s">
        <v>159</v>
      </c>
      <c r="AH839" s="207">
        <v>0</v>
      </c>
      <c r="AI839" s="207"/>
      <c r="AJ839" s="207"/>
      <c r="AK839" s="207"/>
      <c r="AL839" s="207"/>
      <c r="AM839" s="207"/>
      <c r="AN839" s="207"/>
      <c r="AO839" s="207"/>
      <c r="AP839" s="207"/>
      <c r="AQ839" s="207"/>
      <c r="AR839" s="207"/>
      <c r="AS839" s="207"/>
      <c r="AT839" s="207"/>
      <c r="AU839" s="207"/>
      <c r="AV839" s="207"/>
      <c r="AW839" s="207"/>
      <c r="AX839" s="207"/>
      <c r="AY839" s="207"/>
      <c r="AZ839" s="207"/>
      <c r="BA839" s="207"/>
      <c r="BB839" s="207"/>
      <c r="BC839" s="207"/>
      <c r="BD839" s="207"/>
      <c r="BE839" s="207"/>
      <c r="BF839" s="207"/>
      <c r="BG839" s="207"/>
      <c r="BH839" s="207"/>
    </row>
    <row r="840" spans="1:60" outlineLevel="1">
      <c r="A840" s="214"/>
      <c r="B840" s="215"/>
      <c r="C840" s="246" t="s">
        <v>902</v>
      </c>
      <c r="D840" s="237"/>
      <c r="E840" s="238">
        <v>22.1</v>
      </c>
      <c r="F840" s="216"/>
      <c r="G840" s="216"/>
      <c r="H840" s="216"/>
      <c r="I840" s="216"/>
      <c r="J840" s="216"/>
      <c r="K840" s="216"/>
      <c r="L840" s="216"/>
      <c r="M840" s="216"/>
      <c r="N840" s="216"/>
      <c r="O840" s="216"/>
      <c r="P840" s="216"/>
      <c r="Q840" s="216"/>
      <c r="R840" s="216"/>
      <c r="S840" s="216"/>
      <c r="T840" s="216"/>
      <c r="U840" s="216"/>
      <c r="V840" s="216"/>
      <c r="W840" s="216"/>
      <c r="X840" s="207"/>
      <c r="Y840" s="207"/>
      <c r="Z840" s="207"/>
      <c r="AA840" s="207"/>
      <c r="AB840" s="207"/>
      <c r="AC840" s="207"/>
      <c r="AD840" s="207"/>
      <c r="AE840" s="207"/>
      <c r="AF840" s="207"/>
      <c r="AG840" s="207" t="s">
        <v>159</v>
      </c>
      <c r="AH840" s="207">
        <v>0</v>
      </c>
      <c r="AI840" s="207"/>
      <c r="AJ840" s="207"/>
      <c r="AK840" s="207"/>
      <c r="AL840" s="207"/>
      <c r="AM840" s="207"/>
      <c r="AN840" s="207"/>
      <c r="AO840" s="207"/>
      <c r="AP840" s="207"/>
      <c r="AQ840" s="207"/>
      <c r="AR840" s="207"/>
      <c r="AS840" s="207"/>
      <c r="AT840" s="207"/>
      <c r="AU840" s="207"/>
      <c r="AV840" s="207"/>
      <c r="AW840" s="207"/>
      <c r="AX840" s="207"/>
      <c r="AY840" s="207"/>
      <c r="AZ840" s="207"/>
      <c r="BA840" s="207"/>
      <c r="BB840" s="207"/>
      <c r="BC840" s="207"/>
      <c r="BD840" s="207"/>
      <c r="BE840" s="207"/>
      <c r="BF840" s="207"/>
      <c r="BG840" s="207"/>
      <c r="BH840" s="207"/>
    </row>
    <row r="841" spans="1:60" outlineLevel="1">
      <c r="A841" s="224">
        <v>182</v>
      </c>
      <c r="B841" s="225" t="s">
        <v>903</v>
      </c>
      <c r="C841" s="233" t="s">
        <v>904</v>
      </c>
      <c r="D841" s="226" t="s">
        <v>175</v>
      </c>
      <c r="E841" s="227">
        <v>7.452</v>
      </c>
      <c r="F841" s="228"/>
      <c r="G841" s="229">
        <f>ROUND(E841*F841,2)</f>
        <v>0</v>
      </c>
      <c r="H841" s="228"/>
      <c r="I841" s="229">
        <f>ROUND(E841*H841,2)</f>
        <v>0</v>
      </c>
      <c r="J841" s="228"/>
      <c r="K841" s="229">
        <f>ROUND(E841*J841,2)</f>
        <v>0</v>
      </c>
      <c r="L841" s="229">
        <v>21</v>
      </c>
      <c r="M841" s="229">
        <f>G841*(1+L841/100)</f>
        <v>0</v>
      </c>
      <c r="N841" s="229">
        <v>0</v>
      </c>
      <c r="O841" s="229">
        <f>ROUND(E841*N841,2)</f>
        <v>0</v>
      </c>
      <c r="P841" s="229">
        <v>0</v>
      </c>
      <c r="Q841" s="229">
        <f>ROUND(E841*P841,2)</f>
        <v>0</v>
      </c>
      <c r="R841" s="229"/>
      <c r="S841" s="229" t="s">
        <v>156</v>
      </c>
      <c r="T841" s="230" t="s">
        <v>149</v>
      </c>
      <c r="U841" s="216">
        <v>0</v>
      </c>
      <c r="V841" s="216">
        <f>ROUND(E841*U841,2)</f>
        <v>0</v>
      </c>
      <c r="W841" s="216"/>
      <c r="X841" s="207"/>
      <c r="Y841" s="207"/>
      <c r="Z841" s="207"/>
      <c r="AA841" s="207"/>
      <c r="AB841" s="207"/>
      <c r="AC841" s="207"/>
      <c r="AD841" s="207"/>
      <c r="AE841" s="207"/>
      <c r="AF841" s="207"/>
      <c r="AG841" s="207" t="s">
        <v>157</v>
      </c>
      <c r="AH841" s="207"/>
      <c r="AI841" s="207"/>
      <c r="AJ841" s="207"/>
      <c r="AK841" s="207"/>
      <c r="AL841" s="207"/>
      <c r="AM841" s="207"/>
      <c r="AN841" s="207"/>
      <c r="AO841" s="207"/>
      <c r="AP841" s="207"/>
      <c r="AQ841" s="207"/>
      <c r="AR841" s="207"/>
      <c r="AS841" s="207"/>
      <c r="AT841" s="207"/>
      <c r="AU841" s="207"/>
      <c r="AV841" s="207"/>
      <c r="AW841" s="207"/>
      <c r="AX841" s="207"/>
      <c r="AY841" s="207"/>
      <c r="AZ841" s="207"/>
      <c r="BA841" s="207"/>
      <c r="BB841" s="207"/>
      <c r="BC841" s="207"/>
      <c r="BD841" s="207"/>
      <c r="BE841" s="207"/>
      <c r="BF841" s="207"/>
      <c r="BG841" s="207"/>
      <c r="BH841" s="207"/>
    </row>
    <row r="842" spans="1:60" outlineLevel="1">
      <c r="A842" s="214"/>
      <c r="B842" s="215"/>
      <c r="C842" s="246" t="s">
        <v>905</v>
      </c>
      <c r="D842" s="237"/>
      <c r="E842" s="238"/>
      <c r="F842" s="216"/>
      <c r="G842" s="216"/>
      <c r="H842" s="216"/>
      <c r="I842" s="216"/>
      <c r="J842" s="216"/>
      <c r="K842" s="216"/>
      <c r="L842" s="216"/>
      <c r="M842" s="216"/>
      <c r="N842" s="216"/>
      <c r="O842" s="216"/>
      <c r="P842" s="216"/>
      <c r="Q842" s="216"/>
      <c r="R842" s="216"/>
      <c r="S842" s="216"/>
      <c r="T842" s="216"/>
      <c r="U842" s="216"/>
      <c r="V842" s="216"/>
      <c r="W842" s="216"/>
      <c r="X842" s="207"/>
      <c r="Y842" s="207"/>
      <c r="Z842" s="207"/>
      <c r="AA842" s="207"/>
      <c r="AB842" s="207"/>
      <c r="AC842" s="207"/>
      <c r="AD842" s="207"/>
      <c r="AE842" s="207"/>
      <c r="AF842" s="207"/>
      <c r="AG842" s="207" t="s">
        <v>159</v>
      </c>
      <c r="AH842" s="207">
        <v>0</v>
      </c>
      <c r="AI842" s="207"/>
      <c r="AJ842" s="207"/>
      <c r="AK842" s="207"/>
      <c r="AL842" s="207"/>
      <c r="AM842" s="207"/>
      <c r="AN842" s="207"/>
      <c r="AO842" s="207"/>
      <c r="AP842" s="207"/>
      <c r="AQ842" s="207"/>
      <c r="AR842" s="207"/>
      <c r="AS842" s="207"/>
      <c r="AT842" s="207"/>
      <c r="AU842" s="207"/>
      <c r="AV842" s="207"/>
      <c r="AW842" s="207"/>
      <c r="AX842" s="207"/>
      <c r="AY842" s="207"/>
      <c r="AZ842" s="207"/>
      <c r="BA842" s="207"/>
      <c r="BB842" s="207"/>
      <c r="BC842" s="207"/>
      <c r="BD842" s="207"/>
      <c r="BE842" s="207"/>
      <c r="BF842" s="207"/>
      <c r="BG842" s="207"/>
      <c r="BH842" s="207"/>
    </row>
    <row r="843" spans="1:60" outlineLevel="1">
      <c r="A843" s="214"/>
      <c r="B843" s="215"/>
      <c r="C843" s="246" t="s">
        <v>906</v>
      </c>
      <c r="D843" s="237"/>
      <c r="E843" s="238"/>
      <c r="F843" s="216"/>
      <c r="G843" s="216"/>
      <c r="H843" s="216"/>
      <c r="I843" s="216"/>
      <c r="J843" s="216"/>
      <c r="K843" s="216"/>
      <c r="L843" s="216"/>
      <c r="M843" s="216"/>
      <c r="N843" s="216"/>
      <c r="O843" s="216"/>
      <c r="P843" s="216"/>
      <c r="Q843" s="216"/>
      <c r="R843" s="216"/>
      <c r="S843" s="216"/>
      <c r="T843" s="216"/>
      <c r="U843" s="216"/>
      <c r="V843" s="216"/>
      <c r="W843" s="216"/>
      <c r="X843" s="207"/>
      <c r="Y843" s="207"/>
      <c r="Z843" s="207"/>
      <c r="AA843" s="207"/>
      <c r="AB843" s="207"/>
      <c r="AC843" s="207"/>
      <c r="AD843" s="207"/>
      <c r="AE843" s="207"/>
      <c r="AF843" s="207"/>
      <c r="AG843" s="207" t="s">
        <v>159</v>
      </c>
      <c r="AH843" s="207">
        <v>0</v>
      </c>
      <c r="AI843" s="207"/>
      <c r="AJ843" s="207"/>
      <c r="AK843" s="207"/>
      <c r="AL843" s="207"/>
      <c r="AM843" s="207"/>
      <c r="AN843" s="207"/>
      <c r="AO843" s="207"/>
      <c r="AP843" s="207"/>
      <c r="AQ843" s="207"/>
      <c r="AR843" s="207"/>
      <c r="AS843" s="207"/>
      <c r="AT843" s="207"/>
      <c r="AU843" s="207"/>
      <c r="AV843" s="207"/>
      <c r="AW843" s="207"/>
      <c r="AX843" s="207"/>
      <c r="AY843" s="207"/>
      <c r="AZ843" s="207"/>
      <c r="BA843" s="207"/>
      <c r="BB843" s="207"/>
      <c r="BC843" s="207"/>
      <c r="BD843" s="207"/>
      <c r="BE843" s="207"/>
      <c r="BF843" s="207"/>
      <c r="BG843" s="207"/>
      <c r="BH843" s="207"/>
    </row>
    <row r="844" spans="1:60" outlineLevel="1">
      <c r="A844" s="214"/>
      <c r="B844" s="215"/>
      <c r="C844" s="246" t="s">
        <v>907</v>
      </c>
      <c r="D844" s="237"/>
      <c r="E844" s="238">
        <v>7.45</v>
      </c>
      <c r="F844" s="216"/>
      <c r="G844" s="216"/>
      <c r="H844" s="216"/>
      <c r="I844" s="216"/>
      <c r="J844" s="216"/>
      <c r="K844" s="216"/>
      <c r="L844" s="216"/>
      <c r="M844" s="216"/>
      <c r="N844" s="216"/>
      <c r="O844" s="216"/>
      <c r="P844" s="216"/>
      <c r="Q844" s="216"/>
      <c r="R844" s="216"/>
      <c r="S844" s="216"/>
      <c r="T844" s="216"/>
      <c r="U844" s="216"/>
      <c r="V844" s="216"/>
      <c r="W844" s="216"/>
      <c r="X844" s="207"/>
      <c r="Y844" s="207"/>
      <c r="Z844" s="207"/>
      <c r="AA844" s="207"/>
      <c r="AB844" s="207"/>
      <c r="AC844" s="207"/>
      <c r="AD844" s="207"/>
      <c r="AE844" s="207"/>
      <c r="AF844" s="207"/>
      <c r="AG844" s="207" t="s">
        <v>159</v>
      </c>
      <c r="AH844" s="207">
        <v>0</v>
      </c>
      <c r="AI844" s="207"/>
      <c r="AJ844" s="207"/>
      <c r="AK844" s="207"/>
      <c r="AL844" s="207"/>
      <c r="AM844" s="207"/>
      <c r="AN844" s="207"/>
      <c r="AO844" s="207"/>
      <c r="AP844" s="207"/>
      <c r="AQ844" s="207"/>
      <c r="AR844" s="207"/>
      <c r="AS844" s="207"/>
      <c r="AT844" s="207"/>
      <c r="AU844" s="207"/>
      <c r="AV844" s="207"/>
      <c r="AW844" s="207"/>
      <c r="AX844" s="207"/>
      <c r="AY844" s="207"/>
      <c r="AZ844" s="207"/>
      <c r="BA844" s="207"/>
      <c r="BB844" s="207"/>
      <c r="BC844" s="207"/>
      <c r="BD844" s="207"/>
      <c r="BE844" s="207"/>
      <c r="BF844" s="207"/>
      <c r="BG844" s="207"/>
      <c r="BH844" s="207"/>
    </row>
    <row r="845" spans="1:60" ht="20.399999999999999" outlineLevel="1">
      <c r="A845" s="224">
        <v>183</v>
      </c>
      <c r="B845" s="225" t="s">
        <v>908</v>
      </c>
      <c r="C845" s="233" t="s">
        <v>909</v>
      </c>
      <c r="D845" s="226" t="s">
        <v>181</v>
      </c>
      <c r="E845" s="227">
        <v>3.7570000000000001</v>
      </c>
      <c r="F845" s="228"/>
      <c r="G845" s="229">
        <f>ROUND(E845*F845,2)</f>
        <v>0</v>
      </c>
      <c r="H845" s="228"/>
      <c r="I845" s="229">
        <f>ROUND(E845*H845,2)</f>
        <v>0</v>
      </c>
      <c r="J845" s="228"/>
      <c r="K845" s="229">
        <f>ROUND(E845*J845,2)</f>
        <v>0</v>
      </c>
      <c r="L845" s="229">
        <v>21</v>
      </c>
      <c r="M845" s="229">
        <f>G845*(1+L845/100)</f>
        <v>0</v>
      </c>
      <c r="N845" s="229">
        <v>0</v>
      </c>
      <c r="O845" s="229">
        <f>ROUND(E845*N845,2)</f>
        <v>0</v>
      </c>
      <c r="P845" s="229">
        <v>0</v>
      </c>
      <c r="Q845" s="229">
        <f>ROUND(E845*P845,2)</f>
        <v>0</v>
      </c>
      <c r="R845" s="229"/>
      <c r="S845" s="229" t="s">
        <v>156</v>
      </c>
      <c r="T845" s="230" t="s">
        <v>149</v>
      </c>
      <c r="U845" s="216">
        <v>0</v>
      </c>
      <c r="V845" s="216">
        <f>ROUND(E845*U845,2)</f>
        <v>0</v>
      </c>
      <c r="W845" s="216"/>
      <c r="X845" s="207"/>
      <c r="Y845" s="207"/>
      <c r="Z845" s="207"/>
      <c r="AA845" s="207"/>
      <c r="AB845" s="207"/>
      <c r="AC845" s="207"/>
      <c r="AD845" s="207"/>
      <c r="AE845" s="207"/>
      <c r="AF845" s="207"/>
      <c r="AG845" s="207" t="s">
        <v>157</v>
      </c>
      <c r="AH845" s="207"/>
      <c r="AI845" s="207"/>
      <c r="AJ845" s="207"/>
      <c r="AK845" s="207"/>
      <c r="AL845" s="207"/>
      <c r="AM845" s="207"/>
      <c r="AN845" s="207"/>
      <c r="AO845" s="207"/>
      <c r="AP845" s="207"/>
      <c r="AQ845" s="207"/>
      <c r="AR845" s="207"/>
      <c r="AS845" s="207"/>
      <c r="AT845" s="207"/>
      <c r="AU845" s="207"/>
      <c r="AV845" s="207"/>
      <c r="AW845" s="207"/>
      <c r="AX845" s="207"/>
      <c r="AY845" s="207"/>
      <c r="AZ845" s="207"/>
      <c r="BA845" s="207"/>
      <c r="BB845" s="207"/>
      <c r="BC845" s="207"/>
      <c r="BD845" s="207"/>
      <c r="BE845" s="207"/>
      <c r="BF845" s="207"/>
      <c r="BG845" s="207"/>
      <c r="BH845" s="207"/>
    </row>
    <row r="846" spans="1:60" outlineLevel="1">
      <c r="A846" s="214"/>
      <c r="B846" s="215"/>
      <c r="C846" s="246" t="s">
        <v>910</v>
      </c>
      <c r="D846" s="237"/>
      <c r="E846" s="238"/>
      <c r="F846" s="216"/>
      <c r="G846" s="216"/>
      <c r="H846" s="216"/>
      <c r="I846" s="216"/>
      <c r="J846" s="216"/>
      <c r="K846" s="216"/>
      <c r="L846" s="216"/>
      <c r="M846" s="216"/>
      <c r="N846" s="216"/>
      <c r="O846" s="216"/>
      <c r="P846" s="216"/>
      <c r="Q846" s="216"/>
      <c r="R846" s="216"/>
      <c r="S846" s="216"/>
      <c r="T846" s="216"/>
      <c r="U846" s="216"/>
      <c r="V846" s="216"/>
      <c r="W846" s="216"/>
      <c r="X846" s="207"/>
      <c r="Y846" s="207"/>
      <c r="Z846" s="207"/>
      <c r="AA846" s="207"/>
      <c r="AB846" s="207"/>
      <c r="AC846" s="207"/>
      <c r="AD846" s="207"/>
      <c r="AE846" s="207"/>
      <c r="AF846" s="207"/>
      <c r="AG846" s="207" t="s">
        <v>159</v>
      </c>
      <c r="AH846" s="207">
        <v>0</v>
      </c>
      <c r="AI846" s="207"/>
      <c r="AJ846" s="207"/>
      <c r="AK846" s="207"/>
      <c r="AL846" s="207"/>
      <c r="AM846" s="207"/>
      <c r="AN846" s="207"/>
      <c r="AO846" s="207"/>
      <c r="AP846" s="207"/>
      <c r="AQ846" s="207"/>
      <c r="AR846" s="207"/>
      <c r="AS846" s="207"/>
      <c r="AT846" s="207"/>
      <c r="AU846" s="207"/>
      <c r="AV846" s="207"/>
      <c r="AW846" s="207"/>
      <c r="AX846" s="207"/>
      <c r="AY846" s="207"/>
      <c r="AZ846" s="207"/>
      <c r="BA846" s="207"/>
      <c r="BB846" s="207"/>
      <c r="BC846" s="207"/>
      <c r="BD846" s="207"/>
      <c r="BE846" s="207"/>
      <c r="BF846" s="207"/>
      <c r="BG846" s="207"/>
      <c r="BH846" s="207"/>
    </row>
    <row r="847" spans="1:60" outlineLevel="1">
      <c r="A847" s="214"/>
      <c r="B847" s="215"/>
      <c r="C847" s="246" t="s">
        <v>911</v>
      </c>
      <c r="D847" s="237"/>
      <c r="E847" s="238">
        <v>3.76</v>
      </c>
      <c r="F847" s="216"/>
      <c r="G847" s="216"/>
      <c r="H847" s="216"/>
      <c r="I847" s="216"/>
      <c r="J847" s="216"/>
      <c r="K847" s="216"/>
      <c r="L847" s="216"/>
      <c r="M847" s="216"/>
      <c r="N847" s="216"/>
      <c r="O847" s="216"/>
      <c r="P847" s="216"/>
      <c r="Q847" s="216"/>
      <c r="R847" s="216"/>
      <c r="S847" s="216"/>
      <c r="T847" s="216"/>
      <c r="U847" s="216"/>
      <c r="V847" s="216"/>
      <c r="W847" s="216"/>
      <c r="X847" s="207"/>
      <c r="Y847" s="207"/>
      <c r="Z847" s="207"/>
      <c r="AA847" s="207"/>
      <c r="AB847" s="207"/>
      <c r="AC847" s="207"/>
      <c r="AD847" s="207"/>
      <c r="AE847" s="207"/>
      <c r="AF847" s="207"/>
      <c r="AG847" s="207" t="s">
        <v>159</v>
      </c>
      <c r="AH847" s="207">
        <v>0</v>
      </c>
      <c r="AI847" s="207"/>
      <c r="AJ847" s="207"/>
      <c r="AK847" s="207"/>
      <c r="AL847" s="207"/>
      <c r="AM847" s="207"/>
      <c r="AN847" s="207"/>
      <c r="AO847" s="207"/>
      <c r="AP847" s="207"/>
      <c r="AQ847" s="207"/>
      <c r="AR847" s="207"/>
      <c r="AS847" s="207"/>
      <c r="AT847" s="207"/>
      <c r="AU847" s="207"/>
      <c r="AV847" s="207"/>
      <c r="AW847" s="207"/>
      <c r="AX847" s="207"/>
      <c r="AY847" s="207"/>
      <c r="AZ847" s="207"/>
      <c r="BA847" s="207"/>
      <c r="BB847" s="207"/>
      <c r="BC847" s="207"/>
      <c r="BD847" s="207"/>
      <c r="BE847" s="207"/>
      <c r="BF847" s="207"/>
      <c r="BG847" s="207"/>
      <c r="BH847" s="207"/>
    </row>
    <row r="848" spans="1:60" ht="20.399999999999999" outlineLevel="1">
      <c r="A848" s="224">
        <v>184</v>
      </c>
      <c r="B848" s="225" t="s">
        <v>912</v>
      </c>
      <c r="C848" s="233" t="s">
        <v>913</v>
      </c>
      <c r="D848" s="226" t="s">
        <v>181</v>
      </c>
      <c r="E848" s="227">
        <v>2.6425000000000001</v>
      </c>
      <c r="F848" s="228"/>
      <c r="G848" s="229">
        <f>ROUND(E848*F848,2)</f>
        <v>0</v>
      </c>
      <c r="H848" s="228"/>
      <c r="I848" s="229">
        <f>ROUND(E848*H848,2)</f>
        <v>0</v>
      </c>
      <c r="J848" s="228"/>
      <c r="K848" s="229">
        <f>ROUND(E848*J848,2)</f>
        <v>0</v>
      </c>
      <c r="L848" s="229">
        <v>21</v>
      </c>
      <c r="M848" s="229">
        <f>G848*(1+L848/100)</f>
        <v>0</v>
      </c>
      <c r="N848" s="229">
        <v>0</v>
      </c>
      <c r="O848" s="229">
        <f>ROUND(E848*N848,2)</f>
        <v>0</v>
      </c>
      <c r="P848" s="229">
        <v>0</v>
      </c>
      <c r="Q848" s="229">
        <f>ROUND(E848*P848,2)</f>
        <v>0</v>
      </c>
      <c r="R848" s="229"/>
      <c r="S848" s="229" t="s">
        <v>148</v>
      </c>
      <c r="T848" s="230" t="s">
        <v>149</v>
      </c>
      <c r="U848" s="216">
        <v>0</v>
      </c>
      <c r="V848" s="216">
        <f>ROUND(E848*U848,2)</f>
        <v>0</v>
      </c>
      <c r="W848" s="216"/>
      <c r="X848" s="207"/>
      <c r="Y848" s="207"/>
      <c r="Z848" s="207"/>
      <c r="AA848" s="207"/>
      <c r="AB848" s="207"/>
      <c r="AC848" s="207"/>
      <c r="AD848" s="207"/>
      <c r="AE848" s="207"/>
      <c r="AF848" s="207"/>
      <c r="AG848" s="207" t="s">
        <v>157</v>
      </c>
      <c r="AH848" s="207"/>
      <c r="AI848" s="207"/>
      <c r="AJ848" s="207"/>
      <c r="AK848" s="207"/>
      <c r="AL848" s="207"/>
      <c r="AM848" s="207"/>
      <c r="AN848" s="207"/>
      <c r="AO848" s="207"/>
      <c r="AP848" s="207"/>
      <c r="AQ848" s="207"/>
      <c r="AR848" s="207"/>
      <c r="AS848" s="207"/>
      <c r="AT848" s="207"/>
      <c r="AU848" s="207"/>
      <c r="AV848" s="207"/>
      <c r="AW848" s="207"/>
      <c r="AX848" s="207"/>
      <c r="AY848" s="207"/>
      <c r="AZ848" s="207"/>
      <c r="BA848" s="207"/>
      <c r="BB848" s="207"/>
      <c r="BC848" s="207"/>
      <c r="BD848" s="207"/>
      <c r="BE848" s="207"/>
      <c r="BF848" s="207"/>
      <c r="BG848" s="207"/>
      <c r="BH848" s="207"/>
    </row>
    <row r="849" spans="1:60" outlineLevel="1">
      <c r="A849" s="214"/>
      <c r="B849" s="215"/>
      <c r="C849" s="246" t="s">
        <v>914</v>
      </c>
      <c r="D849" s="237"/>
      <c r="E849" s="238"/>
      <c r="F849" s="216"/>
      <c r="G849" s="216"/>
      <c r="H849" s="216"/>
      <c r="I849" s="216"/>
      <c r="J849" s="216"/>
      <c r="K849" s="216"/>
      <c r="L849" s="216"/>
      <c r="M849" s="216"/>
      <c r="N849" s="216"/>
      <c r="O849" s="216"/>
      <c r="P849" s="216"/>
      <c r="Q849" s="216"/>
      <c r="R849" s="216"/>
      <c r="S849" s="216"/>
      <c r="T849" s="216"/>
      <c r="U849" s="216"/>
      <c r="V849" s="216"/>
      <c r="W849" s="216"/>
      <c r="X849" s="207"/>
      <c r="Y849" s="207"/>
      <c r="Z849" s="207"/>
      <c r="AA849" s="207"/>
      <c r="AB849" s="207"/>
      <c r="AC849" s="207"/>
      <c r="AD849" s="207"/>
      <c r="AE849" s="207"/>
      <c r="AF849" s="207"/>
      <c r="AG849" s="207" t="s">
        <v>159</v>
      </c>
      <c r="AH849" s="207">
        <v>0</v>
      </c>
      <c r="AI849" s="207"/>
      <c r="AJ849" s="207"/>
      <c r="AK849" s="207"/>
      <c r="AL849" s="207"/>
      <c r="AM849" s="207"/>
      <c r="AN849" s="207"/>
      <c r="AO849" s="207"/>
      <c r="AP849" s="207"/>
      <c r="AQ849" s="207"/>
      <c r="AR849" s="207"/>
      <c r="AS849" s="207"/>
      <c r="AT849" s="207"/>
      <c r="AU849" s="207"/>
      <c r="AV849" s="207"/>
      <c r="AW849" s="207"/>
      <c r="AX849" s="207"/>
      <c r="AY849" s="207"/>
      <c r="AZ849" s="207"/>
      <c r="BA849" s="207"/>
      <c r="BB849" s="207"/>
      <c r="BC849" s="207"/>
      <c r="BD849" s="207"/>
      <c r="BE849" s="207"/>
      <c r="BF849" s="207"/>
      <c r="BG849" s="207"/>
      <c r="BH849" s="207"/>
    </row>
    <row r="850" spans="1:60" outlineLevel="1">
      <c r="A850" s="214"/>
      <c r="B850" s="215"/>
      <c r="C850" s="246" t="s">
        <v>915</v>
      </c>
      <c r="D850" s="237"/>
      <c r="E850" s="238">
        <v>2.64</v>
      </c>
      <c r="F850" s="216"/>
      <c r="G850" s="216"/>
      <c r="H850" s="216"/>
      <c r="I850" s="216"/>
      <c r="J850" s="216"/>
      <c r="K850" s="216"/>
      <c r="L850" s="216"/>
      <c r="M850" s="216"/>
      <c r="N850" s="216"/>
      <c r="O850" s="216"/>
      <c r="P850" s="216"/>
      <c r="Q850" s="216"/>
      <c r="R850" s="216"/>
      <c r="S850" s="216"/>
      <c r="T850" s="216"/>
      <c r="U850" s="216"/>
      <c r="V850" s="216"/>
      <c r="W850" s="216"/>
      <c r="X850" s="207"/>
      <c r="Y850" s="207"/>
      <c r="Z850" s="207"/>
      <c r="AA850" s="207"/>
      <c r="AB850" s="207"/>
      <c r="AC850" s="207"/>
      <c r="AD850" s="207"/>
      <c r="AE850" s="207"/>
      <c r="AF850" s="207"/>
      <c r="AG850" s="207" t="s">
        <v>159</v>
      </c>
      <c r="AH850" s="207">
        <v>0</v>
      </c>
      <c r="AI850" s="207"/>
      <c r="AJ850" s="207"/>
      <c r="AK850" s="207"/>
      <c r="AL850" s="207"/>
      <c r="AM850" s="207"/>
      <c r="AN850" s="207"/>
      <c r="AO850" s="207"/>
      <c r="AP850" s="207"/>
      <c r="AQ850" s="207"/>
      <c r="AR850" s="207"/>
      <c r="AS850" s="207"/>
      <c r="AT850" s="207"/>
      <c r="AU850" s="207"/>
      <c r="AV850" s="207"/>
      <c r="AW850" s="207"/>
      <c r="AX850" s="207"/>
      <c r="AY850" s="207"/>
      <c r="AZ850" s="207"/>
      <c r="BA850" s="207"/>
      <c r="BB850" s="207"/>
      <c r="BC850" s="207"/>
      <c r="BD850" s="207"/>
      <c r="BE850" s="207"/>
      <c r="BF850" s="207"/>
      <c r="BG850" s="207"/>
      <c r="BH850" s="207"/>
    </row>
    <row r="851" spans="1:60" ht="20.399999999999999" outlineLevel="1">
      <c r="A851" s="224">
        <v>185</v>
      </c>
      <c r="B851" s="225" t="s">
        <v>916</v>
      </c>
      <c r="C851" s="233" t="s">
        <v>917</v>
      </c>
      <c r="D851" s="226" t="s">
        <v>181</v>
      </c>
      <c r="E851" s="227">
        <v>57.287999999999997</v>
      </c>
      <c r="F851" s="228"/>
      <c r="G851" s="229">
        <f>ROUND(E851*F851,2)</f>
        <v>0</v>
      </c>
      <c r="H851" s="228"/>
      <c r="I851" s="229">
        <f>ROUND(E851*H851,2)</f>
        <v>0</v>
      </c>
      <c r="J851" s="228"/>
      <c r="K851" s="229">
        <f>ROUND(E851*J851,2)</f>
        <v>0</v>
      </c>
      <c r="L851" s="229">
        <v>21</v>
      </c>
      <c r="M851" s="229">
        <f>G851*(1+L851/100)</f>
        <v>0</v>
      </c>
      <c r="N851" s="229">
        <v>0</v>
      </c>
      <c r="O851" s="229">
        <f>ROUND(E851*N851,2)</f>
        <v>0</v>
      </c>
      <c r="P851" s="229">
        <v>0</v>
      </c>
      <c r="Q851" s="229">
        <f>ROUND(E851*P851,2)</f>
        <v>0</v>
      </c>
      <c r="R851" s="229"/>
      <c r="S851" s="229" t="s">
        <v>148</v>
      </c>
      <c r="T851" s="230" t="s">
        <v>149</v>
      </c>
      <c r="U851" s="216">
        <v>0</v>
      </c>
      <c r="V851" s="216">
        <f>ROUND(E851*U851,2)</f>
        <v>0</v>
      </c>
      <c r="W851" s="216"/>
      <c r="X851" s="207"/>
      <c r="Y851" s="207"/>
      <c r="Z851" s="207"/>
      <c r="AA851" s="207"/>
      <c r="AB851" s="207"/>
      <c r="AC851" s="207"/>
      <c r="AD851" s="207"/>
      <c r="AE851" s="207"/>
      <c r="AF851" s="207"/>
      <c r="AG851" s="207" t="s">
        <v>157</v>
      </c>
      <c r="AH851" s="207"/>
      <c r="AI851" s="207"/>
      <c r="AJ851" s="207"/>
      <c r="AK851" s="207"/>
      <c r="AL851" s="207"/>
      <c r="AM851" s="207"/>
      <c r="AN851" s="207"/>
      <c r="AO851" s="207"/>
      <c r="AP851" s="207"/>
      <c r="AQ851" s="207"/>
      <c r="AR851" s="207"/>
      <c r="AS851" s="207"/>
      <c r="AT851" s="207"/>
      <c r="AU851" s="207"/>
      <c r="AV851" s="207"/>
      <c r="AW851" s="207"/>
      <c r="AX851" s="207"/>
      <c r="AY851" s="207"/>
      <c r="AZ851" s="207"/>
      <c r="BA851" s="207"/>
      <c r="BB851" s="207"/>
      <c r="BC851" s="207"/>
      <c r="BD851" s="207"/>
      <c r="BE851" s="207"/>
      <c r="BF851" s="207"/>
      <c r="BG851" s="207"/>
      <c r="BH851" s="207"/>
    </row>
    <row r="852" spans="1:60" outlineLevel="1">
      <c r="A852" s="214"/>
      <c r="B852" s="215"/>
      <c r="C852" s="246" t="s">
        <v>918</v>
      </c>
      <c r="D852" s="237"/>
      <c r="E852" s="238"/>
      <c r="F852" s="216"/>
      <c r="G852" s="216"/>
      <c r="H852" s="216"/>
      <c r="I852" s="216"/>
      <c r="J852" s="216"/>
      <c r="K852" s="216"/>
      <c r="L852" s="216"/>
      <c r="M852" s="216"/>
      <c r="N852" s="216"/>
      <c r="O852" s="216"/>
      <c r="P852" s="216"/>
      <c r="Q852" s="216"/>
      <c r="R852" s="216"/>
      <c r="S852" s="216"/>
      <c r="T852" s="216"/>
      <c r="U852" s="216"/>
      <c r="V852" s="216"/>
      <c r="W852" s="216"/>
      <c r="X852" s="207"/>
      <c r="Y852" s="207"/>
      <c r="Z852" s="207"/>
      <c r="AA852" s="207"/>
      <c r="AB852" s="207"/>
      <c r="AC852" s="207"/>
      <c r="AD852" s="207"/>
      <c r="AE852" s="207"/>
      <c r="AF852" s="207"/>
      <c r="AG852" s="207" t="s">
        <v>159</v>
      </c>
      <c r="AH852" s="207">
        <v>0</v>
      </c>
      <c r="AI852" s="207"/>
      <c r="AJ852" s="207"/>
      <c r="AK852" s="207"/>
      <c r="AL852" s="207"/>
      <c r="AM852" s="207"/>
      <c r="AN852" s="207"/>
      <c r="AO852" s="207"/>
      <c r="AP852" s="207"/>
      <c r="AQ852" s="207"/>
      <c r="AR852" s="207"/>
      <c r="AS852" s="207"/>
      <c r="AT852" s="207"/>
      <c r="AU852" s="207"/>
      <c r="AV852" s="207"/>
      <c r="AW852" s="207"/>
      <c r="AX852" s="207"/>
      <c r="AY852" s="207"/>
      <c r="AZ852" s="207"/>
      <c r="BA852" s="207"/>
      <c r="BB852" s="207"/>
      <c r="BC852" s="207"/>
      <c r="BD852" s="207"/>
      <c r="BE852" s="207"/>
      <c r="BF852" s="207"/>
      <c r="BG852" s="207"/>
      <c r="BH852" s="207"/>
    </row>
    <row r="853" spans="1:60" outlineLevel="1">
      <c r="A853" s="214"/>
      <c r="B853" s="215"/>
      <c r="C853" s="246" t="s">
        <v>919</v>
      </c>
      <c r="D853" s="237"/>
      <c r="E853" s="238">
        <v>57.29</v>
      </c>
      <c r="F853" s="216"/>
      <c r="G853" s="216"/>
      <c r="H853" s="216"/>
      <c r="I853" s="216"/>
      <c r="J853" s="216"/>
      <c r="K853" s="216"/>
      <c r="L853" s="216"/>
      <c r="M853" s="216"/>
      <c r="N853" s="216"/>
      <c r="O853" s="216"/>
      <c r="P853" s="216"/>
      <c r="Q853" s="216"/>
      <c r="R853" s="216"/>
      <c r="S853" s="216"/>
      <c r="T853" s="216"/>
      <c r="U853" s="216"/>
      <c r="V853" s="216"/>
      <c r="W853" s="216"/>
      <c r="X853" s="207"/>
      <c r="Y853" s="207"/>
      <c r="Z853" s="207"/>
      <c r="AA853" s="207"/>
      <c r="AB853" s="207"/>
      <c r="AC853" s="207"/>
      <c r="AD853" s="207"/>
      <c r="AE853" s="207"/>
      <c r="AF853" s="207"/>
      <c r="AG853" s="207" t="s">
        <v>159</v>
      </c>
      <c r="AH853" s="207">
        <v>0</v>
      </c>
      <c r="AI853" s="207"/>
      <c r="AJ853" s="207"/>
      <c r="AK853" s="207"/>
      <c r="AL853" s="207"/>
      <c r="AM853" s="207"/>
      <c r="AN853" s="207"/>
      <c r="AO853" s="207"/>
      <c r="AP853" s="207"/>
      <c r="AQ853" s="207"/>
      <c r="AR853" s="207"/>
      <c r="AS853" s="207"/>
      <c r="AT853" s="207"/>
      <c r="AU853" s="207"/>
      <c r="AV853" s="207"/>
      <c r="AW853" s="207"/>
      <c r="AX853" s="207"/>
      <c r="AY853" s="207"/>
      <c r="AZ853" s="207"/>
      <c r="BA853" s="207"/>
      <c r="BB853" s="207"/>
      <c r="BC853" s="207"/>
      <c r="BD853" s="207"/>
      <c r="BE853" s="207"/>
      <c r="BF853" s="207"/>
      <c r="BG853" s="207"/>
      <c r="BH853" s="207"/>
    </row>
    <row r="854" spans="1:60" outlineLevel="1">
      <c r="A854" s="224">
        <v>186</v>
      </c>
      <c r="B854" s="225" t="s">
        <v>920</v>
      </c>
      <c r="C854" s="233" t="s">
        <v>921</v>
      </c>
      <c r="D854" s="226" t="s">
        <v>168</v>
      </c>
      <c r="E854" s="227">
        <v>1.9</v>
      </c>
      <c r="F854" s="228"/>
      <c r="G854" s="229">
        <f>ROUND(E854*F854,2)</f>
        <v>0</v>
      </c>
      <c r="H854" s="228"/>
      <c r="I854" s="229">
        <f>ROUND(E854*H854,2)</f>
        <v>0</v>
      </c>
      <c r="J854" s="228"/>
      <c r="K854" s="229">
        <f>ROUND(E854*J854,2)</f>
        <v>0</v>
      </c>
      <c r="L854" s="229">
        <v>21</v>
      </c>
      <c r="M854" s="229">
        <f>G854*(1+L854/100)</f>
        <v>0</v>
      </c>
      <c r="N854" s="229">
        <v>0</v>
      </c>
      <c r="O854" s="229">
        <f>ROUND(E854*N854,2)</f>
        <v>0</v>
      </c>
      <c r="P854" s="229">
        <v>0</v>
      </c>
      <c r="Q854" s="229">
        <f>ROUND(E854*P854,2)</f>
        <v>0</v>
      </c>
      <c r="R854" s="229"/>
      <c r="S854" s="229" t="s">
        <v>148</v>
      </c>
      <c r="T854" s="230" t="s">
        <v>149</v>
      </c>
      <c r="U854" s="216">
        <v>0</v>
      </c>
      <c r="V854" s="216">
        <f>ROUND(E854*U854,2)</f>
        <v>0</v>
      </c>
      <c r="W854" s="216"/>
      <c r="X854" s="207"/>
      <c r="Y854" s="207"/>
      <c r="Z854" s="207"/>
      <c r="AA854" s="207"/>
      <c r="AB854" s="207"/>
      <c r="AC854" s="207"/>
      <c r="AD854" s="207"/>
      <c r="AE854" s="207"/>
      <c r="AF854" s="207"/>
      <c r="AG854" s="207" t="s">
        <v>157</v>
      </c>
      <c r="AH854" s="207"/>
      <c r="AI854" s="207"/>
      <c r="AJ854" s="207"/>
      <c r="AK854" s="207"/>
      <c r="AL854" s="207"/>
      <c r="AM854" s="207"/>
      <c r="AN854" s="207"/>
      <c r="AO854" s="207"/>
      <c r="AP854" s="207"/>
      <c r="AQ854" s="207"/>
      <c r="AR854" s="207"/>
      <c r="AS854" s="207"/>
      <c r="AT854" s="207"/>
      <c r="AU854" s="207"/>
      <c r="AV854" s="207"/>
      <c r="AW854" s="207"/>
      <c r="AX854" s="207"/>
      <c r="AY854" s="207"/>
      <c r="AZ854" s="207"/>
      <c r="BA854" s="207"/>
      <c r="BB854" s="207"/>
      <c r="BC854" s="207"/>
      <c r="BD854" s="207"/>
      <c r="BE854" s="207"/>
      <c r="BF854" s="207"/>
      <c r="BG854" s="207"/>
      <c r="BH854" s="207"/>
    </row>
    <row r="855" spans="1:60" outlineLevel="1">
      <c r="A855" s="214"/>
      <c r="B855" s="215"/>
      <c r="C855" s="246" t="s">
        <v>922</v>
      </c>
      <c r="D855" s="237"/>
      <c r="E855" s="238"/>
      <c r="F855" s="216"/>
      <c r="G855" s="216"/>
      <c r="H855" s="216"/>
      <c r="I855" s="216"/>
      <c r="J855" s="216"/>
      <c r="K855" s="216"/>
      <c r="L855" s="216"/>
      <c r="M855" s="216"/>
      <c r="N855" s="216"/>
      <c r="O855" s="216"/>
      <c r="P855" s="216"/>
      <c r="Q855" s="216"/>
      <c r="R855" s="216"/>
      <c r="S855" s="216"/>
      <c r="T855" s="216"/>
      <c r="U855" s="216"/>
      <c r="V855" s="216"/>
      <c r="W855" s="216"/>
      <c r="X855" s="207"/>
      <c r="Y855" s="207"/>
      <c r="Z855" s="207"/>
      <c r="AA855" s="207"/>
      <c r="AB855" s="207"/>
      <c r="AC855" s="207"/>
      <c r="AD855" s="207"/>
      <c r="AE855" s="207"/>
      <c r="AF855" s="207"/>
      <c r="AG855" s="207" t="s">
        <v>159</v>
      </c>
      <c r="AH855" s="207">
        <v>0</v>
      </c>
      <c r="AI855" s="207"/>
      <c r="AJ855" s="207"/>
      <c r="AK855" s="207"/>
      <c r="AL855" s="207"/>
      <c r="AM855" s="207"/>
      <c r="AN855" s="207"/>
      <c r="AO855" s="207"/>
      <c r="AP855" s="207"/>
      <c r="AQ855" s="207"/>
      <c r="AR855" s="207"/>
      <c r="AS855" s="207"/>
      <c r="AT855" s="207"/>
      <c r="AU855" s="207"/>
      <c r="AV855" s="207"/>
      <c r="AW855" s="207"/>
      <c r="AX855" s="207"/>
      <c r="AY855" s="207"/>
      <c r="AZ855" s="207"/>
      <c r="BA855" s="207"/>
      <c r="BB855" s="207"/>
      <c r="BC855" s="207"/>
      <c r="BD855" s="207"/>
      <c r="BE855" s="207"/>
      <c r="BF855" s="207"/>
      <c r="BG855" s="207"/>
      <c r="BH855" s="207"/>
    </row>
    <row r="856" spans="1:60" outlineLevel="1">
      <c r="A856" s="214"/>
      <c r="B856" s="215"/>
      <c r="C856" s="246" t="s">
        <v>923</v>
      </c>
      <c r="D856" s="237"/>
      <c r="E856" s="238">
        <v>1.9</v>
      </c>
      <c r="F856" s="216"/>
      <c r="G856" s="216"/>
      <c r="H856" s="216"/>
      <c r="I856" s="216"/>
      <c r="J856" s="216"/>
      <c r="K856" s="216"/>
      <c r="L856" s="216"/>
      <c r="M856" s="216"/>
      <c r="N856" s="216"/>
      <c r="O856" s="216"/>
      <c r="P856" s="216"/>
      <c r="Q856" s="216"/>
      <c r="R856" s="216"/>
      <c r="S856" s="216"/>
      <c r="T856" s="216"/>
      <c r="U856" s="216"/>
      <c r="V856" s="216"/>
      <c r="W856" s="216"/>
      <c r="X856" s="207"/>
      <c r="Y856" s="207"/>
      <c r="Z856" s="207"/>
      <c r="AA856" s="207"/>
      <c r="AB856" s="207"/>
      <c r="AC856" s="207"/>
      <c r="AD856" s="207"/>
      <c r="AE856" s="207"/>
      <c r="AF856" s="207"/>
      <c r="AG856" s="207" t="s">
        <v>159</v>
      </c>
      <c r="AH856" s="207">
        <v>0</v>
      </c>
      <c r="AI856" s="207"/>
      <c r="AJ856" s="207"/>
      <c r="AK856" s="207"/>
      <c r="AL856" s="207"/>
      <c r="AM856" s="207"/>
      <c r="AN856" s="207"/>
      <c r="AO856" s="207"/>
      <c r="AP856" s="207"/>
      <c r="AQ856" s="207"/>
      <c r="AR856" s="207"/>
      <c r="AS856" s="207"/>
      <c r="AT856" s="207"/>
      <c r="AU856" s="207"/>
      <c r="AV856" s="207"/>
      <c r="AW856" s="207"/>
      <c r="AX856" s="207"/>
      <c r="AY856" s="207"/>
      <c r="AZ856" s="207"/>
      <c r="BA856" s="207"/>
      <c r="BB856" s="207"/>
      <c r="BC856" s="207"/>
      <c r="BD856" s="207"/>
      <c r="BE856" s="207"/>
      <c r="BF856" s="207"/>
      <c r="BG856" s="207"/>
      <c r="BH856" s="207"/>
    </row>
    <row r="857" spans="1:60" ht="20.399999999999999" outlineLevel="1">
      <c r="A857" s="224">
        <v>187</v>
      </c>
      <c r="B857" s="225" t="s">
        <v>924</v>
      </c>
      <c r="C857" s="233" t="s">
        <v>925</v>
      </c>
      <c r="D857" s="226" t="s">
        <v>181</v>
      </c>
      <c r="E857" s="227">
        <v>79.52</v>
      </c>
      <c r="F857" s="228"/>
      <c r="G857" s="229">
        <f>ROUND(E857*F857,2)</f>
        <v>0</v>
      </c>
      <c r="H857" s="228"/>
      <c r="I857" s="229">
        <f>ROUND(E857*H857,2)</f>
        <v>0</v>
      </c>
      <c r="J857" s="228"/>
      <c r="K857" s="229">
        <f>ROUND(E857*J857,2)</f>
        <v>0</v>
      </c>
      <c r="L857" s="229">
        <v>21</v>
      </c>
      <c r="M857" s="229">
        <f>G857*(1+L857/100)</f>
        <v>0</v>
      </c>
      <c r="N857" s="229">
        <v>0</v>
      </c>
      <c r="O857" s="229">
        <f>ROUND(E857*N857,2)</f>
        <v>0</v>
      </c>
      <c r="P857" s="229">
        <v>0</v>
      </c>
      <c r="Q857" s="229">
        <f>ROUND(E857*P857,2)</f>
        <v>0</v>
      </c>
      <c r="R857" s="229"/>
      <c r="S857" s="229" t="s">
        <v>148</v>
      </c>
      <c r="T857" s="230" t="s">
        <v>149</v>
      </c>
      <c r="U857" s="216">
        <v>0</v>
      </c>
      <c r="V857" s="216">
        <f>ROUND(E857*U857,2)</f>
        <v>0</v>
      </c>
      <c r="W857" s="216"/>
      <c r="X857" s="207"/>
      <c r="Y857" s="207"/>
      <c r="Z857" s="207"/>
      <c r="AA857" s="207"/>
      <c r="AB857" s="207"/>
      <c r="AC857" s="207"/>
      <c r="AD857" s="207"/>
      <c r="AE857" s="207"/>
      <c r="AF857" s="207"/>
      <c r="AG857" s="207" t="s">
        <v>157</v>
      </c>
      <c r="AH857" s="207"/>
      <c r="AI857" s="207"/>
      <c r="AJ857" s="207"/>
      <c r="AK857" s="207"/>
      <c r="AL857" s="207"/>
      <c r="AM857" s="207"/>
      <c r="AN857" s="207"/>
      <c r="AO857" s="207"/>
      <c r="AP857" s="207"/>
      <c r="AQ857" s="207"/>
      <c r="AR857" s="207"/>
      <c r="AS857" s="207"/>
      <c r="AT857" s="207"/>
      <c r="AU857" s="207"/>
      <c r="AV857" s="207"/>
      <c r="AW857" s="207"/>
      <c r="AX857" s="207"/>
      <c r="AY857" s="207"/>
      <c r="AZ857" s="207"/>
      <c r="BA857" s="207"/>
      <c r="BB857" s="207"/>
      <c r="BC857" s="207"/>
      <c r="BD857" s="207"/>
      <c r="BE857" s="207"/>
      <c r="BF857" s="207"/>
      <c r="BG857" s="207"/>
      <c r="BH857" s="207"/>
    </row>
    <row r="858" spans="1:60" outlineLevel="1">
      <c r="A858" s="214"/>
      <c r="B858" s="215"/>
      <c r="C858" s="246" t="s">
        <v>926</v>
      </c>
      <c r="D858" s="237"/>
      <c r="E858" s="238"/>
      <c r="F858" s="216"/>
      <c r="G858" s="216"/>
      <c r="H858" s="216"/>
      <c r="I858" s="216"/>
      <c r="J858" s="216"/>
      <c r="K858" s="216"/>
      <c r="L858" s="216"/>
      <c r="M858" s="216"/>
      <c r="N858" s="216"/>
      <c r="O858" s="216"/>
      <c r="P858" s="216"/>
      <c r="Q858" s="216"/>
      <c r="R858" s="216"/>
      <c r="S858" s="216"/>
      <c r="T858" s="216"/>
      <c r="U858" s="216"/>
      <c r="V858" s="216"/>
      <c r="W858" s="216"/>
      <c r="X858" s="207"/>
      <c r="Y858" s="207"/>
      <c r="Z858" s="207"/>
      <c r="AA858" s="207"/>
      <c r="AB858" s="207"/>
      <c r="AC858" s="207"/>
      <c r="AD858" s="207"/>
      <c r="AE858" s="207"/>
      <c r="AF858" s="207"/>
      <c r="AG858" s="207" t="s">
        <v>159</v>
      </c>
      <c r="AH858" s="207">
        <v>0</v>
      </c>
      <c r="AI858" s="207"/>
      <c r="AJ858" s="207"/>
      <c r="AK858" s="207"/>
      <c r="AL858" s="207"/>
      <c r="AM858" s="207"/>
      <c r="AN858" s="207"/>
      <c r="AO858" s="207"/>
      <c r="AP858" s="207"/>
      <c r="AQ858" s="207"/>
      <c r="AR858" s="207"/>
      <c r="AS858" s="207"/>
      <c r="AT858" s="207"/>
      <c r="AU858" s="207"/>
      <c r="AV858" s="207"/>
      <c r="AW858" s="207"/>
      <c r="AX858" s="207"/>
      <c r="AY858" s="207"/>
      <c r="AZ858" s="207"/>
      <c r="BA858" s="207"/>
      <c r="BB858" s="207"/>
      <c r="BC858" s="207"/>
      <c r="BD858" s="207"/>
      <c r="BE858" s="207"/>
      <c r="BF858" s="207"/>
      <c r="BG858" s="207"/>
      <c r="BH858" s="207"/>
    </row>
    <row r="859" spans="1:60" outlineLevel="1">
      <c r="A859" s="214"/>
      <c r="B859" s="215"/>
      <c r="C859" s="246" t="s">
        <v>927</v>
      </c>
      <c r="D859" s="237"/>
      <c r="E859" s="238"/>
      <c r="F859" s="216"/>
      <c r="G859" s="216"/>
      <c r="H859" s="216"/>
      <c r="I859" s="216"/>
      <c r="J859" s="216"/>
      <c r="K859" s="216"/>
      <c r="L859" s="216"/>
      <c r="M859" s="216"/>
      <c r="N859" s="216"/>
      <c r="O859" s="216"/>
      <c r="P859" s="216"/>
      <c r="Q859" s="216"/>
      <c r="R859" s="216"/>
      <c r="S859" s="216"/>
      <c r="T859" s="216"/>
      <c r="U859" s="216"/>
      <c r="V859" s="216"/>
      <c r="W859" s="216"/>
      <c r="X859" s="207"/>
      <c r="Y859" s="207"/>
      <c r="Z859" s="207"/>
      <c r="AA859" s="207"/>
      <c r="AB859" s="207"/>
      <c r="AC859" s="207"/>
      <c r="AD859" s="207"/>
      <c r="AE859" s="207"/>
      <c r="AF859" s="207"/>
      <c r="AG859" s="207" t="s">
        <v>159</v>
      </c>
      <c r="AH859" s="207">
        <v>0</v>
      </c>
      <c r="AI859" s="207"/>
      <c r="AJ859" s="207"/>
      <c r="AK859" s="207"/>
      <c r="AL859" s="207"/>
      <c r="AM859" s="207"/>
      <c r="AN859" s="207"/>
      <c r="AO859" s="207"/>
      <c r="AP859" s="207"/>
      <c r="AQ859" s="207"/>
      <c r="AR859" s="207"/>
      <c r="AS859" s="207"/>
      <c r="AT859" s="207"/>
      <c r="AU859" s="207"/>
      <c r="AV859" s="207"/>
      <c r="AW859" s="207"/>
      <c r="AX859" s="207"/>
      <c r="AY859" s="207"/>
      <c r="AZ859" s="207"/>
      <c r="BA859" s="207"/>
      <c r="BB859" s="207"/>
      <c r="BC859" s="207"/>
      <c r="BD859" s="207"/>
      <c r="BE859" s="207"/>
      <c r="BF859" s="207"/>
      <c r="BG859" s="207"/>
      <c r="BH859" s="207"/>
    </row>
    <row r="860" spans="1:60" outlineLevel="1">
      <c r="A860" s="214"/>
      <c r="B860" s="215"/>
      <c r="C860" s="246" t="s">
        <v>928</v>
      </c>
      <c r="D860" s="237"/>
      <c r="E860" s="238">
        <v>79.52</v>
      </c>
      <c r="F860" s="216"/>
      <c r="G860" s="216"/>
      <c r="H860" s="216"/>
      <c r="I860" s="216"/>
      <c r="J860" s="216"/>
      <c r="K860" s="216"/>
      <c r="L860" s="216"/>
      <c r="M860" s="216"/>
      <c r="N860" s="216"/>
      <c r="O860" s="216"/>
      <c r="P860" s="216"/>
      <c r="Q860" s="216"/>
      <c r="R860" s="216"/>
      <c r="S860" s="216"/>
      <c r="T860" s="216"/>
      <c r="U860" s="216"/>
      <c r="V860" s="216"/>
      <c r="W860" s="216"/>
      <c r="X860" s="207"/>
      <c r="Y860" s="207"/>
      <c r="Z860" s="207"/>
      <c r="AA860" s="207"/>
      <c r="AB860" s="207"/>
      <c r="AC860" s="207"/>
      <c r="AD860" s="207"/>
      <c r="AE860" s="207"/>
      <c r="AF860" s="207"/>
      <c r="AG860" s="207" t="s">
        <v>159</v>
      </c>
      <c r="AH860" s="207">
        <v>0</v>
      </c>
      <c r="AI860" s="207"/>
      <c r="AJ860" s="207"/>
      <c r="AK860" s="207"/>
      <c r="AL860" s="207"/>
      <c r="AM860" s="207"/>
      <c r="AN860" s="207"/>
      <c r="AO860" s="207"/>
      <c r="AP860" s="207"/>
      <c r="AQ860" s="207"/>
      <c r="AR860" s="207"/>
      <c r="AS860" s="207"/>
      <c r="AT860" s="207"/>
      <c r="AU860" s="207"/>
      <c r="AV860" s="207"/>
      <c r="AW860" s="207"/>
      <c r="AX860" s="207"/>
      <c r="AY860" s="207"/>
      <c r="AZ860" s="207"/>
      <c r="BA860" s="207"/>
      <c r="BB860" s="207"/>
      <c r="BC860" s="207"/>
      <c r="BD860" s="207"/>
      <c r="BE860" s="207"/>
      <c r="BF860" s="207"/>
      <c r="BG860" s="207"/>
      <c r="BH860" s="207"/>
    </row>
    <row r="861" spans="1:60" outlineLevel="1">
      <c r="A861" s="224">
        <v>188</v>
      </c>
      <c r="B861" s="225" t="s">
        <v>929</v>
      </c>
      <c r="C861" s="233" t="s">
        <v>930</v>
      </c>
      <c r="D861" s="226" t="s">
        <v>175</v>
      </c>
      <c r="E861" s="227">
        <v>0.15890000000000001</v>
      </c>
      <c r="F861" s="228"/>
      <c r="G861" s="229">
        <f>ROUND(E861*F861,2)</f>
        <v>0</v>
      </c>
      <c r="H861" s="228"/>
      <c r="I861" s="229">
        <f>ROUND(E861*H861,2)</f>
        <v>0</v>
      </c>
      <c r="J861" s="228"/>
      <c r="K861" s="229">
        <f>ROUND(E861*J861,2)</f>
        <v>0</v>
      </c>
      <c r="L861" s="229">
        <v>21</v>
      </c>
      <c r="M861" s="229">
        <f>G861*(1+L861/100)</f>
        <v>0</v>
      </c>
      <c r="N861" s="229">
        <v>0</v>
      </c>
      <c r="O861" s="229">
        <f>ROUND(E861*N861,2)</f>
        <v>0</v>
      </c>
      <c r="P861" s="229">
        <v>0</v>
      </c>
      <c r="Q861" s="229">
        <f>ROUND(E861*P861,2)</f>
        <v>0</v>
      </c>
      <c r="R861" s="229" t="s">
        <v>239</v>
      </c>
      <c r="S861" s="229" t="s">
        <v>156</v>
      </c>
      <c r="T861" s="230" t="s">
        <v>149</v>
      </c>
      <c r="U861" s="216">
        <v>0</v>
      </c>
      <c r="V861" s="216">
        <f>ROUND(E861*U861,2)</f>
        <v>0</v>
      </c>
      <c r="W861" s="216"/>
      <c r="X861" s="207"/>
      <c r="Y861" s="207"/>
      <c r="Z861" s="207"/>
      <c r="AA861" s="207"/>
      <c r="AB861" s="207"/>
      <c r="AC861" s="207"/>
      <c r="AD861" s="207"/>
      <c r="AE861" s="207"/>
      <c r="AF861" s="207"/>
      <c r="AG861" s="207" t="s">
        <v>240</v>
      </c>
      <c r="AH861" s="207"/>
      <c r="AI861" s="207"/>
      <c r="AJ861" s="207"/>
      <c r="AK861" s="207"/>
      <c r="AL861" s="207"/>
      <c r="AM861" s="207"/>
      <c r="AN861" s="207"/>
      <c r="AO861" s="207"/>
      <c r="AP861" s="207"/>
      <c r="AQ861" s="207"/>
      <c r="AR861" s="207"/>
      <c r="AS861" s="207"/>
      <c r="AT861" s="207"/>
      <c r="AU861" s="207"/>
      <c r="AV861" s="207"/>
      <c r="AW861" s="207"/>
      <c r="AX861" s="207"/>
      <c r="AY861" s="207"/>
      <c r="AZ861" s="207"/>
      <c r="BA861" s="207"/>
      <c r="BB861" s="207"/>
      <c r="BC861" s="207"/>
      <c r="BD861" s="207"/>
      <c r="BE861" s="207"/>
      <c r="BF861" s="207"/>
      <c r="BG861" s="207"/>
      <c r="BH861" s="207"/>
    </row>
    <row r="862" spans="1:60" outlineLevel="1">
      <c r="A862" s="214"/>
      <c r="B862" s="215"/>
      <c r="C862" s="246" t="s">
        <v>931</v>
      </c>
      <c r="D862" s="237"/>
      <c r="E862" s="238"/>
      <c r="F862" s="216"/>
      <c r="G862" s="216"/>
      <c r="H862" s="216"/>
      <c r="I862" s="216"/>
      <c r="J862" s="216"/>
      <c r="K862" s="216"/>
      <c r="L862" s="216"/>
      <c r="M862" s="216"/>
      <c r="N862" s="216"/>
      <c r="O862" s="216"/>
      <c r="P862" s="216"/>
      <c r="Q862" s="216"/>
      <c r="R862" s="216"/>
      <c r="S862" s="216"/>
      <c r="T862" s="216"/>
      <c r="U862" s="216"/>
      <c r="V862" s="216"/>
      <c r="W862" s="216"/>
      <c r="X862" s="207"/>
      <c r="Y862" s="207"/>
      <c r="Z862" s="207"/>
      <c r="AA862" s="207"/>
      <c r="AB862" s="207"/>
      <c r="AC862" s="207"/>
      <c r="AD862" s="207"/>
      <c r="AE862" s="207"/>
      <c r="AF862" s="207"/>
      <c r="AG862" s="207" t="s">
        <v>159</v>
      </c>
      <c r="AH862" s="207">
        <v>0</v>
      </c>
      <c r="AI862" s="207"/>
      <c r="AJ862" s="207"/>
      <c r="AK862" s="207"/>
      <c r="AL862" s="207"/>
      <c r="AM862" s="207"/>
      <c r="AN862" s="207"/>
      <c r="AO862" s="207"/>
      <c r="AP862" s="207"/>
      <c r="AQ862" s="207"/>
      <c r="AR862" s="207"/>
      <c r="AS862" s="207"/>
      <c r="AT862" s="207"/>
      <c r="AU862" s="207"/>
      <c r="AV862" s="207"/>
      <c r="AW862" s="207"/>
      <c r="AX862" s="207"/>
      <c r="AY862" s="207"/>
      <c r="AZ862" s="207"/>
      <c r="BA862" s="207"/>
      <c r="BB862" s="207"/>
      <c r="BC862" s="207"/>
      <c r="BD862" s="207"/>
      <c r="BE862" s="207"/>
      <c r="BF862" s="207"/>
      <c r="BG862" s="207"/>
      <c r="BH862" s="207"/>
    </row>
    <row r="863" spans="1:60" outlineLevel="1">
      <c r="A863" s="214"/>
      <c r="B863" s="215"/>
      <c r="C863" s="246" t="s">
        <v>932</v>
      </c>
      <c r="D863" s="237"/>
      <c r="E863" s="238">
        <v>0.16</v>
      </c>
      <c r="F863" s="216"/>
      <c r="G863" s="216"/>
      <c r="H863" s="216"/>
      <c r="I863" s="216"/>
      <c r="J863" s="216"/>
      <c r="K863" s="216"/>
      <c r="L863" s="216"/>
      <c r="M863" s="216"/>
      <c r="N863" s="216"/>
      <c r="O863" s="216"/>
      <c r="P863" s="216"/>
      <c r="Q863" s="216"/>
      <c r="R863" s="216"/>
      <c r="S863" s="216"/>
      <c r="T863" s="216"/>
      <c r="U863" s="216"/>
      <c r="V863" s="216"/>
      <c r="W863" s="216"/>
      <c r="X863" s="207"/>
      <c r="Y863" s="207"/>
      <c r="Z863" s="207"/>
      <c r="AA863" s="207"/>
      <c r="AB863" s="207"/>
      <c r="AC863" s="207"/>
      <c r="AD863" s="207"/>
      <c r="AE863" s="207"/>
      <c r="AF863" s="207"/>
      <c r="AG863" s="207" t="s">
        <v>159</v>
      </c>
      <c r="AH863" s="207">
        <v>0</v>
      </c>
      <c r="AI863" s="207"/>
      <c r="AJ863" s="207"/>
      <c r="AK863" s="207"/>
      <c r="AL863" s="207"/>
      <c r="AM863" s="207"/>
      <c r="AN863" s="207"/>
      <c r="AO863" s="207"/>
      <c r="AP863" s="207"/>
      <c r="AQ863" s="207"/>
      <c r="AR863" s="207"/>
      <c r="AS863" s="207"/>
      <c r="AT863" s="207"/>
      <c r="AU863" s="207"/>
      <c r="AV863" s="207"/>
      <c r="AW863" s="207"/>
      <c r="AX863" s="207"/>
      <c r="AY863" s="207"/>
      <c r="AZ863" s="207"/>
      <c r="BA863" s="207"/>
      <c r="BB863" s="207"/>
      <c r="BC863" s="207"/>
      <c r="BD863" s="207"/>
      <c r="BE863" s="207"/>
      <c r="BF863" s="207"/>
      <c r="BG863" s="207"/>
      <c r="BH863" s="207"/>
    </row>
    <row r="864" spans="1:60" outlineLevel="1">
      <c r="A864" s="239">
        <v>189</v>
      </c>
      <c r="B864" s="240" t="s">
        <v>933</v>
      </c>
      <c r="C864" s="247" t="s">
        <v>934</v>
      </c>
      <c r="D864" s="241" t="s">
        <v>0</v>
      </c>
      <c r="E864" s="242">
        <v>1817.69508</v>
      </c>
      <c r="F864" s="243"/>
      <c r="G864" s="244">
        <f>ROUND(E864*F864,2)</f>
        <v>0</v>
      </c>
      <c r="H864" s="243"/>
      <c r="I864" s="244">
        <f>ROUND(E864*H864,2)</f>
        <v>0</v>
      </c>
      <c r="J864" s="243"/>
      <c r="K864" s="244">
        <f>ROUND(E864*J864,2)</f>
        <v>0</v>
      </c>
      <c r="L864" s="244">
        <v>21</v>
      </c>
      <c r="M864" s="244">
        <f>G864*(1+L864/100)</f>
        <v>0</v>
      </c>
      <c r="N864" s="244">
        <v>0</v>
      </c>
      <c r="O864" s="244">
        <f>ROUND(E864*N864,2)</f>
        <v>0</v>
      </c>
      <c r="P864" s="244">
        <v>0</v>
      </c>
      <c r="Q864" s="244">
        <f>ROUND(E864*P864,2)</f>
        <v>0</v>
      </c>
      <c r="R864" s="244"/>
      <c r="S864" s="244" t="s">
        <v>156</v>
      </c>
      <c r="T864" s="245" t="s">
        <v>149</v>
      </c>
      <c r="U864" s="216">
        <v>0</v>
      </c>
      <c r="V864" s="216">
        <f>ROUND(E864*U864,2)</f>
        <v>0</v>
      </c>
      <c r="W864" s="216"/>
      <c r="X864" s="207"/>
      <c r="Y864" s="207"/>
      <c r="Z864" s="207"/>
      <c r="AA864" s="207"/>
      <c r="AB864" s="207"/>
      <c r="AC864" s="207"/>
      <c r="AD864" s="207"/>
      <c r="AE864" s="207"/>
      <c r="AF864" s="207"/>
      <c r="AG864" s="207" t="s">
        <v>157</v>
      </c>
      <c r="AH864" s="207"/>
      <c r="AI864" s="207"/>
      <c r="AJ864" s="207"/>
      <c r="AK864" s="207"/>
      <c r="AL864" s="207"/>
      <c r="AM864" s="207"/>
      <c r="AN864" s="207"/>
      <c r="AO864" s="207"/>
      <c r="AP864" s="207"/>
      <c r="AQ864" s="207"/>
      <c r="AR864" s="207"/>
      <c r="AS864" s="207"/>
      <c r="AT864" s="207"/>
      <c r="AU864" s="207"/>
      <c r="AV864" s="207"/>
      <c r="AW864" s="207"/>
      <c r="AX864" s="207"/>
      <c r="AY864" s="207"/>
      <c r="AZ864" s="207"/>
      <c r="BA864" s="207"/>
      <c r="BB864" s="207"/>
      <c r="BC864" s="207"/>
      <c r="BD864" s="207"/>
      <c r="BE864" s="207"/>
      <c r="BF864" s="207"/>
      <c r="BG864" s="207"/>
      <c r="BH864" s="207"/>
    </row>
    <row r="865" spans="1:60">
      <c r="A865" s="218" t="s">
        <v>144</v>
      </c>
      <c r="B865" s="219" t="s">
        <v>95</v>
      </c>
      <c r="C865" s="232" t="s">
        <v>96</v>
      </c>
      <c r="D865" s="220"/>
      <c r="E865" s="221"/>
      <c r="F865" s="222"/>
      <c r="G865" s="222">
        <f>SUMIF(AG866:AG898,"&lt;&gt;NOR",G866:G898)</f>
        <v>0</v>
      </c>
      <c r="H865" s="222"/>
      <c r="I865" s="222">
        <f>SUM(I866:I898)</f>
        <v>0</v>
      </c>
      <c r="J865" s="222"/>
      <c r="K865" s="222">
        <f>SUM(K866:K898)</f>
        <v>0</v>
      </c>
      <c r="L865" s="222"/>
      <c r="M865" s="222">
        <f>SUM(M866:M898)</f>
        <v>0</v>
      </c>
      <c r="N865" s="222"/>
      <c r="O865" s="222">
        <f>SUM(O866:O898)</f>
        <v>0</v>
      </c>
      <c r="P865" s="222"/>
      <c r="Q865" s="222">
        <f>SUM(Q866:Q898)</f>
        <v>0</v>
      </c>
      <c r="R865" s="222"/>
      <c r="S865" s="222"/>
      <c r="T865" s="223"/>
      <c r="U865" s="217"/>
      <c r="V865" s="217">
        <f>SUM(V866:V898)</f>
        <v>0</v>
      </c>
      <c r="W865" s="217"/>
      <c r="AG865" t="s">
        <v>145</v>
      </c>
    </row>
    <row r="866" spans="1:60" ht="20.399999999999999" outlineLevel="1">
      <c r="A866" s="239">
        <v>190</v>
      </c>
      <c r="B866" s="240" t="s">
        <v>935</v>
      </c>
      <c r="C866" s="247" t="s">
        <v>936</v>
      </c>
      <c r="D866" s="241" t="s">
        <v>382</v>
      </c>
      <c r="E866" s="242">
        <v>2</v>
      </c>
      <c r="F866" s="243"/>
      <c r="G866" s="244">
        <f>ROUND(E866*F866,2)</f>
        <v>0</v>
      </c>
      <c r="H866" s="243"/>
      <c r="I866" s="244">
        <f>ROUND(E866*H866,2)</f>
        <v>0</v>
      </c>
      <c r="J866" s="243"/>
      <c r="K866" s="244">
        <f>ROUND(E866*J866,2)</f>
        <v>0</v>
      </c>
      <c r="L866" s="244">
        <v>21</v>
      </c>
      <c r="M866" s="244">
        <f>G866*(1+L866/100)</f>
        <v>0</v>
      </c>
      <c r="N866" s="244">
        <v>0</v>
      </c>
      <c r="O866" s="244">
        <f>ROUND(E866*N866,2)</f>
        <v>0</v>
      </c>
      <c r="P866" s="244">
        <v>0</v>
      </c>
      <c r="Q866" s="244">
        <f>ROUND(E866*P866,2)</f>
        <v>0</v>
      </c>
      <c r="R866" s="244"/>
      <c r="S866" s="244" t="s">
        <v>156</v>
      </c>
      <c r="T866" s="245" t="s">
        <v>149</v>
      </c>
      <c r="U866" s="216">
        <v>0</v>
      </c>
      <c r="V866" s="216">
        <f>ROUND(E866*U866,2)</f>
        <v>0</v>
      </c>
      <c r="W866" s="216"/>
      <c r="X866" s="207"/>
      <c r="Y866" s="207"/>
      <c r="Z866" s="207"/>
      <c r="AA866" s="207"/>
      <c r="AB866" s="207"/>
      <c r="AC866" s="207"/>
      <c r="AD866" s="207"/>
      <c r="AE866" s="207"/>
      <c r="AF866" s="207"/>
      <c r="AG866" s="207" t="s">
        <v>157</v>
      </c>
      <c r="AH866" s="207"/>
      <c r="AI866" s="207"/>
      <c r="AJ866" s="207"/>
      <c r="AK866" s="207"/>
      <c r="AL866" s="207"/>
      <c r="AM866" s="207"/>
      <c r="AN866" s="207"/>
      <c r="AO866" s="207"/>
      <c r="AP866" s="207"/>
      <c r="AQ866" s="207"/>
      <c r="AR866" s="207"/>
      <c r="AS866" s="207"/>
      <c r="AT866" s="207"/>
      <c r="AU866" s="207"/>
      <c r="AV866" s="207"/>
      <c r="AW866" s="207"/>
      <c r="AX866" s="207"/>
      <c r="AY866" s="207"/>
      <c r="AZ866" s="207"/>
      <c r="BA866" s="207"/>
      <c r="BB866" s="207"/>
      <c r="BC866" s="207"/>
      <c r="BD866" s="207"/>
      <c r="BE866" s="207"/>
      <c r="BF866" s="207"/>
      <c r="BG866" s="207"/>
      <c r="BH866" s="207"/>
    </row>
    <row r="867" spans="1:60" ht="20.399999999999999" outlineLevel="1">
      <c r="A867" s="239">
        <v>191</v>
      </c>
      <c r="B867" s="240" t="s">
        <v>937</v>
      </c>
      <c r="C867" s="247" t="s">
        <v>938</v>
      </c>
      <c r="D867" s="241" t="s">
        <v>382</v>
      </c>
      <c r="E867" s="242">
        <v>1</v>
      </c>
      <c r="F867" s="243"/>
      <c r="G867" s="244">
        <f>ROUND(E867*F867,2)</f>
        <v>0</v>
      </c>
      <c r="H867" s="243"/>
      <c r="I867" s="244">
        <f>ROUND(E867*H867,2)</f>
        <v>0</v>
      </c>
      <c r="J867" s="243"/>
      <c r="K867" s="244">
        <f>ROUND(E867*J867,2)</f>
        <v>0</v>
      </c>
      <c r="L867" s="244">
        <v>21</v>
      </c>
      <c r="M867" s="244">
        <f>G867*(1+L867/100)</f>
        <v>0</v>
      </c>
      <c r="N867" s="244">
        <v>0</v>
      </c>
      <c r="O867" s="244">
        <f>ROUND(E867*N867,2)</f>
        <v>0</v>
      </c>
      <c r="P867" s="244">
        <v>0</v>
      </c>
      <c r="Q867" s="244">
        <f>ROUND(E867*P867,2)</f>
        <v>0</v>
      </c>
      <c r="R867" s="244"/>
      <c r="S867" s="244" t="s">
        <v>148</v>
      </c>
      <c r="T867" s="245" t="s">
        <v>149</v>
      </c>
      <c r="U867" s="216">
        <v>0</v>
      </c>
      <c r="V867" s="216">
        <f>ROUND(E867*U867,2)</f>
        <v>0</v>
      </c>
      <c r="W867" s="216"/>
      <c r="X867" s="207"/>
      <c r="Y867" s="207"/>
      <c r="Z867" s="207"/>
      <c r="AA867" s="207"/>
      <c r="AB867" s="207"/>
      <c r="AC867" s="207"/>
      <c r="AD867" s="207"/>
      <c r="AE867" s="207"/>
      <c r="AF867" s="207"/>
      <c r="AG867" s="207" t="s">
        <v>157</v>
      </c>
      <c r="AH867" s="207"/>
      <c r="AI867" s="207"/>
      <c r="AJ867" s="207"/>
      <c r="AK867" s="207"/>
      <c r="AL867" s="207"/>
      <c r="AM867" s="207"/>
      <c r="AN867" s="207"/>
      <c r="AO867" s="207"/>
      <c r="AP867" s="207"/>
      <c r="AQ867" s="207"/>
      <c r="AR867" s="207"/>
      <c r="AS867" s="207"/>
      <c r="AT867" s="207"/>
      <c r="AU867" s="207"/>
      <c r="AV867" s="207"/>
      <c r="AW867" s="207"/>
      <c r="AX867" s="207"/>
      <c r="AY867" s="207"/>
      <c r="AZ867" s="207"/>
      <c r="BA867" s="207"/>
      <c r="BB867" s="207"/>
      <c r="BC867" s="207"/>
      <c r="BD867" s="207"/>
      <c r="BE867" s="207"/>
      <c r="BF867" s="207"/>
      <c r="BG867" s="207"/>
      <c r="BH867" s="207"/>
    </row>
    <row r="868" spans="1:60" outlineLevel="1">
      <c r="A868" s="239">
        <v>192</v>
      </c>
      <c r="B868" s="240" t="s">
        <v>939</v>
      </c>
      <c r="C868" s="247" t="s">
        <v>940</v>
      </c>
      <c r="D868" s="241" t="s">
        <v>168</v>
      </c>
      <c r="E868" s="242">
        <v>14.6</v>
      </c>
      <c r="F868" s="243"/>
      <c r="G868" s="244">
        <f>ROUND(E868*F868,2)</f>
        <v>0</v>
      </c>
      <c r="H868" s="243"/>
      <c r="I868" s="244">
        <f>ROUND(E868*H868,2)</f>
        <v>0</v>
      </c>
      <c r="J868" s="243"/>
      <c r="K868" s="244">
        <f>ROUND(E868*J868,2)</f>
        <v>0</v>
      </c>
      <c r="L868" s="244">
        <v>21</v>
      </c>
      <c r="M868" s="244">
        <f>G868*(1+L868/100)</f>
        <v>0</v>
      </c>
      <c r="N868" s="244">
        <v>0</v>
      </c>
      <c r="O868" s="244">
        <f>ROUND(E868*N868,2)</f>
        <v>0</v>
      </c>
      <c r="P868" s="244">
        <v>0</v>
      </c>
      <c r="Q868" s="244">
        <f>ROUND(E868*P868,2)</f>
        <v>0</v>
      </c>
      <c r="R868" s="244"/>
      <c r="S868" s="244" t="s">
        <v>148</v>
      </c>
      <c r="T868" s="245" t="s">
        <v>149</v>
      </c>
      <c r="U868" s="216">
        <v>0</v>
      </c>
      <c r="V868" s="216">
        <f>ROUND(E868*U868,2)</f>
        <v>0</v>
      </c>
      <c r="W868" s="216"/>
      <c r="X868" s="207"/>
      <c r="Y868" s="207"/>
      <c r="Z868" s="207"/>
      <c r="AA868" s="207"/>
      <c r="AB868" s="207"/>
      <c r="AC868" s="207"/>
      <c r="AD868" s="207"/>
      <c r="AE868" s="207"/>
      <c r="AF868" s="207"/>
      <c r="AG868" s="207" t="s">
        <v>157</v>
      </c>
      <c r="AH868" s="207"/>
      <c r="AI868" s="207"/>
      <c r="AJ868" s="207"/>
      <c r="AK868" s="207"/>
      <c r="AL868" s="207"/>
      <c r="AM868" s="207"/>
      <c r="AN868" s="207"/>
      <c r="AO868" s="207"/>
      <c r="AP868" s="207"/>
      <c r="AQ868" s="207"/>
      <c r="AR868" s="207"/>
      <c r="AS868" s="207"/>
      <c r="AT868" s="207"/>
      <c r="AU868" s="207"/>
      <c r="AV868" s="207"/>
      <c r="AW868" s="207"/>
      <c r="AX868" s="207"/>
      <c r="AY868" s="207"/>
      <c r="AZ868" s="207"/>
      <c r="BA868" s="207"/>
      <c r="BB868" s="207"/>
      <c r="BC868" s="207"/>
      <c r="BD868" s="207"/>
      <c r="BE868" s="207"/>
      <c r="BF868" s="207"/>
      <c r="BG868" s="207"/>
      <c r="BH868" s="207"/>
    </row>
    <row r="869" spans="1:60" outlineLevel="1">
      <c r="A869" s="224">
        <v>193</v>
      </c>
      <c r="B869" s="225" t="s">
        <v>941</v>
      </c>
      <c r="C869" s="233" t="s">
        <v>942</v>
      </c>
      <c r="D869" s="226" t="s">
        <v>181</v>
      </c>
      <c r="E869" s="227">
        <v>148.04</v>
      </c>
      <c r="F869" s="228"/>
      <c r="G869" s="229">
        <f>ROUND(E869*F869,2)</f>
        <v>0</v>
      </c>
      <c r="H869" s="228"/>
      <c r="I869" s="229">
        <f>ROUND(E869*H869,2)</f>
        <v>0</v>
      </c>
      <c r="J869" s="228"/>
      <c r="K869" s="229">
        <f>ROUND(E869*J869,2)</f>
        <v>0</v>
      </c>
      <c r="L869" s="229">
        <v>21</v>
      </c>
      <c r="M869" s="229">
        <f>G869*(1+L869/100)</f>
        <v>0</v>
      </c>
      <c r="N869" s="229">
        <v>0</v>
      </c>
      <c r="O869" s="229">
        <f>ROUND(E869*N869,2)</f>
        <v>0</v>
      </c>
      <c r="P869" s="229">
        <v>0</v>
      </c>
      <c r="Q869" s="229">
        <f>ROUND(E869*P869,2)</f>
        <v>0</v>
      </c>
      <c r="R869" s="229"/>
      <c r="S869" s="229" t="s">
        <v>156</v>
      </c>
      <c r="T869" s="230" t="s">
        <v>149</v>
      </c>
      <c r="U869" s="216">
        <v>0</v>
      </c>
      <c r="V869" s="216">
        <f>ROUND(E869*U869,2)</f>
        <v>0</v>
      </c>
      <c r="W869" s="216"/>
      <c r="X869" s="207"/>
      <c r="Y869" s="207"/>
      <c r="Z869" s="207"/>
      <c r="AA869" s="207"/>
      <c r="AB869" s="207"/>
      <c r="AC869" s="207"/>
      <c r="AD869" s="207"/>
      <c r="AE869" s="207"/>
      <c r="AF869" s="207"/>
      <c r="AG869" s="207" t="s">
        <v>157</v>
      </c>
      <c r="AH869" s="207"/>
      <c r="AI869" s="207"/>
      <c r="AJ869" s="207"/>
      <c r="AK869" s="207"/>
      <c r="AL869" s="207"/>
      <c r="AM869" s="207"/>
      <c r="AN869" s="207"/>
      <c r="AO869" s="207"/>
      <c r="AP869" s="207"/>
      <c r="AQ869" s="207"/>
      <c r="AR869" s="207"/>
      <c r="AS869" s="207"/>
      <c r="AT869" s="207"/>
      <c r="AU869" s="207"/>
      <c r="AV869" s="207"/>
      <c r="AW869" s="207"/>
      <c r="AX869" s="207"/>
      <c r="AY869" s="207"/>
      <c r="AZ869" s="207"/>
      <c r="BA869" s="207"/>
      <c r="BB869" s="207"/>
      <c r="BC869" s="207"/>
      <c r="BD869" s="207"/>
      <c r="BE869" s="207"/>
      <c r="BF869" s="207"/>
      <c r="BG869" s="207"/>
      <c r="BH869" s="207"/>
    </row>
    <row r="870" spans="1:60" outlineLevel="1">
      <c r="A870" s="214"/>
      <c r="B870" s="215"/>
      <c r="C870" s="246" t="s">
        <v>672</v>
      </c>
      <c r="D870" s="237"/>
      <c r="E870" s="238"/>
      <c r="F870" s="216"/>
      <c r="G870" s="216"/>
      <c r="H870" s="216"/>
      <c r="I870" s="216"/>
      <c r="J870" s="216"/>
      <c r="K870" s="216"/>
      <c r="L870" s="216"/>
      <c r="M870" s="216"/>
      <c r="N870" s="216"/>
      <c r="O870" s="216"/>
      <c r="P870" s="216"/>
      <c r="Q870" s="216"/>
      <c r="R870" s="216"/>
      <c r="S870" s="216"/>
      <c r="T870" s="216"/>
      <c r="U870" s="216"/>
      <c r="V870" s="216"/>
      <c r="W870" s="216"/>
      <c r="X870" s="207"/>
      <c r="Y870" s="207"/>
      <c r="Z870" s="207"/>
      <c r="AA870" s="207"/>
      <c r="AB870" s="207"/>
      <c r="AC870" s="207"/>
      <c r="AD870" s="207"/>
      <c r="AE870" s="207"/>
      <c r="AF870" s="207"/>
      <c r="AG870" s="207" t="s">
        <v>159</v>
      </c>
      <c r="AH870" s="207">
        <v>0</v>
      </c>
      <c r="AI870" s="207"/>
      <c r="AJ870" s="207"/>
      <c r="AK870" s="207"/>
      <c r="AL870" s="207"/>
      <c r="AM870" s="207"/>
      <c r="AN870" s="207"/>
      <c r="AO870" s="207"/>
      <c r="AP870" s="207"/>
      <c r="AQ870" s="207"/>
      <c r="AR870" s="207"/>
      <c r="AS870" s="207"/>
      <c r="AT870" s="207"/>
      <c r="AU870" s="207"/>
      <c r="AV870" s="207"/>
      <c r="AW870" s="207"/>
      <c r="AX870" s="207"/>
      <c r="AY870" s="207"/>
      <c r="AZ870" s="207"/>
      <c r="BA870" s="207"/>
      <c r="BB870" s="207"/>
      <c r="BC870" s="207"/>
      <c r="BD870" s="207"/>
      <c r="BE870" s="207"/>
      <c r="BF870" s="207"/>
      <c r="BG870" s="207"/>
      <c r="BH870" s="207"/>
    </row>
    <row r="871" spans="1:60" outlineLevel="1">
      <c r="A871" s="214"/>
      <c r="B871" s="215"/>
      <c r="C871" s="246" t="s">
        <v>673</v>
      </c>
      <c r="D871" s="237"/>
      <c r="E871" s="238"/>
      <c r="F871" s="216"/>
      <c r="G871" s="216"/>
      <c r="H871" s="216"/>
      <c r="I871" s="216"/>
      <c r="J871" s="216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  <c r="U871" s="216"/>
      <c r="V871" s="216"/>
      <c r="W871" s="216"/>
      <c r="X871" s="207"/>
      <c r="Y871" s="207"/>
      <c r="Z871" s="207"/>
      <c r="AA871" s="207"/>
      <c r="AB871" s="207"/>
      <c r="AC871" s="207"/>
      <c r="AD871" s="207"/>
      <c r="AE871" s="207"/>
      <c r="AF871" s="207"/>
      <c r="AG871" s="207" t="s">
        <v>159</v>
      </c>
      <c r="AH871" s="207">
        <v>0</v>
      </c>
      <c r="AI871" s="207"/>
      <c r="AJ871" s="207"/>
      <c r="AK871" s="207"/>
      <c r="AL871" s="207"/>
      <c r="AM871" s="207"/>
      <c r="AN871" s="207"/>
      <c r="AO871" s="207"/>
      <c r="AP871" s="207"/>
      <c r="AQ871" s="207"/>
      <c r="AR871" s="207"/>
      <c r="AS871" s="207"/>
      <c r="AT871" s="207"/>
      <c r="AU871" s="207"/>
      <c r="AV871" s="207"/>
      <c r="AW871" s="207"/>
      <c r="AX871" s="207"/>
      <c r="AY871" s="207"/>
      <c r="AZ871" s="207"/>
      <c r="BA871" s="207"/>
      <c r="BB871" s="207"/>
      <c r="BC871" s="207"/>
      <c r="BD871" s="207"/>
      <c r="BE871" s="207"/>
      <c r="BF871" s="207"/>
      <c r="BG871" s="207"/>
      <c r="BH871" s="207"/>
    </row>
    <row r="872" spans="1:60" outlineLevel="1">
      <c r="A872" s="214"/>
      <c r="B872" s="215"/>
      <c r="C872" s="246" t="s">
        <v>674</v>
      </c>
      <c r="D872" s="237"/>
      <c r="E872" s="238">
        <v>148.04</v>
      </c>
      <c r="F872" s="216"/>
      <c r="G872" s="216"/>
      <c r="H872" s="216"/>
      <c r="I872" s="216"/>
      <c r="J872" s="216"/>
      <c r="K872" s="216"/>
      <c r="L872" s="216"/>
      <c r="M872" s="216"/>
      <c r="N872" s="216"/>
      <c r="O872" s="216"/>
      <c r="P872" s="216"/>
      <c r="Q872" s="216"/>
      <c r="R872" s="216"/>
      <c r="S872" s="216"/>
      <c r="T872" s="216"/>
      <c r="U872" s="216"/>
      <c r="V872" s="216"/>
      <c r="W872" s="216"/>
      <c r="X872" s="207"/>
      <c r="Y872" s="207"/>
      <c r="Z872" s="207"/>
      <c r="AA872" s="207"/>
      <c r="AB872" s="207"/>
      <c r="AC872" s="207"/>
      <c r="AD872" s="207"/>
      <c r="AE872" s="207"/>
      <c r="AF872" s="207"/>
      <c r="AG872" s="207" t="s">
        <v>159</v>
      </c>
      <c r="AH872" s="207">
        <v>0</v>
      </c>
      <c r="AI872" s="207"/>
      <c r="AJ872" s="207"/>
      <c r="AK872" s="207"/>
      <c r="AL872" s="207"/>
      <c r="AM872" s="207"/>
      <c r="AN872" s="207"/>
      <c r="AO872" s="207"/>
      <c r="AP872" s="207"/>
      <c r="AQ872" s="207"/>
      <c r="AR872" s="207"/>
      <c r="AS872" s="207"/>
      <c r="AT872" s="207"/>
      <c r="AU872" s="207"/>
      <c r="AV872" s="207"/>
      <c r="AW872" s="207"/>
      <c r="AX872" s="207"/>
      <c r="AY872" s="207"/>
      <c r="AZ872" s="207"/>
      <c r="BA872" s="207"/>
      <c r="BB872" s="207"/>
      <c r="BC872" s="207"/>
      <c r="BD872" s="207"/>
      <c r="BE872" s="207"/>
      <c r="BF872" s="207"/>
      <c r="BG872" s="207"/>
      <c r="BH872" s="207"/>
    </row>
    <row r="873" spans="1:60" outlineLevel="1">
      <c r="A873" s="239">
        <v>194</v>
      </c>
      <c r="B873" s="240" t="s">
        <v>943</v>
      </c>
      <c r="C873" s="247" t="s">
        <v>944</v>
      </c>
      <c r="D873" s="241" t="s">
        <v>382</v>
      </c>
      <c r="E873" s="242">
        <v>1</v>
      </c>
      <c r="F873" s="243"/>
      <c r="G873" s="244">
        <f>ROUND(E873*F873,2)</f>
        <v>0</v>
      </c>
      <c r="H873" s="243"/>
      <c r="I873" s="244">
        <f>ROUND(E873*H873,2)</f>
        <v>0</v>
      </c>
      <c r="J873" s="243"/>
      <c r="K873" s="244">
        <f>ROUND(E873*J873,2)</f>
        <v>0</v>
      </c>
      <c r="L873" s="244">
        <v>21</v>
      </c>
      <c r="M873" s="244">
        <f>G873*(1+L873/100)</f>
        <v>0</v>
      </c>
      <c r="N873" s="244">
        <v>0</v>
      </c>
      <c r="O873" s="244">
        <f>ROUND(E873*N873,2)</f>
        <v>0</v>
      </c>
      <c r="P873" s="244">
        <v>0</v>
      </c>
      <c r="Q873" s="244">
        <f>ROUND(E873*P873,2)</f>
        <v>0</v>
      </c>
      <c r="R873" s="244"/>
      <c r="S873" s="244" t="s">
        <v>156</v>
      </c>
      <c r="T873" s="245" t="s">
        <v>149</v>
      </c>
      <c r="U873" s="216">
        <v>0</v>
      </c>
      <c r="V873" s="216">
        <f>ROUND(E873*U873,2)</f>
        <v>0</v>
      </c>
      <c r="W873" s="216"/>
      <c r="X873" s="207"/>
      <c r="Y873" s="207"/>
      <c r="Z873" s="207"/>
      <c r="AA873" s="207"/>
      <c r="AB873" s="207"/>
      <c r="AC873" s="207"/>
      <c r="AD873" s="207"/>
      <c r="AE873" s="207"/>
      <c r="AF873" s="207"/>
      <c r="AG873" s="207" t="s">
        <v>157</v>
      </c>
      <c r="AH873" s="207"/>
      <c r="AI873" s="207"/>
      <c r="AJ873" s="207"/>
      <c r="AK873" s="207"/>
      <c r="AL873" s="207"/>
      <c r="AM873" s="207"/>
      <c r="AN873" s="207"/>
      <c r="AO873" s="207"/>
      <c r="AP873" s="207"/>
      <c r="AQ873" s="207"/>
      <c r="AR873" s="207"/>
      <c r="AS873" s="207"/>
      <c r="AT873" s="207"/>
      <c r="AU873" s="207"/>
      <c r="AV873" s="207"/>
      <c r="AW873" s="207"/>
      <c r="AX873" s="207"/>
      <c r="AY873" s="207"/>
      <c r="AZ873" s="207"/>
      <c r="BA873" s="207"/>
      <c r="BB873" s="207"/>
      <c r="BC873" s="207"/>
      <c r="BD873" s="207"/>
      <c r="BE873" s="207"/>
      <c r="BF873" s="207"/>
      <c r="BG873" s="207"/>
      <c r="BH873" s="207"/>
    </row>
    <row r="874" spans="1:60" outlineLevel="1">
      <c r="A874" s="239">
        <v>195</v>
      </c>
      <c r="B874" s="240" t="s">
        <v>945</v>
      </c>
      <c r="C874" s="247" t="s">
        <v>946</v>
      </c>
      <c r="D874" s="241" t="s">
        <v>168</v>
      </c>
      <c r="E874" s="242">
        <v>16.5</v>
      </c>
      <c r="F874" s="243"/>
      <c r="G874" s="244">
        <f>ROUND(E874*F874,2)</f>
        <v>0</v>
      </c>
      <c r="H874" s="243"/>
      <c r="I874" s="244">
        <f>ROUND(E874*H874,2)</f>
        <v>0</v>
      </c>
      <c r="J874" s="243"/>
      <c r="K874" s="244">
        <f>ROUND(E874*J874,2)</f>
        <v>0</v>
      </c>
      <c r="L874" s="244">
        <v>21</v>
      </c>
      <c r="M874" s="244">
        <f>G874*(1+L874/100)</f>
        <v>0</v>
      </c>
      <c r="N874" s="244">
        <v>0</v>
      </c>
      <c r="O874" s="244">
        <f>ROUND(E874*N874,2)</f>
        <v>0</v>
      </c>
      <c r="P874" s="244">
        <v>0</v>
      </c>
      <c r="Q874" s="244">
        <f>ROUND(E874*P874,2)</f>
        <v>0</v>
      </c>
      <c r="R874" s="244"/>
      <c r="S874" s="244" t="s">
        <v>156</v>
      </c>
      <c r="T874" s="245" t="s">
        <v>149</v>
      </c>
      <c r="U874" s="216">
        <v>0</v>
      </c>
      <c r="V874" s="216">
        <f>ROUND(E874*U874,2)</f>
        <v>0</v>
      </c>
      <c r="W874" s="216"/>
      <c r="X874" s="207"/>
      <c r="Y874" s="207"/>
      <c r="Z874" s="207"/>
      <c r="AA874" s="207"/>
      <c r="AB874" s="207"/>
      <c r="AC874" s="207"/>
      <c r="AD874" s="207"/>
      <c r="AE874" s="207"/>
      <c r="AF874" s="207"/>
      <c r="AG874" s="207" t="s">
        <v>157</v>
      </c>
      <c r="AH874" s="207"/>
      <c r="AI874" s="207"/>
      <c r="AJ874" s="207"/>
      <c r="AK874" s="207"/>
      <c r="AL874" s="207"/>
      <c r="AM874" s="207"/>
      <c r="AN874" s="207"/>
      <c r="AO874" s="207"/>
      <c r="AP874" s="207"/>
      <c r="AQ874" s="207"/>
      <c r="AR874" s="207"/>
      <c r="AS874" s="207"/>
      <c r="AT874" s="207"/>
      <c r="AU874" s="207"/>
      <c r="AV874" s="207"/>
      <c r="AW874" s="207"/>
      <c r="AX874" s="207"/>
      <c r="AY874" s="207"/>
      <c r="AZ874" s="207"/>
      <c r="BA874" s="207"/>
      <c r="BB874" s="207"/>
      <c r="BC874" s="207"/>
      <c r="BD874" s="207"/>
      <c r="BE874" s="207"/>
      <c r="BF874" s="207"/>
      <c r="BG874" s="207"/>
      <c r="BH874" s="207"/>
    </row>
    <row r="875" spans="1:60" outlineLevel="1">
      <c r="A875" s="239">
        <v>196</v>
      </c>
      <c r="B875" s="240" t="s">
        <v>947</v>
      </c>
      <c r="C875" s="247" t="s">
        <v>948</v>
      </c>
      <c r="D875" s="241" t="s">
        <v>168</v>
      </c>
      <c r="E875" s="242">
        <v>83.5</v>
      </c>
      <c r="F875" s="243"/>
      <c r="G875" s="244">
        <f>ROUND(E875*F875,2)</f>
        <v>0</v>
      </c>
      <c r="H875" s="243"/>
      <c r="I875" s="244">
        <f>ROUND(E875*H875,2)</f>
        <v>0</v>
      </c>
      <c r="J875" s="243"/>
      <c r="K875" s="244">
        <f>ROUND(E875*J875,2)</f>
        <v>0</v>
      </c>
      <c r="L875" s="244">
        <v>21</v>
      </c>
      <c r="M875" s="244">
        <f>G875*(1+L875/100)</f>
        <v>0</v>
      </c>
      <c r="N875" s="244">
        <v>0</v>
      </c>
      <c r="O875" s="244">
        <f>ROUND(E875*N875,2)</f>
        <v>0</v>
      </c>
      <c r="P875" s="244">
        <v>0</v>
      </c>
      <c r="Q875" s="244">
        <f>ROUND(E875*P875,2)</f>
        <v>0</v>
      </c>
      <c r="R875" s="244"/>
      <c r="S875" s="244" t="s">
        <v>148</v>
      </c>
      <c r="T875" s="245" t="s">
        <v>149</v>
      </c>
      <c r="U875" s="216">
        <v>0</v>
      </c>
      <c r="V875" s="216">
        <f>ROUND(E875*U875,2)</f>
        <v>0</v>
      </c>
      <c r="W875" s="216"/>
      <c r="X875" s="207"/>
      <c r="Y875" s="207"/>
      <c r="Z875" s="207"/>
      <c r="AA875" s="207"/>
      <c r="AB875" s="207"/>
      <c r="AC875" s="207"/>
      <c r="AD875" s="207"/>
      <c r="AE875" s="207"/>
      <c r="AF875" s="207"/>
      <c r="AG875" s="207" t="s">
        <v>157</v>
      </c>
      <c r="AH875" s="207"/>
      <c r="AI875" s="207"/>
      <c r="AJ875" s="207"/>
      <c r="AK875" s="207"/>
      <c r="AL875" s="207"/>
      <c r="AM875" s="207"/>
      <c r="AN875" s="207"/>
      <c r="AO875" s="207"/>
      <c r="AP875" s="207"/>
      <c r="AQ875" s="207"/>
      <c r="AR875" s="207"/>
      <c r="AS875" s="207"/>
      <c r="AT875" s="207"/>
      <c r="AU875" s="207"/>
      <c r="AV875" s="207"/>
      <c r="AW875" s="207"/>
      <c r="AX875" s="207"/>
      <c r="AY875" s="207"/>
      <c r="AZ875" s="207"/>
      <c r="BA875" s="207"/>
      <c r="BB875" s="207"/>
      <c r="BC875" s="207"/>
      <c r="BD875" s="207"/>
      <c r="BE875" s="207"/>
      <c r="BF875" s="207"/>
      <c r="BG875" s="207"/>
      <c r="BH875" s="207"/>
    </row>
    <row r="876" spans="1:60" outlineLevel="1">
      <c r="A876" s="239">
        <v>197</v>
      </c>
      <c r="B876" s="240" t="s">
        <v>949</v>
      </c>
      <c r="C876" s="247" t="s">
        <v>950</v>
      </c>
      <c r="D876" s="241" t="s">
        <v>168</v>
      </c>
      <c r="E876" s="242">
        <v>12</v>
      </c>
      <c r="F876" s="243"/>
      <c r="G876" s="244">
        <f>ROUND(E876*F876,2)</f>
        <v>0</v>
      </c>
      <c r="H876" s="243"/>
      <c r="I876" s="244">
        <f>ROUND(E876*H876,2)</f>
        <v>0</v>
      </c>
      <c r="J876" s="243"/>
      <c r="K876" s="244">
        <f>ROUND(E876*J876,2)</f>
        <v>0</v>
      </c>
      <c r="L876" s="244">
        <v>21</v>
      </c>
      <c r="M876" s="244">
        <f>G876*(1+L876/100)</f>
        <v>0</v>
      </c>
      <c r="N876" s="244">
        <v>0</v>
      </c>
      <c r="O876" s="244">
        <f>ROUND(E876*N876,2)</f>
        <v>0</v>
      </c>
      <c r="P876" s="244">
        <v>0</v>
      </c>
      <c r="Q876" s="244">
        <f>ROUND(E876*P876,2)</f>
        <v>0</v>
      </c>
      <c r="R876" s="244"/>
      <c r="S876" s="244" t="s">
        <v>148</v>
      </c>
      <c r="T876" s="245" t="s">
        <v>149</v>
      </c>
      <c r="U876" s="216">
        <v>0</v>
      </c>
      <c r="V876" s="216">
        <f>ROUND(E876*U876,2)</f>
        <v>0</v>
      </c>
      <c r="W876" s="216"/>
      <c r="X876" s="207"/>
      <c r="Y876" s="207"/>
      <c r="Z876" s="207"/>
      <c r="AA876" s="207"/>
      <c r="AB876" s="207"/>
      <c r="AC876" s="207"/>
      <c r="AD876" s="207"/>
      <c r="AE876" s="207"/>
      <c r="AF876" s="207"/>
      <c r="AG876" s="207" t="s">
        <v>157</v>
      </c>
      <c r="AH876" s="207"/>
      <c r="AI876" s="207"/>
      <c r="AJ876" s="207"/>
      <c r="AK876" s="207"/>
      <c r="AL876" s="207"/>
      <c r="AM876" s="207"/>
      <c r="AN876" s="207"/>
      <c r="AO876" s="207"/>
      <c r="AP876" s="207"/>
      <c r="AQ876" s="207"/>
      <c r="AR876" s="207"/>
      <c r="AS876" s="207"/>
      <c r="AT876" s="207"/>
      <c r="AU876" s="207"/>
      <c r="AV876" s="207"/>
      <c r="AW876" s="207"/>
      <c r="AX876" s="207"/>
      <c r="AY876" s="207"/>
      <c r="AZ876" s="207"/>
      <c r="BA876" s="207"/>
      <c r="BB876" s="207"/>
      <c r="BC876" s="207"/>
      <c r="BD876" s="207"/>
      <c r="BE876" s="207"/>
      <c r="BF876" s="207"/>
      <c r="BG876" s="207"/>
      <c r="BH876" s="207"/>
    </row>
    <row r="877" spans="1:60" outlineLevel="1">
      <c r="A877" s="239">
        <v>198</v>
      </c>
      <c r="B877" s="240" t="s">
        <v>951</v>
      </c>
      <c r="C877" s="247" t="s">
        <v>948</v>
      </c>
      <c r="D877" s="241" t="s">
        <v>168</v>
      </c>
      <c r="E877" s="242">
        <v>1.45</v>
      </c>
      <c r="F877" s="243"/>
      <c r="G877" s="244">
        <f>ROUND(E877*F877,2)</f>
        <v>0</v>
      </c>
      <c r="H877" s="243"/>
      <c r="I877" s="244">
        <f>ROUND(E877*H877,2)</f>
        <v>0</v>
      </c>
      <c r="J877" s="243"/>
      <c r="K877" s="244">
        <f>ROUND(E877*J877,2)</f>
        <v>0</v>
      </c>
      <c r="L877" s="244">
        <v>21</v>
      </c>
      <c r="M877" s="244">
        <f>G877*(1+L877/100)</f>
        <v>0</v>
      </c>
      <c r="N877" s="244">
        <v>0</v>
      </c>
      <c r="O877" s="244">
        <f>ROUND(E877*N877,2)</f>
        <v>0</v>
      </c>
      <c r="P877" s="244">
        <v>0</v>
      </c>
      <c r="Q877" s="244">
        <f>ROUND(E877*P877,2)</f>
        <v>0</v>
      </c>
      <c r="R877" s="244"/>
      <c r="S877" s="244" t="s">
        <v>148</v>
      </c>
      <c r="T877" s="245" t="s">
        <v>149</v>
      </c>
      <c r="U877" s="216">
        <v>0</v>
      </c>
      <c r="V877" s="216">
        <f>ROUND(E877*U877,2)</f>
        <v>0</v>
      </c>
      <c r="W877" s="216"/>
      <c r="X877" s="207"/>
      <c r="Y877" s="207"/>
      <c r="Z877" s="207"/>
      <c r="AA877" s="207"/>
      <c r="AB877" s="207"/>
      <c r="AC877" s="207"/>
      <c r="AD877" s="207"/>
      <c r="AE877" s="207"/>
      <c r="AF877" s="207"/>
      <c r="AG877" s="207" t="s">
        <v>157</v>
      </c>
      <c r="AH877" s="207"/>
      <c r="AI877" s="207"/>
      <c r="AJ877" s="207"/>
      <c r="AK877" s="207"/>
      <c r="AL877" s="207"/>
      <c r="AM877" s="207"/>
      <c r="AN877" s="207"/>
      <c r="AO877" s="207"/>
      <c r="AP877" s="207"/>
      <c r="AQ877" s="207"/>
      <c r="AR877" s="207"/>
      <c r="AS877" s="207"/>
      <c r="AT877" s="207"/>
      <c r="AU877" s="207"/>
      <c r="AV877" s="207"/>
      <c r="AW877" s="207"/>
      <c r="AX877" s="207"/>
      <c r="AY877" s="207"/>
      <c r="AZ877" s="207"/>
      <c r="BA877" s="207"/>
      <c r="BB877" s="207"/>
      <c r="BC877" s="207"/>
      <c r="BD877" s="207"/>
      <c r="BE877" s="207"/>
      <c r="BF877" s="207"/>
      <c r="BG877" s="207"/>
      <c r="BH877" s="207"/>
    </row>
    <row r="878" spans="1:60" outlineLevel="1">
      <c r="A878" s="239">
        <v>199</v>
      </c>
      <c r="B878" s="240" t="s">
        <v>952</v>
      </c>
      <c r="C878" s="247" t="s">
        <v>948</v>
      </c>
      <c r="D878" s="241" t="s">
        <v>168</v>
      </c>
      <c r="E878" s="242">
        <v>2.7</v>
      </c>
      <c r="F878" s="243"/>
      <c r="G878" s="244">
        <f>ROUND(E878*F878,2)</f>
        <v>0</v>
      </c>
      <c r="H878" s="243"/>
      <c r="I878" s="244">
        <f>ROUND(E878*H878,2)</f>
        <v>0</v>
      </c>
      <c r="J878" s="243"/>
      <c r="K878" s="244">
        <f>ROUND(E878*J878,2)</f>
        <v>0</v>
      </c>
      <c r="L878" s="244">
        <v>21</v>
      </c>
      <c r="M878" s="244">
        <f>G878*(1+L878/100)</f>
        <v>0</v>
      </c>
      <c r="N878" s="244">
        <v>0</v>
      </c>
      <c r="O878" s="244">
        <f>ROUND(E878*N878,2)</f>
        <v>0</v>
      </c>
      <c r="P878" s="244">
        <v>0</v>
      </c>
      <c r="Q878" s="244">
        <f>ROUND(E878*P878,2)</f>
        <v>0</v>
      </c>
      <c r="R878" s="244"/>
      <c r="S878" s="244" t="s">
        <v>148</v>
      </c>
      <c r="T878" s="245" t="s">
        <v>149</v>
      </c>
      <c r="U878" s="216">
        <v>0</v>
      </c>
      <c r="V878" s="216">
        <f>ROUND(E878*U878,2)</f>
        <v>0</v>
      </c>
      <c r="W878" s="216"/>
      <c r="X878" s="207"/>
      <c r="Y878" s="207"/>
      <c r="Z878" s="207"/>
      <c r="AA878" s="207"/>
      <c r="AB878" s="207"/>
      <c r="AC878" s="207"/>
      <c r="AD878" s="207"/>
      <c r="AE878" s="207"/>
      <c r="AF878" s="207"/>
      <c r="AG878" s="207" t="s">
        <v>157</v>
      </c>
      <c r="AH878" s="207"/>
      <c r="AI878" s="207"/>
      <c r="AJ878" s="207"/>
      <c r="AK878" s="207"/>
      <c r="AL878" s="207"/>
      <c r="AM878" s="207"/>
      <c r="AN878" s="207"/>
      <c r="AO878" s="207"/>
      <c r="AP878" s="207"/>
      <c r="AQ878" s="207"/>
      <c r="AR878" s="207"/>
      <c r="AS878" s="207"/>
      <c r="AT878" s="207"/>
      <c r="AU878" s="207"/>
      <c r="AV878" s="207"/>
      <c r="AW878" s="207"/>
      <c r="AX878" s="207"/>
      <c r="AY878" s="207"/>
      <c r="AZ878" s="207"/>
      <c r="BA878" s="207"/>
      <c r="BB878" s="207"/>
      <c r="BC878" s="207"/>
      <c r="BD878" s="207"/>
      <c r="BE878" s="207"/>
      <c r="BF878" s="207"/>
      <c r="BG878" s="207"/>
      <c r="BH878" s="207"/>
    </row>
    <row r="879" spans="1:60" outlineLevel="1">
      <c r="A879" s="239">
        <v>200</v>
      </c>
      <c r="B879" s="240" t="s">
        <v>953</v>
      </c>
      <c r="C879" s="247" t="s">
        <v>948</v>
      </c>
      <c r="D879" s="241" t="s">
        <v>168</v>
      </c>
      <c r="E879" s="242">
        <v>3.5</v>
      </c>
      <c r="F879" s="243"/>
      <c r="G879" s="244">
        <f>ROUND(E879*F879,2)</f>
        <v>0</v>
      </c>
      <c r="H879" s="243"/>
      <c r="I879" s="244">
        <f>ROUND(E879*H879,2)</f>
        <v>0</v>
      </c>
      <c r="J879" s="243"/>
      <c r="K879" s="244">
        <f>ROUND(E879*J879,2)</f>
        <v>0</v>
      </c>
      <c r="L879" s="244">
        <v>21</v>
      </c>
      <c r="M879" s="244">
        <f>G879*(1+L879/100)</f>
        <v>0</v>
      </c>
      <c r="N879" s="244">
        <v>0</v>
      </c>
      <c r="O879" s="244">
        <f>ROUND(E879*N879,2)</f>
        <v>0</v>
      </c>
      <c r="P879" s="244">
        <v>0</v>
      </c>
      <c r="Q879" s="244">
        <f>ROUND(E879*P879,2)</f>
        <v>0</v>
      </c>
      <c r="R879" s="244"/>
      <c r="S879" s="244" t="s">
        <v>148</v>
      </c>
      <c r="T879" s="245" t="s">
        <v>149</v>
      </c>
      <c r="U879" s="216">
        <v>0</v>
      </c>
      <c r="V879" s="216">
        <f>ROUND(E879*U879,2)</f>
        <v>0</v>
      </c>
      <c r="W879" s="216"/>
      <c r="X879" s="207"/>
      <c r="Y879" s="207"/>
      <c r="Z879" s="207"/>
      <c r="AA879" s="207"/>
      <c r="AB879" s="207"/>
      <c r="AC879" s="207"/>
      <c r="AD879" s="207"/>
      <c r="AE879" s="207"/>
      <c r="AF879" s="207"/>
      <c r="AG879" s="207" t="s">
        <v>157</v>
      </c>
      <c r="AH879" s="207"/>
      <c r="AI879" s="207"/>
      <c r="AJ879" s="207"/>
      <c r="AK879" s="207"/>
      <c r="AL879" s="207"/>
      <c r="AM879" s="207"/>
      <c r="AN879" s="207"/>
      <c r="AO879" s="207"/>
      <c r="AP879" s="207"/>
      <c r="AQ879" s="207"/>
      <c r="AR879" s="207"/>
      <c r="AS879" s="207"/>
      <c r="AT879" s="207"/>
      <c r="AU879" s="207"/>
      <c r="AV879" s="207"/>
      <c r="AW879" s="207"/>
      <c r="AX879" s="207"/>
      <c r="AY879" s="207"/>
      <c r="AZ879" s="207"/>
      <c r="BA879" s="207"/>
      <c r="BB879" s="207"/>
      <c r="BC879" s="207"/>
      <c r="BD879" s="207"/>
      <c r="BE879" s="207"/>
      <c r="BF879" s="207"/>
      <c r="BG879" s="207"/>
      <c r="BH879" s="207"/>
    </row>
    <row r="880" spans="1:60" outlineLevel="1">
      <c r="A880" s="239">
        <v>201</v>
      </c>
      <c r="B880" s="240" t="s">
        <v>954</v>
      </c>
      <c r="C880" s="247" t="s">
        <v>948</v>
      </c>
      <c r="D880" s="241" t="s">
        <v>168</v>
      </c>
      <c r="E880" s="242">
        <v>1.6</v>
      </c>
      <c r="F880" s="243"/>
      <c r="G880" s="244">
        <f>ROUND(E880*F880,2)</f>
        <v>0</v>
      </c>
      <c r="H880" s="243"/>
      <c r="I880" s="244">
        <f>ROUND(E880*H880,2)</f>
        <v>0</v>
      </c>
      <c r="J880" s="243"/>
      <c r="K880" s="244">
        <f>ROUND(E880*J880,2)</f>
        <v>0</v>
      </c>
      <c r="L880" s="244">
        <v>21</v>
      </c>
      <c r="M880" s="244">
        <f>G880*(1+L880/100)</f>
        <v>0</v>
      </c>
      <c r="N880" s="244">
        <v>0</v>
      </c>
      <c r="O880" s="244">
        <f>ROUND(E880*N880,2)</f>
        <v>0</v>
      </c>
      <c r="P880" s="244">
        <v>0</v>
      </c>
      <c r="Q880" s="244">
        <f>ROUND(E880*P880,2)</f>
        <v>0</v>
      </c>
      <c r="R880" s="244"/>
      <c r="S880" s="244" t="s">
        <v>148</v>
      </c>
      <c r="T880" s="245" t="s">
        <v>149</v>
      </c>
      <c r="U880" s="216">
        <v>0</v>
      </c>
      <c r="V880" s="216">
        <f>ROUND(E880*U880,2)</f>
        <v>0</v>
      </c>
      <c r="W880" s="216"/>
      <c r="X880" s="207"/>
      <c r="Y880" s="207"/>
      <c r="Z880" s="207"/>
      <c r="AA880" s="207"/>
      <c r="AB880" s="207"/>
      <c r="AC880" s="207"/>
      <c r="AD880" s="207"/>
      <c r="AE880" s="207"/>
      <c r="AF880" s="207"/>
      <c r="AG880" s="207" t="s">
        <v>157</v>
      </c>
      <c r="AH880" s="207"/>
      <c r="AI880" s="207"/>
      <c r="AJ880" s="207"/>
      <c r="AK880" s="207"/>
      <c r="AL880" s="207"/>
      <c r="AM880" s="207"/>
      <c r="AN880" s="207"/>
      <c r="AO880" s="207"/>
      <c r="AP880" s="207"/>
      <c r="AQ880" s="207"/>
      <c r="AR880" s="207"/>
      <c r="AS880" s="207"/>
      <c r="AT880" s="207"/>
      <c r="AU880" s="207"/>
      <c r="AV880" s="207"/>
      <c r="AW880" s="207"/>
      <c r="AX880" s="207"/>
      <c r="AY880" s="207"/>
      <c r="AZ880" s="207"/>
      <c r="BA880" s="207"/>
      <c r="BB880" s="207"/>
      <c r="BC880" s="207"/>
      <c r="BD880" s="207"/>
      <c r="BE880" s="207"/>
      <c r="BF880" s="207"/>
      <c r="BG880" s="207"/>
      <c r="BH880" s="207"/>
    </row>
    <row r="881" spans="1:60" ht="20.399999999999999" outlineLevel="1">
      <c r="A881" s="239">
        <v>202</v>
      </c>
      <c r="B881" s="240" t="s">
        <v>955</v>
      </c>
      <c r="C881" s="247" t="s">
        <v>956</v>
      </c>
      <c r="D881" s="241" t="s">
        <v>168</v>
      </c>
      <c r="E881" s="242">
        <v>14.8</v>
      </c>
      <c r="F881" s="243"/>
      <c r="G881" s="244">
        <f>ROUND(E881*F881,2)</f>
        <v>0</v>
      </c>
      <c r="H881" s="243"/>
      <c r="I881" s="244">
        <f>ROUND(E881*H881,2)</f>
        <v>0</v>
      </c>
      <c r="J881" s="243"/>
      <c r="K881" s="244">
        <f>ROUND(E881*J881,2)</f>
        <v>0</v>
      </c>
      <c r="L881" s="244">
        <v>21</v>
      </c>
      <c r="M881" s="244">
        <f>G881*(1+L881/100)</f>
        <v>0</v>
      </c>
      <c r="N881" s="244">
        <v>0</v>
      </c>
      <c r="O881" s="244">
        <f>ROUND(E881*N881,2)</f>
        <v>0</v>
      </c>
      <c r="P881" s="244">
        <v>0</v>
      </c>
      <c r="Q881" s="244">
        <f>ROUND(E881*P881,2)</f>
        <v>0</v>
      </c>
      <c r="R881" s="244"/>
      <c r="S881" s="244" t="s">
        <v>148</v>
      </c>
      <c r="T881" s="245" t="s">
        <v>149</v>
      </c>
      <c r="U881" s="216">
        <v>0</v>
      </c>
      <c r="V881" s="216">
        <f>ROUND(E881*U881,2)</f>
        <v>0</v>
      </c>
      <c r="W881" s="216"/>
      <c r="X881" s="207"/>
      <c r="Y881" s="207"/>
      <c r="Z881" s="207"/>
      <c r="AA881" s="207"/>
      <c r="AB881" s="207"/>
      <c r="AC881" s="207"/>
      <c r="AD881" s="207"/>
      <c r="AE881" s="207"/>
      <c r="AF881" s="207"/>
      <c r="AG881" s="207" t="s">
        <v>157</v>
      </c>
      <c r="AH881" s="207"/>
      <c r="AI881" s="207"/>
      <c r="AJ881" s="207"/>
      <c r="AK881" s="207"/>
      <c r="AL881" s="207"/>
      <c r="AM881" s="207"/>
      <c r="AN881" s="207"/>
      <c r="AO881" s="207"/>
      <c r="AP881" s="207"/>
      <c r="AQ881" s="207"/>
      <c r="AR881" s="207"/>
      <c r="AS881" s="207"/>
      <c r="AT881" s="207"/>
      <c r="AU881" s="207"/>
      <c r="AV881" s="207"/>
      <c r="AW881" s="207"/>
      <c r="AX881" s="207"/>
      <c r="AY881" s="207"/>
      <c r="AZ881" s="207"/>
      <c r="BA881" s="207"/>
      <c r="BB881" s="207"/>
      <c r="BC881" s="207"/>
      <c r="BD881" s="207"/>
      <c r="BE881" s="207"/>
      <c r="BF881" s="207"/>
      <c r="BG881" s="207"/>
      <c r="BH881" s="207"/>
    </row>
    <row r="882" spans="1:60" ht="20.399999999999999" outlineLevel="1">
      <c r="A882" s="239">
        <v>203</v>
      </c>
      <c r="B882" s="240" t="s">
        <v>957</v>
      </c>
      <c r="C882" s="247" t="s">
        <v>958</v>
      </c>
      <c r="D882" s="241" t="s">
        <v>168</v>
      </c>
      <c r="E882" s="242">
        <v>7.2</v>
      </c>
      <c r="F882" s="243"/>
      <c r="G882" s="244">
        <f>ROUND(E882*F882,2)</f>
        <v>0</v>
      </c>
      <c r="H882" s="243"/>
      <c r="I882" s="244">
        <f>ROUND(E882*H882,2)</f>
        <v>0</v>
      </c>
      <c r="J882" s="243"/>
      <c r="K882" s="244">
        <f>ROUND(E882*J882,2)</f>
        <v>0</v>
      </c>
      <c r="L882" s="244">
        <v>21</v>
      </c>
      <c r="M882" s="244">
        <f>G882*(1+L882/100)</f>
        <v>0</v>
      </c>
      <c r="N882" s="244">
        <v>0</v>
      </c>
      <c r="O882" s="244">
        <f>ROUND(E882*N882,2)</f>
        <v>0</v>
      </c>
      <c r="P882" s="244">
        <v>0</v>
      </c>
      <c r="Q882" s="244">
        <f>ROUND(E882*P882,2)</f>
        <v>0</v>
      </c>
      <c r="R882" s="244"/>
      <c r="S882" s="244" t="s">
        <v>148</v>
      </c>
      <c r="T882" s="245" t="s">
        <v>149</v>
      </c>
      <c r="U882" s="216">
        <v>0</v>
      </c>
      <c r="V882" s="216">
        <f>ROUND(E882*U882,2)</f>
        <v>0</v>
      </c>
      <c r="W882" s="216"/>
      <c r="X882" s="207"/>
      <c r="Y882" s="207"/>
      <c r="Z882" s="207"/>
      <c r="AA882" s="207"/>
      <c r="AB882" s="207"/>
      <c r="AC882" s="207"/>
      <c r="AD882" s="207"/>
      <c r="AE882" s="207"/>
      <c r="AF882" s="207"/>
      <c r="AG882" s="207" t="s">
        <v>157</v>
      </c>
      <c r="AH882" s="207"/>
      <c r="AI882" s="207"/>
      <c r="AJ882" s="207"/>
      <c r="AK882" s="207"/>
      <c r="AL882" s="207"/>
      <c r="AM882" s="207"/>
      <c r="AN882" s="207"/>
      <c r="AO882" s="207"/>
      <c r="AP882" s="207"/>
      <c r="AQ882" s="207"/>
      <c r="AR882" s="207"/>
      <c r="AS882" s="207"/>
      <c r="AT882" s="207"/>
      <c r="AU882" s="207"/>
      <c r="AV882" s="207"/>
      <c r="AW882" s="207"/>
      <c r="AX882" s="207"/>
      <c r="AY882" s="207"/>
      <c r="AZ882" s="207"/>
      <c r="BA882" s="207"/>
      <c r="BB882" s="207"/>
      <c r="BC882" s="207"/>
      <c r="BD882" s="207"/>
      <c r="BE882" s="207"/>
      <c r="BF882" s="207"/>
      <c r="BG882" s="207"/>
      <c r="BH882" s="207"/>
    </row>
    <row r="883" spans="1:60" ht="20.399999999999999" outlineLevel="1">
      <c r="A883" s="239">
        <v>204</v>
      </c>
      <c r="B883" s="240" t="s">
        <v>959</v>
      </c>
      <c r="C883" s="247" t="s">
        <v>960</v>
      </c>
      <c r="D883" s="241" t="s">
        <v>168</v>
      </c>
      <c r="E883" s="242">
        <v>29</v>
      </c>
      <c r="F883" s="243"/>
      <c r="G883" s="244">
        <f>ROUND(E883*F883,2)</f>
        <v>0</v>
      </c>
      <c r="H883" s="243"/>
      <c r="I883" s="244">
        <f>ROUND(E883*H883,2)</f>
        <v>0</v>
      </c>
      <c r="J883" s="243"/>
      <c r="K883" s="244">
        <f>ROUND(E883*J883,2)</f>
        <v>0</v>
      </c>
      <c r="L883" s="244">
        <v>21</v>
      </c>
      <c r="M883" s="244">
        <f>G883*(1+L883/100)</f>
        <v>0</v>
      </c>
      <c r="N883" s="244">
        <v>0</v>
      </c>
      <c r="O883" s="244">
        <f>ROUND(E883*N883,2)</f>
        <v>0</v>
      </c>
      <c r="P883" s="244">
        <v>0</v>
      </c>
      <c r="Q883" s="244">
        <f>ROUND(E883*P883,2)</f>
        <v>0</v>
      </c>
      <c r="R883" s="244"/>
      <c r="S883" s="244" t="s">
        <v>148</v>
      </c>
      <c r="T883" s="245" t="s">
        <v>149</v>
      </c>
      <c r="U883" s="216">
        <v>0</v>
      </c>
      <c r="V883" s="216">
        <f>ROUND(E883*U883,2)</f>
        <v>0</v>
      </c>
      <c r="W883" s="216"/>
      <c r="X883" s="207"/>
      <c r="Y883" s="207"/>
      <c r="Z883" s="207"/>
      <c r="AA883" s="207"/>
      <c r="AB883" s="207"/>
      <c r="AC883" s="207"/>
      <c r="AD883" s="207"/>
      <c r="AE883" s="207"/>
      <c r="AF883" s="207"/>
      <c r="AG883" s="207" t="s">
        <v>157</v>
      </c>
      <c r="AH883" s="207"/>
      <c r="AI883" s="207"/>
      <c r="AJ883" s="207"/>
      <c r="AK883" s="207"/>
      <c r="AL883" s="207"/>
      <c r="AM883" s="207"/>
      <c r="AN883" s="207"/>
      <c r="AO883" s="207"/>
      <c r="AP883" s="207"/>
      <c r="AQ883" s="207"/>
      <c r="AR883" s="207"/>
      <c r="AS883" s="207"/>
      <c r="AT883" s="207"/>
      <c r="AU883" s="207"/>
      <c r="AV883" s="207"/>
      <c r="AW883" s="207"/>
      <c r="AX883" s="207"/>
      <c r="AY883" s="207"/>
      <c r="AZ883" s="207"/>
      <c r="BA883" s="207"/>
      <c r="BB883" s="207"/>
      <c r="BC883" s="207"/>
      <c r="BD883" s="207"/>
      <c r="BE883" s="207"/>
      <c r="BF883" s="207"/>
      <c r="BG883" s="207"/>
      <c r="BH883" s="207"/>
    </row>
    <row r="884" spans="1:60" ht="20.399999999999999" outlineLevel="1">
      <c r="A884" s="239">
        <v>205</v>
      </c>
      <c r="B884" s="240" t="s">
        <v>961</v>
      </c>
      <c r="C884" s="247" t="s">
        <v>962</v>
      </c>
      <c r="D884" s="241" t="s">
        <v>168</v>
      </c>
      <c r="E884" s="242">
        <v>18.600000000000001</v>
      </c>
      <c r="F884" s="243"/>
      <c r="G884" s="244">
        <f>ROUND(E884*F884,2)</f>
        <v>0</v>
      </c>
      <c r="H884" s="243"/>
      <c r="I884" s="244">
        <f>ROUND(E884*H884,2)</f>
        <v>0</v>
      </c>
      <c r="J884" s="243"/>
      <c r="K884" s="244">
        <f>ROUND(E884*J884,2)</f>
        <v>0</v>
      </c>
      <c r="L884" s="244">
        <v>21</v>
      </c>
      <c r="M884" s="244">
        <f>G884*(1+L884/100)</f>
        <v>0</v>
      </c>
      <c r="N884" s="244">
        <v>0</v>
      </c>
      <c r="O884" s="244">
        <f>ROUND(E884*N884,2)</f>
        <v>0</v>
      </c>
      <c r="P884" s="244">
        <v>0</v>
      </c>
      <c r="Q884" s="244">
        <f>ROUND(E884*P884,2)</f>
        <v>0</v>
      </c>
      <c r="R884" s="244"/>
      <c r="S884" s="244" t="s">
        <v>148</v>
      </c>
      <c r="T884" s="245" t="s">
        <v>149</v>
      </c>
      <c r="U884" s="216">
        <v>0</v>
      </c>
      <c r="V884" s="216">
        <f>ROUND(E884*U884,2)</f>
        <v>0</v>
      </c>
      <c r="W884" s="216"/>
      <c r="X884" s="207"/>
      <c r="Y884" s="207"/>
      <c r="Z884" s="207"/>
      <c r="AA884" s="207"/>
      <c r="AB884" s="207"/>
      <c r="AC884" s="207"/>
      <c r="AD884" s="207"/>
      <c r="AE884" s="207"/>
      <c r="AF884" s="207"/>
      <c r="AG884" s="207" t="s">
        <v>157</v>
      </c>
      <c r="AH884" s="207"/>
      <c r="AI884" s="207"/>
      <c r="AJ884" s="207"/>
      <c r="AK884" s="207"/>
      <c r="AL884" s="207"/>
      <c r="AM884" s="207"/>
      <c r="AN884" s="207"/>
      <c r="AO884" s="207"/>
      <c r="AP884" s="207"/>
      <c r="AQ884" s="207"/>
      <c r="AR884" s="207"/>
      <c r="AS884" s="207"/>
      <c r="AT884" s="207"/>
      <c r="AU884" s="207"/>
      <c r="AV884" s="207"/>
      <c r="AW884" s="207"/>
      <c r="AX884" s="207"/>
      <c r="AY884" s="207"/>
      <c r="AZ884" s="207"/>
      <c r="BA884" s="207"/>
      <c r="BB884" s="207"/>
      <c r="BC884" s="207"/>
      <c r="BD884" s="207"/>
      <c r="BE884" s="207"/>
      <c r="BF884" s="207"/>
      <c r="BG884" s="207"/>
      <c r="BH884" s="207"/>
    </row>
    <row r="885" spans="1:60" ht="20.399999999999999" outlineLevel="1">
      <c r="A885" s="239">
        <v>206</v>
      </c>
      <c r="B885" s="240" t="s">
        <v>963</v>
      </c>
      <c r="C885" s="247" t="s">
        <v>962</v>
      </c>
      <c r="D885" s="241" t="s">
        <v>168</v>
      </c>
      <c r="E885" s="242">
        <v>8.3000000000000007</v>
      </c>
      <c r="F885" s="243"/>
      <c r="G885" s="244">
        <f>ROUND(E885*F885,2)</f>
        <v>0</v>
      </c>
      <c r="H885" s="243"/>
      <c r="I885" s="244">
        <f>ROUND(E885*H885,2)</f>
        <v>0</v>
      </c>
      <c r="J885" s="243"/>
      <c r="K885" s="244">
        <f>ROUND(E885*J885,2)</f>
        <v>0</v>
      </c>
      <c r="L885" s="244">
        <v>21</v>
      </c>
      <c r="M885" s="244">
        <f>G885*(1+L885/100)</f>
        <v>0</v>
      </c>
      <c r="N885" s="244">
        <v>0</v>
      </c>
      <c r="O885" s="244">
        <f>ROUND(E885*N885,2)</f>
        <v>0</v>
      </c>
      <c r="P885" s="244">
        <v>0</v>
      </c>
      <c r="Q885" s="244">
        <f>ROUND(E885*P885,2)</f>
        <v>0</v>
      </c>
      <c r="R885" s="244"/>
      <c r="S885" s="244" t="s">
        <v>148</v>
      </c>
      <c r="T885" s="245" t="s">
        <v>149</v>
      </c>
      <c r="U885" s="216">
        <v>0</v>
      </c>
      <c r="V885" s="216">
        <f>ROUND(E885*U885,2)</f>
        <v>0</v>
      </c>
      <c r="W885" s="216"/>
      <c r="X885" s="207"/>
      <c r="Y885" s="207"/>
      <c r="Z885" s="207"/>
      <c r="AA885" s="207"/>
      <c r="AB885" s="207"/>
      <c r="AC885" s="207"/>
      <c r="AD885" s="207"/>
      <c r="AE885" s="207"/>
      <c r="AF885" s="207"/>
      <c r="AG885" s="207" t="s">
        <v>157</v>
      </c>
      <c r="AH885" s="207"/>
      <c r="AI885" s="207"/>
      <c r="AJ885" s="207"/>
      <c r="AK885" s="207"/>
      <c r="AL885" s="207"/>
      <c r="AM885" s="207"/>
      <c r="AN885" s="207"/>
      <c r="AO885" s="207"/>
      <c r="AP885" s="207"/>
      <c r="AQ885" s="207"/>
      <c r="AR885" s="207"/>
      <c r="AS885" s="207"/>
      <c r="AT885" s="207"/>
      <c r="AU885" s="207"/>
      <c r="AV885" s="207"/>
      <c r="AW885" s="207"/>
      <c r="AX885" s="207"/>
      <c r="AY885" s="207"/>
      <c r="AZ885" s="207"/>
      <c r="BA885" s="207"/>
      <c r="BB885" s="207"/>
      <c r="BC885" s="207"/>
      <c r="BD885" s="207"/>
      <c r="BE885" s="207"/>
      <c r="BF885" s="207"/>
      <c r="BG885" s="207"/>
      <c r="BH885" s="207"/>
    </row>
    <row r="886" spans="1:60" ht="20.399999999999999" outlineLevel="1">
      <c r="A886" s="239">
        <v>207</v>
      </c>
      <c r="B886" s="240" t="s">
        <v>964</v>
      </c>
      <c r="C886" s="247" t="s">
        <v>965</v>
      </c>
      <c r="D886" s="241" t="s">
        <v>168</v>
      </c>
      <c r="E886" s="242">
        <v>18.3</v>
      </c>
      <c r="F886" s="243"/>
      <c r="G886" s="244">
        <f>ROUND(E886*F886,2)</f>
        <v>0</v>
      </c>
      <c r="H886" s="243"/>
      <c r="I886" s="244">
        <f>ROUND(E886*H886,2)</f>
        <v>0</v>
      </c>
      <c r="J886" s="243"/>
      <c r="K886" s="244">
        <f>ROUND(E886*J886,2)</f>
        <v>0</v>
      </c>
      <c r="L886" s="244">
        <v>21</v>
      </c>
      <c r="M886" s="244">
        <f>G886*(1+L886/100)</f>
        <v>0</v>
      </c>
      <c r="N886" s="244">
        <v>0</v>
      </c>
      <c r="O886" s="244">
        <f>ROUND(E886*N886,2)</f>
        <v>0</v>
      </c>
      <c r="P886" s="244">
        <v>0</v>
      </c>
      <c r="Q886" s="244">
        <f>ROUND(E886*P886,2)</f>
        <v>0</v>
      </c>
      <c r="R886" s="244"/>
      <c r="S886" s="244" t="s">
        <v>148</v>
      </c>
      <c r="T886" s="245" t="s">
        <v>149</v>
      </c>
      <c r="U886" s="216">
        <v>0</v>
      </c>
      <c r="V886" s="216">
        <f>ROUND(E886*U886,2)</f>
        <v>0</v>
      </c>
      <c r="W886" s="216"/>
      <c r="X886" s="207"/>
      <c r="Y886" s="207"/>
      <c r="Z886" s="207"/>
      <c r="AA886" s="207"/>
      <c r="AB886" s="207"/>
      <c r="AC886" s="207"/>
      <c r="AD886" s="207"/>
      <c r="AE886" s="207"/>
      <c r="AF886" s="207"/>
      <c r="AG886" s="207" t="s">
        <v>157</v>
      </c>
      <c r="AH886" s="207"/>
      <c r="AI886" s="207"/>
      <c r="AJ886" s="207"/>
      <c r="AK886" s="207"/>
      <c r="AL886" s="207"/>
      <c r="AM886" s="207"/>
      <c r="AN886" s="207"/>
      <c r="AO886" s="207"/>
      <c r="AP886" s="207"/>
      <c r="AQ886" s="207"/>
      <c r="AR886" s="207"/>
      <c r="AS886" s="207"/>
      <c r="AT886" s="207"/>
      <c r="AU886" s="207"/>
      <c r="AV886" s="207"/>
      <c r="AW886" s="207"/>
      <c r="AX886" s="207"/>
      <c r="AY886" s="207"/>
      <c r="AZ886" s="207"/>
      <c r="BA886" s="207"/>
      <c r="BB886" s="207"/>
      <c r="BC886" s="207"/>
      <c r="BD886" s="207"/>
      <c r="BE886" s="207"/>
      <c r="BF886" s="207"/>
      <c r="BG886" s="207"/>
      <c r="BH886" s="207"/>
    </row>
    <row r="887" spans="1:60" outlineLevel="1">
      <c r="A887" s="239">
        <v>208</v>
      </c>
      <c r="B887" s="240" t="s">
        <v>966</v>
      </c>
      <c r="C887" s="247" t="s">
        <v>967</v>
      </c>
      <c r="D887" s="241" t="s">
        <v>168</v>
      </c>
      <c r="E887" s="242">
        <v>15.8</v>
      </c>
      <c r="F887" s="243"/>
      <c r="G887" s="244">
        <f>ROUND(E887*F887,2)</f>
        <v>0</v>
      </c>
      <c r="H887" s="243"/>
      <c r="I887" s="244">
        <f>ROUND(E887*H887,2)</f>
        <v>0</v>
      </c>
      <c r="J887" s="243"/>
      <c r="K887" s="244">
        <f>ROUND(E887*J887,2)</f>
        <v>0</v>
      </c>
      <c r="L887" s="244">
        <v>21</v>
      </c>
      <c r="M887" s="244">
        <f>G887*(1+L887/100)</f>
        <v>0</v>
      </c>
      <c r="N887" s="244">
        <v>0</v>
      </c>
      <c r="O887" s="244">
        <f>ROUND(E887*N887,2)</f>
        <v>0</v>
      </c>
      <c r="P887" s="244">
        <v>0</v>
      </c>
      <c r="Q887" s="244">
        <f>ROUND(E887*P887,2)</f>
        <v>0</v>
      </c>
      <c r="R887" s="244"/>
      <c r="S887" s="244" t="s">
        <v>148</v>
      </c>
      <c r="T887" s="245" t="s">
        <v>149</v>
      </c>
      <c r="U887" s="216">
        <v>0</v>
      </c>
      <c r="V887" s="216">
        <f>ROUND(E887*U887,2)</f>
        <v>0</v>
      </c>
      <c r="W887" s="216"/>
      <c r="X887" s="207"/>
      <c r="Y887" s="207"/>
      <c r="Z887" s="207"/>
      <c r="AA887" s="207"/>
      <c r="AB887" s="207"/>
      <c r="AC887" s="207"/>
      <c r="AD887" s="207"/>
      <c r="AE887" s="207"/>
      <c r="AF887" s="207"/>
      <c r="AG887" s="207" t="s">
        <v>157</v>
      </c>
      <c r="AH887" s="207"/>
      <c r="AI887" s="207"/>
      <c r="AJ887" s="207"/>
      <c r="AK887" s="207"/>
      <c r="AL887" s="207"/>
      <c r="AM887" s="207"/>
      <c r="AN887" s="207"/>
      <c r="AO887" s="207"/>
      <c r="AP887" s="207"/>
      <c r="AQ887" s="207"/>
      <c r="AR887" s="207"/>
      <c r="AS887" s="207"/>
      <c r="AT887" s="207"/>
      <c r="AU887" s="207"/>
      <c r="AV887" s="207"/>
      <c r="AW887" s="207"/>
      <c r="AX887" s="207"/>
      <c r="AY887" s="207"/>
      <c r="AZ887" s="207"/>
      <c r="BA887" s="207"/>
      <c r="BB887" s="207"/>
      <c r="BC887" s="207"/>
      <c r="BD887" s="207"/>
      <c r="BE887" s="207"/>
      <c r="BF887" s="207"/>
      <c r="BG887" s="207"/>
      <c r="BH887" s="207"/>
    </row>
    <row r="888" spans="1:60" ht="20.399999999999999" outlineLevel="1">
      <c r="A888" s="239">
        <v>209</v>
      </c>
      <c r="B888" s="240" t="s">
        <v>968</v>
      </c>
      <c r="C888" s="247" t="s">
        <v>969</v>
      </c>
      <c r="D888" s="241" t="s">
        <v>168</v>
      </c>
      <c r="E888" s="242">
        <v>7.6</v>
      </c>
      <c r="F888" s="243"/>
      <c r="G888" s="244">
        <f>ROUND(E888*F888,2)</f>
        <v>0</v>
      </c>
      <c r="H888" s="243"/>
      <c r="I888" s="244">
        <f>ROUND(E888*H888,2)</f>
        <v>0</v>
      </c>
      <c r="J888" s="243"/>
      <c r="K888" s="244">
        <f>ROUND(E888*J888,2)</f>
        <v>0</v>
      </c>
      <c r="L888" s="244">
        <v>21</v>
      </c>
      <c r="M888" s="244">
        <f>G888*(1+L888/100)</f>
        <v>0</v>
      </c>
      <c r="N888" s="244">
        <v>0</v>
      </c>
      <c r="O888" s="244">
        <f>ROUND(E888*N888,2)</f>
        <v>0</v>
      </c>
      <c r="P888" s="244">
        <v>0</v>
      </c>
      <c r="Q888" s="244">
        <f>ROUND(E888*P888,2)</f>
        <v>0</v>
      </c>
      <c r="R888" s="244"/>
      <c r="S888" s="244" t="s">
        <v>148</v>
      </c>
      <c r="T888" s="245" t="s">
        <v>149</v>
      </c>
      <c r="U888" s="216">
        <v>0</v>
      </c>
      <c r="V888" s="216">
        <f>ROUND(E888*U888,2)</f>
        <v>0</v>
      </c>
      <c r="W888" s="216"/>
      <c r="X888" s="207"/>
      <c r="Y888" s="207"/>
      <c r="Z888" s="207"/>
      <c r="AA888" s="207"/>
      <c r="AB888" s="207"/>
      <c r="AC888" s="207"/>
      <c r="AD888" s="207"/>
      <c r="AE888" s="207"/>
      <c r="AF888" s="207"/>
      <c r="AG888" s="207" t="s">
        <v>157</v>
      </c>
      <c r="AH888" s="207"/>
      <c r="AI888" s="207"/>
      <c r="AJ888" s="207"/>
      <c r="AK888" s="207"/>
      <c r="AL888" s="207"/>
      <c r="AM888" s="207"/>
      <c r="AN888" s="207"/>
      <c r="AO888" s="207"/>
      <c r="AP888" s="207"/>
      <c r="AQ888" s="207"/>
      <c r="AR888" s="207"/>
      <c r="AS888" s="207"/>
      <c r="AT888" s="207"/>
      <c r="AU888" s="207"/>
      <c r="AV888" s="207"/>
      <c r="AW888" s="207"/>
      <c r="AX888" s="207"/>
      <c r="AY888" s="207"/>
      <c r="AZ888" s="207"/>
      <c r="BA888" s="207"/>
      <c r="BB888" s="207"/>
      <c r="BC888" s="207"/>
      <c r="BD888" s="207"/>
      <c r="BE888" s="207"/>
      <c r="BF888" s="207"/>
      <c r="BG888" s="207"/>
      <c r="BH888" s="207"/>
    </row>
    <row r="889" spans="1:60" outlineLevel="1">
      <c r="A889" s="239">
        <v>210</v>
      </c>
      <c r="B889" s="240" t="s">
        <v>970</v>
      </c>
      <c r="C889" s="247" t="s">
        <v>971</v>
      </c>
      <c r="D889" s="241" t="s">
        <v>168</v>
      </c>
      <c r="E889" s="242">
        <v>82.5</v>
      </c>
      <c r="F889" s="243"/>
      <c r="G889" s="244">
        <f>ROUND(E889*F889,2)</f>
        <v>0</v>
      </c>
      <c r="H889" s="243"/>
      <c r="I889" s="244">
        <f>ROUND(E889*H889,2)</f>
        <v>0</v>
      </c>
      <c r="J889" s="243"/>
      <c r="K889" s="244">
        <f>ROUND(E889*J889,2)</f>
        <v>0</v>
      </c>
      <c r="L889" s="244">
        <v>21</v>
      </c>
      <c r="M889" s="244">
        <f>G889*(1+L889/100)</f>
        <v>0</v>
      </c>
      <c r="N889" s="244">
        <v>0</v>
      </c>
      <c r="O889" s="244">
        <f>ROUND(E889*N889,2)</f>
        <v>0</v>
      </c>
      <c r="P889" s="244">
        <v>0</v>
      </c>
      <c r="Q889" s="244">
        <f>ROUND(E889*P889,2)</f>
        <v>0</v>
      </c>
      <c r="R889" s="244"/>
      <c r="S889" s="244" t="s">
        <v>148</v>
      </c>
      <c r="T889" s="245" t="s">
        <v>149</v>
      </c>
      <c r="U889" s="216">
        <v>0</v>
      </c>
      <c r="V889" s="216">
        <f>ROUND(E889*U889,2)</f>
        <v>0</v>
      </c>
      <c r="W889" s="216"/>
      <c r="X889" s="207"/>
      <c r="Y889" s="207"/>
      <c r="Z889" s="207"/>
      <c r="AA889" s="207"/>
      <c r="AB889" s="207"/>
      <c r="AC889" s="207"/>
      <c r="AD889" s="207"/>
      <c r="AE889" s="207"/>
      <c r="AF889" s="207"/>
      <c r="AG889" s="207" t="s">
        <v>157</v>
      </c>
      <c r="AH889" s="207"/>
      <c r="AI889" s="207"/>
      <c r="AJ889" s="207"/>
      <c r="AK889" s="207"/>
      <c r="AL889" s="207"/>
      <c r="AM889" s="207"/>
      <c r="AN889" s="207"/>
      <c r="AO889" s="207"/>
      <c r="AP889" s="207"/>
      <c r="AQ889" s="207"/>
      <c r="AR889" s="207"/>
      <c r="AS889" s="207"/>
      <c r="AT889" s="207"/>
      <c r="AU889" s="207"/>
      <c r="AV889" s="207"/>
      <c r="AW889" s="207"/>
      <c r="AX889" s="207"/>
      <c r="AY889" s="207"/>
      <c r="AZ889" s="207"/>
      <c r="BA889" s="207"/>
      <c r="BB889" s="207"/>
      <c r="BC889" s="207"/>
      <c r="BD889" s="207"/>
      <c r="BE889" s="207"/>
      <c r="BF889" s="207"/>
      <c r="BG889" s="207"/>
      <c r="BH889" s="207"/>
    </row>
    <row r="890" spans="1:60" outlineLevel="1">
      <c r="A890" s="239">
        <v>211</v>
      </c>
      <c r="B890" s="240" t="s">
        <v>972</v>
      </c>
      <c r="C890" s="247" t="s">
        <v>971</v>
      </c>
      <c r="D890" s="241" t="s">
        <v>168</v>
      </c>
      <c r="E890" s="242">
        <v>1.45</v>
      </c>
      <c r="F890" s="243"/>
      <c r="G890" s="244">
        <f>ROUND(E890*F890,2)</f>
        <v>0</v>
      </c>
      <c r="H890" s="243"/>
      <c r="I890" s="244">
        <f>ROUND(E890*H890,2)</f>
        <v>0</v>
      </c>
      <c r="J890" s="243"/>
      <c r="K890" s="244">
        <f>ROUND(E890*J890,2)</f>
        <v>0</v>
      </c>
      <c r="L890" s="244">
        <v>21</v>
      </c>
      <c r="M890" s="244">
        <f>G890*(1+L890/100)</f>
        <v>0</v>
      </c>
      <c r="N890" s="244">
        <v>0</v>
      </c>
      <c r="O890" s="244">
        <f>ROUND(E890*N890,2)</f>
        <v>0</v>
      </c>
      <c r="P890" s="244">
        <v>0</v>
      </c>
      <c r="Q890" s="244">
        <f>ROUND(E890*P890,2)</f>
        <v>0</v>
      </c>
      <c r="R890" s="244"/>
      <c r="S890" s="244" t="s">
        <v>148</v>
      </c>
      <c r="T890" s="245" t="s">
        <v>149</v>
      </c>
      <c r="U890" s="216">
        <v>0</v>
      </c>
      <c r="V890" s="216">
        <f>ROUND(E890*U890,2)</f>
        <v>0</v>
      </c>
      <c r="W890" s="216"/>
      <c r="X890" s="207"/>
      <c r="Y890" s="207"/>
      <c r="Z890" s="207"/>
      <c r="AA890" s="207"/>
      <c r="AB890" s="207"/>
      <c r="AC890" s="207"/>
      <c r="AD890" s="207"/>
      <c r="AE890" s="207"/>
      <c r="AF890" s="207"/>
      <c r="AG890" s="207" t="s">
        <v>157</v>
      </c>
      <c r="AH890" s="207"/>
      <c r="AI890" s="207"/>
      <c r="AJ890" s="207"/>
      <c r="AK890" s="207"/>
      <c r="AL890" s="207"/>
      <c r="AM890" s="207"/>
      <c r="AN890" s="207"/>
      <c r="AO890" s="207"/>
      <c r="AP890" s="207"/>
      <c r="AQ890" s="207"/>
      <c r="AR890" s="207"/>
      <c r="AS890" s="207"/>
      <c r="AT890" s="207"/>
      <c r="AU890" s="207"/>
      <c r="AV890" s="207"/>
      <c r="AW890" s="207"/>
      <c r="AX890" s="207"/>
      <c r="AY890" s="207"/>
      <c r="AZ890" s="207"/>
      <c r="BA890" s="207"/>
      <c r="BB890" s="207"/>
      <c r="BC890" s="207"/>
      <c r="BD890" s="207"/>
      <c r="BE890" s="207"/>
      <c r="BF890" s="207"/>
      <c r="BG890" s="207"/>
      <c r="BH890" s="207"/>
    </row>
    <row r="891" spans="1:60" outlineLevel="1">
      <c r="A891" s="239">
        <v>212</v>
      </c>
      <c r="B891" s="240" t="s">
        <v>973</v>
      </c>
      <c r="C891" s="247" t="s">
        <v>971</v>
      </c>
      <c r="D891" s="241" t="s">
        <v>168</v>
      </c>
      <c r="E891" s="242">
        <v>20</v>
      </c>
      <c r="F891" s="243"/>
      <c r="G891" s="244">
        <f>ROUND(E891*F891,2)</f>
        <v>0</v>
      </c>
      <c r="H891" s="243"/>
      <c r="I891" s="244">
        <f>ROUND(E891*H891,2)</f>
        <v>0</v>
      </c>
      <c r="J891" s="243"/>
      <c r="K891" s="244">
        <f>ROUND(E891*J891,2)</f>
        <v>0</v>
      </c>
      <c r="L891" s="244">
        <v>21</v>
      </c>
      <c r="M891" s="244">
        <f>G891*(1+L891/100)</f>
        <v>0</v>
      </c>
      <c r="N891" s="244">
        <v>0</v>
      </c>
      <c r="O891" s="244">
        <f>ROUND(E891*N891,2)</f>
        <v>0</v>
      </c>
      <c r="P891" s="244">
        <v>0</v>
      </c>
      <c r="Q891" s="244">
        <f>ROUND(E891*P891,2)</f>
        <v>0</v>
      </c>
      <c r="R891" s="244"/>
      <c r="S891" s="244" t="s">
        <v>148</v>
      </c>
      <c r="T891" s="245" t="s">
        <v>149</v>
      </c>
      <c r="U891" s="216">
        <v>0</v>
      </c>
      <c r="V891" s="216">
        <f>ROUND(E891*U891,2)</f>
        <v>0</v>
      </c>
      <c r="W891" s="216"/>
      <c r="X891" s="207"/>
      <c r="Y891" s="207"/>
      <c r="Z891" s="207"/>
      <c r="AA891" s="207"/>
      <c r="AB891" s="207"/>
      <c r="AC891" s="207"/>
      <c r="AD891" s="207"/>
      <c r="AE891" s="207"/>
      <c r="AF891" s="207"/>
      <c r="AG891" s="207" t="s">
        <v>157</v>
      </c>
      <c r="AH891" s="207"/>
      <c r="AI891" s="207"/>
      <c r="AJ891" s="207"/>
      <c r="AK891" s="207"/>
      <c r="AL891" s="207"/>
      <c r="AM891" s="207"/>
      <c r="AN891" s="207"/>
      <c r="AO891" s="207"/>
      <c r="AP891" s="207"/>
      <c r="AQ891" s="207"/>
      <c r="AR891" s="207"/>
      <c r="AS891" s="207"/>
      <c r="AT891" s="207"/>
      <c r="AU891" s="207"/>
      <c r="AV891" s="207"/>
      <c r="AW891" s="207"/>
      <c r="AX891" s="207"/>
      <c r="AY891" s="207"/>
      <c r="AZ891" s="207"/>
      <c r="BA891" s="207"/>
      <c r="BB891" s="207"/>
      <c r="BC891" s="207"/>
      <c r="BD891" s="207"/>
      <c r="BE891" s="207"/>
      <c r="BF891" s="207"/>
      <c r="BG891" s="207"/>
      <c r="BH891" s="207"/>
    </row>
    <row r="892" spans="1:60" outlineLevel="1">
      <c r="A892" s="239">
        <v>213</v>
      </c>
      <c r="B892" s="240" t="s">
        <v>974</v>
      </c>
      <c r="C892" s="247" t="s">
        <v>971</v>
      </c>
      <c r="D892" s="241" t="s">
        <v>168</v>
      </c>
      <c r="E892" s="242">
        <v>1.05</v>
      </c>
      <c r="F892" s="243"/>
      <c r="G892" s="244">
        <f>ROUND(E892*F892,2)</f>
        <v>0</v>
      </c>
      <c r="H892" s="243"/>
      <c r="I892" s="244">
        <f>ROUND(E892*H892,2)</f>
        <v>0</v>
      </c>
      <c r="J892" s="243"/>
      <c r="K892" s="244">
        <f>ROUND(E892*J892,2)</f>
        <v>0</v>
      </c>
      <c r="L892" s="244">
        <v>21</v>
      </c>
      <c r="M892" s="244">
        <f>G892*(1+L892/100)</f>
        <v>0</v>
      </c>
      <c r="N892" s="244">
        <v>0</v>
      </c>
      <c r="O892" s="244">
        <f>ROUND(E892*N892,2)</f>
        <v>0</v>
      </c>
      <c r="P892" s="244">
        <v>0</v>
      </c>
      <c r="Q892" s="244">
        <f>ROUND(E892*P892,2)</f>
        <v>0</v>
      </c>
      <c r="R892" s="244"/>
      <c r="S892" s="244" t="s">
        <v>148</v>
      </c>
      <c r="T892" s="245" t="s">
        <v>149</v>
      </c>
      <c r="U892" s="216">
        <v>0</v>
      </c>
      <c r="V892" s="216">
        <f>ROUND(E892*U892,2)</f>
        <v>0</v>
      </c>
      <c r="W892" s="216"/>
      <c r="X892" s="207"/>
      <c r="Y892" s="207"/>
      <c r="Z892" s="207"/>
      <c r="AA892" s="207"/>
      <c r="AB892" s="207"/>
      <c r="AC892" s="207"/>
      <c r="AD892" s="207"/>
      <c r="AE892" s="207"/>
      <c r="AF892" s="207"/>
      <c r="AG892" s="207" t="s">
        <v>157</v>
      </c>
      <c r="AH892" s="207"/>
      <c r="AI892" s="207"/>
      <c r="AJ892" s="207"/>
      <c r="AK892" s="207"/>
      <c r="AL892" s="207"/>
      <c r="AM892" s="207"/>
      <c r="AN892" s="207"/>
      <c r="AO892" s="207"/>
      <c r="AP892" s="207"/>
      <c r="AQ892" s="207"/>
      <c r="AR892" s="207"/>
      <c r="AS892" s="207"/>
      <c r="AT892" s="207"/>
      <c r="AU892" s="207"/>
      <c r="AV892" s="207"/>
      <c r="AW892" s="207"/>
      <c r="AX892" s="207"/>
      <c r="AY892" s="207"/>
      <c r="AZ892" s="207"/>
      <c r="BA892" s="207"/>
      <c r="BB892" s="207"/>
      <c r="BC892" s="207"/>
      <c r="BD892" s="207"/>
      <c r="BE892" s="207"/>
      <c r="BF892" s="207"/>
      <c r="BG892" s="207"/>
      <c r="BH892" s="207"/>
    </row>
    <row r="893" spans="1:60" outlineLevel="1">
      <c r="A893" s="239">
        <v>214</v>
      </c>
      <c r="B893" s="240" t="s">
        <v>975</v>
      </c>
      <c r="C893" s="247" t="s">
        <v>971</v>
      </c>
      <c r="D893" s="241" t="s">
        <v>168</v>
      </c>
      <c r="E893" s="242">
        <v>0.75</v>
      </c>
      <c r="F893" s="243"/>
      <c r="G893" s="244">
        <f>ROUND(E893*F893,2)</f>
        <v>0</v>
      </c>
      <c r="H893" s="243"/>
      <c r="I893" s="244">
        <f>ROUND(E893*H893,2)</f>
        <v>0</v>
      </c>
      <c r="J893" s="243"/>
      <c r="K893" s="244">
        <f>ROUND(E893*J893,2)</f>
        <v>0</v>
      </c>
      <c r="L893" s="244">
        <v>21</v>
      </c>
      <c r="M893" s="244">
        <f>G893*(1+L893/100)</f>
        <v>0</v>
      </c>
      <c r="N893" s="244">
        <v>0</v>
      </c>
      <c r="O893" s="244">
        <f>ROUND(E893*N893,2)</f>
        <v>0</v>
      </c>
      <c r="P893" s="244">
        <v>0</v>
      </c>
      <c r="Q893" s="244">
        <f>ROUND(E893*P893,2)</f>
        <v>0</v>
      </c>
      <c r="R893" s="244"/>
      <c r="S893" s="244" t="s">
        <v>148</v>
      </c>
      <c r="T893" s="245" t="s">
        <v>149</v>
      </c>
      <c r="U893" s="216">
        <v>0</v>
      </c>
      <c r="V893" s="216">
        <f>ROUND(E893*U893,2)</f>
        <v>0</v>
      </c>
      <c r="W893" s="216"/>
      <c r="X893" s="207"/>
      <c r="Y893" s="207"/>
      <c r="Z893" s="207"/>
      <c r="AA893" s="207"/>
      <c r="AB893" s="207"/>
      <c r="AC893" s="207"/>
      <c r="AD893" s="207"/>
      <c r="AE893" s="207"/>
      <c r="AF893" s="207"/>
      <c r="AG893" s="207" t="s">
        <v>157</v>
      </c>
      <c r="AH893" s="207"/>
      <c r="AI893" s="207"/>
      <c r="AJ893" s="207"/>
      <c r="AK893" s="207"/>
      <c r="AL893" s="207"/>
      <c r="AM893" s="207"/>
      <c r="AN893" s="207"/>
      <c r="AO893" s="207"/>
      <c r="AP893" s="207"/>
      <c r="AQ893" s="207"/>
      <c r="AR893" s="207"/>
      <c r="AS893" s="207"/>
      <c r="AT893" s="207"/>
      <c r="AU893" s="207"/>
      <c r="AV893" s="207"/>
      <c r="AW893" s="207"/>
      <c r="AX893" s="207"/>
      <c r="AY893" s="207"/>
      <c r="AZ893" s="207"/>
      <c r="BA893" s="207"/>
      <c r="BB893" s="207"/>
      <c r="BC893" s="207"/>
      <c r="BD893" s="207"/>
      <c r="BE893" s="207"/>
      <c r="BF893" s="207"/>
      <c r="BG893" s="207"/>
      <c r="BH893" s="207"/>
    </row>
    <row r="894" spans="1:60" outlineLevel="1">
      <c r="A894" s="239">
        <v>215</v>
      </c>
      <c r="B894" s="240" t="s">
        <v>976</v>
      </c>
      <c r="C894" s="247" t="s">
        <v>971</v>
      </c>
      <c r="D894" s="241" t="s">
        <v>168</v>
      </c>
      <c r="E894" s="242">
        <v>4.3</v>
      </c>
      <c r="F894" s="243"/>
      <c r="G894" s="244">
        <f>ROUND(E894*F894,2)</f>
        <v>0</v>
      </c>
      <c r="H894" s="243"/>
      <c r="I894" s="244">
        <f>ROUND(E894*H894,2)</f>
        <v>0</v>
      </c>
      <c r="J894" s="243"/>
      <c r="K894" s="244">
        <f>ROUND(E894*J894,2)</f>
        <v>0</v>
      </c>
      <c r="L894" s="244">
        <v>21</v>
      </c>
      <c r="M894" s="244">
        <f>G894*(1+L894/100)</f>
        <v>0</v>
      </c>
      <c r="N894" s="244">
        <v>0</v>
      </c>
      <c r="O894" s="244">
        <f>ROUND(E894*N894,2)</f>
        <v>0</v>
      </c>
      <c r="P894" s="244">
        <v>0</v>
      </c>
      <c r="Q894" s="244">
        <f>ROUND(E894*P894,2)</f>
        <v>0</v>
      </c>
      <c r="R894" s="244"/>
      <c r="S894" s="244" t="s">
        <v>148</v>
      </c>
      <c r="T894" s="245" t="s">
        <v>149</v>
      </c>
      <c r="U894" s="216">
        <v>0</v>
      </c>
      <c r="V894" s="216">
        <f>ROUND(E894*U894,2)</f>
        <v>0</v>
      </c>
      <c r="W894" s="216"/>
      <c r="X894" s="207"/>
      <c r="Y894" s="207"/>
      <c r="Z894" s="207"/>
      <c r="AA894" s="207"/>
      <c r="AB894" s="207"/>
      <c r="AC894" s="207"/>
      <c r="AD894" s="207"/>
      <c r="AE894" s="207"/>
      <c r="AF894" s="207"/>
      <c r="AG894" s="207" t="s">
        <v>157</v>
      </c>
      <c r="AH894" s="207"/>
      <c r="AI894" s="207"/>
      <c r="AJ894" s="207"/>
      <c r="AK894" s="207"/>
      <c r="AL894" s="207"/>
      <c r="AM894" s="207"/>
      <c r="AN894" s="207"/>
      <c r="AO894" s="207"/>
      <c r="AP894" s="207"/>
      <c r="AQ894" s="207"/>
      <c r="AR894" s="207"/>
      <c r="AS894" s="207"/>
      <c r="AT894" s="207"/>
      <c r="AU894" s="207"/>
      <c r="AV894" s="207"/>
      <c r="AW894" s="207"/>
      <c r="AX894" s="207"/>
      <c r="AY894" s="207"/>
      <c r="AZ894" s="207"/>
      <c r="BA894" s="207"/>
      <c r="BB894" s="207"/>
      <c r="BC894" s="207"/>
      <c r="BD894" s="207"/>
      <c r="BE894" s="207"/>
      <c r="BF894" s="207"/>
      <c r="BG894" s="207"/>
      <c r="BH894" s="207"/>
    </row>
    <row r="895" spans="1:60" outlineLevel="1">
      <c r="A895" s="239">
        <v>216</v>
      </c>
      <c r="B895" s="240" t="s">
        <v>977</v>
      </c>
      <c r="C895" s="247" t="s">
        <v>971</v>
      </c>
      <c r="D895" s="241" t="s">
        <v>168</v>
      </c>
      <c r="E895" s="242">
        <v>5.5</v>
      </c>
      <c r="F895" s="243"/>
      <c r="G895" s="244">
        <f>ROUND(E895*F895,2)</f>
        <v>0</v>
      </c>
      <c r="H895" s="243"/>
      <c r="I895" s="244">
        <f>ROUND(E895*H895,2)</f>
        <v>0</v>
      </c>
      <c r="J895" s="243"/>
      <c r="K895" s="244">
        <f>ROUND(E895*J895,2)</f>
        <v>0</v>
      </c>
      <c r="L895" s="244">
        <v>21</v>
      </c>
      <c r="M895" s="244">
        <f>G895*(1+L895/100)</f>
        <v>0</v>
      </c>
      <c r="N895" s="244">
        <v>0</v>
      </c>
      <c r="O895" s="244">
        <f>ROUND(E895*N895,2)</f>
        <v>0</v>
      </c>
      <c r="P895" s="244">
        <v>0</v>
      </c>
      <c r="Q895" s="244">
        <f>ROUND(E895*P895,2)</f>
        <v>0</v>
      </c>
      <c r="R895" s="244"/>
      <c r="S895" s="244" t="s">
        <v>148</v>
      </c>
      <c r="T895" s="245" t="s">
        <v>149</v>
      </c>
      <c r="U895" s="216">
        <v>0</v>
      </c>
      <c r="V895" s="216">
        <f>ROUND(E895*U895,2)</f>
        <v>0</v>
      </c>
      <c r="W895" s="216"/>
      <c r="X895" s="207"/>
      <c r="Y895" s="207"/>
      <c r="Z895" s="207"/>
      <c r="AA895" s="207"/>
      <c r="AB895" s="207"/>
      <c r="AC895" s="207"/>
      <c r="AD895" s="207"/>
      <c r="AE895" s="207"/>
      <c r="AF895" s="207"/>
      <c r="AG895" s="207" t="s">
        <v>157</v>
      </c>
      <c r="AH895" s="207"/>
      <c r="AI895" s="207"/>
      <c r="AJ895" s="207"/>
      <c r="AK895" s="207"/>
      <c r="AL895" s="207"/>
      <c r="AM895" s="207"/>
      <c r="AN895" s="207"/>
      <c r="AO895" s="207"/>
      <c r="AP895" s="207"/>
      <c r="AQ895" s="207"/>
      <c r="AR895" s="207"/>
      <c r="AS895" s="207"/>
      <c r="AT895" s="207"/>
      <c r="AU895" s="207"/>
      <c r="AV895" s="207"/>
      <c r="AW895" s="207"/>
      <c r="AX895" s="207"/>
      <c r="AY895" s="207"/>
      <c r="AZ895" s="207"/>
      <c r="BA895" s="207"/>
      <c r="BB895" s="207"/>
      <c r="BC895" s="207"/>
      <c r="BD895" s="207"/>
      <c r="BE895" s="207"/>
      <c r="BF895" s="207"/>
      <c r="BG895" s="207"/>
      <c r="BH895" s="207"/>
    </row>
    <row r="896" spans="1:60" outlineLevel="1">
      <c r="A896" s="239">
        <v>217</v>
      </c>
      <c r="B896" s="240" t="s">
        <v>978</v>
      </c>
      <c r="C896" s="247" t="s">
        <v>971</v>
      </c>
      <c r="D896" s="241" t="s">
        <v>168</v>
      </c>
      <c r="E896" s="242">
        <v>0.45</v>
      </c>
      <c r="F896" s="243"/>
      <c r="G896" s="244">
        <f>ROUND(E896*F896,2)</f>
        <v>0</v>
      </c>
      <c r="H896" s="243"/>
      <c r="I896" s="244">
        <f>ROUND(E896*H896,2)</f>
        <v>0</v>
      </c>
      <c r="J896" s="243"/>
      <c r="K896" s="244">
        <f>ROUND(E896*J896,2)</f>
        <v>0</v>
      </c>
      <c r="L896" s="244">
        <v>21</v>
      </c>
      <c r="M896" s="244">
        <f>G896*(1+L896/100)</f>
        <v>0</v>
      </c>
      <c r="N896" s="244">
        <v>0</v>
      </c>
      <c r="O896" s="244">
        <f>ROUND(E896*N896,2)</f>
        <v>0</v>
      </c>
      <c r="P896" s="244">
        <v>0</v>
      </c>
      <c r="Q896" s="244">
        <f>ROUND(E896*P896,2)</f>
        <v>0</v>
      </c>
      <c r="R896" s="244"/>
      <c r="S896" s="244" t="s">
        <v>148</v>
      </c>
      <c r="T896" s="245" t="s">
        <v>149</v>
      </c>
      <c r="U896" s="216">
        <v>0</v>
      </c>
      <c r="V896" s="216">
        <f>ROUND(E896*U896,2)</f>
        <v>0</v>
      </c>
      <c r="W896" s="216"/>
      <c r="X896" s="207"/>
      <c r="Y896" s="207"/>
      <c r="Z896" s="207"/>
      <c r="AA896" s="207"/>
      <c r="AB896" s="207"/>
      <c r="AC896" s="207"/>
      <c r="AD896" s="207"/>
      <c r="AE896" s="207"/>
      <c r="AF896" s="207"/>
      <c r="AG896" s="207" t="s">
        <v>157</v>
      </c>
      <c r="AH896" s="207"/>
      <c r="AI896" s="207"/>
      <c r="AJ896" s="207"/>
      <c r="AK896" s="207"/>
      <c r="AL896" s="207"/>
      <c r="AM896" s="207"/>
      <c r="AN896" s="207"/>
      <c r="AO896" s="207"/>
      <c r="AP896" s="207"/>
      <c r="AQ896" s="207"/>
      <c r="AR896" s="207"/>
      <c r="AS896" s="207"/>
      <c r="AT896" s="207"/>
      <c r="AU896" s="207"/>
      <c r="AV896" s="207"/>
      <c r="AW896" s="207"/>
      <c r="AX896" s="207"/>
      <c r="AY896" s="207"/>
      <c r="AZ896" s="207"/>
      <c r="BA896" s="207"/>
      <c r="BB896" s="207"/>
      <c r="BC896" s="207"/>
      <c r="BD896" s="207"/>
      <c r="BE896" s="207"/>
      <c r="BF896" s="207"/>
      <c r="BG896" s="207"/>
      <c r="BH896" s="207"/>
    </row>
    <row r="897" spans="1:60" outlineLevel="1">
      <c r="A897" s="239">
        <v>218</v>
      </c>
      <c r="B897" s="240" t="s">
        <v>978</v>
      </c>
      <c r="C897" s="247" t="s">
        <v>971</v>
      </c>
      <c r="D897" s="241" t="s">
        <v>168</v>
      </c>
      <c r="E897" s="242">
        <v>0.9</v>
      </c>
      <c r="F897" s="243"/>
      <c r="G897" s="244">
        <f>ROUND(E897*F897,2)</f>
        <v>0</v>
      </c>
      <c r="H897" s="243"/>
      <c r="I897" s="244">
        <f>ROUND(E897*H897,2)</f>
        <v>0</v>
      </c>
      <c r="J897" s="243"/>
      <c r="K897" s="244">
        <f>ROUND(E897*J897,2)</f>
        <v>0</v>
      </c>
      <c r="L897" s="244">
        <v>21</v>
      </c>
      <c r="M897" s="244">
        <f>G897*(1+L897/100)</f>
        <v>0</v>
      </c>
      <c r="N897" s="244">
        <v>0</v>
      </c>
      <c r="O897" s="244">
        <f>ROUND(E897*N897,2)</f>
        <v>0</v>
      </c>
      <c r="P897" s="244">
        <v>0</v>
      </c>
      <c r="Q897" s="244">
        <f>ROUND(E897*P897,2)</f>
        <v>0</v>
      </c>
      <c r="R897" s="244"/>
      <c r="S897" s="244" t="s">
        <v>148</v>
      </c>
      <c r="T897" s="245" t="s">
        <v>149</v>
      </c>
      <c r="U897" s="216">
        <v>0</v>
      </c>
      <c r="V897" s="216">
        <f>ROUND(E897*U897,2)</f>
        <v>0</v>
      </c>
      <c r="W897" s="216"/>
      <c r="X897" s="207"/>
      <c r="Y897" s="207"/>
      <c r="Z897" s="207"/>
      <c r="AA897" s="207"/>
      <c r="AB897" s="207"/>
      <c r="AC897" s="207"/>
      <c r="AD897" s="207"/>
      <c r="AE897" s="207"/>
      <c r="AF897" s="207"/>
      <c r="AG897" s="207" t="s">
        <v>157</v>
      </c>
      <c r="AH897" s="207"/>
      <c r="AI897" s="207"/>
      <c r="AJ897" s="207"/>
      <c r="AK897" s="207"/>
      <c r="AL897" s="207"/>
      <c r="AM897" s="207"/>
      <c r="AN897" s="207"/>
      <c r="AO897" s="207"/>
      <c r="AP897" s="207"/>
      <c r="AQ897" s="207"/>
      <c r="AR897" s="207"/>
      <c r="AS897" s="207"/>
      <c r="AT897" s="207"/>
      <c r="AU897" s="207"/>
      <c r="AV897" s="207"/>
      <c r="AW897" s="207"/>
      <c r="AX897" s="207"/>
      <c r="AY897" s="207"/>
      <c r="AZ897" s="207"/>
      <c r="BA897" s="207"/>
      <c r="BB897" s="207"/>
      <c r="BC897" s="207"/>
      <c r="BD897" s="207"/>
      <c r="BE897" s="207"/>
      <c r="BF897" s="207"/>
      <c r="BG897" s="207"/>
      <c r="BH897" s="207"/>
    </row>
    <row r="898" spans="1:60" outlineLevel="1">
      <c r="A898" s="239">
        <v>219</v>
      </c>
      <c r="B898" s="240" t="s">
        <v>979</v>
      </c>
      <c r="C898" s="247" t="s">
        <v>980</v>
      </c>
      <c r="D898" s="241" t="s">
        <v>0</v>
      </c>
      <c r="E898" s="242">
        <v>2957.08</v>
      </c>
      <c r="F898" s="243"/>
      <c r="G898" s="244">
        <f>ROUND(E898*F898,2)</f>
        <v>0</v>
      </c>
      <c r="H898" s="243"/>
      <c r="I898" s="244">
        <f>ROUND(E898*H898,2)</f>
        <v>0</v>
      </c>
      <c r="J898" s="243"/>
      <c r="K898" s="244">
        <f>ROUND(E898*J898,2)</f>
        <v>0</v>
      </c>
      <c r="L898" s="244">
        <v>21</v>
      </c>
      <c r="M898" s="244">
        <f>G898*(1+L898/100)</f>
        <v>0</v>
      </c>
      <c r="N898" s="244">
        <v>0</v>
      </c>
      <c r="O898" s="244">
        <f>ROUND(E898*N898,2)</f>
        <v>0</v>
      </c>
      <c r="P898" s="244">
        <v>0</v>
      </c>
      <c r="Q898" s="244">
        <f>ROUND(E898*P898,2)</f>
        <v>0</v>
      </c>
      <c r="R898" s="244"/>
      <c r="S898" s="244" t="s">
        <v>156</v>
      </c>
      <c r="T898" s="245" t="s">
        <v>149</v>
      </c>
      <c r="U898" s="216">
        <v>0</v>
      </c>
      <c r="V898" s="216">
        <f>ROUND(E898*U898,2)</f>
        <v>0</v>
      </c>
      <c r="W898" s="216"/>
      <c r="X898" s="207"/>
      <c r="Y898" s="207"/>
      <c r="Z898" s="207"/>
      <c r="AA898" s="207"/>
      <c r="AB898" s="207"/>
      <c r="AC898" s="207"/>
      <c r="AD898" s="207"/>
      <c r="AE898" s="207"/>
      <c r="AF898" s="207"/>
      <c r="AG898" s="207" t="s">
        <v>157</v>
      </c>
      <c r="AH898" s="207"/>
      <c r="AI898" s="207"/>
      <c r="AJ898" s="207"/>
      <c r="AK898" s="207"/>
      <c r="AL898" s="207"/>
      <c r="AM898" s="207"/>
      <c r="AN898" s="207"/>
      <c r="AO898" s="207"/>
      <c r="AP898" s="207"/>
      <c r="AQ898" s="207"/>
      <c r="AR898" s="207"/>
      <c r="AS898" s="207"/>
      <c r="AT898" s="207"/>
      <c r="AU898" s="207"/>
      <c r="AV898" s="207"/>
      <c r="AW898" s="207"/>
      <c r="AX898" s="207"/>
      <c r="AY898" s="207"/>
      <c r="AZ898" s="207"/>
      <c r="BA898" s="207"/>
      <c r="BB898" s="207"/>
      <c r="BC898" s="207"/>
      <c r="BD898" s="207"/>
      <c r="BE898" s="207"/>
      <c r="BF898" s="207"/>
      <c r="BG898" s="207"/>
      <c r="BH898" s="207"/>
    </row>
    <row r="899" spans="1:60">
      <c r="A899" s="218" t="s">
        <v>144</v>
      </c>
      <c r="B899" s="219" t="s">
        <v>97</v>
      </c>
      <c r="C899" s="232" t="s">
        <v>98</v>
      </c>
      <c r="D899" s="220"/>
      <c r="E899" s="221"/>
      <c r="F899" s="222"/>
      <c r="G899" s="222">
        <f>SUMIF(AG900:AG977,"&lt;&gt;NOR",G900:G977)</f>
        <v>0</v>
      </c>
      <c r="H899" s="222"/>
      <c r="I899" s="222">
        <f>SUM(I900:I977)</f>
        <v>0</v>
      </c>
      <c r="J899" s="222"/>
      <c r="K899" s="222">
        <f>SUM(K900:K977)</f>
        <v>0</v>
      </c>
      <c r="L899" s="222"/>
      <c r="M899" s="222">
        <f>SUM(M900:M977)</f>
        <v>0</v>
      </c>
      <c r="N899" s="222"/>
      <c r="O899" s="222">
        <f>SUM(O900:O977)</f>
        <v>0</v>
      </c>
      <c r="P899" s="222"/>
      <c r="Q899" s="222">
        <f>SUM(Q900:Q977)</f>
        <v>0</v>
      </c>
      <c r="R899" s="222"/>
      <c r="S899" s="222"/>
      <c r="T899" s="223"/>
      <c r="U899" s="217"/>
      <c r="V899" s="217">
        <f>SUM(V900:V977)</f>
        <v>0</v>
      </c>
      <c r="W899" s="217"/>
      <c r="AG899" t="s">
        <v>145</v>
      </c>
    </row>
    <row r="900" spans="1:60" outlineLevel="1">
      <c r="A900" s="224">
        <v>220</v>
      </c>
      <c r="B900" s="225" t="s">
        <v>981</v>
      </c>
      <c r="C900" s="233" t="s">
        <v>982</v>
      </c>
      <c r="D900" s="226" t="s">
        <v>382</v>
      </c>
      <c r="E900" s="227">
        <v>3</v>
      </c>
      <c r="F900" s="228"/>
      <c r="G900" s="229">
        <f>ROUND(E900*F900,2)</f>
        <v>0</v>
      </c>
      <c r="H900" s="228"/>
      <c r="I900" s="229">
        <f>ROUND(E900*H900,2)</f>
        <v>0</v>
      </c>
      <c r="J900" s="228"/>
      <c r="K900" s="229">
        <f>ROUND(E900*J900,2)</f>
        <v>0</v>
      </c>
      <c r="L900" s="229">
        <v>21</v>
      </c>
      <c r="M900" s="229">
        <f>G900*(1+L900/100)</f>
        <v>0</v>
      </c>
      <c r="N900" s="229">
        <v>0</v>
      </c>
      <c r="O900" s="229">
        <f>ROUND(E900*N900,2)</f>
        <v>0</v>
      </c>
      <c r="P900" s="229">
        <v>0</v>
      </c>
      <c r="Q900" s="229">
        <f>ROUND(E900*P900,2)</f>
        <v>0</v>
      </c>
      <c r="R900" s="229"/>
      <c r="S900" s="229" t="s">
        <v>156</v>
      </c>
      <c r="T900" s="230" t="s">
        <v>149</v>
      </c>
      <c r="U900" s="216">
        <v>0</v>
      </c>
      <c r="V900" s="216">
        <f>ROUND(E900*U900,2)</f>
        <v>0</v>
      </c>
      <c r="W900" s="216"/>
      <c r="X900" s="207"/>
      <c r="Y900" s="207"/>
      <c r="Z900" s="207"/>
      <c r="AA900" s="207"/>
      <c r="AB900" s="207"/>
      <c r="AC900" s="207"/>
      <c r="AD900" s="207"/>
      <c r="AE900" s="207"/>
      <c r="AF900" s="207"/>
      <c r="AG900" s="207" t="s">
        <v>157</v>
      </c>
      <c r="AH900" s="207"/>
      <c r="AI900" s="207"/>
      <c r="AJ900" s="207"/>
      <c r="AK900" s="207"/>
      <c r="AL900" s="207"/>
      <c r="AM900" s="207"/>
      <c r="AN900" s="207"/>
      <c r="AO900" s="207"/>
      <c r="AP900" s="207"/>
      <c r="AQ900" s="207"/>
      <c r="AR900" s="207"/>
      <c r="AS900" s="207"/>
      <c r="AT900" s="207"/>
      <c r="AU900" s="207"/>
      <c r="AV900" s="207"/>
      <c r="AW900" s="207"/>
      <c r="AX900" s="207"/>
      <c r="AY900" s="207"/>
      <c r="AZ900" s="207"/>
      <c r="BA900" s="207"/>
      <c r="BB900" s="207"/>
      <c r="BC900" s="207"/>
      <c r="BD900" s="207"/>
      <c r="BE900" s="207"/>
      <c r="BF900" s="207"/>
      <c r="BG900" s="207"/>
      <c r="BH900" s="207"/>
    </row>
    <row r="901" spans="1:60" outlineLevel="1">
      <c r="A901" s="214"/>
      <c r="B901" s="215"/>
      <c r="C901" s="246" t="s">
        <v>983</v>
      </c>
      <c r="D901" s="237"/>
      <c r="E901" s="238"/>
      <c r="F901" s="216"/>
      <c r="G901" s="216"/>
      <c r="H901" s="216"/>
      <c r="I901" s="216"/>
      <c r="J901" s="216"/>
      <c r="K901" s="216"/>
      <c r="L901" s="216"/>
      <c r="M901" s="216"/>
      <c r="N901" s="216"/>
      <c r="O901" s="216"/>
      <c r="P901" s="216"/>
      <c r="Q901" s="216"/>
      <c r="R901" s="216"/>
      <c r="S901" s="216"/>
      <c r="T901" s="216"/>
      <c r="U901" s="216"/>
      <c r="V901" s="216"/>
      <c r="W901" s="216"/>
      <c r="X901" s="207"/>
      <c r="Y901" s="207"/>
      <c r="Z901" s="207"/>
      <c r="AA901" s="207"/>
      <c r="AB901" s="207"/>
      <c r="AC901" s="207"/>
      <c r="AD901" s="207"/>
      <c r="AE901" s="207"/>
      <c r="AF901" s="207"/>
      <c r="AG901" s="207" t="s">
        <v>159</v>
      </c>
      <c r="AH901" s="207">
        <v>0</v>
      </c>
      <c r="AI901" s="207"/>
      <c r="AJ901" s="207"/>
      <c r="AK901" s="207"/>
      <c r="AL901" s="207"/>
      <c r="AM901" s="207"/>
      <c r="AN901" s="207"/>
      <c r="AO901" s="207"/>
      <c r="AP901" s="207"/>
      <c r="AQ901" s="207"/>
      <c r="AR901" s="207"/>
      <c r="AS901" s="207"/>
      <c r="AT901" s="207"/>
      <c r="AU901" s="207"/>
      <c r="AV901" s="207"/>
      <c r="AW901" s="207"/>
      <c r="AX901" s="207"/>
      <c r="AY901" s="207"/>
      <c r="AZ901" s="207"/>
      <c r="BA901" s="207"/>
      <c r="BB901" s="207"/>
      <c r="BC901" s="207"/>
      <c r="BD901" s="207"/>
      <c r="BE901" s="207"/>
      <c r="BF901" s="207"/>
      <c r="BG901" s="207"/>
      <c r="BH901" s="207"/>
    </row>
    <row r="902" spans="1:60" outlineLevel="1">
      <c r="A902" s="214"/>
      <c r="B902" s="215"/>
      <c r="C902" s="246" t="s">
        <v>63</v>
      </c>
      <c r="D902" s="237"/>
      <c r="E902" s="238">
        <v>3</v>
      </c>
      <c r="F902" s="216"/>
      <c r="G902" s="216"/>
      <c r="H902" s="216"/>
      <c r="I902" s="216"/>
      <c r="J902" s="216"/>
      <c r="K902" s="216"/>
      <c r="L902" s="216"/>
      <c r="M902" s="216"/>
      <c r="N902" s="216"/>
      <c r="O902" s="216"/>
      <c r="P902" s="216"/>
      <c r="Q902" s="216"/>
      <c r="R902" s="216"/>
      <c r="S902" s="216"/>
      <c r="T902" s="216"/>
      <c r="U902" s="216"/>
      <c r="V902" s="216"/>
      <c r="W902" s="216"/>
      <c r="X902" s="207"/>
      <c r="Y902" s="207"/>
      <c r="Z902" s="207"/>
      <c r="AA902" s="207"/>
      <c r="AB902" s="207"/>
      <c r="AC902" s="207"/>
      <c r="AD902" s="207"/>
      <c r="AE902" s="207"/>
      <c r="AF902" s="207"/>
      <c r="AG902" s="207" t="s">
        <v>159</v>
      </c>
      <c r="AH902" s="207">
        <v>0</v>
      </c>
      <c r="AI902" s="207"/>
      <c r="AJ902" s="207"/>
      <c r="AK902" s="207"/>
      <c r="AL902" s="207"/>
      <c r="AM902" s="207"/>
      <c r="AN902" s="207"/>
      <c r="AO902" s="207"/>
      <c r="AP902" s="207"/>
      <c r="AQ902" s="207"/>
      <c r="AR902" s="207"/>
      <c r="AS902" s="207"/>
      <c r="AT902" s="207"/>
      <c r="AU902" s="207"/>
      <c r="AV902" s="207"/>
      <c r="AW902" s="207"/>
      <c r="AX902" s="207"/>
      <c r="AY902" s="207"/>
      <c r="AZ902" s="207"/>
      <c r="BA902" s="207"/>
      <c r="BB902" s="207"/>
      <c r="BC902" s="207"/>
      <c r="BD902" s="207"/>
      <c r="BE902" s="207"/>
      <c r="BF902" s="207"/>
      <c r="BG902" s="207"/>
      <c r="BH902" s="207"/>
    </row>
    <row r="903" spans="1:60" outlineLevel="1">
      <c r="A903" s="224">
        <v>221</v>
      </c>
      <c r="B903" s="225" t="s">
        <v>984</v>
      </c>
      <c r="C903" s="233" t="s">
        <v>985</v>
      </c>
      <c r="D903" s="226" t="s">
        <v>382</v>
      </c>
      <c r="E903" s="227">
        <v>2</v>
      </c>
      <c r="F903" s="228"/>
      <c r="G903" s="229">
        <f>ROUND(E903*F903,2)</f>
        <v>0</v>
      </c>
      <c r="H903" s="228"/>
      <c r="I903" s="229">
        <f>ROUND(E903*H903,2)</f>
        <v>0</v>
      </c>
      <c r="J903" s="228"/>
      <c r="K903" s="229">
        <f>ROUND(E903*J903,2)</f>
        <v>0</v>
      </c>
      <c r="L903" s="229">
        <v>21</v>
      </c>
      <c r="M903" s="229">
        <f>G903*(1+L903/100)</f>
        <v>0</v>
      </c>
      <c r="N903" s="229">
        <v>0</v>
      </c>
      <c r="O903" s="229">
        <f>ROUND(E903*N903,2)</f>
        <v>0</v>
      </c>
      <c r="P903" s="229">
        <v>0</v>
      </c>
      <c r="Q903" s="229">
        <f>ROUND(E903*P903,2)</f>
        <v>0</v>
      </c>
      <c r="R903" s="229"/>
      <c r="S903" s="229" t="s">
        <v>156</v>
      </c>
      <c r="T903" s="230" t="s">
        <v>149</v>
      </c>
      <c r="U903" s="216">
        <v>0</v>
      </c>
      <c r="V903" s="216">
        <f>ROUND(E903*U903,2)</f>
        <v>0</v>
      </c>
      <c r="W903" s="216"/>
      <c r="X903" s="207"/>
      <c r="Y903" s="207"/>
      <c r="Z903" s="207"/>
      <c r="AA903" s="207"/>
      <c r="AB903" s="207"/>
      <c r="AC903" s="207"/>
      <c r="AD903" s="207"/>
      <c r="AE903" s="207"/>
      <c r="AF903" s="207"/>
      <c r="AG903" s="207" t="s">
        <v>157</v>
      </c>
      <c r="AH903" s="207"/>
      <c r="AI903" s="207"/>
      <c r="AJ903" s="207"/>
      <c r="AK903" s="207"/>
      <c r="AL903" s="207"/>
      <c r="AM903" s="207"/>
      <c r="AN903" s="207"/>
      <c r="AO903" s="207"/>
      <c r="AP903" s="207"/>
      <c r="AQ903" s="207"/>
      <c r="AR903" s="207"/>
      <c r="AS903" s="207"/>
      <c r="AT903" s="207"/>
      <c r="AU903" s="207"/>
      <c r="AV903" s="207"/>
      <c r="AW903" s="207"/>
      <c r="AX903" s="207"/>
      <c r="AY903" s="207"/>
      <c r="AZ903" s="207"/>
      <c r="BA903" s="207"/>
      <c r="BB903" s="207"/>
      <c r="BC903" s="207"/>
      <c r="BD903" s="207"/>
      <c r="BE903" s="207"/>
      <c r="BF903" s="207"/>
      <c r="BG903" s="207"/>
      <c r="BH903" s="207"/>
    </row>
    <row r="904" spans="1:60" outlineLevel="1">
      <c r="A904" s="214"/>
      <c r="B904" s="215"/>
      <c r="C904" s="246" t="s">
        <v>986</v>
      </c>
      <c r="D904" s="237"/>
      <c r="E904" s="238"/>
      <c r="F904" s="216"/>
      <c r="G904" s="216"/>
      <c r="H904" s="216"/>
      <c r="I904" s="216"/>
      <c r="J904" s="216"/>
      <c r="K904" s="216"/>
      <c r="L904" s="216"/>
      <c r="M904" s="216"/>
      <c r="N904" s="216"/>
      <c r="O904" s="216"/>
      <c r="P904" s="216"/>
      <c r="Q904" s="216"/>
      <c r="R904" s="216"/>
      <c r="S904" s="216"/>
      <c r="T904" s="216"/>
      <c r="U904" s="216"/>
      <c r="V904" s="216"/>
      <c r="W904" s="216"/>
      <c r="X904" s="207"/>
      <c r="Y904" s="207"/>
      <c r="Z904" s="207"/>
      <c r="AA904" s="207"/>
      <c r="AB904" s="207"/>
      <c r="AC904" s="207"/>
      <c r="AD904" s="207"/>
      <c r="AE904" s="207"/>
      <c r="AF904" s="207"/>
      <c r="AG904" s="207" t="s">
        <v>159</v>
      </c>
      <c r="AH904" s="207">
        <v>0</v>
      </c>
      <c r="AI904" s="207"/>
      <c r="AJ904" s="207"/>
      <c r="AK904" s="207"/>
      <c r="AL904" s="207"/>
      <c r="AM904" s="207"/>
      <c r="AN904" s="207"/>
      <c r="AO904" s="207"/>
      <c r="AP904" s="207"/>
      <c r="AQ904" s="207"/>
      <c r="AR904" s="207"/>
      <c r="AS904" s="207"/>
      <c r="AT904" s="207"/>
      <c r="AU904" s="207"/>
      <c r="AV904" s="207"/>
      <c r="AW904" s="207"/>
      <c r="AX904" s="207"/>
      <c r="AY904" s="207"/>
      <c r="AZ904" s="207"/>
      <c r="BA904" s="207"/>
      <c r="BB904" s="207"/>
      <c r="BC904" s="207"/>
      <c r="BD904" s="207"/>
      <c r="BE904" s="207"/>
      <c r="BF904" s="207"/>
      <c r="BG904" s="207"/>
      <c r="BH904" s="207"/>
    </row>
    <row r="905" spans="1:60" outlineLevel="1">
      <c r="A905" s="214"/>
      <c r="B905" s="215"/>
      <c r="C905" s="246" t="s">
        <v>61</v>
      </c>
      <c r="D905" s="237"/>
      <c r="E905" s="238">
        <v>2</v>
      </c>
      <c r="F905" s="216"/>
      <c r="G905" s="216"/>
      <c r="H905" s="216"/>
      <c r="I905" s="216"/>
      <c r="J905" s="216"/>
      <c r="K905" s="216"/>
      <c r="L905" s="216"/>
      <c r="M905" s="216"/>
      <c r="N905" s="216"/>
      <c r="O905" s="216"/>
      <c r="P905" s="216"/>
      <c r="Q905" s="216"/>
      <c r="R905" s="216"/>
      <c r="S905" s="216"/>
      <c r="T905" s="216"/>
      <c r="U905" s="216"/>
      <c r="V905" s="216"/>
      <c r="W905" s="216"/>
      <c r="X905" s="207"/>
      <c r="Y905" s="207"/>
      <c r="Z905" s="207"/>
      <c r="AA905" s="207"/>
      <c r="AB905" s="207"/>
      <c r="AC905" s="207"/>
      <c r="AD905" s="207"/>
      <c r="AE905" s="207"/>
      <c r="AF905" s="207"/>
      <c r="AG905" s="207" t="s">
        <v>159</v>
      </c>
      <c r="AH905" s="207">
        <v>0</v>
      </c>
      <c r="AI905" s="207"/>
      <c r="AJ905" s="207"/>
      <c r="AK905" s="207"/>
      <c r="AL905" s="207"/>
      <c r="AM905" s="207"/>
      <c r="AN905" s="207"/>
      <c r="AO905" s="207"/>
      <c r="AP905" s="207"/>
      <c r="AQ905" s="207"/>
      <c r="AR905" s="207"/>
      <c r="AS905" s="207"/>
      <c r="AT905" s="207"/>
      <c r="AU905" s="207"/>
      <c r="AV905" s="207"/>
      <c r="AW905" s="207"/>
      <c r="AX905" s="207"/>
      <c r="AY905" s="207"/>
      <c r="AZ905" s="207"/>
      <c r="BA905" s="207"/>
      <c r="BB905" s="207"/>
      <c r="BC905" s="207"/>
      <c r="BD905" s="207"/>
      <c r="BE905" s="207"/>
      <c r="BF905" s="207"/>
      <c r="BG905" s="207"/>
      <c r="BH905" s="207"/>
    </row>
    <row r="906" spans="1:60" outlineLevel="1">
      <c r="A906" s="239">
        <v>222</v>
      </c>
      <c r="B906" s="240" t="s">
        <v>987</v>
      </c>
      <c r="C906" s="247" t="s">
        <v>988</v>
      </c>
      <c r="D906" s="241" t="s">
        <v>168</v>
      </c>
      <c r="E906" s="242">
        <v>24.8</v>
      </c>
      <c r="F906" s="243"/>
      <c r="G906" s="244">
        <f>ROUND(E906*F906,2)</f>
        <v>0</v>
      </c>
      <c r="H906" s="243"/>
      <c r="I906" s="244">
        <f>ROUND(E906*H906,2)</f>
        <v>0</v>
      </c>
      <c r="J906" s="243"/>
      <c r="K906" s="244">
        <f>ROUND(E906*J906,2)</f>
        <v>0</v>
      </c>
      <c r="L906" s="244">
        <v>21</v>
      </c>
      <c r="M906" s="244">
        <f>G906*(1+L906/100)</f>
        <v>0</v>
      </c>
      <c r="N906" s="244">
        <v>0</v>
      </c>
      <c r="O906" s="244">
        <f>ROUND(E906*N906,2)</f>
        <v>0</v>
      </c>
      <c r="P906" s="244">
        <v>0</v>
      </c>
      <c r="Q906" s="244">
        <f>ROUND(E906*P906,2)</f>
        <v>0</v>
      </c>
      <c r="R906" s="244"/>
      <c r="S906" s="244" t="s">
        <v>148</v>
      </c>
      <c r="T906" s="245" t="s">
        <v>149</v>
      </c>
      <c r="U906" s="216">
        <v>0</v>
      </c>
      <c r="V906" s="216">
        <f>ROUND(E906*U906,2)</f>
        <v>0</v>
      </c>
      <c r="W906" s="216"/>
      <c r="X906" s="207"/>
      <c r="Y906" s="207"/>
      <c r="Z906" s="207"/>
      <c r="AA906" s="207"/>
      <c r="AB906" s="207"/>
      <c r="AC906" s="207"/>
      <c r="AD906" s="207"/>
      <c r="AE906" s="207"/>
      <c r="AF906" s="207"/>
      <c r="AG906" s="207" t="s">
        <v>157</v>
      </c>
      <c r="AH906" s="207"/>
      <c r="AI906" s="207"/>
      <c r="AJ906" s="207"/>
      <c r="AK906" s="207"/>
      <c r="AL906" s="207"/>
      <c r="AM906" s="207"/>
      <c r="AN906" s="207"/>
      <c r="AO906" s="207"/>
      <c r="AP906" s="207"/>
      <c r="AQ906" s="207"/>
      <c r="AR906" s="207"/>
      <c r="AS906" s="207"/>
      <c r="AT906" s="207"/>
      <c r="AU906" s="207"/>
      <c r="AV906" s="207"/>
      <c r="AW906" s="207"/>
      <c r="AX906" s="207"/>
      <c r="AY906" s="207"/>
      <c r="AZ906" s="207"/>
      <c r="BA906" s="207"/>
      <c r="BB906" s="207"/>
      <c r="BC906" s="207"/>
      <c r="BD906" s="207"/>
      <c r="BE906" s="207"/>
      <c r="BF906" s="207"/>
      <c r="BG906" s="207"/>
      <c r="BH906" s="207"/>
    </row>
    <row r="907" spans="1:60" outlineLevel="1">
      <c r="A907" s="239">
        <v>223</v>
      </c>
      <c r="B907" s="240" t="s">
        <v>989</v>
      </c>
      <c r="C907" s="247" t="s">
        <v>990</v>
      </c>
      <c r="D907" s="241" t="s">
        <v>168</v>
      </c>
      <c r="E907" s="242">
        <v>38</v>
      </c>
      <c r="F907" s="243"/>
      <c r="G907" s="244">
        <f>ROUND(E907*F907,2)</f>
        <v>0</v>
      </c>
      <c r="H907" s="243"/>
      <c r="I907" s="244">
        <f>ROUND(E907*H907,2)</f>
        <v>0</v>
      </c>
      <c r="J907" s="243"/>
      <c r="K907" s="244">
        <f>ROUND(E907*J907,2)</f>
        <v>0</v>
      </c>
      <c r="L907" s="244">
        <v>21</v>
      </c>
      <c r="M907" s="244">
        <f>G907*(1+L907/100)</f>
        <v>0</v>
      </c>
      <c r="N907" s="244">
        <v>0</v>
      </c>
      <c r="O907" s="244">
        <f>ROUND(E907*N907,2)</f>
        <v>0</v>
      </c>
      <c r="P907" s="244">
        <v>0</v>
      </c>
      <c r="Q907" s="244">
        <f>ROUND(E907*P907,2)</f>
        <v>0</v>
      </c>
      <c r="R907" s="244"/>
      <c r="S907" s="244" t="s">
        <v>148</v>
      </c>
      <c r="T907" s="245" t="s">
        <v>149</v>
      </c>
      <c r="U907" s="216">
        <v>0</v>
      </c>
      <c r="V907" s="216">
        <f>ROUND(E907*U907,2)</f>
        <v>0</v>
      </c>
      <c r="W907" s="216"/>
      <c r="X907" s="207"/>
      <c r="Y907" s="207"/>
      <c r="Z907" s="207"/>
      <c r="AA907" s="207"/>
      <c r="AB907" s="207"/>
      <c r="AC907" s="207"/>
      <c r="AD907" s="207"/>
      <c r="AE907" s="207"/>
      <c r="AF907" s="207"/>
      <c r="AG907" s="207" t="s">
        <v>157</v>
      </c>
      <c r="AH907" s="207"/>
      <c r="AI907" s="207"/>
      <c r="AJ907" s="207"/>
      <c r="AK907" s="207"/>
      <c r="AL907" s="207"/>
      <c r="AM907" s="207"/>
      <c r="AN907" s="207"/>
      <c r="AO907" s="207"/>
      <c r="AP907" s="207"/>
      <c r="AQ907" s="207"/>
      <c r="AR907" s="207"/>
      <c r="AS907" s="207"/>
      <c r="AT907" s="207"/>
      <c r="AU907" s="207"/>
      <c r="AV907" s="207"/>
      <c r="AW907" s="207"/>
      <c r="AX907" s="207"/>
      <c r="AY907" s="207"/>
      <c r="AZ907" s="207"/>
      <c r="BA907" s="207"/>
      <c r="BB907" s="207"/>
      <c r="BC907" s="207"/>
      <c r="BD907" s="207"/>
      <c r="BE907" s="207"/>
      <c r="BF907" s="207"/>
      <c r="BG907" s="207"/>
      <c r="BH907" s="207"/>
    </row>
    <row r="908" spans="1:60" outlineLevel="1">
      <c r="A908" s="239">
        <v>224</v>
      </c>
      <c r="B908" s="240" t="s">
        <v>991</v>
      </c>
      <c r="C908" s="247" t="s">
        <v>992</v>
      </c>
      <c r="D908" s="241" t="s">
        <v>168</v>
      </c>
      <c r="E908" s="242">
        <v>12</v>
      </c>
      <c r="F908" s="243"/>
      <c r="G908" s="244">
        <f>ROUND(E908*F908,2)</f>
        <v>0</v>
      </c>
      <c r="H908" s="243"/>
      <c r="I908" s="244">
        <f>ROUND(E908*H908,2)</f>
        <v>0</v>
      </c>
      <c r="J908" s="243"/>
      <c r="K908" s="244">
        <f>ROUND(E908*J908,2)</f>
        <v>0</v>
      </c>
      <c r="L908" s="244">
        <v>21</v>
      </c>
      <c r="M908" s="244">
        <f>G908*(1+L908/100)</f>
        <v>0</v>
      </c>
      <c r="N908" s="244">
        <v>0</v>
      </c>
      <c r="O908" s="244">
        <f>ROUND(E908*N908,2)</f>
        <v>0</v>
      </c>
      <c r="P908" s="244">
        <v>0</v>
      </c>
      <c r="Q908" s="244">
        <f>ROUND(E908*P908,2)</f>
        <v>0</v>
      </c>
      <c r="R908" s="244"/>
      <c r="S908" s="244" t="s">
        <v>148</v>
      </c>
      <c r="T908" s="245" t="s">
        <v>149</v>
      </c>
      <c r="U908" s="216">
        <v>0</v>
      </c>
      <c r="V908" s="216">
        <f>ROUND(E908*U908,2)</f>
        <v>0</v>
      </c>
      <c r="W908" s="216"/>
      <c r="X908" s="207"/>
      <c r="Y908" s="207"/>
      <c r="Z908" s="207"/>
      <c r="AA908" s="207"/>
      <c r="AB908" s="207"/>
      <c r="AC908" s="207"/>
      <c r="AD908" s="207"/>
      <c r="AE908" s="207"/>
      <c r="AF908" s="207"/>
      <c r="AG908" s="207" t="s">
        <v>157</v>
      </c>
      <c r="AH908" s="207"/>
      <c r="AI908" s="207"/>
      <c r="AJ908" s="207"/>
      <c r="AK908" s="207"/>
      <c r="AL908" s="207"/>
      <c r="AM908" s="207"/>
      <c r="AN908" s="207"/>
      <c r="AO908" s="207"/>
      <c r="AP908" s="207"/>
      <c r="AQ908" s="207"/>
      <c r="AR908" s="207"/>
      <c r="AS908" s="207"/>
      <c r="AT908" s="207"/>
      <c r="AU908" s="207"/>
      <c r="AV908" s="207"/>
      <c r="AW908" s="207"/>
      <c r="AX908" s="207"/>
      <c r="AY908" s="207"/>
      <c r="AZ908" s="207"/>
      <c r="BA908" s="207"/>
      <c r="BB908" s="207"/>
      <c r="BC908" s="207"/>
      <c r="BD908" s="207"/>
      <c r="BE908" s="207"/>
      <c r="BF908" s="207"/>
      <c r="BG908" s="207"/>
      <c r="BH908" s="207"/>
    </row>
    <row r="909" spans="1:60" outlineLevel="1">
      <c r="A909" s="239">
        <v>225</v>
      </c>
      <c r="B909" s="240" t="s">
        <v>993</v>
      </c>
      <c r="C909" s="247" t="s">
        <v>994</v>
      </c>
      <c r="D909" s="241" t="s">
        <v>168</v>
      </c>
      <c r="E909" s="242">
        <v>105.5</v>
      </c>
      <c r="F909" s="243"/>
      <c r="G909" s="244">
        <f>ROUND(E909*F909,2)</f>
        <v>0</v>
      </c>
      <c r="H909" s="243"/>
      <c r="I909" s="244">
        <f>ROUND(E909*H909,2)</f>
        <v>0</v>
      </c>
      <c r="J909" s="243"/>
      <c r="K909" s="244">
        <f>ROUND(E909*J909,2)</f>
        <v>0</v>
      </c>
      <c r="L909" s="244">
        <v>21</v>
      </c>
      <c r="M909" s="244">
        <f>G909*(1+L909/100)</f>
        <v>0</v>
      </c>
      <c r="N909" s="244">
        <v>0</v>
      </c>
      <c r="O909" s="244">
        <f>ROUND(E909*N909,2)</f>
        <v>0</v>
      </c>
      <c r="P909" s="244">
        <v>0</v>
      </c>
      <c r="Q909" s="244">
        <f>ROUND(E909*P909,2)</f>
        <v>0</v>
      </c>
      <c r="R909" s="244"/>
      <c r="S909" s="244" t="s">
        <v>148</v>
      </c>
      <c r="T909" s="245" t="s">
        <v>149</v>
      </c>
      <c r="U909" s="216">
        <v>0</v>
      </c>
      <c r="V909" s="216">
        <f>ROUND(E909*U909,2)</f>
        <v>0</v>
      </c>
      <c r="W909" s="216"/>
      <c r="X909" s="207"/>
      <c r="Y909" s="207"/>
      <c r="Z909" s="207"/>
      <c r="AA909" s="207"/>
      <c r="AB909" s="207"/>
      <c r="AC909" s="207"/>
      <c r="AD909" s="207"/>
      <c r="AE909" s="207"/>
      <c r="AF909" s="207"/>
      <c r="AG909" s="207" t="s">
        <v>157</v>
      </c>
      <c r="AH909" s="207"/>
      <c r="AI909" s="207"/>
      <c r="AJ909" s="207"/>
      <c r="AK909" s="207"/>
      <c r="AL909" s="207"/>
      <c r="AM909" s="207"/>
      <c r="AN909" s="207"/>
      <c r="AO909" s="207"/>
      <c r="AP909" s="207"/>
      <c r="AQ909" s="207"/>
      <c r="AR909" s="207"/>
      <c r="AS909" s="207"/>
      <c r="AT909" s="207"/>
      <c r="AU909" s="207"/>
      <c r="AV909" s="207"/>
      <c r="AW909" s="207"/>
      <c r="AX909" s="207"/>
      <c r="AY909" s="207"/>
      <c r="AZ909" s="207"/>
      <c r="BA909" s="207"/>
      <c r="BB909" s="207"/>
      <c r="BC909" s="207"/>
      <c r="BD909" s="207"/>
      <c r="BE909" s="207"/>
      <c r="BF909" s="207"/>
      <c r="BG909" s="207"/>
      <c r="BH909" s="207"/>
    </row>
    <row r="910" spans="1:60" outlineLevel="1">
      <c r="A910" s="239">
        <v>226</v>
      </c>
      <c r="B910" s="240" t="s">
        <v>995</v>
      </c>
      <c r="C910" s="247" t="s">
        <v>996</v>
      </c>
      <c r="D910" s="241" t="s">
        <v>168</v>
      </c>
      <c r="E910" s="242">
        <v>20</v>
      </c>
      <c r="F910" s="243"/>
      <c r="G910" s="244">
        <f>ROUND(E910*F910,2)</f>
        <v>0</v>
      </c>
      <c r="H910" s="243"/>
      <c r="I910" s="244">
        <f>ROUND(E910*H910,2)</f>
        <v>0</v>
      </c>
      <c r="J910" s="243"/>
      <c r="K910" s="244">
        <f>ROUND(E910*J910,2)</f>
        <v>0</v>
      </c>
      <c r="L910" s="244">
        <v>21</v>
      </c>
      <c r="M910" s="244">
        <f>G910*(1+L910/100)</f>
        <v>0</v>
      </c>
      <c r="N910" s="244">
        <v>0</v>
      </c>
      <c r="O910" s="244">
        <f>ROUND(E910*N910,2)</f>
        <v>0</v>
      </c>
      <c r="P910" s="244">
        <v>0</v>
      </c>
      <c r="Q910" s="244">
        <f>ROUND(E910*P910,2)</f>
        <v>0</v>
      </c>
      <c r="R910" s="244"/>
      <c r="S910" s="244" t="s">
        <v>148</v>
      </c>
      <c r="T910" s="245" t="s">
        <v>149</v>
      </c>
      <c r="U910" s="216">
        <v>0</v>
      </c>
      <c r="V910" s="216">
        <f>ROUND(E910*U910,2)</f>
        <v>0</v>
      </c>
      <c r="W910" s="216"/>
      <c r="X910" s="207"/>
      <c r="Y910" s="207"/>
      <c r="Z910" s="207"/>
      <c r="AA910" s="207"/>
      <c r="AB910" s="207"/>
      <c r="AC910" s="207"/>
      <c r="AD910" s="207"/>
      <c r="AE910" s="207"/>
      <c r="AF910" s="207"/>
      <c r="AG910" s="207" t="s">
        <v>157</v>
      </c>
      <c r="AH910" s="207"/>
      <c r="AI910" s="207"/>
      <c r="AJ910" s="207"/>
      <c r="AK910" s="207"/>
      <c r="AL910" s="207"/>
      <c r="AM910" s="207"/>
      <c r="AN910" s="207"/>
      <c r="AO910" s="207"/>
      <c r="AP910" s="207"/>
      <c r="AQ910" s="207"/>
      <c r="AR910" s="207"/>
      <c r="AS910" s="207"/>
      <c r="AT910" s="207"/>
      <c r="AU910" s="207"/>
      <c r="AV910" s="207"/>
      <c r="AW910" s="207"/>
      <c r="AX910" s="207"/>
      <c r="AY910" s="207"/>
      <c r="AZ910" s="207"/>
      <c r="BA910" s="207"/>
      <c r="BB910" s="207"/>
      <c r="BC910" s="207"/>
      <c r="BD910" s="207"/>
      <c r="BE910" s="207"/>
      <c r="BF910" s="207"/>
      <c r="BG910" s="207"/>
      <c r="BH910" s="207"/>
    </row>
    <row r="911" spans="1:60" outlineLevel="1">
      <c r="A911" s="224">
        <v>227</v>
      </c>
      <c r="B911" s="225" t="s">
        <v>997</v>
      </c>
      <c r="C911" s="233" t="s">
        <v>998</v>
      </c>
      <c r="D911" s="226" t="s">
        <v>168</v>
      </c>
      <c r="E911" s="227">
        <v>77.349999999999994</v>
      </c>
      <c r="F911" s="228"/>
      <c r="G911" s="229">
        <f>ROUND(E911*F911,2)</f>
        <v>0</v>
      </c>
      <c r="H911" s="228"/>
      <c r="I911" s="229">
        <f>ROUND(E911*H911,2)</f>
        <v>0</v>
      </c>
      <c r="J911" s="228"/>
      <c r="K911" s="229">
        <f>ROUND(E911*J911,2)</f>
        <v>0</v>
      </c>
      <c r="L911" s="229">
        <v>21</v>
      </c>
      <c r="M911" s="229">
        <f>G911*(1+L911/100)</f>
        <v>0</v>
      </c>
      <c r="N911" s="229">
        <v>0</v>
      </c>
      <c r="O911" s="229">
        <f>ROUND(E911*N911,2)</f>
        <v>0</v>
      </c>
      <c r="P911" s="229">
        <v>0</v>
      </c>
      <c r="Q911" s="229">
        <f>ROUND(E911*P911,2)</f>
        <v>0</v>
      </c>
      <c r="R911" s="229"/>
      <c r="S911" s="229" t="s">
        <v>148</v>
      </c>
      <c r="T911" s="230" t="s">
        <v>149</v>
      </c>
      <c r="U911" s="216">
        <v>0</v>
      </c>
      <c r="V911" s="216">
        <f>ROUND(E911*U911,2)</f>
        <v>0</v>
      </c>
      <c r="W911" s="216"/>
      <c r="X911" s="207"/>
      <c r="Y911" s="207"/>
      <c r="Z911" s="207"/>
      <c r="AA911" s="207"/>
      <c r="AB911" s="207"/>
      <c r="AC911" s="207"/>
      <c r="AD911" s="207"/>
      <c r="AE911" s="207"/>
      <c r="AF911" s="207"/>
      <c r="AG911" s="207" t="s">
        <v>157</v>
      </c>
      <c r="AH911" s="207"/>
      <c r="AI911" s="207"/>
      <c r="AJ911" s="207"/>
      <c r="AK911" s="207"/>
      <c r="AL911" s="207"/>
      <c r="AM911" s="207"/>
      <c r="AN911" s="207"/>
      <c r="AO911" s="207"/>
      <c r="AP911" s="207"/>
      <c r="AQ911" s="207"/>
      <c r="AR911" s="207"/>
      <c r="AS911" s="207"/>
      <c r="AT911" s="207"/>
      <c r="AU911" s="207"/>
      <c r="AV911" s="207"/>
      <c r="AW911" s="207"/>
      <c r="AX911" s="207"/>
      <c r="AY911" s="207"/>
      <c r="AZ911" s="207"/>
      <c r="BA911" s="207"/>
      <c r="BB911" s="207"/>
      <c r="BC911" s="207"/>
      <c r="BD911" s="207"/>
      <c r="BE911" s="207"/>
      <c r="BF911" s="207"/>
      <c r="BG911" s="207"/>
      <c r="BH911" s="207"/>
    </row>
    <row r="912" spans="1:60" outlineLevel="1">
      <c r="A912" s="214"/>
      <c r="B912" s="215"/>
      <c r="C912" s="246" t="s">
        <v>999</v>
      </c>
      <c r="D912" s="237"/>
      <c r="E912" s="238"/>
      <c r="F912" s="216"/>
      <c r="G912" s="216"/>
      <c r="H912" s="216"/>
      <c r="I912" s="216"/>
      <c r="J912" s="216"/>
      <c r="K912" s="216"/>
      <c r="L912" s="216"/>
      <c r="M912" s="216"/>
      <c r="N912" s="216"/>
      <c r="O912" s="216"/>
      <c r="P912" s="216"/>
      <c r="Q912" s="216"/>
      <c r="R912" s="216"/>
      <c r="S912" s="216"/>
      <c r="T912" s="216"/>
      <c r="U912" s="216"/>
      <c r="V912" s="216"/>
      <c r="W912" s="216"/>
      <c r="X912" s="207"/>
      <c r="Y912" s="207"/>
      <c r="Z912" s="207"/>
      <c r="AA912" s="207"/>
      <c r="AB912" s="207"/>
      <c r="AC912" s="207"/>
      <c r="AD912" s="207"/>
      <c r="AE912" s="207"/>
      <c r="AF912" s="207"/>
      <c r="AG912" s="207" t="s">
        <v>159</v>
      </c>
      <c r="AH912" s="207">
        <v>0</v>
      </c>
      <c r="AI912" s="207"/>
      <c r="AJ912" s="207"/>
      <c r="AK912" s="207"/>
      <c r="AL912" s="207"/>
      <c r="AM912" s="207"/>
      <c r="AN912" s="207"/>
      <c r="AO912" s="207"/>
      <c r="AP912" s="207"/>
      <c r="AQ912" s="207"/>
      <c r="AR912" s="207"/>
      <c r="AS912" s="207"/>
      <c r="AT912" s="207"/>
      <c r="AU912" s="207"/>
      <c r="AV912" s="207"/>
      <c r="AW912" s="207"/>
      <c r="AX912" s="207"/>
      <c r="AY912" s="207"/>
      <c r="AZ912" s="207"/>
      <c r="BA912" s="207"/>
      <c r="BB912" s="207"/>
      <c r="BC912" s="207"/>
      <c r="BD912" s="207"/>
      <c r="BE912" s="207"/>
      <c r="BF912" s="207"/>
      <c r="BG912" s="207"/>
      <c r="BH912" s="207"/>
    </row>
    <row r="913" spans="1:60" outlineLevel="1">
      <c r="A913" s="214"/>
      <c r="B913" s="215"/>
      <c r="C913" s="246" t="s">
        <v>1000</v>
      </c>
      <c r="D913" s="237"/>
      <c r="E913" s="238"/>
      <c r="F913" s="216"/>
      <c r="G913" s="216"/>
      <c r="H913" s="216"/>
      <c r="I913" s="216"/>
      <c r="J913" s="216"/>
      <c r="K913" s="216"/>
      <c r="L913" s="216"/>
      <c r="M913" s="216"/>
      <c r="N913" s="216"/>
      <c r="O913" s="216"/>
      <c r="P913" s="216"/>
      <c r="Q913" s="216"/>
      <c r="R913" s="216"/>
      <c r="S913" s="216"/>
      <c r="T913" s="216"/>
      <c r="U913" s="216"/>
      <c r="V913" s="216"/>
      <c r="W913" s="216"/>
      <c r="X913" s="207"/>
      <c r="Y913" s="207"/>
      <c r="Z913" s="207"/>
      <c r="AA913" s="207"/>
      <c r="AB913" s="207"/>
      <c r="AC913" s="207"/>
      <c r="AD913" s="207"/>
      <c r="AE913" s="207"/>
      <c r="AF913" s="207"/>
      <c r="AG913" s="207" t="s">
        <v>159</v>
      </c>
      <c r="AH913" s="207">
        <v>0</v>
      </c>
      <c r="AI913" s="207"/>
      <c r="AJ913" s="207"/>
      <c r="AK913" s="207"/>
      <c r="AL913" s="207"/>
      <c r="AM913" s="207"/>
      <c r="AN913" s="207"/>
      <c r="AO913" s="207"/>
      <c r="AP913" s="207"/>
      <c r="AQ913" s="207"/>
      <c r="AR913" s="207"/>
      <c r="AS913" s="207"/>
      <c r="AT913" s="207"/>
      <c r="AU913" s="207"/>
      <c r="AV913" s="207"/>
      <c r="AW913" s="207"/>
      <c r="AX913" s="207"/>
      <c r="AY913" s="207"/>
      <c r="AZ913" s="207"/>
      <c r="BA913" s="207"/>
      <c r="BB913" s="207"/>
      <c r="BC913" s="207"/>
      <c r="BD913" s="207"/>
      <c r="BE913" s="207"/>
      <c r="BF913" s="207"/>
      <c r="BG913" s="207"/>
      <c r="BH913" s="207"/>
    </row>
    <row r="914" spans="1:60" outlineLevel="1">
      <c r="A914" s="214"/>
      <c r="B914" s="215"/>
      <c r="C914" s="246" t="s">
        <v>1001</v>
      </c>
      <c r="D914" s="237"/>
      <c r="E914" s="238">
        <v>77.349999999999994</v>
      </c>
      <c r="F914" s="216"/>
      <c r="G914" s="216"/>
      <c r="H914" s="216"/>
      <c r="I914" s="216"/>
      <c r="J914" s="216"/>
      <c r="K914" s="216"/>
      <c r="L914" s="216"/>
      <c r="M914" s="216"/>
      <c r="N914" s="216"/>
      <c r="O914" s="216"/>
      <c r="P914" s="216"/>
      <c r="Q914" s="216"/>
      <c r="R914" s="216"/>
      <c r="S914" s="216"/>
      <c r="T914" s="216"/>
      <c r="U914" s="216"/>
      <c r="V914" s="216"/>
      <c r="W914" s="216"/>
      <c r="X914" s="207"/>
      <c r="Y914" s="207"/>
      <c r="Z914" s="207"/>
      <c r="AA914" s="207"/>
      <c r="AB914" s="207"/>
      <c r="AC914" s="207"/>
      <c r="AD914" s="207"/>
      <c r="AE914" s="207"/>
      <c r="AF914" s="207"/>
      <c r="AG914" s="207" t="s">
        <v>159</v>
      </c>
      <c r="AH914" s="207">
        <v>0</v>
      </c>
      <c r="AI914" s="207"/>
      <c r="AJ914" s="207"/>
      <c r="AK914" s="207"/>
      <c r="AL914" s="207"/>
      <c r="AM914" s="207"/>
      <c r="AN914" s="207"/>
      <c r="AO914" s="207"/>
      <c r="AP914" s="207"/>
      <c r="AQ914" s="207"/>
      <c r="AR914" s="207"/>
      <c r="AS914" s="207"/>
      <c r="AT914" s="207"/>
      <c r="AU914" s="207"/>
      <c r="AV914" s="207"/>
      <c r="AW914" s="207"/>
      <c r="AX914" s="207"/>
      <c r="AY914" s="207"/>
      <c r="AZ914" s="207"/>
      <c r="BA914" s="207"/>
      <c r="BB914" s="207"/>
      <c r="BC914" s="207"/>
      <c r="BD914" s="207"/>
      <c r="BE914" s="207"/>
      <c r="BF914" s="207"/>
      <c r="BG914" s="207"/>
      <c r="BH914" s="207"/>
    </row>
    <row r="915" spans="1:60" outlineLevel="1">
      <c r="A915" s="224">
        <v>228</v>
      </c>
      <c r="B915" s="225" t="s">
        <v>1002</v>
      </c>
      <c r="C915" s="233" t="s">
        <v>1003</v>
      </c>
      <c r="D915" s="226" t="s">
        <v>168</v>
      </c>
      <c r="E915" s="227">
        <v>569.20000000000005</v>
      </c>
      <c r="F915" s="228"/>
      <c r="G915" s="229">
        <f>ROUND(E915*F915,2)</f>
        <v>0</v>
      </c>
      <c r="H915" s="228"/>
      <c r="I915" s="229">
        <f>ROUND(E915*H915,2)</f>
        <v>0</v>
      </c>
      <c r="J915" s="228"/>
      <c r="K915" s="229">
        <f>ROUND(E915*J915,2)</f>
        <v>0</v>
      </c>
      <c r="L915" s="229">
        <v>21</v>
      </c>
      <c r="M915" s="229">
        <f>G915*(1+L915/100)</f>
        <v>0</v>
      </c>
      <c r="N915" s="229">
        <v>0</v>
      </c>
      <c r="O915" s="229">
        <f>ROUND(E915*N915,2)</f>
        <v>0</v>
      </c>
      <c r="P915" s="229">
        <v>0</v>
      </c>
      <c r="Q915" s="229">
        <f>ROUND(E915*P915,2)</f>
        <v>0</v>
      </c>
      <c r="R915" s="229"/>
      <c r="S915" s="229" t="s">
        <v>148</v>
      </c>
      <c r="T915" s="230" t="s">
        <v>149</v>
      </c>
      <c r="U915" s="216">
        <v>0</v>
      </c>
      <c r="V915" s="216">
        <f>ROUND(E915*U915,2)</f>
        <v>0</v>
      </c>
      <c r="W915" s="216"/>
      <c r="X915" s="207"/>
      <c r="Y915" s="207"/>
      <c r="Z915" s="207"/>
      <c r="AA915" s="207"/>
      <c r="AB915" s="207"/>
      <c r="AC915" s="207"/>
      <c r="AD915" s="207"/>
      <c r="AE915" s="207"/>
      <c r="AF915" s="207"/>
      <c r="AG915" s="207" t="s">
        <v>157</v>
      </c>
      <c r="AH915" s="207"/>
      <c r="AI915" s="207"/>
      <c r="AJ915" s="207"/>
      <c r="AK915" s="207"/>
      <c r="AL915" s="207"/>
      <c r="AM915" s="207"/>
      <c r="AN915" s="207"/>
      <c r="AO915" s="207"/>
      <c r="AP915" s="207"/>
      <c r="AQ915" s="207"/>
      <c r="AR915" s="207"/>
      <c r="AS915" s="207"/>
      <c r="AT915" s="207"/>
      <c r="AU915" s="207"/>
      <c r="AV915" s="207"/>
      <c r="AW915" s="207"/>
      <c r="AX915" s="207"/>
      <c r="AY915" s="207"/>
      <c r="AZ915" s="207"/>
      <c r="BA915" s="207"/>
      <c r="BB915" s="207"/>
      <c r="BC915" s="207"/>
      <c r="BD915" s="207"/>
      <c r="BE915" s="207"/>
      <c r="BF915" s="207"/>
      <c r="BG915" s="207"/>
      <c r="BH915" s="207"/>
    </row>
    <row r="916" spans="1:60" outlineLevel="1">
      <c r="A916" s="214"/>
      <c r="B916" s="215"/>
      <c r="C916" s="246" t="s">
        <v>1004</v>
      </c>
      <c r="D916" s="237"/>
      <c r="E916" s="238"/>
      <c r="F916" s="216"/>
      <c r="G916" s="216"/>
      <c r="H916" s="216"/>
      <c r="I916" s="216"/>
      <c r="J916" s="216"/>
      <c r="K916" s="216"/>
      <c r="L916" s="216"/>
      <c r="M916" s="216"/>
      <c r="N916" s="216"/>
      <c r="O916" s="216"/>
      <c r="P916" s="216"/>
      <c r="Q916" s="216"/>
      <c r="R916" s="216"/>
      <c r="S916" s="216"/>
      <c r="T916" s="216"/>
      <c r="U916" s="216"/>
      <c r="V916" s="216"/>
      <c r="W916" s="216"/>
      <c r="X916" s="207"/>
      <c r="Y916" s="207"/>
      <c r="Z916" s="207"/>
      <c r="AA916" s="207"/>
      <c r="AB916" s="207"/>
      <c r="AC916" s="207"/>
      <c r="AD916" s="207"/>
      <c r="AE916" s="207"/>
      <c r="AF916" s="207"/>
      <c r="AG916" s="207" t="s">
        <v>159</v>
      </c>
      <c r="AH916" s="207">
        <v>0</v>
      </c>
      <c r="AI916" s="207"/>
      <c r="AJ916" s="207"/>
      <c r="AK916" s="207"/>
      <c r="AL916" s="207"/>
      <c r="AM916" s="207"/>
      <c r="AN916" s="207"/>
      <c r="AO916" s="207"/>
      <c r="AP916" s="207"/>
      <c r="AQ916" s="207"/>
      <c r="AR916" s="207"/>
      <c r="AS916" s="207"/>
      <c r="AT916" s="207"/>
      <c r="AU916" s="207"/>
      <c r="AV916" s="207"/>
      <c r="AW916" s="207"/>
      <c r="AX916" s="207"/>
      <c r="AY916" s="207"/>
      <c r="AZ916" s="207"/>
      <c r="BA916" s="207"/>
      <c r="BB916" s="207"/>
      <c r="BC916" s="207"/>
      <c r="BD916" s="207"/>
      <c r="BE916" s="207"/>
      <c r="BF916" s="207"/>
      <c r="BG916" s="207"/>
      <c r="BH916" s="207"/>
    </row>
    <row r="917" spans="1:60" outlineLevel="1">
      <c r="A917" s="214"/>
      <c r="B917" s="215"/>
      <c r="C917" s="246" t="s">
        <v>1005</v>
      </c>
      <c r="D917" s="237"/>
      <c r="E917" s="238"/>
      <c r="F917" s="216"/>
      <c r="G917" s="216"/>
      <c r="H917" s="216"/>
      <c r="I917" s="216"/>
      <c r="J917" s="216"/>
      <c r="K917" s="216"/>
      <c r="L917" s="216"/>
      <c r="M917" s="216"/>
      <c r="N917" s="216"/>
      <c r="O917" s="216"/>
      <c r="P917" s="216"/>
      <c r="Q917" s="216"/>
      <c r="R917" s="216"/>
      <c r="S917" s="216"/>
      <c r="T917" s="216"/>
      <c r="U917" s="216"/>
      <c r="V917" s="216"/>
      <c r="W917" s="216"/>
      <c r="X917" s="207"/>
      <c r="Y917" s="207"/>
      <c r="Z917" s="207"/>
      <c r="AA917" s="207"/>
      <c r="AB917" s="207"/>
      <c r="AC917" s="207"/>
      <c r="AD917" s="207"/>
      <c r="AE917" s="207"/>
      <c r="AF917" s="207"/>
      <c r="AG917" s="207" t="s">
        <v>159</v>
      </c>
      <c r="AH917" s="207">
        <v>0</v>
      </c>
      <c r="AI917" s="207"/>
      <c r="AJ917" s="207"/>
      <c r="AK917" s="207"/>
      <c r="AL917" s="207"/>
      <c r="AM917" s="207"/>
      <c r="AN917" s="207"/>
      <c r="AO917" s="207"/>
      <c r="AP917" s="207"/>
      <c r="AQ917" s="207"/>
      <c r="AR917" s="207"/>
      <c r="AS917" s="207"/>
      <c r="AT917" s="207"/>
      <c r="AU917" s="207"/>
      <c r="AV917" s="207"/>
      <c r="AW917" s="207"/>
      <c r="AX917" s="207"/>
      <c r="AY917" s="207"/>
      <c r="AZ917" s="207"/>
      <c r="BA917" s="207"/>
      <c r="BB917" s="207"/>
      <c r="BC917" s="207"/>
      <c r="BD917" s="207"/>
      <c r="BE917" s="207"/>
      <c r="BF917" s="207"/>
      <c r="BG917" s="207"/>
      <c r="BH917" s="207"/>
    </row>
    <row r="918" spans="1:60" outlineLevel="1">
      <c r="A918" s="214"/>
      <c r="B918" s="215"/>
      <c r="C918" s="246" t="s">
        <v>1006</v>
      </c>
      <c r="D918" s="237"/>
      <c r="E918" s="238"/>
      <c r="F918" s="216"/>
      <c r="G918" s="216"/>
      <c r="H918" s="216"/>
      <c r="I918" s="216"/>
      <c r="J918" s="216"/>
      <c r="K918" s="216"/>
      <c r="L918" s="216"/>
      <c r="M918" s="216"/>
      <c r="N918" s="216"/>
      <c r="O918" s="216"/>
      <c r="P918" s="216"/>
      <c r="Q918" s="216"/>
      <c r="R918" s="216"/>
      <c r="S918" s="216"/>
      <c r="T918" s="216"/>
      <c r="U918" s="216"/>
      <c r="V918" s="216"/>
      <c r="W918" s="216"/>
      <c r="X918" s="207"/>
      <c r="Y918" s="207"/>
      <c r="Z918" s="207"/>
      <c r="AA918" s="207"/>
      <c r="AB918" s="207"/>
      <c r="AC918" s="207"/>
      <c r="AD918" s="207"/>
      <c r="AE918" s="207"/>
      <c r="AF918" s="207"/>
      <c r="AG918" s="207" t="s">
        <v>159</v>
      </c>
      <c r="AH918" s="207">
        <v>0</v>
      </c>
      <c r="AI918" s="207"/>
      <c r="AJ918" s="207"/>
      <c r="AK918" s="207"/>
      <c r="AL918" s="207"/>
      <c r="AM918" s="207"/>
      <c r="AN918" s="207"/>
      <c r="AO918" s="207"/>
      <c r="AP918" s="207"/>
      <c r="AQ918" s="207"/>
      <c r="AR918" s="207"/>
      <c r="AS918" s="207"/>
      <c r="AT918" s="207"/>
      <c r="AU918" s="207"/>
      <c r="AV918" s="207"/>
      <c r="AW918" s="207"/>
      <c r="AX918" s="207"/>
      <c r="AY918" s="207"/>
      <c r="AZ918" s="207"/>
      <c r="BA918" s="207"/>
      <c r="BB918" s="207"/>
      <c r="BC918" s="207"/>
      <c r="BD918" s="207"/>
      <c r="BE918" s="207"/>
      <c r="BF918" s="207"/>
      <c r="BG918" s="207"/>
      <c r="BH918" s="207"/>
    </row>
    <row r="919" spans="1:60" outlineLevel="1">
      <c r="A919" s="214"/>
      <c r="B919" s="215"/>
      <c r="C919" s="246" t="s">
        <v>1007</v>
      </c>
      <c r="D919" s="237"/>
      <c r="E919" s="238"/>
      <c r="F919" s="216"/>
      <c r="G919" s="216"/>
      <c r="H919" s="216"/>
      <c r="I919" s="216"/>
      <c r="J919" s="216"/>
      <c r="K919" s="216"/>
      <c r="L919" s="216"/>
      <c r="M919" s="216"/>
      <c r="N919" s="216"/>
      <c r="O919" s="216"/>
      <c r="P919" s="216"/>
      <c r="Q919" s="216"/>
      <c r="R919" s="216"/>
      <c r="S919" s="216"/>
      <c r="T919" s="216"/>
      <c r="U919" s="216"/>
      <c r="V919" s="216"/>
      <c r="W919" s="216"/>
      <c r="X919" s="207"/>
      <c r="Y919" s="207"/>
      <c r="Z919" s="207"/>
      <c r="AA919" s="207"/>
      <c r="AB919" s="207"/>
      <c r="AC919" s="207"/>
      <c r="AD919" s="207"/>
      <c r="AE919" s="207"/>
      <c r="AF919" s="207"/>
      <c r="AG919" s="207" t="s">
        <v>159</v>
      </c>
      <c r="AH919" s="207">
        <v>0</v>
      </c>
      <c r="AI919" s="207"/>
      <c r="AJ919" s="207"/>
      <c r="AK919" s="207"/>
      <c r="AL919" s="207"/>
      <c r="AM919" s="207"/>
      <c r="AN919" s="207"/>
      <c r="AO919" s="207"/>
      <c r="AP919" s="207"/>
      <c r="AQ919" s="207"/>
      <c r="AR919" s="207"/>
      <c r="AS919" s="207"/>
      <c r="AT919" s="207"/>
      <c r="AU919" s="207"/>
      <c r="AV919" s="207"/>
      <c r="AW919" s="207"/>
      <c r="AX919" s="207"/>
      <c r="AY919" s="207"/>
      <c r="AZ919" s="207"/>
      <c r="BA919" s="207"/>
      <c r="BB919" s="207"/>
      <c r="BC919" s="207"/>
      <c r="BD919" s="207"/>
      <c r="BE919" s="207"/>
      <c r="BF919" s="207"/>
      <c r="BG919" s="207"/>
      <c r="BH919" s="207"/>
    </row>
    <row r="920" spans="1:60" outlineLevel="1">
      <c r="A920" s="214"/>
      <c r="B920" s="215"/>
      <c r="C920" s="246" t="s">
        <v>1008</v>
      </c>
      <c r="D920" s="237"/>
      <c r="E920" s="238"/>
      <c r="F920" s="216"/>
      <c r="G920" s="216"/>
      <c r="H920" s="216"/>
      <c r="I920" s="216"/>
      <c r="J920" s="216"/>
      <c r="K920" s="216"/>
      <c r="L920" s="216"/>
      <c r="M920" s="216"/>
      <c r="N920" s="216"/>
      <c r="O920" s="216"/>
      <c r="P920" s="216"/>
      <c r="Q920" s="216"/>
      <c r="R920" s="216"/>
      <c r="S920" s="216"/>
      <c r="T920" s="216"/>
      <c r="U920" s="216"/>
      <c r="V920" s="216"/>
      <c r="W920" s="216"/>
      <c r="X920" s="207"/>
      <c r="Y920" s="207"/>
      <c r="Z920" s="207"/>
      <c r="AA920" s="207"/>
      <c r="AB920" s="207"/>
      <c r="AC920" s="207"/>
      <c r="AD920" s="207"/>
      <c r="AE920" s="207"/>
      <c r="AF920" s="207"/>
      <c r="AG920" s="207" t="s">
        <v>159</v>
      </c>
      <c r="AH920" s="207">
        <v>0</v>
      </c>
      <c r="AI920" s="207"/>
      <c r="AJ920" s="207"/>
      <c r="AK920" s="207"/>
      <c r="AL920" s="207"/>
      <c r="AM920" s="207"/>
      <c r="AN920" s="207"/>
      <c r="AO920" s="207"/>
      <c r="AP920" s="207"/>
      <c r="AQ920" s="207"/>
      <c r="AR920" s="207"/>
      <c r="AS920" s="207"/>
      <c r="AT920" s="207"/>
      <c r="AU920" s="207"/>
      <c r="AV920" s="207"/>
      <c r="AW920" s="207"/>
      <c r="AX920" s="207"/>
      <c r="AY920" s="207"/>
      <c r="AZ920" s="207"/>
      <c r="BA920" s="207"/>
      <c r="BB920" s="207"/>
      <c r="BC920" s="207"/>
      <c r="BD920" s="207"/>
      <c r="BE920" s="207"/>
      <c r="BF920" s="207"/>
      <c r="BG920" s="207"/>
      <c r="BH920" s="207"/>
    </row>
    <row r="921" spans="1:60" outlineLevel="1">
      <c r="A921" s="214"/>
      <c r="B921" s="215"/>
      <c r="C921" s="246" t="s">
        <v>1009</v>
      </c>
      <c r="D921" s="237"/>
      <c r="E921" s="238"/>
      <c r="F921" s="216"/>
      <c r="G921" s="216"/>
      <c r="H921" s="216"/>
      <c r="I921" s="216"/>
      <c r="J921" s="216"/>
      <c r="K921" s="216"/>
      <c r="L921" s="216"/>
      <c r="M921" s="216"/>
      <c r="N921" s="216"/>
      <c r="O921" s="216"/>
      <c r="P921" s="216"/>
      <c r="Q921" s="216"/>
      <c r="R921" s="216"/>
      <c r="S921" s="216"/>
      <c r="T921" s="216"/>
      <c r="U921" s="216"/>
      <c r="V921" s="216"/>
      <c r="W921" s="216"/>
      <c r="X921" s="207"/>
      <c r="Y921" s="207"/>
      <c r="Z921" s="207"/>
      <c r="AA921" s="207"/>
      <c r="AB921" s="207"/>
      <c r="AC921" s="207"/>
      <c r="AD921" s="207"/>
      <c r="AE921" s="207"/>
      <c r="AF921" s="207"/>
      <c r="AG921" s="207" t="s">
        <v>159</v>
      </c>
      <c r="AH921" s="207">
        <v>0</v>
      </c>
      <c r="AI921" s="207"/>
      <c r="AJ921" s="207"/>
      <c r="AK921" s="207"/>
      <c r="AL921" s="207"/>
      <c r="AM921" s="207"/>
      <c r="AN921" s="207"/>
      <c r="AO921" s="207"/>
      <c r="AP921" s="207"/>
      <c r="AQ921" s="207"/>
      <c r="AR921" s="207"/>
      <c r="AS921" s="207"/>
      <c r="AT921" s="207"/>
      <c r="AU921" s="207"/>
      <c r="AV921" s="207"/>
      <c r="AW921" s="207"/>
      <c r="AX921" s="207"/>
      <c r="AY921" s="207"/>
      <c r="AZ921" s="207"/>
      <c r="BA921" s="207"/>
      <c r="BB921" s="207"/>
      <c r="BC921" s="207"/>
      <c r="BD921" s="207"/>
      <c r="BE921" s="207"/>
      <c r="BF921" s="207"/>
      <c r="BG921" s="207"/>
      <c r="BH921" s="207"/>
    </row>
    <row r="922" spans="1:60" outlineLevel="1">
      <c r="A922" s="214"/>
      <c r="B922" s="215"/>
      <c r="C922" s="246" t="s">
        <v>1010</v>
      </c>
      <c r="D922" s="237"/>
      <c r="E922" s="238"/>
      <c r="F922" s="216"/>
      <c r="G922" s="216"/>
      <c r="H922" s="216"/>
      <c r="I922" s="216"/>
      <c r="J922" s="216"/>
      <c r="K922" s="216"/>
      <c r="L922" s="216"/>
      <c r="M922" s="216"/>
      <c r="N922" s="216"/>
      <c r="O922" s="216"/>
      <c r="P922" s="216"/>
      <c r="Q922" s="216"/>
      <c r="R922" s="216"/>
      <c r="S922" s="216"/>
      <c r="T922" s="216"/>
      <c r="U922" s="216"/>
      <c r="V922" s="216"/>
      <c r="W922" s="216"/>
      <c r="X922" s="207"/>
      <c r="Y922" s="207"/>
      <c r="Z922" s="207"/>
      <c r="AA922" s="207"/>
      <c r="AB922" s="207"/>
      <c r="AC922" s="207"/>
      <c r="AD922" s="207"/>
      <c r="AE922" s="207"/>
      <c r="AF922" s="207"/>
      <c r="AG922" s="207" t="s">
        <v>159</v>
      </c>
      <c r="AH922" s="207">
        <v>0</v>
      </c>
      <c r="AI922" s="207"/>
      <c r="AJ922" s="207"/>
      <c r="AK922" s="207"/>
      <c r="AL922" s="207"/>
      <c r="AM922" s="207"/>
      <c r="AN922" s="207"/>
      <c r="AO922" s="207"/>
      <c r="AP922" s="207"/>
      <c r="AQ922" s="207"/>
      <c r="AR922" s="207"/>
      <c r="AS922" s="207"/>
      <c r="AT922" s="207"/>
      <c r="AU922" s="207"/>
      <c r="AV922" s="207"/>
      <c r="AW922" s="207"/>
      <c r="AX922" s="207"/>
      <c r="AY922" s="207"/>
      <c r="AZ922" s="207"/>
      <c r="BA922" s="207"/>
      <c r="BB922" s="207"/>
      <c r="BC922" s="207"/>
      <c r="BD922" s="207"/>
      <c r="BE922" s="207"/>
      <c r="BF922" s="207"/>
      <c r="BG922" s="207"/>
      <c r="BH922" s="207"/>
    </row>
    <row r="923" spans="1:60" outlineLevel="1">
      <c r="A923" s="214"/>
      <c r="B923" s="215"/>
      <c r="C923" s="246" t="s">
        <v>1011</v>
      </c>
      <c r="D923" s="237"/>
      <c r="E923" s="238"/>
      <c r="F923" s="216"/>
      <c r="G923" s="216"/>
      <c r="H923" s="216"/>
      <c r="I923" s="216"/>
      <c r="J923" s="216"/>
      <c r="K923" s="216"/>
      <c r="L923" s="216"/>
      <c r="M923" s="216"/>
      <c r="N923" s="216"/>
      <c r="O923" s="216"/>
      <c r="P923" s="216"/>
      <c r="Q923" s="216"/>
      <c r="R923" s="216"/>
      <c r="S923" s="216"/>
      <c r="T923" s="216"/>
      <c r="U923" s="216"/>
      <c r="V923" s="216"/>
      <c r="W923" s="216"/>
      <c r="X923" s="207"/>
      <c r="Y923" s="207"/>
      <c r="Z923" s="207"/>
      <c r="AA923" s="207"/>
      <c r="AB923" s="207"/>
      <c r="AC923" s="207"/>
      <c r="AD923" s="207"/>
      <c r="AE923" s="207"/>
      <c r="AF923" s="207"/>
      <c r="AG923" s="207" t="s">
        <v>159</v>
      </c>
      <c r="AH923" s="207">
        <v>0</v>
      </c>
      <c r="AI923" s="207"/>
      <c r="AJ923" s="207"/>
      <c r="AK923" s="207"/>
      <c r="AL923" s="207"/>
      <c r="AM923" s="207"/>
      <c r="AN923" s="207"/>
      <c r="AO923" s="207"/>
      <c r="AP923" s="207"/>
      <c r="AQ923" s="207"/>
      <c r="AR923" s="207"/>
      <c r="AS923" s="207"/>
      <c r="AT923" s="207"/>
      <c r="AU923" s="207"/>
      <c r="AV923" s="207"/>
      <c r="AW923" s="207"/>
      <c r="AX923" s="207"/>
      <c r="AY923" s="207"/>
      <c r="AZ923" s="207"/>
      <c r="BA923" s="207"/>
      <c r="BB923" s="207"/>
      <c r="BC923" s="207"/>
      <c r="BD923" s="207"/>
      <c r="BE923" s="207"/>
      <c r="BF923" s="207"/>
      <c r="BG923" s="207"/>
      <c r="BH923" s="207"/>
    </row>
    <row r="924" spans="1:60" outlineLevel="1">
      <c r="A924" s="214"/>
      <c r="B924" s="215"/>
      <c r="C924" s="246" t="s">
        <v>1012</v>
      </c>
      <c r="D924" s="237"/>
      <c r="E924" s="238"/>
      <c r="F924" s="216"/>
      <c r="G924" s="216"/>
      <c r="H924" s="216"/>
      <c r="I924" s="216"/>
      <c r="J924" s="216"/>
      <c r="K924" s="216"/>
      <c r="L924" s="216"/>
      <c r="M924" s="216"/>
      <c r="N924" s="216"/>
      <c r="O924" s="216"/>
      <c r="P924" s="216"/>
      <c r="Q924" s="216"/>
      <c r="R924" s="216"/>
      <c r="S924" s="216"/>
      <c r="T924" s="216"/>
      <c r="U924" s="216"/>
      <c r="V924" s="216"/>
      <c r="W924" s="216"/>
      <c r="X924" s="207"/>
      <c r="Y924" s="207"/>
      <c r="Z924" s="207"/>
      <c r="AA924" s="207"/>
      <c r="AB924" s="207"/>
      <c r="AC924" s="207"/>
      <c r="AD924" s="207"/>
      <c r="AE924" s="207"/>
      <c r="AF924" s="207"/>
      <c r="AG924" s="207" t="s">
        <v>159</v>
      </c>
      <c r="AH924" s="207">
        <v>0</v>
      </c>
      <c r="AI924" s="207"/>
      <c r="AJ924" s="207"/>
      <c r="AK924" s="207"/>
      <c r="AL924" s="207"/>
      <c r="AM924" s="207"/>
      <c r="AN924" s="207"/>
      <c r="AO924" s="207"/>
      <c r="AP924" s="207"/>
      <c r="AQ924" s="207"/>
      <c r="AR924" s="207"/>
      <c r="AS924" s="207"/>
      <c r="AT924" s="207"/>
      <c r="AU924" s="207"/>
      <c r="AV924" s="207"/>
      <c r="AW924" s="207"/>
      <c r="AX924" s="207"/>
      <c r="AY924" s="207"/>
      <c r="AZ924" s="207"/>
      <c r="BA924" s="207"/>
      <c r="BB924" s="207"/>
      <c r="BC924" s="207"/>
      <c r="BD924" s="207"/>
      <c r="BE924" s="207"/>
      <c r="BF924" s="207"/>
      <c r="BG924" s="207"/>
      <c r="BH924" s="207"/>
    </row>
    <row r="925" spans="1:60" outlineLevel="1">
      <c r="A925" s="214"/>
      <c r="B925" s="215"/>
      <c r="C925" s="246" t="s">
        <v>1013</v>
      </c>
      <c r="D925" s="237"/>
      <c r="E925" s="238"/>
      <c r="F925" s="216"/>
      <c r="G925" s="216"/>
      <c r="H925" s="216"/>
      <c r="I925" s="216"/>
      <c r="J925" s="216"/>
      <c r="K925" s="216"/>
      <c r="L925" s="216"/>
      <c r="M925" s="216"/>
      <c r="N925" s="216"/>
      <c r="O925" s="216"/>
      <c r="P925" s="216"/>
      <c r="Q925" s="216"/>
      <c r="R925" s="216"/>
      <c r="S925" s="216"/>
      <c r="T925" s="216"/>
      <c r="U925" s="216"/>
      <c r="V925" s="216"/>
      <c r="W925" s="216"/>
      <c r="X925" s="207"/>
      <c r="Y925" s="207"/>
      <c r="Z925" s="207"/>
      <c r="AA925" s="207"/>
      <c r="AB925" s="207"/>
      <c r="AC925" s="207"/>
      <c r="AD925" s="207"/>
      <c r="AE925" s="207"/>
      <c r="AF925" s="207"/>
      <c r="AG925" s="207" t="s">
        <v>159</v>
      </c>
      <c r="AH925" s="207">
        <v>0</v>
      </c>
      <c r="AI925" s="207"/>
      <c r="AJ925" s="207"/>
      <c r="AK925" s="207"/>
      <c r="AL925" s="207"/>
      <c r="AM925" s="207"/>
      <c r="AN925" s="207"/>
      <c r="AO925" s="207"/>
      <c r="AP925" s="207"/>
      <c r="AQ925" s="207"/>
      <c r="AR925" s="207"/>
      <c r="AS925" s="207"/>
      <c r="AT925" s="207"/>
      <c r="AU925" s="207"/>
      <c r="AV925" s="207"/>
      <c r="AW925" s="207"/>
      <c r="AX925" s="207"/>
      <c r="AY925" s="207"/>
      <c r="AZ925" s="207"/>
      <c r="BA925" s="207"/>
      <c r="BB925" s="207"/>
      <c r="BC925" s="207"/>
      <c r="BD925" s="207"/>
      <c r="BE925" s="207"/>
      <c r="BF925" s="207"/>
      <c r="BG925" s="207"/>
      <c r="BH925" s="207"/>
    </row>
    <row r="926" spans="1:60" outlineLevel="1">
      <c r="A926" s="214"/>
      <c r="B926" s="215"/>
      <c r="C926" s="246" t="s">
        <v>1014</v>
      </c>
      <c r="D926" s="237"/>
      <c r="E926" s="238"/>
      <c r="F926" s="216"/>
      <c r="G926" s="216"/>
      <c r="H926" s="216"/>
      <c r="I926" s="216"/>
      <c r="J926" s="216"/>
      <c r="K926" s="216"/>
      <c r="L926" s="216"/>
      <c r="M926" s="216"/>
      <c r="N926" s="216"/>
      <c r="O926" s="216"/>
      <c r="P926" s="216"/>
      <c r="Q926" s="216"/>
      <c r="R926" s="216"/>
      <c r="S926" s="216"/>
      <c r="T926" s="216"/>
      <c r="U926" s="216"/>
      <c r="V926" s="216"/>
      <c r="W926" s="216"/>
      <c r="X926" s="207"/>
      <c r="Y926" s="207"/>
      <c r="Z926" s="207"/>
      <c r="AA926" s="207"/>
      <c r="AB926" s="207"/>
      <c r="AC926" s="207"/>
      <c r="AD926" s="207"/>
      <c r="AE926" s="207"/>
      <c r="AF926" s="207"/>
      <c r="AG926" s="207" t="s">
        <v>159</v>
      </c>
      <c r="AH926" s="207">
        <v>0</v>
      </c>
      <c r="AI926" s="207"/>
      <c r="AJ926" s="207"/>
      <c r="AK926" s="207"/>
      <c r="AL926" s="207"/>
      <c r="AM926" s="207"/>
      <c r="AN926" s="207"/>
      <c r="AO926" s="207"/>
      <c r="AP926" s="207"/>
      <c r="AQ926" s="207"/>
      <c r="AR926" s="207"/>
      <c r="AS926" s="207"/>
      <c r="AT926" s="207"/>
      <c r="AU926" s="207"/>
      <c r="AV926" s="207"/>
      <c r="AW926" s="207"/>
      <c r="AX926" s="207"/>
      <c r="AY926" s="207"/>
      <c r="AZ926" s="207"/>
      <c r="BA926" s="207"/>
      <c r="BB926" s="207"/>
      <c r="BC926" s="207"/>
      <c r="BD926" s="207"/>
      <c r="BE926" s="207"/>
      <c r="BF926" s="207"/>
      <c r="BG926" s="207"/>
      <c r="BH926" s="207"/>
    </row>
    <row r="927" spans="1:60" outlineLevel="1">
      <c r="A927" s="214"/>
      <c r="B927" s="215"/>
      <c r="C927" s="246" t="s">
        <v>1015</v>
      </c>
      <c r="D927" s="237"/>
      <c r="E927" s="238"/>
      <c r="F927" s="216"/>
      <c r="G927" s="216"/>
      <c r="H927" s="216"/>
      <c r="I927" s="216"/>
      <c r="J927" s="216"/>
      <c r="K927" s="216"/>
      <c r="L927" s="216"/>
      <c r="M927" s="216"/>
      <c r="N927" s="216"/>
      <c r="O927" s="216"/>
      <c r="P927" s="216"/>
      <c r="Q927" s="216"/>
      <c r="R927" s="216"/>
      <c r="S927" s="216"/>
      <c r="T927" s="216"/>
      <c r="U927" s="216"/>
      <c r="V927" s="216"/>
      <c r="W927" s="216"/>
      <c r="X927" s="207"/>
      <c r="Y927" s="207"/>
      <c r="Z927" s="207"/>
      <c r="AA927" s="207"/>
      <c r="AB927" s="207"/>
      <c r="AC927" s="207"/>
      <c r="AD927" s="207"/>
      <c r="AE927" s="207"/>
      <c r="AF927" s="207"/>
      <c r="AG927" s="207" t="s">
        <v>159</v>
      </c>
      <c r="AH927" s="207">
        <v>0</v>
      </c>
      <c r="AI927" s="207"/>
      <c r="AJ927" s="207"/>
      <c r="AK927" s="207"/>
      <c r="AL927" s="207"/>
      <c r="AM927" s="207"/>
      <c r="AN927" s="207"/>
      <c r="AO927" s="207"/>
      <c r="AP927" s="207"/>
      <c r="AQ927" s="207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7"/>
      <c r="BB927" s="207"/>
      <c r="BC927" s="207"/>
      <c r="BD927" s="207"/>
      <c r="BE927" s="207"/>
      <c r="BF927" s="207"/>
      <c r="BG927" s="207"/>
      <c r="BH927" s="207"/>
    </row>
    <row r="928" spans="1:60" outlineLevel="1">
      <c r="A928" s="214"/>
      <c r="B928" s="215"/>
      <c r="C928" s="246" t="s">
        <v>1016</v>
      </c>
      <c r="D928" s="237"/>
      <c r="E928" s="238"/>
      <c r="F928" s="216"/>
      <c r="G928" s="216"/>
      <c r="H928" s="216"/>
      <c r="I928" s="216"/>
      <c r="J928" s="216"/>
      <c r="K928" s="216"/>
      <c r="L928" s="216"/>
      <c r="M928" s="216"/>
      <c r="N928" s="216"/>
      <c r="O928" s="216"/>
      <c r="P928" s="216"/>
      <c r="Q928" s="216"/>
      <c r="R928" s="216"/>
      <c r="S928" s="216"/>
      <c r="T928" s="216"/>
      <c r="U928" s="216"/>
      <c r="V928" s="216"/>
      <c r="W928" s="216"/>
      <c r="X928" s="207"/>
      <c r="Y928" s="207"/>
      <c r="Z928" s="207"/>
      <c r="AA928" s="207"/>
      <c r="AB928" s="207"/>
      <c r="AC928" s="207"/>
      <c r="AD928" s="207"/>
      <c r="AE928" s="207"/>
      <c r="AF928" s="207"/>
      <c r="AG928" s="207" t="s">
        <v>159</v>
      </c>
      <c r="AH928" s="207">
        <v>0</v>
      </c>
      <c r="AI928" s="207"/>
      <c r="AJ928" s="207"/>
      <c r="AK928" s="207"/>
      <c r="AL928" s="207"/>
      <c r="AM928" s="207"/>
      <c r="AN928" s="207"/>
      <c r="AO928" s="207"/>
      <c r="AP928" s="207"/>
      <c r="AQ928" s="207"/>
      <c r="AR928" s="207"/>
      <c r="AS928" s="207"/>
      <c r="AT928" s="207"/>
      <c r="AU928" s="207"/>
      <c r="AV928" s="207"/>
      <c r="AW928" s="207"/>
      <c r="AX928" s="207"/>
      <c r="AY928" s="207"/>
      <c r="AZ928" s="207"/>
      <c r="BA928" s="207"/>
      <c r="BB928" s="207"/>
      <c r="BC928" s="207"/>
      <c r="BD928" s="207"/>
      <c r="BE928" s="207"/>
      <c r="BF928" s="207"/>
      <c r="BG928" s="207"/>
      <c r="BH928" s="207"/>
    </row>
    <row r="929" spans="1:60" outlineLevel="1">
      <c r="A929" s="214"/>
      <c r="B929" s="215"/>
      <c r="C929" s="246" t="s">
        <v>1017</v>
      </c>
      <c r="D929" s="237"/>
      <c r="E929" s="238"/>
      <c r="F929" s="216"/>
      <c r="G929" s="216"/>
      <c r="H929" s="216"/>
      <c r="I929" s="216"/>
      <c r="J929" s="216"/>
      <c r="K929" s="216"/>
      <c r="L929" s="216"/>
      <c r="M929" s="216"/>
      <c r="N929" s="216"/>
      <c r="O929" s="216"/>
      <c r="P929" s="216"/>
      <c r="Q929" s="216"/>
      <c r="R929" s="216"/>
      <c r="S929" s="216"/>
      <c r="T929" s="216"/>
      <c r="U929" s="216"/>
      <c r="V929" s="216"/>
      <c r="W929" s="216"/>
      <c r="X929" s="207"/>
      <c r="Y929" s="207"/>
      <c r="Z929" s="207"/>
      <c r="AA929" s="207"/>
      <c r="AB929" s="207"/>
      <c r="AC929" s="207"/>
      <c r="AD929" s="207"/>
      <c r="AE929" s="207"/>
      <c r="AF929" s="207"/>
      <c r="AG929" s="207" t="s">
        <v>159</v>
      </c>
      <c r="AH929" s="207">
        <v>0</v>
      </c>
      <c r="AI929" s="207"/>
      <c r="AJ929" s="207"/>
      <c r="AK929" s="207"/>
      <c r="AL929" s="207"/>
      <c r="AM929" s="207"/>
      <c r="AN929" s="207"/>
      <c r="AO929" s="207"/>
      <c r="AP929" s="207"/>
      <c r="AQ929" s="207"/>
      <c r="AR929" s="207"/>
      <c r="AS929" s="207"/>
      <c r="AT929" s="207"/>
      <c r="AU929" s="207"/>
      <c r="AV929" s="207"/>
      <c r="AW929" s="207"/>
      <c r="AX929" s="207"/>
      <c r="AY929" s="207"/>
      <c r="AZ929" s="207"/>
      <c r="BA929" s="207"/>
      <c r="BB929" s="207"/>
      <c r="BC929" s="207"/>
      <c r="BD929" s="207"/>
      <c r="BE929" s="207"/>
      <c r="BF929" s="207"/>
      <c r="BG929" s="207"/>
      <c r="BH929" s="207"/>
    </row>
    <row r="930" spans="1:60" outlineLevel="1">
      <c r="A930" s="214"/>
      <c r="B930" s="215"/>
      <c r="C930" s="246" t="s">
        <v>1018</v>
      </c>
      <c r="D930" s="237"/>
      <c r="E930" s="238"/>
      <c r="F930" s="216"/>
      <c r="G930" s="216"/>
      <c r="H930" s="216"/>
      <c r="I930" s="216"/>
      <c r="J930" s="216"/>
      <c r="K930" s="216"/>
      <c r="L930" s="216"/>
      <c r="M930" s="216"/>
      <c r="N930" s="216"/>
      <c r="O930" s="216"/>
      <c r="P930" s="216"/>
      <c r="Q930" s="216"/>
      <c r="R930" s="216"/>
      <c r="S930" s="216"/>
      <c r="T930" s="216"/>
      <c r="U930" s="216"/>
      <c r="V930" s="216"/>
      <c r="W930" s="216"/>
      <c r="X930" s="207"/>
      <c r="Y930" s="207"/>
      <c r="Z930" s="207"/>
      <c r="AA930" s="207"/>
      <c r="AB930" s="207"/>
      <c r="AC930" s="207"/>
      <c r="AD930" s="207"/>
      <c r="AE930" s="207"/>
      <c r="AF930" s="207"/>
      <c r="AG930" s="207" t="s">
        <v>159</v>
      </c>
      <c r="AH930" s="207">
        <v>0</v>
      </c>
      <c r="AI930" s="207"/>
      <c r="AJ930" s="207"/>
      <c r="AK930" s="207"/>
      <c r="AL930" s="207"/>
      <c r="AM930" s="207"/>
      <c r="AN930" s="207"/>
      <c r="AO930" s="207"/>
      <c r="AP930" s="207"/>
      <c r="AQ930" s="207"/>
      <c r="AR930" s="207"/>
      <c r="AS930" s="207"/>
      <c r="AT930" s="207"/>
      <c r="AU930" s="207"/>
      <c r="AV930" s="207"/>
      <c r="AW930" s="207"/>
      <c r="AX930" s="207"/>
      <c r="AY930" s="207"/>
      <c r="AZ930" s="207"/>
      <c r="BA930" s="207"/>
      <c r="BB930" s="207"/>
      <c r="BC930" s="207"/>
      <c r="BD930" s="207"/>
      <c r="BE930" s="207"/>
      <c r="BF930" s="207"/>
      <c r="BG930" s="207"/>
      <c r="BH930" s="207"/>
    </row>
    <row r="931" spans="1:60" outlineLevel="1">
      <c r="A931" s="214"/>
      <c r="B931" s="215"/>
      <c r="C931" s="246" t="s">
        <v>1019</v>
      </c>
      <c r="D931" s="237"/>
      <c r="E931" s="238"/>
      <c r="F931" s="216"/>
      <c r="G931" s="216"/>
      <c r="H931" s="216"/>
      <c r="I931" s="216"/>
      <c r="J931" s="216"/>
      <c r="K931" s="216"/>
      <c r="L931" s="216"/>
      <c r="M931" s="216"/>
      <c r="N931" s="216"/>
      <c r="O931" s="216"/>
      <c r="P931" s="216"/>
      <c r="Q931" s="216"/>
      <c r="R931" s="216"/>
      <c r="S931" s="216"/>
      <c r="T931" s="216"/>
      <c r="U931" s="216"/>
      <c r="V931" s="216"/>
      <c r="W931" s="216"/>
      <c r="X931" s="207"/>
      <c r="Y931" s="207"/>
      <c r="Z931" s="207"/>
      <c r="AA931" s="207"/>
      <c r="AB931" s="207"/>
      <c r="AC931" s="207"/>
      <c r="AD931" s="207"/>
      <c r="AE931" s="207"/>
      <c r="AF931" s="207"/>
      <c r="AG931" s="207" t="s">
        <v>159</v>
      </c>
      <c r="AH931" s="207">
        <v>0</v>
      </c>
      <c r="AI931" s="207"/>
      <c r="AJ931" s="207"/>
      <c r="AK931" s="207"/>
      <c r="AL931" s="207"/>
      <c r="AM931" s="207"/>
      <c r="AN931" s="207"/>
      <c r="AO931" s="207"/>
      <c r="AP931" s="207"/>
      <c r="AQ931" s="207"/>
      <c r="AR931" s="207"/>
      <c r="AS931" s="207"/>
      <c r="AT931" s="207"/>
      <c r="AU931" s="207"/>
      <c r="AV931" s="207"/>
      <c r="AW931" s="207"/>
      <c r="AX931" s="207"/>
      <c r="AY931" s="207"/>
      <c r="AZ931" s="207"/>
      <c r="BA931" s="207"/>
      <c r="BB931" s="207"/>
      <c r="BC931" s="207"/>
      <c r="BD931" s="207"/>
      <c r="BE931" s="207"/>
      <c r="BF931" s="207"/>
      <c r="BG931" s="207"/>
      <c r="BH931" s="207"/>
    </row>
    <row r="932" spans="1:60" outlineLevel="1">
      <c r="A932" s="214"/>
      <c r="B932" s="215"/>
      <c r="C932" s="246" t="s">
        <v>1020</v>
      </c>
      <c r="D932" s="237"/>
      <c r="E932" s="238">
        <v>569.20000000000005</v>
      </c>
      <c r="F932" s="216"/>
      <c r="G932" s="216"/>
      <c r="H932" s="216"/>
      <c r="I932" s="216"/>
      <c r="J932" s="216"/>
      <c r="K932" s="216"/>
      <c r="L932" s="216"/>
      <c r="M932" s="216"/>
      <c r="N932" s="216"/>
      <c r="O932" s="216"/>
      <c r="P932" s="216"/>
      <c r="Q932" s="216"/>
      <c r="R932" s="216"/>
      <c r="S932" s="216"/>
      <c r="T932" s="216"/>
      <c r="U932" s="216"/>
      <c r="V932" s="216"/>
      <c r="W932" s="216"/>
      <c r="X932" s="207"/>
      <c r="Y932" s="207"/>
      <c r="Z932" s="207"/>
      <c r="AA932" s="207"/>
      <c r="AB932" s="207"/>
      <c r="AC932" s="207"/>
      <c r="AD932" s="207"/>
      <c r="AE932" s="207"/>
      <c r="AF932" s="207"/>
      <c r="AG932" s="207" t="s">
        <v>159</v>
      </c>
      <c r="AH932" s="207">
        <v>0</v>
      </c>
      <c r="AI932" s="207"/>
      <c r="AJ932" s="207"/>
      <c r="AK932" s="207"/>
      <c r="AL932" s="207"/>
      <c r="AM932" s="207"/>
      <c r="AN932" s="207"/>
      <c r="AO932" s="207"/>
      <c r="AP932" s="207"/>
      <c r="AQ932" s="207"/>
      <c r="AR932" s="207"/>
      <c r="AS932" s="207"/>
      <c r="AT932" s="207"/>
      <c r="AU932" s="207"/>
      <c r="AV932" s="207"/>
      <c r="AW932" s="207"/>
      <c r="AX932" s="207"/>
      <c r="AY932" s="207"/>
      <c r="AZ932" s="207"/>
      <c r="BA932" s="207"/>
      <c r="BB932" s="207"/>
      <c r="BC932" s="207"/>
      <c r="BD932" s="207"/>
      <c r="BE932" s="207"/>
      <c r="BF932" s="207"/>
      <c r="BG932" s="207"/>
      <c r="BH932" s="207"/>
    </row>
    <row r="933" spans="1:60" outlineLevel="1">
      <c r="A933" s="224">
        <v>229</v>
      </c>
      <c r="B933" s="225" t="s">
        <v>1021</v>
      </c>
      <c r="C933" s="233" t="s">
        <v>1022</v>
      </c>
      <c r="D933" s="226" t="s">
        <v>168</v>
      </c>
      <c r="E933" s="227">
        <v>530.70000000000005</v>
      </c>
      <c r="F933" s="228"/>
      <c r="G933" s="229">
        <f>ROUND(E933*F933,2)</f>
        <v>0</v>
      </c>
      <c r="H933" s="228"/>
      <c r="I933" s="229">
        <f>ROUND(E933*H933,2)</f>
        <v>0</v>
      </c>
      <c r="J933" s="228"/>
      <c r="K933" s="229">
        <f>ROUND(E933*J933,2)</f>
        <v>0</v>
      </c>
      <c r="L933" s="229">
        <v>21</v>
      </c>
      <c r="M933" s="229">
        <f>G933*(1+L933/100)</f>
        <v>0</v>
      </c>
      <c r="N933" s="229">
        <v>0</v>
      </c>
      <c r="O933" s="229">
        <f>ROUND(E933*N933,2)</f>
        <v>0</v>
      </c>
      <c r="P933" s="229">
        <v>0</v>
      </c>
      <c r="Q933" s="229">
        <f>ROUND(E933*P933,2)</f>
        <v>0</v>
      </c>
      <c r="R933" s="229"/>
      <c r="S933" s="229" t="s">
        <v>148</v>
      </c>
      <c r="T933" s="230" t="s">
        <v>149</v>
      </c>
      <c r="U933" s="216">
        <v>0</v>
      </c>
      <c r="V933" s="216">
        <f>ROUND(E933*U933,2)</f>
        <v>0</v>
      </c>
      <c r="W933" s="216"/>
      <c r="X933" s="207"/>
      <c r="Y933" s="207"/>
      <c r="Z933" s="207"/>
      <c r="AA933" s="207"/>
      <c r="AB933" s="207"/>
      <c r="AC933" s="207"/>
      <c r="AD933" s="207"/>
      <c r="AE933" s="207"/>
      <c r="AF933" s="207"/>
      <c r="AG933" s="207" t="s">
        <v>157</v>
      </c>
      <c r="AH933" s="207"/>
      <c r="AI933" s="207"/>
      <c r="AJ933" s="207"/>
      <c r="AK933" s="207"/>
      <c r="AL933" s="207"/>
      <c r="AM933" s="207"/>
      <c r="AN933" s="207"/>
      <c r="AO933" s="207"/>
      <c r="AP933" s="207"/>
      <c r="AQ933" s="207"/>
      <c r="AR933" s="207"/>
      <c r="AS933" s="207"/>
      <c r="AT933" s="207"/>
      <c r="AU933" s="207"/>
      <c r="AV933" s="207"/>
      <c r="AW933" s="207"/>
      <c r="AX933" s="207"/>
      <c r="AY933" s="207"/>
      <c r="AZ933" s="207"/>
      <c r="BA933" s="207"/>
      <c r="BB933" s="207"/>
      <c r="BC933" s="207"/>
      <c r="BD933" s="207"/>
      <c r="BE933" s="207"/>
      <c r="BF933" s="207"/>
      <c r="BG933" s="207"/>
      <c r="BH933" s="207"/>
    </row>
    <row r="934" spans="1:60" outlineLevel="1">
      <c r="A934" s="214"/>
      <c r="B934" s="215"/>
      <c r="C934" s="246" t="s">
        <v>1023</v>
      </c>
      <c r="D934" s="237"/>
      <c r="E934" s="238"/>
      <c r="F934" s="216"/>
      <c r="G934" s="216"/>
      <c r="H934" s="216"/>
      <c r="I934" s="216"/>
      <c r="J934" s="216"/>
      <c r="K934" s="216"/>
      <c r="L934" s="216"/>
      <c r="M934" s="216"/>
      <c r="N934" s="216"/>
      <c r="O934" s="216"/>
      <c r="P934" s="216"/>
      <c r="Q934" s="216"/>
      <c r="R934" s="216"/>
      <c r="S934" s="216"/>
      <c r="T934" s="216"/>
      <c r="U934" s="216"/>
      <c r="V934" s="216"/>
      <c r="W934" s="216"/>
      <c r="X934" s="207"/>
      <c r="Y934" s="207"/>
      <c r="Z934" s="207"/>
      <c r="AA934" s="207"/>
      <c r="AB934" s="207"/>
      <c r="AC934" s="207"/>
      <c r="AD934" s="207"/>
      <c r="AE934" s="207"/>
      <c r="AF934" s="207"/>
      <c r="AG934" s="207" t="s">
        <v>159</v>
      </c>
      <c r="AH934" s="207">
        <v>0</v>
      </c>
      <c r="AI934" s="207"/>
      <c r="AJ934" s="207"/>
      <c r="AK934" s="207"/>
      <c r="AL934" s="207"/>
      <c r="AM934" s="207"/>
      <c r="AN934" s="207"/>
      <c r="AO934" s="207"/>
      <c r="AP934" s="207"/>
      <c r="AQ934" s="207"/>
      <c r="AR934" s="207"/>
      <c r="AS934" s="207"/>
      <c r="AT934" s="207"/>
      <c r="AU934" s="207"/>
      <c r="AV934" s="207"/>
      <c r="AW934" s="207"/>
      <c r="AX934" s="207"/>
      <c r="AY934" s="207"/>
      <c r="AZ934" s="207"/>
      <c r="BA934" s="207"/>
      <c r="BB934" s="207"/>
      <c r="BC934" s="207"/>
      <c r="BD934" s="207"/>
      <c r="BE934" s="207"/>
      <c r="BF934" s="207"/>
      <c r="BG934" s="207"/>
      <c r="BH934" s="207"/>
    </row>
    <row r="935" spans="1:60" outlineLevel="1">
      <c r="A935" s="214"/>
      <c r="B935" s="215"/>
      <c r="C935" s="246" t="s">
        <v>1024</v>
      </c>
      <c r="D935" s="237"/>
      <c r="E935" s="238"/>
      <c r="F935" s="216"/>
      <c r="G935" s="216"/>
      <c r="H935" s="216"/>
      <c r="I935" s="216"/>
      <c r="J935" s="216"/>
      <c r="K935" s="216"/>
      <c r="L935" s="216"/>
      <c r="M935" s="216"/>
      <c r="N935" s="216"/>
      <c r="O935" s="216"/>
      <c r="P935" s="216"/>
      <c r="Q935" s="216"/>
      <c r="R935" s="216"/>
      <c r="S935" s="216"/>
      <c r="T935" s="216"/>
      <c r="U935" s="216"/>
      <c r="V935" s="216"/>
      <c r="W935" s="216"/>
      <c r="X935" s="207"/>
      <c r="Y935" s="207"/>
      <c r="Z935" s="207"/>
      <c r="AA935" s="207"/>
      <c r="AB935" s="207"/>
      <c r="AC935" s="207"/>
      <c r="AD935" s="207"/>
      <c r="AE935" s="207"/>
      <c r="AF935" s="207"/>
      <c r="AG935" s="207" t="s">
        <v>159</v>
      </c>
      <c r="AH935" s="207">
        <v>0</v>
      </c>
      <c r="AI935" s="207"/>
      <c r="AJ935" s="207"/>
      <c r="AK935" s="207"/>
      <c r="AL935" s="207"/>
      <c r="AM935" s="207"/>
      <c r="AN935" s="207"/>
      <c r="AO935" s="207"/>
      <c r="AP935" s="207"/>
      <c r="AQ935" s="207"/>
      <c r="AR935" s="207"/>
      <c r="AS935" s="207"/>
      <c r="AT935" s="207"/>
      <c r="AU935" s="207"/>
      <c r="AV935" s="207"/>
      <c r="AW935" s="207"/>
      <c r="AX935" s="207"/>
      <c r="AY935" s="207"/>
      <c r="AZ935" s="207"/>
      <c r="BA935" s="207"/>
      <c r="BB935" s="207"/>
      <c r="BC935" s="207"/>
      <c r="BD935" s="207"/>
      <c r="BE935" s="207"/>
      <c r="BF935" s="207"/>
      <c r="BG935" s="207"/>
      <c r="BH935" s="207"/>
    </row>
    <row r="936" spans="1:60" outlineLevel="1">
      <c r="A936" s="214"/>
      <c r="B936" s="215"/>
      <c r="C936" s="246" t="s">
        <v>1025</v>
      </c>
      <c r="D936" s="237"/>
      <c r="E936" s="238"/>
      <c r="F936" s="216"/>
      <c r="G936" s="216"/>
      <c r="H936" s="216"/>
      <c r="I936" s="216"/>
      <c r="J936" s="216"/>
      <c r="K936" s="216"/>
      <c r="L936" s="216"/>
      <c r="M936" s="216"/>
      <c r="N936" s="216"/>
      <c r="O936" s="216"/>
      <c r="P936" s="216"/>
      <c r="Q936" s="216"/>
      <c r="R936" s="216"/>
      <c r="S936" s="216"/>
      <c r="T936" s="216"/>
      <c r="U936" s="216"/>
      <c r="V936" s="216"/>
      <c r="W936" s="216"/>
      <c r="X936" s="207"/>
      <c r="Y936" s="207"/>
      <c r="Z936" s="207"/>
      <c r="AA936" s="207"/>
      <c r="AB936" s="207"/>
      <c r="AC936" s="207"/>
      <c r="AD936" s="207"/>
      <c r="AE936" s="207"/>
      <c r="AF936" s="207"/>
      <c r="AG936" s="207" t="s">
        <v>159</v>
      </c>
      <c r="AH936" s="207">
        <v>0</v>
      </c>
      <c r="AI936" s="207"/>
      <c r="AJ936" s="207"/>
      <c r="AK936" s="207"/>
      <c r="AL936" s="207"/>
      <c r="AM936" s="207"/>
      <c r="AN936" s="207"/>
      <c r="AO936" s="207"/>
      <c r="AP936" s="207"/>
      <c r="AQ936" s="207"/>
      <c r="AR936" s="207"/>
      <c r="AS936" s="207"/>
      <c r="AT936" s="207"/>
      <c r="AU936" s="207"/>
      <c r="AV936" s="207"/>
      <c r="AW936" s="207"/>
      <c r="AX936" s="207"/>
      <c r="AY936" s="207"/>
      <c r="AZ936" s="207"/>
      <c r="BA936" s="207"/>
      <c r="BB936" s="207"/>
      <c r="BC936" s="207"/>
      <c r="BD936" s="207"/>
      <c r="BE936" s="207"/>
      <c r="BF936" s="207"/>
      <c r="BG936" s="207"/>
      <c r="BH936" s="207"/>
    </row>
    <row r="937" spans="1:60" outlineLevel="1">
      <c r="A937" s="214"/>
      <c r="B937" s="215"/>
      <c r="C937" s="246" t="s">
        <v>1026</v>
      </c>
      <c r="D937" s="237"/>
      <c r="E937" s="238"/>
      <c r="F937" s="216"/>
      <c r="G937" s="216"/>
      <c r="H937" s="216"/>
      <c r="I937" s="216"/>
      <c r="J937" s="216"/>
      <c r="K937" s="216"/>
      <c r="L937" s="216"/>
      <c r="M937" s="216"/>
      <c r="N937" s="216"/>
      <c r="O937" s="216"/>
      <c r="P937" s="216"/>
      <c r="Q937" s="216"/>
      <c r="R937" s="216"/>
      <c r="S937" s="216"/>
      <c r="T937" s="216"/>
      <c r="U937" s="216"/>
      <c r="V937" s="216"/>
      <c r="W937" s="216"/>
      <c r="X937" s="207"/>
      <c r="Y937" s="207"/>
      <c r="Z937" s="207"/>
      <c r="AA937" s="207"/>
      <c r="AB937" s="207"/>
      <c r="AC937" s="207"/>
      <c r="AD937" s="207"/>
      <c r="AE937" s="207"/>
      <c r="AF937" s="207"/>
      <c r="AG937" s="207" t="s">
        <v>159</v>
      </c>
      <c r="AH937" s="207">
        <v>0</v>
      </c>
      <c r="AI937" s="207"/>
      <c r="AJ937" s="207"/>
      <c r="AK937" s="207"/>
      <c r="AL937" s="207"/>
      <c r="AM937" s="207"/>
      <c r="AN937" s="207"/>
      <c r="AO937" s="207"/>
      <c r="AP937" s="207"/>
      <c r="AQ937" s="207"/>
      <c r="AR937" s="207"/>
      <c r="AS937" s="207"/>
      <c r="AT937" s="207"/>
      <c r="AU937" s="207"/>
      <c r="AV937" s="207"/>
      <c r="AW937" s="207"/>
      <c r="AX937" s="207"/>
      <c r="AY937" s="207"/>
      <c r="AZ937" s="207"/>
      <c r="BA937" s="207"/>
      <c r="BB937" s="207"/>
      <c r="BC937" s="207"/>
      <c r="BD937" s="207"/>
      <c r="BE937" s="207"/>
      <c r="BF937" s="207"/>
      <c r="BG937" s="207"/>
      <c r="BH937" s="207"/>
    </row>
    <row r="938" spans="1:60" outlineLevel="1">
      <c r="A938" s="214"/>
      <c r="B938" s="215"/>
      <c r="C938" s="246" t="s">
        <v>1027</v>
      </c>
      <c r="D938" s="237"/>
      <c r="E938" s="238"/>
      <c r="F938" s="216"/>
      <c r="G938" s="216"/>
      <c r="H938" s="216"/>
      <c r="I938" s="216"/>
      <c r="J938" s="216"/>
      <c r="K938" s="216"/>
      <c r="L938" s="216"/>
      <c r="M938" s="216"/>
      <c r="N938" s="216"/>
      <c r="O938" s="216"/>
      <c r="P938" s="216"/>
      <c r="Q938" s="216"/>
      <c r="R938" s="216"/>
      <c r="S938" s="216"/>
      <c r="T938" s="216"/>
      <c r="U938" s="216"/>
      <c r="V938" s="216"/>
      <c r="W938" s="216"/>
      <c r="X938" s="207"/>
      <c r="Y938" s="207"/>
      <c r="Z938" s="207"/>
      <c r="AA938" s="207"/>
      <c r="AB938" s="207"/>
      <c r="AC938" s="207"/>
      <c r="AD938" s="207"/>
      <c r="AE938" s="207"/>
      <c r="AF938" s="207"/>
      <c r="AG938" s="207" t="s">
        <v>159</v>
      </c>
      <c r="AH938" s="207">
        <v>0</v>
      </c>
      <c r="AI938" s="207"/>
      <c r="AJ938" s="207"/>
      <c r="AK938" s="207"/>
      <c r="AL938" s="207"/>
      <c r="AM938" s="207"/>
      <c r="AN938" s="207"/>
      <c r="AO938" s="207"/>
      <c r="AP938" s="207"/>
      <c r="AQ938" s="207"/>
      <c r="AR938" s="207"/>
      <c r="AS938" s="207"/>
      <c r="AT938" s="207"/>
      <c r="AU938" s="207"/>
      <c r="AV938" s="207"/>
      <c r="AW938" s="207"/>
      <c r="AX938" s="207"/>
      <c r="AY938" s="207"/>
      <c r="AZ938" s="207"/>
      <c r="BA938" s="207"/>
      <c r="BB938" s="207"/>
      <c r="BC938" s="207"/>
      <c r="BD938" s="207"/>
      <c r="BE938" s="207"/>
      <c r="BF938" s="207"/>
      <c r="BG938" s="207"/>
      <c r="BH938" s="207"/>
    </row>
    <row r="939" spans="1:60" outlineLevel="1">
      <c r="A939" s="214"/>
      <c r="B939" s="215"/>
      <c r="C939" s="246" t="s">
        <v>1028</v>
      </c>
      <c r="D939" s="237"/>
      <c r="E939" s="238"/>
      <c r="F939" s="216"/>
      <c r="G939" s="216"/>
      <c r="H939" s="216"/>
      <c r="I939" s="216"/>
      <c r="J939" s="216"/>
      <c r="K939" s="216"/>
      <c r="L939" s="216"/>
      <c r="M939" s="216"/>
      <c r="N939" s="216"/>
      <c r="O939" s="216"/>
      <c r="P939" s="216"/>
      <c r="Q939" s="216"/>
      <c r="R939" s="216"/>
      <c r="S939" s="216"/>
      <c r="T939" s="216"/>
      <c r="U939" s="216"/>
      <c r="V939" s="216"/>
      <c r="W939" s="216"/>
      <c r="X939" s="207"/>
      <c r="Y939" s="207"/>
      <c r="Z939" s="207"/>
      <c r="AA939" s="207"/>
      <c r="AB939" s="207"/>
      <c r="AC939" s="207"/>
      <c r="AD939" s="207"/>
      <c r="AE939" s="207"/>
      <c r="AF939" s="207"/>
      <c r="AG939" s="207" t="s">
        <v>159</v>
      </c>
      <c r="AH939" s="207">
        <v>0</v>
      </c>
      <c r="AI939" s="207"/>
      <c r="AJ939" s="207"/>
      <c r="AK939" s="207"/>
      <c r="AL939" s="207"/>
      <c r="AM939" s="207"/>
      <c r="AN939" s="207"/>
      <c r="AO939" s="207"/>
      <c r="AP939" s="207"/>
      <c r="AQ939" s="207"/>
      <c r="AR939" s="207"/>
      <c r="AS939" s="207"/>
      <c r="AT939" s="207"/>
      <c r="AU939" s="207"/>
      <c r="AV939" s="207"/>
      <c r="AW939" s="207"/>
      <c r="AX939" s="207"/>
      <c r="AY939" s="207"/>
      <c r="AZ939" s="207"/>
      <c r="BA939" s="207"/>
      <c r="BB939" s="207"/>
      <c r="BC939" s="207"/>
      <c r="BD939" s="207"/>
      <c r="BE939" s="207"/>
      <c r="BF939" s="207"/>
      <c r="BG939" s="207"/>
      <c r="BH939" s="207"/>
    </row>
    <row r="940" spans="1:60" outlineLevel="1">
      <c r="A940" s="214"/>
      <c r="B940" s="215"/>
      <c r="C940" s="246" t="s">
        <v>1029</v>
      </c>
      <c r="D940" s="237"/>
      <c r="E940" s="238"/>
      <c r="F940" s="216"/>
      <c r="G940" s="216"/>
      <c r="H940" s="216"/>
      <c r="I940" s="216"/>
      <c r="J940" s="216"/>
      <c r="K940" s="216"/>
      <c r="L940" s="216"/>
      <c r="M940" s="216"/>
      <c r="N940" s="216"/>
      <c r="O940" s="216"/>
      <c r="P940" s="216"/>
      <c r="Q940" s="216"/>
      <c r="R940" s="216"/>
      <c r="S940" s="216"/>
      <c r="T940" s="216"/>
      <c r="U940" s="216"/>
      <c r="V940" s="216"/>
      <c r="W940" s="216"/>
      <c r="X940" s="207"/>
      <c r="Y940" s="207"/>
      <c r="Z940" s="207"/>
      <c r="AA940" s="207"/>
      <c r="AB940" s="207"/>
      <c r="AC940" s="207"/>
      <c r="AD940" s="207"/>
      <c r="AE940" s="207"/>
      <c r="AF940" s="207"/>
      <c r="AG940" s="207" t="s">
        <v>159</v>
      </c>
      <c r="AH940" s="207">
        <v>0</v>
      </c>
      <c r="AI940" s="207"/>
      <c r="AJ940" s="207"/>
      <c r="AK940" s="207"/>
      <c r="AL940" s="207"/>
      <c r="AM940" s="207"/>
      <c r="AN940" s="207"/>
      <c r="AO940" s="207"/>
      <c r="AP940" s="207"/>
      <c r="AQ940" s="207"/>
      <c r="AR940" s="207"/>
      <c r="AS940" s="207"/>
      <c r="AT940" s="207"/>
      <c r="AU940" s="207"/>
      <c r="AV940" s="207"/>
      <c r="AW940" s="207"/>
      <c r="AX940" s="207"/>
      <c r="AY940" s="207"/>
      <c r="AZ940" s="207"/>
      <c r="BA940" s="207"/>
      <c r="BB940" s="207"/>
      <c r="BC940" s="207"/>
      <c r="BD940" s="207"/>
      <c r="BE940" s="207"/>
      <c r="BF940" s="207"/>
      <c r="BG940" s="207"/>
      <c r="BH940" s="207"/>
    </row>
    <row r="941" spans="1:60" outlineLevel="1">
      <c r="A941" s="214"/>
      <c r="B941" s="215"/>
      <c r="C941" s="246" t="s">
        <v>1030</v>
      </c>
      <c r="D941" s="237"/>
      <c r="E941" s="238"/>
      <c r="F941" s="216"/>
      <c r="G941" s="216"/>
      <c r="H941" s="216"/>
      <c r="I941" s="216"/>
      <c r="J941" s="216"/>
      <c r="K941" s="216"/>
      <c r="L941" s="216"/>
      <c r="M941" s="216"/>
      <c r="N941" s="216"/>
      <c r="O941" s="216"/>
      <c r="P941" s="216"/>
      <c r="Q941" s="216"/>
      <c r="R941" s="216"/>
      <c r="S941" s="216"/>
      <c r="T941" s="216"/>
      <c r="U941" s="216"/>
      <c r="V941" s="216"/>
      <c r="W941" s="216"/>
      <c r="X941" s="207"/>
      <c r="Y941" s="207"/>
      <c r="Z941" s="207"/>
      <c r="AA941" s="207"/>
      <c r="AB941" s="207"/>
      <c r="AC941" s="207"/>
      <c r="AD941" s="207"/>
      <c r="AE941" s="207"/>
      <c r="AF941" s="207"/>
      <c r="AG941" s="207" t="s">
        <v>159</v>
      </c>
      <c r="AH941" s="207">
        <v>0</v>
      </c>
      <c r="AI941" s="207"/>
      <c r="AJ941" s="207"/>
      <c r="AK941" s="207"/>
      <c r="AL941" s="207"/>
      <c r="AM941" s="207"/>
      <c r="AN941" s="207"/>
      <c r="AO941" s="207"/>
      <c r="AP941" s="207"/>
      <c r="AQ941" s="207"/>
      <c r="AR941" s="207"/>
      <c r="AS941" s="207"/>
      <c r="AT941" s="207"/>
      <c r="AU941" s="207"/>
      <c r="AV941" s="207"/>
      <c r="AW941" s="207"/>
      <c r="AX941" s="207"/>
      <c r="AY941" s="207"/>
      <c r="AZ941" s="207"/>
      <c r="BA941" s="207"/>
      <c r="BB941" s="207"/>
      <c r="BC941" s="207"/>
      <c r="BD941" s="207"/>
      <c r="BE941" s="207"/>
      <c r="BF941" s="207"/>
      <c r="BG941" s="207"/>
      <c r="BH941" s="207"/>
    </row>
    <row r="942" spans="1:60" outlineLevel="1">
      <c r="A942" s="214"/>
      <c r="B942" s="215"/>
      <c r="C942" s="246" t="s">
        <v>1031</v>
      </c>
      <c r="D942" s="237"/>
      <c r="E942" s="238"/>
      <c r="F942" s="216"/>
      <c r="G942" s="216"/>
      <c r="H942" s="216"/>
      <c r="I942" s="216"/>
      <c r="J942" s="216"/>
      <c r="K942" s="216"/>
      <c r="L942" s="216"/>
      <c r="M942" s="216"/>
      <c r="N942" s="216"/>
      <c r="O942" s="216"/>
      <c r="P942" s="216"/>
      <c r="Q942" s="216"/>
      <c r="R942" s="216"/>
      <c r="S942" s="216"/>
      <c r="T942" s="216"/>
      <c r="U942" s="216"/>
      <c r="V942" s="216"/>
      <c r="W942" s="216"/>
      <c r="X942" s="207"/>
      <c r="Y942" s="207"/>
      <c r="Z942" s="207"/>
      <c r="AA942" s="207"/>
      <c r="AB942" s="207"/>
      <c r="AC942" s="207"/>
      <c r="AD942" s="207"/>
      <c r="AE942" s="207"/>
      <c r="AF942" s="207"/>
      <c r="AG942" s="207" t="s">
        <v>159</v>
      </c>
      <c r="AH942" s="207">
        <v>0</v>
      </c>
      <c r="AI942" s="207"/>
      <c r="AJ942" s="207"/>
      <c r="AK942" s="207"/>
      <c r="AL942" s="207"/>
      <c r="AM942" s="207"/>
      <c r="AN942" s="207"/>
      <c r="AO942" s="207"/>
      <c r="AP942" s="207"/>
      <c r="AQ942" s="207"/>
      <c r="AR942" s="207"/>
      <c r="AS942" s="207"/>
      <c r="AT942" s="207"/>
      <c r="AU942" s="207"/>
      <c r="AV942" s="207"/>
      <c r="AW942" s="207"/>
      <c r="AX942" s="207"/>
      <c r="AY942" s="207"/>
      <c r="AZ942" s="207"/>
      <c r="BA942" s="207"/>
      <c r="BB942" s="207"/>
      <c r="BC942" s="207"/>
      <c r="BD942" s="207"/>
      <c r="BE942" s="207"/>
      <c r="BF942" s="207"/>
      <c r="BG942" s="207"/>
      <c r="BH942" s="207"/>
    </row>
    <row r="943" spans="1:60" outlineLevel="1">
      <c r="A943" s="214"/>
      <c r="B943" s="215"/>
      <c r="C943" s="246" t="s">
        <v>1032</v>
      </c>
      <c r="D943" s="237"/>
      <c r="E943" s="238"/>
      <c r="F943" s="216"/>
      <c r="G943" s="216"/>
      <c r="H943" s="216"/>
      <c r="I943" s="216"/>
      <c r="J943" s="216"/>
      <c r="K943" s="216"/>
      <c r="L943" s="216"/>
      <c r="M943" s="216"/>
      <c r="N943" s="216"/>
      <c r="O943" s="216"/>
      <c r="P943" s="216"/>
      <c r="Q943" s="216"/>
      <c r="R943" s="216"/>
      <c r="S943" s="216"/>
      <c r="T943" s="216"/>
      <c r="U943" s="216"/>
      <c r="V943" s="216"/>
      <c r="W943" s="216"/>
      <c r="X943" s="207"/>
      <c r="Y943" s="207"/>
      <c r="Z943" s="207"/>
      <c r="AA943" s="207"/>
      <c r="AB943" s="207"/>
      <c r="AC943" s="207"/>
      <c r="AD943" s="207"/>
      <c r="AE943" s="207"/>
      <c r="AF943" s="207"/>
      <c r="AG943" s="207" t="s">
        <v>159</v>
      </c>
      <c r="AH943" s="207">
        <v>0</v>
      </c>
      <c r="AI943" s="207"/>
      <c r="AJ943" s="207"/>
      <c r="AK943" s="207"/>
      <c r="AL943" s="207"/>
      <c r="AM943" s="207"/>
      <c r="AN943" s="207"/>
      <c r="AO943" s="207"/>
      <c r="AP943" s="207"/>
      <c r="AQ943" s="207"/>
      <c r="AR943" s="207"/>
      <c r="AS943" s="207"/>
      <c r="AT943" s="207"/>
      <c r="AU943" s="207"/>
      <c r="AV943" s="207"/>
      <c r="AW943" s="207"/>
      <c r="AX943" s="207"/>
      <c r="AY943" s="207"/>
      <c r="AZ943" s="207"/>
      <c r="BA943" s="207"/>
      <c r="BB943" s="207"/>
      <c r="BC943" s="207"/>
      <c r="BD943" s="207"/>
      <c r="BE943" s="207"/>
      <c r="BF943" s="207"/>
      <c r="BG943" s="207"/>
      <c r="BH943" s="207"/>
    </row>
    <row r="944" spans="1:60" outlineLevel="1">
      <c r="A944" s="214"/>
      <c r="B944" s="215"/>
      <c r="C944" s="246" t="s">
        <v>1033</v>
      </c>
      <c r="D944" s="237"/>
      <c r="E944" s="238"/>
      <c r="F944" s="216"/>
      <c r="G944" s="216"/>
      <c r="H944" s="216"/>
      <c r="I944" s="216"/>
      <c r="J944" s="216"/>
      <c r="K944" s="216"/>
      <c r="L944" s="216"/>
      <c r="M944" s="216"/>
      <c r="N944" s="216"/>
      <c r="O944" s="216"/>
      <c r="P944" s="216"/>
      <c r="Q944" s="216"/>
      <c r="R944" s="216"/>
      <c r="S944" s="216"/>
      <c r="T944" s="216"/>
      <c r="U944" s="216"/>
      <c r="V944" s="216"/>
      <c r="W944" s="216"/>
      <c r="X944" s="207"/>
      <c r="Y944" s="207"/>
      <c r="Z944" s="207"/>
      <c r="AA944" s="207"/>
      <c r="AB944" s="207"/>
      <c r="AC944" s="207"/>
      <c r="AD944" s="207"/>
      <c r="AE944" s="207"/>
      <c r="AF944" s="207"/>
      <c r="AG944" s="207" t="s">
        <v>159</v>
      </c>
      <c r="AH944" s="207">
        <v>0</v>
      </c>
      <c r="AI944" s="207"/>
      <c r="AJ944" s="207"/>
      <c r="AK944" s="207"/>
      <c r="AL944" s="207"/>
      <c r="AM944" s="207"/>
      <c r="AN944" s="207"/>
      <c r="AO944" s="207"/>
      <c r="AP944" s="207"/>
      <c r="AQ944" s="207"/>
      <c r="AR944" s="207"/>
      <c r="AS944" s="207"/>
      <c r="AT944" s="207"/>
      <c r="AU944" s="207"/>
      <c r="AV944" s="207"/>
      <c r="AW944" s="207"/>
      <c r="AX944" s="207"/>
      <c r="AY944" s="207"/>
      <c r="AZ944" s="207"/>
      <c r="BA944" s="207"/>
      <c r="BB944" s="207"/>
      <c r="BC944" s="207"/>
      <c r="BD944" s="207"/>
      <c r="BE944" s="207"/>
      <c r="BF944" s="207"/>
      <c r="BG944" s="207"/>
      <c r="BH944" s="207"/>
    </row>
    <row r="945" spans="1:60" outlineLevel="1">
      <c r="A945" s="214"/>
      <c r="B945" s="215"/>
      <c r="C945" s="246" t="s">
        <v>1034</v>
      </c>
      <c r="D945" s="237"/>
      <c r="E945" s="238"/>
      <c r="F945" s="216"/>
      <c r="G945" s="216"/>
      <c r="H945" s="216"/>
      <c r="I945" s="216"/>
      <c r="J945" s="216"/>
      <c r="K945" s="216"/>
      <c r="L945" s="216"/>
      <c r="M945" s="216"/>
      <c r="N945" s="216"/>
      <c r="O945" s="216"/>
      <c r="P945" s="216"/>
      <c r="Q945" s="216"/>
      <c r="R945" s="216"/>
      <c r="S945" s="216"/>
      <c r="T945" s="216"/>
      <c r="U945" s="216"/>
      <c r="V945" s="216"/>
      <c r="W945" s="216"/>
      <c r="X945" s="207"/>
      <c r="Y945" s="207"/>
      <c r="Z945" s="207"/>
      <c r="AA945" s="207"/>
      <c r="AB945" s="207"/>
      <c r="AC945" s="207"/>
      <c r="AD945" s="207"/>
      <c r="AE945" s="207"/>
      <c r="AF945" s="207"/>
      <c r="AG945" s="207" t="s">
        <v>159</v>
      </c>
      <c r="AH945" s="207">
        <v>0</v>
      </c>
      <c r="AI945" s="207"/>
      <c r="AJ945" s="207"/>
      <c r="AK945" s="207"/>
      <c r="AL945" s="207"/>
      <c r="AM945" s="207"/>
      <c r="AN945" s="207"/>
      <c r="AO945" s="207"/>
      <c r="AP945" s="207"/>
      <c r="AQ945" s="207"/>
      <c r="AR945" s="207"/>
      <c r="AS945" s="207"/>
      <c r="AT945" s="207"/>
      <c r="AU945" s="207"/>
      <c r="AV945" s="207"/>
      <c r="AW945" s="207"/>
      <c r="AX945" s="207"/>
      <c r="AY945" s="207"/>
      <c r="AZ945" s="207"/>
      <c r="BA945" s="207"/>
      <c r="BB945" s="207"/>
      <c r="BC945" s="207"/>
      <c r="BD945" s="207"/>
      <c r="BE945" s="207"/>
      <c r="BF945" s="207"/>
      <c r="BG945" s="207"/>
      <c r="BH945" s="207"/>
    </row>
    <row r="946" spans="1:60" outlineLevel="1">
      <c r="A946" s="214"/>
      <c r="B946" s="215"/>
      <c r="C946" s="246" t="s">
        <v>1035</v>
      </c>
      <c r="D946" s="237"/>
      <c r="E946" s="238"/>
      <c r="F946" s="216"/>
      <c r="G946" s="216"/>
      <c r="H946" s="216"/>
      <c r="I946" s="216"/>
      <c r="J946" s="216"/>
      <c r="K946" s="216"/>
      <c r="L946" s="216"/>
      <c r="M946" s="216"/>
      <c r="N946" s="216"/>
      <c r="O946" s="216"/>
      <c r="P946" s="216"/>
      <c r="Q946" s="216"/>
      <c r="R946" s="216"/>
      <c r="S946" s="216"/>
      <c r="T946" s="216"/>
      <c r="U946" s="216"/>
      <c r="V946" s="216"/>
      <c r="W946" s="216"/>
      <c r="X946" s="207"/>
      <c r="Y946" s="207"/>
      <c r="Z946" s="207"/>
      <c r="AA946" s="207"/>
      <c r="AB946" s="207"/>
      <c r="AC946" s="207"/>
      <c r="AD946" s="207"/>
      <c r="AE946" s="207"/>
      <c r="AF946" s="207"/>
      <c r="AG946" s="207" t="s">
        <v>159</v>
      </c>
      <c r="AH946" s="207">
        <v>0</v>
      </c>
      <c r="AI946" s="207"/>
      <c r="AJ946" s="207"/>
      <c r="AK946" s="207"/>
      <c r="AL946" s="207"/>
      <c r="AM946" s="207"/>
      <c r="AN946" s="207"/>
      <c r="AO946" s="207"/>
      <c r="AP946" s="207"/>
      <c r="AQ946" s="207"/>
      <c r="AR946" s="207"/>
      <c r="AS946" s="207"/>
      <c r="AT946" s="207"/>
      <c r="AU946" s="207"/>
      <c r="AV946" s="207"/>
      <c r="AW946" s="207"/>
      <c r="AX946" s="207"/>
      <c r="AY946" s="207"/>
      <c r="AZ946" s="207"/>
      <c r="BA946" s="207"/>
      <c r="BB946" s="207"/>
      <c r="BC946" s="207"/>
      <c r="BD946" s="207"/>
      <c r="BE946" s="207"/>
      <c r="BF946" s="207"/>
      <c r="BG946" s="207"/>
      <c r="BH946" s="207"/>
    </row>
    <row r="947" spans="1:60" outlineLevel="1">
      <c r="A947" s="214"/>
      <c r="B947" s="215"/>
      <c r="C947" s="246" t="s">
        <v>1036</v>
      </c>
      <c r="D947" s="237"/>
      <c r="E947" s="238">
        <v>530.70000000000005</v>
      </c>
      <c r="F947" s="216"/>
      <c r="G947" s="216"/>
      <c r="H947" s="216"/>
      <c r="I947" s="216"/>
      <c r="J947" s="216"/>
      <c r="K947" s="216"/>
      <c r="L947" s="216"/>
      <c r="M947" s="216"/>
      <c r="N947" s="216"/>
      <c r="O947" s="216"/>
      <c r="P947" s="216"/>
      <c r="Q947" s="216"/>
      <c r="R947" s="216"/>
      <c r="S947" s="216"/>
      <c r="T947" s="216"/>
      <c r="U947" s="216"/>
      <c r="V947" s="216"/>
      <c r="W947" s="216"/>
      <c r="X947" s="207"/>
      <c r="Y947" s="207"/>
      <c r="Z947" s="207"/>
      <c r="AA947" s="207"/>
      <c r="AB947" s="207"/>
      <c r="AC947" s="207"/>
      <c r="AD947" s="207"/>
      <c r="AE947" s="207"/>
      <c r="AF947" s="207"/>
      <c r="AG947" s="207" t="s">
        <v>159</v>
      </c>
      <c r="AH947" s="207">
        <v>0</v>
      </c>
      <c r="AI947" s="207"/>
      <c r="AJ947" s="207"/>
      <c r="AK947" s="207"/>
      <c r="AL947" s="207"/>
      <c r="AM947" s="207"/>
      <c r="AN947" s="207"/>
      <c r="AO947" s="207"/>
      <c r="AP947" s="207"/>
      <c r="AQ947" s="207"/>
      <c r="AR947" s="207"/>
      <c r="AS947" s="207"/>
      <c r="AT947" s="207"/>
      <c r="AU947" s="207"/>
      <c r="AV947" s="207"/>
      <c r="AW947" s="207"/>
      <c r="AX947" s="207"/>
      <c r="AY947" s="207"/>
      <c r="AZ947" s="207"/>
      <c r="BA947" s="207"/>
      <c r="BB947" s="207"/>
      <c r="BC947" s="207"/>
      <c r="BD947" s="207"/>
      <c r="BE947" s="207"/>
      <c r="BF947" s="207"/>
      <c r="BG947" s="207"/>
      <c r="BH947" s="207"/>
    </row>
    <row r="948" spans="1:60" outlineLevel="1">
      <c r="A948" s="239">
        <v>230</v>
      </c>
      <c r="B948" s="240" t="s">
        <v>1037</v>
      </c>
      <c r="C948" s="247" t="s">
        <v>1038</v>
      </c>
      <c r="D948" s="241" t="s">
        <v>147</v>
      </c>
      <c r="E948" s="242">
        <v>46</v>
      </c>
      <c r="F948" s="243"/>
      <c r="G948" s="244">
        <f>ROUND(E948*F948,2)</f>
        <v>0</v>
      </c>
      <c r="H948" s="243"/>
      <c r="I948" s="244">
        <f>ROUND(E948*H948,2)</f>
        <v>0</v>
      </c>
      <c r="J948" s="243"/>
      <c r="K948" s="244">
        <f>ROUND(E948*J948,2)</f>
        <v>0</v>
      </c>
      <c r="L948" s="244">
        <v>21</v>
      </c>
      <c r="M948" s="244">
        <f>G948*(1+L948/100)</f>
        <v>0</v>
      </c>
      <c r="N948" s="244">
        <v>0</v>
      </c>
      <c r="O948" s="244">
        <f>ROUND(E948*N948,2)</f>
        <v>0</v>
      </c>
      <c r="P948" s="244">
        <v>0</v>
      </c>
      <c r="Q948" s="244">
        <f>ROUND(E948*P948,2)</f>
        <v>0</v>
      </c>
      <c r="R948" s="244"/>
      <c r="S948" s="244" t="s">
        <v>148</v>
      </c>
      <c r="T948" s="245" t="s">
        <v>149</v>
      </c>
      <c r="U948" s="216">
        <v>0</v>
      </c>
      <c r="V948" s="216">
        <f>ROUND(E948*U948,2)</f>
        <v>0</v>
      </c>
      <c r="W948" s="216"/>
      <c r="X948" s="207"/>
      <c r="Y948" s="207"/>
      <c r="Z948" s="207"/>
      <c r="AA948" s="207"/>
      <c r="AB948" s="207"/>
      <c r="AC948" s="207"/>
      <c r="AD948" s="207"/>
      <c r="AE948" s="207"/>
      <c r="AF948" s="207"/>
      <c r="AG948" s="207" t="s">
        <v>240</v>
      </c>
      <c r="AH948" s="207"/>
      <c r="AI948" s="207"/>
      <c r="AJ948" s="207"/>
      <c r="AK948" s="207"/>
      <c r="AL948" s="207"/>
      <c r="AM948" s="207"/>
      <c r="AN948" s="207"/>
      <c r="AO948" s="207"/>
      <c r="AP948" s="207"/>
      <c r="AQ948" s="207"/>
      <c r="AR948" s="207"/>
      <c r="AS948" s="207"/>
      <c r="AT948" s="207"/>
      <c r="AU948" s="207"/>
      <c r="AV948" s="207"/>
      <c r="AW948" s="207"/>
      <c r="AX948" s="207"/>
      <c r="AY948" s="207"/>
      <c r="AZ948" s="207"/>
      <c r="BA948" s="207"/>
      <c r="BB948" s="207"/>
      <c r="BC948" s="207"/>
      <c r="BD948" s="207"/>
      <c r="BE948" s="207"/>
      <c r="BF948" s="207"/>
      <c r="BG948" s="207"/>
      <c r="BH948" s="207"/>
    </row>
    <row r="949" spans="1:60" outlineLevel="1">
      <c r="A949" s="239">
        <v>231</v>
      </c>
      <c r="B949" s="240" t="s">
        <v>1039</v>
      </c>
      <c r="C949" s="247" t="s">
        <v>1040</v>
      </c>
      <c r="D949" s="241" t="s">
        <v>147</v>
      </c>
      <c r="E949" s="242">
        <v>25</v>
      </c>
      <c r="F949" s="243"/>
      <c r="G949" s="244">
        <f>ROUND(E949*F949,2)</f>
        <v>0</v>
      </c>
      <c r="H949" s="243"/>
      <c r="I949" s="244">
        <f>ROUND(E949*H949,2)</f>
        <v>0</v>
      </c>
      <c r="J949" s="243"/>
      <c r="K949" s="244">
        <f>ROUND(E949*J949,2)</f>
        <v>0</v>
      </c>
      <c r="L949" s="244">
        <v>21</v>
      </c>
      <c r="M949" s="244">
        <f>G949*(1+L949/100)</f>
        <v>0</v>
      </c>
      <c r="N949" s="244">
        <v>0</v>
      </c>
      <c r="O949" s="244">
        <f>ROUND(E949*N949,2)</f>
        <v>0</v>
      </c>
      <c r="P949" s="244">
        <v>0</v>
      </c>
      <c r="Q949" s="244">
        <f>ROUND(E949*P949,2)</f>
        <v>0</v>
      </c>
      <c r="R949" s="244"/>
      <c r="S949" s="244" t="s">
        <v>148</v>
      </c>
      <c r="T949" s="245" t="s">
        <v>149</v>
      </c>
      <c r="U949" s="216">
        <v>0</v>
      </c>
      <c r="V949" s="216">
        <f>ROUND(E949*U949,2)</f>
        <v>0</v>
      </c>
      <c r="W949" s="216"/>
      <c r="X949" s="207"/>
      <c r="Y949" s="207"/>
      <c r="Z949" s="207"/>
      <c r="AA949" s="207"/>
      <c r="AB949" s="207"/>
      <c r="AC949" s="207"/>
      <c r="AD949" s="207"/>
      <c r="AE949" s="207"/>
      <c r="AF949" s="207"/>
      <c r="AG949" s="207" t="s">
        <v>157</v>
      </c>
      <c r="AH949" s="207"/>
      <c r="AI949" s="207"/>
      <c r="AJ949" s="207"/>
      <c r="AK949" s="207"/>
      <c r="AL949" s="207"/>
      <c r="AM949" s="207"/>
      <c r="AN949" s="207"/>
      <c r="AO949" s="207"/>
      <c r="AP949" s="207"/>
      <c r="AQ949" s="207"/>
      <c r="AR949" s="207"/>
      <c r="AS949" s="207"/>
      <c r="AT949" s="207"/>
      <c r="AU949" s="207"/>
      <c r="AV949" s="207"/>
      <c r="AW949" s="207"/>
      <c r="AX949" s="207"/>
      <c r="AY949" s="207"/>
      <c r="AZ949" s="207"/>
      <c r="BA949" s="207"/>
      <c r="BB949" s="207"/>
      <c r="BC949" s="207"/>
      <c r="BD949" s="207"/>
      <c r="BE949" s="207"/>
      <c r="BF949" s="207"/>
      <c r="BG949" s="207"/>
      <c r="BH949" s="207"/>
    </row>
    <row r="950" spans="1:60" outlineLevel="1">
      <c r="A950" s="239">
        <v>232</v>
      </c>
      <c r="B950" s="240" t="s">
        <v>1041</v>
      </c>
      <c r="C950" s="247" t="s">
        <v>1040</v>
      </c>
      <c r="D950" s="241" t="s">
        <v>147</v>
      </c>
      <c r="E950" s="242">
        <v>15</v>
      </c>
      <c r="F950" s="243"/>
      <c r="G950" s="244">
        <f>ROUND(E950*F950,2)</f>
        <v>0</v>
      </c>
      <c r="H950" s="243"/>
      <c r="I950" s="244">
        <f>ROUND(E950*H950,2)</f>
        <v>0</v>
      </c>
      <c r="J950" s="243"/>
      <c r="K950" s="244">
        <f>ROUND(E950*J950,2)</f>
        <v>0</v>
      </c>
      <c r="L950" s="244">
        <v>21</v>
      </c>
      <c r="M950" s="244">
        <f>G950*(1+L950/100)</f>
        <v>0</v>
      </c>
      <c r="N950" s="244">
        <v>0</v>
      </c>
      <c r="O950" s="244">
        <f>ROUND(E950*N950,2)</f>
        <v>0</v>
      </c>
      <c r="P950" s="244">
        <v>0</v>
      </c>
      <c r="Q950" s="244">
        <f>ROUND(E950*P950,2)</f>
        <v>0</v>
      </c>
      <c r="R950" s="244"/>
      <c r="S950" s="244" t="s">
        <v>148</v>
      </c>
      <c r="T950" s="245" t="s">
        <v>149</v>
      </c>
      <c r="U950" s="216">
        <v>0</v>
      </c>
      <c r="V950" s="216">
        <f>ROUND(E950*U950,2)</f>
        <v>0</v>
      </c>
      <c r="W950" s="216"/>
      <c r="X950" s="207"/>
      <c r="Y950" s="207"/>
      <c r="Z950" s="207"/>
      <c r="AA950" s="207"/>
      <c r="AB950" s="207"/>
      <c r="AC950" s="207"/>
      <c r="AD950" s="207"/>
      <c r="AE950" s="207"/>
      <c r="AF950" s="207"/>
      <c r="AG950" s="207" t="s">
        <v>157</v>
      </c>
      <c r="AH950" s="207"/>
      <c r="AI950" s="207"/>
      <c r="AJ950" s="207"/>
      <c r="AK950" s="207"/>
      <c r="AL950" s="207"/>
      <c r="AM950" s="207"/>
      <c r="AN950" s="207"/>
      <c r="AO950" s="207"/>
      <c r="AP950" s="207"/>
      <c r="AQ950" s="207"/>
      <c r="AR950" s="207"/>
      <c r="AS950" s="207"/>
      <c r="AT950" s="207"/>
      <c r="AU950" s="207"/>
      <c r="AV950" s="207"/>
      <c r="AW950" s="207"/>
      <c r="AX950" s="207"/>
      <c r="AY950" s="207"/>
      <c r="AZ950" s="207"/>
      <c r="BA950" s="207"/>
      <c r="BB950" s="207"/>
      <c r="BC950" s="207"/>
      <c r="BD950" s="207"/>
      <c r="BE950" s="207"/>
      <c r="BF950" s="207"/>
      <c r="BG950" s="207"/>
      <c r="BH950" s="207"/>
    </row>
    <row r="951" spans="1:60" outlineLevel="1">
      <c r="A951" s="239">
        <v>233</v>
      </c>
      <c r="B951" s="240" t="s">
        <v>1042</v>
      </c>
      <c r="C951" s="247" t="s">
        <v>1043</v>
      </c>
      <c r="D951" s="241" t="s">
        <v>147</v>
      </c>
      <c r="E951" s="242">
        <v>6</v>
      </c>
      <c r="F951" s="243"/>
      <c r="G951" s="244">
        <f>ROUND(E951*F951,2)</f>
        <v>0</v>
      </c>
      <c r="H951" s="243"/>
      <c r="I951" s="244">
        <f>ROUND(E951*H951,2)</f>
        <v>0</v>
      </c>
      <c r="J951" s="243"/>
      <c r="K951" s="244">
        <f>ROUND(E951*J951,2)</f>
        <v>0</v>
      </c>
      <c r="L951" s="244">
        <v>21</v>
      </c>
      <c r="M951" s="244">
        <f>G951*(1+L951/100)</f>
        <v>0</v>
      </c>
      <c r="N951" s="244">
        <v>0</v>
      </c>
      <c r="O951" s="244">
        <f>ROUND(E951*N951,2)</f>
        <v>0</v>
      </c>
      <c r="P951" s="244">
        <v>0</v>
      </c>
      <c r="Q951" s="244">
        <f>ROUND(E951*P951,2)</f>
        <v>0</v>
      </c>
      <c r="R951" s="244"/>
      <c r="S951" s="244" t="s">
        <v>148</v>
      </c>
      <c r="T951" s="245" t="s">
        <v>149</v>
      </c>
      <c r="U951" s="216">
        <v>0</v>
      </c>
      <c r="V951" s="216">
        <f>ROUND(E951*U951,2)</f>
        <v>0</v>
      </c>
      <c r="W951" s="216"/>
      <c r="X951" s="207"/>
      <c r="Y951" s="207"/>
      <c r="Z951" s="207"/>
      <c r="AA951" s="207"/>
      <c r="AB951" s="207"/>
      <c r="AC951" s="207"/>
      <c r="AD951" s="207"/>
      <c r="AE951" s="207"/>
      <c r="AF951" s="207"/>
      <c r="AG951" s="207" t="s">
        <v>240</v>
      </c>
      <c r="AH951" s="207"/>
      <c r="AI951" s="207"/>
      <c r="AJ951" s="207"/>
      <c r="AK951" s="207"/>
      <c r="AL951" s="207"/>
      <c r="AM951" s="207"/>
      <c r="AN951" s="207"/>
      <c r="AO951" s="207"/>
      <c r="AP951" s="207"/>
      <c r="AQ951" s="207"/>
      <c r="AR951" s="207"/>
      <c r="AS951" s="207"/>
      <c r="AT951" s="207"/>
      <c r="AU951" s="207"/>
      <c r="AV951" s="207"/>
      <c r="AW951" s="207"/>
      <c r="AX951" s="207"/>
      <c r="AY951" s="207"/>
      <c r="AZ951" s="207"/>
      <c r="BA951" s="207"/>
      <c r="BB951" s="207"/>
      <c r="BC951" s="207"/>
      <c r="BD951" s="207"/>
      <c r="BE951" s="207"/>
      <c r="BF951" s="207"/>
      <c r="BG951" s="207"/>
      <c r="BH951" s="207"/>
    </row>
    <row r="952" spans="1:60" outlineLevel="1">
      <c r="A952" s="239">
        <v>234</v>
      </c>
      <c r="B952" s="240" t="s">
        <v>1044</v>
      </c>
      <c r="C952" s="247" t="s">
        <v>1045</v>
      </c>
      <c r="D952" s="241" t="s">
        <v>147</v>
      </c>
      <c r="E952" s="242">
        <v>1</v>
      </c>
      <c r="F952" s="243"/>
      <c r="G952" s="244">
        <f>ROUND(E952*F952,2)</f>
        <v>0</v>
      </c>
      <c r="H952" s="243"/>
      <c r="I952" s="244">
        <f>ROUND(E952*H952,2)</f>
        <v>0</v>
      </c>
      <c r="J952" s="243"/>
      <c r="K952" s="244">
        <f>ROUND(E952*J952,2)</f>
        <v>0</v>
      </c>
      <c r="L952" s="244">
        <v>21</v>
      </c>
      <c r="M952" s="244">
        <f>G952*(1+L952/100)</f>
        <v>0</v>
      </c>
      <c r="N952" s="244">
        <v>0</v>
      </c>
      <c r="O952" s="244">
        <f>ROUND(E952*N952,2)</f>
        <v>0</v>
      </c>
      <c r="P952" s="244">
        <v>0</v>
      </c>
      <c r="Q952" s="244">
        <f>ROUND(E952*P952,2)</f>
        <v>0</v>
      </c>
      <c r="R952" s="244"/>
      <c r="S952" s="244" t="s">
        <v>148</v>
      </c>
      <c r="T952" s="245" t="s">
        <v>149</v>
      </c>
      <c r="U952" s="216">
        <v>0</v>
      </c>
      <c r="V952" s="216">
        <f>ROUND(E952*U952,2)</f>
        <v>0</v>
      </c>
      <c r="W952" s="216"/>
      <c r="X952" s="207"/>
      <c r="Y952" s="207"/>
      <c r="Z952" s="207"/>
      <c r="AA952" s="207"/>
      <c r="AB952" s="207"/>
      <c r="AC952" s="207"/>
      <c r="AD952" s="207"/>
      <c r="AE952" s="207"/>
      <c r="AF952" s="207"/>
      <c r="AG952" s="207" t="s">
        <v>240</v>
      </c>
      <c r="AH952" s="207"/>
      <c r="AI952" s="207"/>
      <c r="AJ952" s="207"/>
      <c r="AK952" s="207"/>
      <c r="AL952" s="207"/>
      <c r="AM952" s="207"/>
      <c r="AN952" s="207"/>
      <c r="AO952" s="207"/>
      <c r="AP952" s="207"/>
      <c r="AQ952" s="207"/>
      <c r="AR952" s="207"/>
      <c r="AS952" s="207"/>
      <c r="AT952" s="207"/>
      <c r="AU952" s="207"/>
      <c r="AV952" s="207"/>
      <c r="AW952" s="207"/>
      <c r="AX952" s="207"/>
      <c r="AY952" s="207"/>
      <c r="AZ952" s="207"/>
      <c r="BA952" s="207"/>
      <c r="BB952" s="207"/>
      <c r="BC952" s="207"/>
      <c r="BD952" s="207"/>
      <c r="BE952" s="207"/>
      <c r="BF952" s="207"/>
      <c r="BG952" s="207"/>
      <c r="BH952" s="207"/>
    </row>
    <row r="953" spans="1:60" outlineLevel="1">
      <c r="A953" s="239">
        <v>235</v>
      </c>
      <c r="B953" s="240" t="s">
        <v>1046</v>
      </c>
      <c r="C953" s="247" t="s">
        <v>1047</v>
      </c>
      <c r="D953" s="241" t="s">
        <v>147</v>
      </c>
      <c r="E953" s="242">
        <v>7</v>
      </c>
      <c r="F953" s="243"/>
      <c r="G953" s="244">
        <f>ROUND(E953*F953,2)</f>
        <v>0</v>
      </c>
      <c r="H953" s="243"/>
      <c r="I953" s="244">
        <f>ROUND(E953*H953,2)</f>
        <v>0</v>
      </c>
      <c r="J953" s="243"/>
      <c r="K953" s="244">
        <f>ROUND(E953*J953,2)</f>
        <v>0</v>
      </c>
      <c r="L953" s="244">
        <v>21</v>
      </c>
      <c r="M953" s="244">
        <f>G953*(1+L953/100)</f>
        <v>0</v>
      </c>
      <c r="N953" s="244">
        <v>0</v>
      </c>
      <c r="O953" s="244">
        <f>ROUND(E953*N953,2)</f>
        <v>0</v>
      </c>
      <c r="P953" s="244">
        <v>0</v>
      </c>
      <c r="Q953" s="244">
        <f>ROUND(E953*P953,2)</f>
        <v>0</v>
      </c>
      <c r="R953" s="244"/>
      <c r="S953" s="244" t="s">
        <v>148</v>
      </c>
      <c r="T953" s="245" t="s">
        <v>149</v>
      </c>
      <c r="U953" s="216">
        <v>0</v>
      </c>
      <c r="V953" s="216">
        <f>ROUND(E953*U953,2)</f>
        <v>0</v>
      </c>
      <c r="W953" s="216"/>
      <c r="X953" s="207"/>
      <c r="Y953" s="207"/>
      <c r="Z953" s="207"/>
      <c r="AA953" s="207"/>
      <c r="AB953" s="207"/>
      <c r="AC953" s="207"/>
      <c r="AD953" s="207"/>
      <c r="AE953" s="207"/>
      <c r="AF953" s="207"/>
      <c r="AG953" s="207" t="s">
        <v>240</v>
      </c>
      <c r="AH953" s="207"/>
      <c r="AI953" s="207"/>
      <c r="AJ953" s="207"/>
      <c r="AK953" s="207"/>
      <c r="AL953" s="207"/>
      <c r="AM953" s="207"/>
      <c r="AN953" s="207"/>
      <c r="AO953" s="207"/>
      <c r="AP953" s="207"/>
      <c r="AQ953" s="207"/>
      <c r="AR953" s="207"/>
      <c r="AS953" s="207"/>
      <c r="AT953" s="207"/>
      <c r="AU953" s="207"/>
      <c r="AV953" s="207"/>
      <c r="AW953" s="207"/>
      <c r="AX953" s="207"/>
      <c r="AY953" s="207"/>
      <c r="AZ953" s="207"/>
      <c r="BA953" s="207"/>
      <c r="BB953" s="207"/>
      <c r="BC953" s="207"/>
      <c r="BD953" s="207"/>
      <c r="BE953" s="207"/>
      <c r="BF953" s="207"/>
      <c r="BG953" s="207"/>
      <c r="BH953" s="207"/>
    </row>
    <row r="954" spans="1:60" outlineLevel="1">
      <c r="A954" s="239">
        <v>236</v>
      </c>
      <c r="B954" s="240" t="s">
        <v>1048</v>
      </c>
      <c r="C954" s="247" t="s">
        <v>1049</v>
      </c>
      <c r="D954" s="241" t="s">
        <v>147</v>
      </c>
      <c r="E954" s="242">
        <v>3</v>
      </c>
      <c r="F954" s="243"/>
      <c r="G954" s="244">
        <f>ROUND(E954*F954,2)</f>
        <v>0</v>
      </c>
      <c r="H954" s="243"/>
      <c r="I954" s="244">
        <f>ROUND(E954*H954,2)</f>
        <v>0</v>
      </c>
      <c r="J954" s="243"/>
      <c r="K954" s="244">
        <f>ROUND(E954*J954,2)</f>
        <v>0</v>
      </c>
      <c r="L954" s="244">
        <v>21</v>
      </c>
      <c r="M954" s="244">
        <f>G954*(1+L954/100)</f>
        <v>0</v>
      </c>
      <c r="N954" s="244">
        <v>0</v>
      </c>
      <c r="O954" s="244">
        <f>ROUND(E954*N954,2)</f>
        <v>0</v>
      </c>
      <c r="P954" s="244">
        <v>0</v>
      </c>
      <c r="Q954" s="244">
        <f>ROUND(E954*P954,2)</f>
        <v>0</v>
      </c>
      <c r="R954" s="244"/>
      <c r="S954" s="244" t="s">
        <v>148</v>
      </c>
      <c r="T954" s="245" t="s">
        <v>149</v>
      </c>
      <c r="U954" s="216">
        <v>0</v>
      </c>
      <c r="V954" s="216">
        <f>ROUND(E954*U954,2)</f>
        <v>0</v>
      </c>
      <c r="W954" s="216"/>
      <c r="X954" s="207"/>
      <c r="Y954" s="207"/>
      <c r="Z954" s="207"/>
      <c r="AA954" s="207"/>
      <c r="AB954" s="207"/>
      <c r="AC954" s="207"/>
      <c r="AD954" s="207"/>
      <c r="AE954" s="207"/>
      <c r="AF954" s="207"/>
      <c r="AG954" s="207" t="s">
        <v>240</v>
      </c>
      <c r="AH954" s="207"/>
      <c r="AI954" s="207"/>
      <c r="AJ954" s="207"/>
      <c r="AK954" s="207"/>
      <c r="AL954" s="207"/>
      <c r="AM954" s="207"/>
      <c r="AN954" s="207"/>
      <c r="AO954" s="207"/>
      <c r="AP954" s="207"/>
      <c r="AQ954" s="207"/>
      <c r="AR954" s="207"/>
      <c r="AS954" s="207"/>
      <c r="AT954" s="207"/>
      <c r="AU954" s="207"/>
      <c r="AV954" s="207"/>
      <c r="AW954" s="207"/>
      <c r="AX954" s="207"/>
      <c r="AY954" s="207"/>
      <c r="AZ954" s="207"/>
      <c r="BA954" s="207"/>
      <c r="BB954" s="207"/>
      <c r="BC954" s="207"/>
      <c r="BD954" s="207"/>
      <c r="BE954" s="207"/>
      <c r="BF954" s="207"/>
      <c r="BG954" s="207"/>
      <c r="BH954" s="207"/>
    </row>
    <row r="955" spans="1:60" outlineLevel="1">
      <c r="A955" s="239">
        <v>237</v>
      </c>
      <c r="B955" s="240" t="s">
        <v>1050</v>
      </c>
      <c r="C955" s="247" t="s">
        <v>1051</v>
      </c>
      <c r="D955" s="241" t="s">
        <v>147</v>
      </c>
      <c r="E955" s="242">
        <v>1</v>
      </c>
      <c r="F955" s="243"/>
      <c r="G955" s="244">
        <f>ROUND(E955*F955,2)</f>
        <v>0</v>
      </c>
      <c r="H955" s="243"/>
      <c r="I955" s="244">
        <f>ROUND(E955*H955,2)</f>
        <v>0</v>
      </c>
      <c r="J955" s="243"/>
      <c r="K955" s="244">
        <f>ROUND(E955*J955,2)</f>
        <v>0</v>
      </c>
      <c r="L955" s="244">
        <v>21</v>
      </c>
      <c r="M955" s="244">
        <f>G955*(1+L955/100)</f>
        <v>0</v>
      </c>
      <c r="N955" s="244">
        <v>0</v>
      </c>
      <c r="O955" s="244">
        <f>ROUND(E955*N955,2)</f>
        <v>0</v>
      </c>
      <c r="P955" s="244">
        <v>0</v>
      </c>
      <c r="Q955" s="244">
        <f>ROUND(E955*P955,2)</f>
        <v>0</v>
      </c>
      <c r="R955" s="244"/>
      <c r="S955" s="244" t="s">
        <v>148</v>
      </c>
      <c r="T955" s="245" t="s">
        <v>149</v>
      </c>
      <c r="U955" s="216">
        <v>0</v>
      </c>
      <c r="V955" s="216">
        <f>ROUND(E955*U955,2)</f>
        <v>0</v>
      </c>
      <c r="W955" s="216"/>
      <c r="X955" s="207"/>
      <c r="Y955" s="207"/>
      <c r="Z955" s="207"/>
      <c r="AA955" s="207"/>
      <c r="AB955" s="207"/>
      <c r="AC955" s="207"/>
      <c r="AD955" s="207"/>
      <c r="AE955" s="207"/>
      <c r="AF955" s="207"/>
      <c r="AG955" s="207" t="s">
        <v>240</v>
      </c>
      <c r="AH955" s="207"/>
      <c r="AI955" s="207"/>
      <c r="AJ955" s="207"/>
      <c r="AK955" s="207"/>
      <c r="AL955" s="207"/>
      <c r="AM955" s="207"/>
      <c r="AN955" s="207"/>
      <c r="AO955" s="207"/>
      <c r="AP955" s="207"/>
      <c r="AQ955" s="207"/>
      <c r="AR955" s="207"/>
      <c r="AS955" s="207"/>
      <c r="AT955" s="207"/>
      <c r="AU955" s="207"/>
      <c r="AV955" s="207"/>
      <c r="AW955" s="207"/>
      <c r="AX955" s="207"/>
      <c r="AY955" s="207"/>
      <c r="AZ955" s="207"/>
      <c r="BA955" s="207"/>
      <c r="BB955" s="207"/>
      <c r="BC955" s="207"/>
      <c r="BD955" s="207"/>
      <c r="BE955" s="207"/>
      <c r="BF955" s="207"/>
      <c r="BG955" s="207"/>
      <c r="BH955" s="207"/>
    </row>
    <row r="956" spans="1:60" outlineLevel="1">
      <c r="A956" s="239">
        <v>238</v>
      </c>
      <c r="B956" s="240" t="s">
        <v>1052</v>
      </c>
      <c r="C956" s="247" t="s">
        <v>1053</v>
      </c>
      <c r="D956" s="241" t="s">
        <v>147</v>
      </c>
      <c r="E956" s="242">
        <v>1</v>
      </c>
      <c r="F956" s="243"/>
      <c r="G956" s="244">
        <f>ROUND(E956*F956,2)</f>
        <v>0</v>
      </c>
      <c r="H956" s="243"/>
      <c r="I956" s="244">
        <f>ROUND(E956*H956,2)</f>
        <v>0</v>
      </c>
      <c r="J956" s="243"/>
      <c r="K956" s="244">
        <f>ROUND(E956*J956,2)</f>
        <v>0</v>
      </c>
      <c r="L956" s="244">
        <v>21</v>
      </c>
      <c r="M956" s="244">
        <f>G956*(1+L956/100)</f>
        <v>0</v>
      </c>
      <c r="N956" s="244">
        <v>0</v>
      </c>
      <c r="O956" s="244">
        <f>ROUND(E956*N956,2)</f>
        <v>0</v>
      </c>
      <c r="P956" s="244">
        <v>0</v>
      </c>
      <c r="Q956" s="244">
        <f>ROUND(E956*P956,2)</f>
        <v>0</v>
      </c>
      <c r="R956" s="244"/>
      <c r="S956" s="244" t="s">
        <v>148</v>
      </c>
      <c r="T956" s="245" t="s">
        <v>149</v>
      </c>
      <c r="U956" s="216">
        <v>0</v>
      </c>
      <c r="V956" s="216">
        <f>ROUND(E956*U956,2)</f>
        <v>0</v>
      </c>
      <c r="W956" s="216"/>
      <c r="X956" s="207"/>
      <c r="Y956" s="207"/>
      <c r="Z956" s="207"/>
      <c r="AA956" s="207"/>
      <c r="AB956" s="207"/>
      <c r="AC956" s="207"/>
      <c r="AD956" s="207"/>
      <c r="AE956" s="207"/>
      <c r="AF956" s="207"/>
      <c r="AG956" s="207" t="s">
        <v>240</v>
      </c>
      <c r="AH956" s="207"/>
      <c r="AI956" s="207"/>
      <c r="AJ956" s="207"/>
      <c r="AK956" s="207"/>
      <c r="AL956" s="207"/>
      <c r="AM956" s="207"/>
      <c r="AN956" s="207"/>
      <c r="AO956" s="207"/>
      <c r="AP956" s="207"/>
      <c r="AQ956" s="207"/>
      <c r="AR956" s="207"/>
      <c r="AS956" s="207"/>
      <c r="AT956" s="207"/>
      <c r="AU956" s="207"/>
      <c r="AV956" s="207"/>
      <c r="AW956" s="207"/>
      <c r="AX956" s="207"/>
      <c r="AY956" s="207"/>
      <c r="AZ956" s="207"/>
      <c r="BA956" s="207"/>
      <c r="BB956" s="207"/>
      <c r="BC956" s="207"/>
      <c r="BD956" s="207"/>
      <c r="BE956" s="207"/>
      <c r="BF956" s="207"/>
      <c r="BG956" s="207"/>
      <c r="BH956" s="207"/>
    </row>
    <row r="957" spans="1:60" outlineLevel="1">
      <c r="A957" s="239">
        <v>239</v>
      </c>
      <c r="B957" s="240" t="s">
        <v>1054</v>
      </c>
      <c r="C957" s="247" t="s">
        <v>1055</v>
      </c>
      <c r="D957" s="241" t="s">
        <v>147</v>
      </c>
      <c r="E957" s="242">
        <v>3</v>
      </c>
      <c r="F957" s="243"/>
      <c r="G957" s="244">
        <f>ROUND(E957*F957,2)</f>
        <v>0</v>
      </c>
      <c r="H957" s="243"/>
      <c r="I957" s="244">
        <f>ROUND(E957*H957,2)</f>
        <v>0</v>
      </c>
      <c r="J957" s="243"/>
      <c r="K957" s="244">
        <f>ROUND(E957*J957,2)</f>
        <v>0</v>
      </c>
      <c r="L957" s="244">
        <v>21</v>
      </c>
      <c r="M957" s="244">
        <f>G957*(1+L957/100)</f>
        <v>0</v>
      </c>
      <c r="N957" s="244">
        <v>0</v>
      </c>
      <c r="O957" s="244">
        <f>ROUND(E957*N957,2)</f>
        <v>0</v>
      </c>
      <c r="P957" s="244">
        <v>0</v>
      </c>
      <c r="Q957" s="244">
        <f>ROUND(E957*P957,2)</f>
        <v>0</v>
      </c>
      <c r="R957" s="244"/>
      <c r="S957" s="244" t="s">
        <v>148</v>
      </c>
      <c r="T957" s="245" t="s">
        <v>149</v>
      </c>
      <c r="U957" s="216">
        <v>0</v>
      </c>
      <c r="V957" s="216">
        <f>ROUND(E957*U957,2)</f>
        <v>0</v>
      </c>
      <c r="W957" s="216"/>
      <c r="X957" s="207"/>
      <c r="Y957" s="207"/>
      <c r="Z957" s="207"/>
      <c r="AA957" s="207"/>
      <c r="AB957" s="207"/>
      <c r="AC957" s="207"/>
      <c r="AD957" s="207"/>
      <c r="AE957" s="207"/>
      <c r="AF957" s="207"/>
      <c r="AG957" s="207" t="s">
        <v>240</v>
      </c>
      <c r="AH957" s="207"/>
      <c r="AI957" s="207"/>
      <c r="AJ957" s="207"/>
      <c r="AK957" s="207"/>
      <c r="AL957" s="207"/>
      <c r="AM957" s="207"/>
      <c r="AN957" s="207"/>
      <c r="AO957" s="207"/>
      <c r="AP957" s="207"/>
      <c r="AQ957" s="207"/>
      <c r="AR957" s="207"/>
      <c r="AS957" s="207"/>
      <c r="AT957" s="207"/>
      <c r="AU957" s="207"/>
      <c r="AV957" s="207"/>
      <c r="AW957" s="207"/>
      <c r="AX957" s="207"/>
      <c r="AY957" s="207"/>
      <c r="AZ957" s="207"/>
      <c r="BA957" s="207"/>
      <c r="BB957" s="207"/>
      <c r="BC957" s="207"/>
      <c r="BD957" s="207"/>
      <c r="BE957" s="207"/>
      <c r="BF957" s="207"/>
      <c r="BG957" s="207"/>
      <c r="BH957" s="207"/>
    </row>
    <row r="958" spans="1:60" outlineLevel="1">
      <c r="A958" s="239">
        <v>240</v>
      </c>
      <c r="B958" s="240" t="s">
        <v>1056</v>
      </c>
      <c r="C958" s="247" t="s">
        <v>1057</v>
      </c>
      <c r="D958" s="241" t="s">
        <v>147</v>
      </c>
      <c r="E958" s="242">
        <v>3</v>
      </c>
      <c r="F958" s="243"/>
      <c r="G958" s="244">
        <f>ROUND(E958*F958,2)</f>
        <v>0</v>
      </c>
      <c r="H958" s="243"/>
      <c r="I958" s="244">
        <f>ROUND(E958*H958,2)</f>
        <v>0</v>
      </c>
      <c r="J958" s="243"/>
      <c r="K958" s="244">
        <f>ROUND(E958*J958,2)</f>
        <v>0</v>
      </c>
      <c r="L958" s="244">
        <v>21</v>
      </c>
      <c r="M958" s="244">
        <f>G958*(1+L958/100)</f>
        <v>0</v>
      </c>
      <c r="N958" s="244">
        <v>0</v>
      </c>
      <c r="O958" s="244">
        <f>ROUND(E958*N958,2)</f>
        <v>0</v>
      </c>
      <c r="P958" s="244">
        <v>0</v>
      </c>
      <c r="Q958" s="244">
        <f>ROUND(E958*P958,2)</f>
        <v>0</v>
      </c>
      <c r="R958" s="244"/>
      <c r="S958" s="244" t="s">
        <v>148</v>
      </c>
      <c r="T958" s="245" t="s">
        <v>149</v>
      </c>
      <c r="U958" s="216">
        <v>0</v>
      </c>
      <c r="V958" s="216">
        <f>ROUND(E958*U958,2)</f>
        <v>0</v>
      </c>
      <c r="W958" s="216"/>
      <c r="X958" s="207"/>
      <c r="Y958" s="207"/>
      <c r="Z958" s="207"/>
      <c r="AA958" s="207"/>
      <c r="AB958" s="207"/>
      <c r="AC958" s="207"/>
      <c r="AD958" s="207"/>
      <c r="AE958" s="207"/>
      <c r="AF958" s="207"/>
      <c r="AG958" s="207" t="s">
        <v>240</v>
      </c>
      <c r="AH958" s="207"/>
      <c r="AI958" s="207"/>
      <c r="AJ958" s="207"/>
      <c r="AK958" s="207"/>
      <c r="AL958" s="207"/>
      <c r="AM958" s="207"/>
      <c r="AN958" s="207"/>
      <c r="AO958" s="207"/>
      <c r="AP958" s="207"/>
      <c r="AQ958" s="207"/>
      <c r="AR958" s="207"/>
      <c r="AS958" s="207"/>
      <c r="AT958" s="207"/>
      <c r="AU958" s="207"/>
      <c r="AV958" s="207"/>
      <c r="AW958" s="207"/>
      <c r="AX958" s="207"/>
      <c r="AY958" s="207"/>
      <c r="AZ958" s="207"/>
      <c r="BA958" s="207"/>
      <c r="BB958" s="207"/>
      <c r="BC958" s="207"/>
      <c r="BD958" s="207"/>
      <c r="BE958" s="207"/>
      <c r="BF958" s="207"/>
      <c r="BG958" s="207"/>
      <c r="BH958" s="207"/>
    </row>
    <row r="959" spans="1:60" outlineLevel="1">
      <c r="A959" s="239">
        <v>241</v>
      </c>
      <c r="B959" s="240" t="s">
        <v>1058</v>
      </c>
      <c r="C959" s="247" t="s">
        <v>1059</v>
      </c>
      <c r="D959" s="241" t="s">
        <v>147</v>
      </c>
      <c r="E959" s="242">
        <v>2</v>
      </c>
      <c r="F959" s="243"/>
      <c r="G959" s="244">
        <f>ROUND(E959*F959,2)</f>
        <v>0</v>
      </c>
      <c r="H959" s="243"/>
      <c r="I959" s="244">
        <f>ROUND(E959*H959,2)</f>
        <v>0</v>
      </c>
      <c r="J959" s="243"/>
      <c r="K959" s="244">
        <f>ROUND(E959*J959,2)</f>
        <v>0</v>
      </c>
      <c r="L959" s="244">
        <v>21</v>
      </c>
      <c r="M959" s="244">
        <f>G959*(1+L959/100)</f>
        <v>0</v>
      </c>
      <c r="N959" s="244">
        <v>0</v>
      </c>
      <c r="O959" s="244">
        <f>ROUND(E959*N959,2)</f>
        <v>0</v>
      </c>
      <c r="P959" s="244">
        <v>0</v>
      </c>
      <c r="Q959" s="244">
        <f>ROUND(E959*P959,2)</f>
        <v>0</v>
      </c>
      <c r="R959" s="244"/>
      <c r="S959" s="244" t="s">
        <v>148</v>
      </c>
      <c r="T959" s="245" t="s">
        <v>149</v>
      </c>
      <c r="U959" s="216">
        <v>0</v>
      </c>
      <c r="V959" s="216">
        <f>ROUND(E959*U959,2)</f>
        <v>0</v>
      </c>
      <c r="W959" s="216"/>
      <c r="X959" s="207"/>
      <c r="Y959" s="207"/>
      <c r="Z959" s="207"/>
      <c r="AA959" s="207"/>
      <c r="AB959" s="207"/>
      <c r="AC959" s="207"/>
      <c r="AD959" s="207"/>
      <c r="AE959" s="207"/>
      <c r="AF959" s="207"/>
      <c r="AG959" s="207" t="s">
        <v>240</v>
      </c>
      <c r="AH959" s="207"/>
      <c r="AI959" s="207"/>
      <c r="AJ959" s="207"/>
      <c r="AK959" s="207"/>
      <c r="AL959" s="207"/>
      <c r="AM959" s="207"/>
      <c r="AN959" s="207"/>
      <c r="AO959" s="207"/>
      <c r="AP959" s="207"/>
      <c r="AQ959" s="207"/>
      <c r="AR959" s="207"/>
      <c r="AS959" s="207"/>
      <c r="AT959" s="207"/>
      <c r="AU959" s="207"/>
      <c r="AV959" s="207"/>
      <c r="AW959" s="207"/>
      <c r="AX959" s="207"/>
      <c r="AY959" s="207"/>
      <c r="AZ959" s="207"/>
      <c r="BA959" s="207"/>
      <c r="BB959" s="207"/>
      <c r="BC959" s="207"/>
      <c r="BD959" s="207"/>
      <c r="BE959" s="207"/>
      <c r="BF959" s="207"/>
      <c r="BG959" s="207"/>
      <c r="BH959" s="207"/>
    </row>
    <row r="960" spans="1:60" outlineLevel="1">
      <c r="A960" s="239">
        <v>242</v>
      </c>
      <c r="B960" s="240" t="s">
        <v>1060</v>
      </c>
      <c r="C960" s="247" t="s">
        <v>1061</v>
      </c>
      <c r="D960" s="241" t="s">
        <v>147</v>
      </c>
      <c r="E960" s="242">
        <v>2</v>
      </c>
      <c r="F960" s="243"/>
      <c r="G960" s="244">
        <f>ROUND(E960*F960,2)</f>
        <v>0</v>
      </c>
      <c r="H960" s="243"/>
      <c r="I960" s="244">
        <f>ROUND(E960*H960,2)</f>
        <v>0</v>
      </c>
      <c r="J960" s="243"/>
      <c r="K960" s="244">
        <f>ROUND(E960*J960,2)</f>
        <v>0</v>
      </c>
      <c r="L960" s="244">
        <v>21</v>
      </c>
      <c r="M960" s="244">
        <f>G960*(1+L960/100)</f>
        <v>0</v>
      </c>
      <c r="N960" s="244">
        <v>0</v>
      </c>
      <c r="O960" s="244">
        <f>ROUND(E960*N960,2)</f>
        <v>0</v>
      </c>
      <c r="P960" s="244">
        <v>0</v>
      </c>
      <c r="Q960" s="244">
        <f>ROUND(E960*P960,2)</f>
        <v>0</v>
      </c>
      <c r="R960" s="244"/>
      <c r="S960" s="244" t="s">
        <v>148</v>
      </c>
      <c r="T960" s="245" t="s">
        <v>149</v>
      </c>
      <c r="U960" s="216">
        <v>0</v>
      </c>
      <c r="V960" s="216">
        <f>ROUND(E960*U960,2)</f>
        <v>0</v>
      </c>
      <c r="W960" s="216"/>
      <c r="X960" s="207"/>
      <c r="Y960" s="207"/>
      <c r="Z960" s="207"/>
      <c r="AA960" s="207"/>
      <c r="AB960" s="207"/>
      <c r="AC960" s="207"/>
      <c r="AD960" s="207"/>
      <c r="AE960" s="207"/>
      <c r="AF960" s="207"/>
      <c r="AG960" s="207" t="s">
        <v>240</v>
      </c>
      <c r="AH960" s="207"/>
      <c r="AI960" s="207"/>
      <c r="AJ960" s="207"/>
      <c r="AK960" s="207"/>
      <c r="AL960" s="207"/>
      <c r="AM960" s="207"/>
      <c r="AN960" s="207"/>
      <c r="AO960" s="207"/>
      <c r="AP960" s="207"/>
      <c r="AQ960" s="207"/>
      <c r="AR960" s="207"/>
      <c r="AS960" s="207"/>
      <c r="AT960" s="207"/>
      <c r="AU960" s="207"/>
      <c r="AV960" s="207"/>
      <c r="AW960" s="207"/>
      <c r="AX960" s="207"/>
      <c r="AY960" s="207"/>
      <c r="AZ960" s="207"/>
      <c r="BA960" s="207"/>
      <c r="BB960" s="207"/>
      <c r="BC960" s="207"/>
      <c r="BD960" s="207"/>
      <c r="BE960" s="207"/>
      <c r="BF960" s="207"/>
      <c r="BG960" s="207"/>
      <c r="BH960" s="207"/>
    </row>
    <row r="961" spans="1:60" outlineLevel="1">
      <c r="A961" s="239">
        <v>243</v>
      </c>
      <c r="B961" s="240" t="s">
        <v>1062</v>
      </c>
      <c r="C961" s="247" t="s">
        <v>1063</v>
      </c>
      <c r="D961" s="241" t="s">
        <v>147</v>
      </c>
      <c r="E961" s="242">
        <v>1</v>
      </c>
      <c r="F961" s="243"/>
      <c r="G961" s="244">
        <f>ROUND(E961*F961,2)</f>
        <v>0</v>
      </c>
      <c r="H961" s="243"/>
      <c r="I961" s="244">
        <f>ROUND(E961*H961,2)</f>
        <v>0</v>
      </c>
      <c r="J961" s="243"/>
      <c r="K961" s="244">
        <f>ROUND(E961*J961,2)</f>
        <v>0</v>
      </c>
      <c r="L961" s="244">
        <v>21</v>
      </c>
      <c r="M961" s="244">
        <f>G961*(1+L961/100)</f>
        <v>0</v>
      </c>
      <c r="N961" s="244">
        <v>0</v>
      </c>
      <c r="O961" s="244">
        <f>ROUND(E961*N961,2)</f>
        <v>0</v>
      </c>
      <c r="P961" s="244">
        <v>0</v>
      </c>
      <c r="Q961" s="244">
        <f>ROUND(E961*P961,2)</f>
        <v>0</v>
      </c>
      <c r="R961" s="244"/>
      <c r="S961" s="244" t="s">
        <v>148</v>
      </c>
      <c r="T961" s="245" t="s">
        <v>149</v>
      </c>
      <c r="U961" s="216">
        <v>0</v>
      </c>
      <c r="V961" s="216">
        <f>ROUND(E961*U961,2)</f>
        <v>0</v>
      </c>
      <c r="W961" s="216"/>
      <c r="X961" s="207"/>
      <c r="Y961" s="207"/>
      <c r="Z961" s="207"/>
      <c r="AA961" s="207"/>
      <c r="AB961" s="207"/>
      <c r="AC961" s="207"/>
      <c r="AD961" s="207"/>
      <c r="AE961" s="207"/>
      <c r="AF961" s="207"/>
      <c r="AG961" s="207" t="s">
        <v>240</v>
      </c>
      <c r="AH961" s="207"/>
      <c r="AI961" s="207"/>
      <c r="AJ961" s="207"/>
      <c r="AK961" s="207"/>
      <c r="AL961" s="207"/>
      <c r="AM961" s="207"/>
      <c r="AN961" s="207"/>
      <c r="AO961" s="207"/>
      <c r="AP961" s="207"/>
      <c r="AQ961" s="207"/>
      <c r="AR961" s="207"/>
      <c r="AS961" s="207"/>
      <c r="AT961" s="207"/>
      <c r="AU961" s="207"/>
      <c r="AV961" s="207"/>
      <c r="AW961" s="207"/>
      <c r="AX961" s="207"/>
      <c r="AY961" s="207"/>
      <c r="AZ961" s="207"/>
      <c r="BA961" s="207"/>
      <c r="BB961" s="207"/>
      <c r="BC961" s="207"/>
      <c r="BD961" s="207"/>
      <c r="BE961" s="207"/>
      <c r="BF961" s="207"/>
      <c r="BG961" s="207"/>
      <c r="BH961" s="207"/>
    </row>
    <row r="962" spans="1:60" outlineLevel="1">
      <c r="A962" s="239">
        <v>244</v>
      </c>
      <c r="B962" s="240" t="s">
        <v>1064</v>
      </c>
      <c r="C962" s="247" t="s">
        <v>1065</v>
      </c>
      <c r="D962" s="241" t="s">
        <v>147</v>
      </c>
      <c r="E962" s="242">
        <v>4</v>
      </c>
      <c r="F962" s="243"/>
      <c r="G962" s="244">
        <f>ROUND(E962*F962,2)</f>
        <v>0</v>
      </c>
      <c r="H962" s="243"/>
      <c r="I962" s="244">
        <f>ROUND(E962*H962,2)</f>
        <v>0</v>
      </c>
      <c r="J962" s="243"/>
      <c r="K962" s="244">
        <f>ROUND(E962*J962,2)</f>
        <v>0</v>
      </c>
      <c r="L962" s="244">
        <v>21</v>
      </c>
      <c r="M962" s="244">
        <f>G962*(1+L962/100)</f>
        <v>0</v>
      </c>
      <c r="N962" s="244">
        <v>0</v>
      </c>
      <c r="O962" s="244">
        <f>ROUND(E962*N962,2)</f>
        <v>0</v>
      </c>
      <c r="P962" s="244">
        <v>0</v>
      </c>
      <c r="Q962" s="244">
        <f>ROUND(E962*P962,2)</f>
        <v>0</v>
      </c>
      <c r="R962" s="244"/>
      <c r="S962" s="244" t="s">
        <v>148</v>
      </c>
      <c r="T962" s="245" t="s">
        <v>149</v>
      </c>
      <c r="U962" s="216">
        <v>0</v>
      </c>
      <c r="V962" s="216">
        <f>ROUND(E962*U962,2)</f>
        <v>0</v>
      </c>
      <c r="W962" s="216"/>
      <c r="X962" s="207"/>
      <c r="Y962" s="207"/>
      <c r="Z962" s="207"/>
      <c r="AA962" s="207"/>
      <c r="AB962" s="207"/>
      <c r="AC962" s="207"/>
      <c r="AD962" s="207"/>
      <c r="AE962" s="207"/>
      <c r="AF962" s="207"/>
      <c r="AG962" s="207" t="s">
        <v>157</v>
      </c>
      <c r="AH962" s="207"/>
      <c r="AI962" s="207"/>
      <c r="AJ962" s="207"/>
      <c r="AK962" s="207"/>
      <c r="AL962" s="207"/>
      <c r="AM962" s="207"/>
      <c r="AN962" s="207"/>
      <c r="AO962" s="207"/>
      <c r="AP962" s="207"/>
      <c r="AQ962" s="207"/>
      <c r="AR962" s="207"/>
      <c r="AS962" s="207"/>
      <c r="AT962" s="207"/>
      <c r="AU962" s="207"/>
      <c r="AV962" s="207"/>
      <c r="AW962" s="207"/>
      <c r="AX962" s="207"/>
      <c r="AY962" s="207"/>
      <c r="AZ962" s="207"/>
      <c r="BA962" s="207"/>
      <c r="BB962" s="207"/>
      <c r="BC962" s="207"/>
      <c r="BD962" s="207"/>
      <c r="BE962" s="207"/>
      <c r="BF962" s="207"/>
      <c r="BG962" s="207"/>
      <c r="BH962" s="207"/>
    </row>
    <row r="963" spans="1:60" outlineLevel="1">
      <c r="A963" s="239">
        <v>245</v>
      </c>
      <c r="B963" s="240" t="s">
        <v>1066</v>
      </c>
      <c r="C963" s="247" t="s">
        <v>1067</v>
      </c>
      <c r="D963" s="241" t="s">
        <v>147</v>
      </c>
      <c r="E963" s="242">
        <v>10</v>
      </c>
      <c r="F963" s="243"/>
      <c r="G963" s="244">
        <f>ROUND(E963*F963,2)</f>
        <v>0</v>
      </c>
      <c r="H963" s="243"/>
      <c r="I963" s="244">
        <f>ROUND(E963*H963,2)</f>
        <v>0</v>
      </c>
      <c r="J963" s="243"/>
      <c r="K963" s="244">
        <f>ROUND(E963*J963,2)</f>
        <v>0</v>
      </c>
      <c r="L963" s="244">
        <v>21</v>
      </c>
      <c r="M963" s="244">
        <f>G963*(1+L963/100)</f>
        <v>0</v>
      </c>
      <c r="N963" s="244">
        <v>0</v>
      </c>
      <c r="O963" s="244">
        <f>ROUND(E963*N963,2)</f>
        <v>0</v>
      </c>
      <c r="P963" s="244">
        <v>0</v>
      </c>
      <c r="Q963" s="244">
        <f>ROUND(E963*P963,2)</f>
        <v>0</v>
      </c>
      <c r="R963" s="244"/>
      <c r="S963" s="244" t="s">
        <v>148</v>
      </c>
      <c r="T963" s="245" t="s">
        <v>149</v>
      </c>
      <c r="U963" s="216">
        <v>0</v>
      </c>
      <c r="V963" s="216">
        <f>ROUND(E963*U963,2)</f>
        <v>0</v>
      </c>
      <c r="W963" s="216"/>
      <c r="X963" s="207"/>
      <c r="Y963" s="207"/>
      <c r="Z963" s="207"/>
      <c r="AA963" s="207"/>
      <c r="AB963" s="207"/>
      <c r="AC963" s="207"/>
      <c r="AD963" s="207"/>
      <c r="AE963" s="207"/>
      <c r="AF963" s="207"/>
      <c r="AG963" s="207" t="s">
        <v>157</v>
      </c>
      <c r="AH963" s="207"/>
      <c r="AI963" s="207"/>
      <c r="AJ963" s="207"/>
      <c r="AK963" s="207"/>
      <c r="AL963" s="207"/>
      <c r="AM963" s="207"/>
      <c r="AN963" s="207"/>
      <c r="AO963" s="207"/>
      <c r="AP963" s="207"/>
      <c r="AQ963" s="207"/>
      <c r="AR963" s="207"/>
      <c r="AS963" s="207"/>
      <c r="AT963" s="207"/>
      <c r="AU963" s="207"/>
      <c r="AV963" s="207"/>
      <c r="AW963" s="207"/>
      <c r="AX963" s="207"/>
      <c r="AY963" s="207"/>
      <c r="AZ963" s="207"/>
      <c r="BA963" s="207"/>
      <c r="BB963" s="207"/>
      <c r="BC963" s="207"/>
      <c r="BD963" s="207"/>
      <c r="BE963" s="207"/>
      <c r="BF963" s="207"/>
      <c r="BG963" s="207"/>
      <c r="BH963" s="207"/>
    </row>
    <row r="964" spans="1:60" outlineLevel="1">
      <c r="A964" s="239">
        <v>246</v>
      </c>
      <c r="B964" s="240" t="s">
        <v>1068</v>
      </c>
      <c r="C964" s="247" t="s">
        <v>1069</v>
      </c>
      <c r="D964" s="241" t="s">
        <v>147</v>
      </c>
      <c r="E964" s="242">
        <v>2</v>
      </c>
      <c r="F964" s="243"/>
      <c r="G964" s="244">
        <f>ROUND(E964*F964,2)</f>
        <v>0</v>
      </c>
      <c r="H964" s="243"/>
      <c r="I964" s="244">
        <f>ROUND(E964*H964,2)</f>
        <v>0</v>
      </c>
      <c r="J964" s="243"/>
      <c r="K964" s="244">
        <f>ROUND(E964*J964,2)</f>
        <v>0</v>
      </c>
      <c r="L964" s="244">
        <v>21</v>
      </c>
      <c r="M964" s="244">
        <f>G964*(1+L964/100)</f>
        <v>0</v>
      </c>
      <c r="N964" s="244">
        <v>0</v>
      </c>
      <c r="O964" s="244">
        <f>ROUND(E964*N964,2)</f>
        <v>0</v>
      </c>
      <c r="P964" s="244">
        <v>0</v>
      </c>
      <c r="Q964" s="244">
        <f>ROUND(E964*P964,2)</f>
        <v>0</v>
      </c>
      <c r="R964" s="244"/>
      <c r="S964" s="244" t="s">
        <v>148</v>
      </c>
      <c r="T964" s="245" t="s">
        <v>149</v>
      </c>
      <c r="U964" s="216">
        <v>0</v>
      </c>
      <c r="V964" s="216">
        <f>ROUND(E964*U964,2)</f>
        <v>0</v>
      </c>
      <c r="W964" s="216"/>
      <c r="X964" s="207"/>
      <c r="Y964" s="207"/>
      <c r="Z964" s="207"/>
      <c r="AA964" s="207"/>
      <c r="AB964" s="207"/>
      <c r="AC964" s="207"/>
      <c r="AD964" s="207"/>
      <c r="AE964" s="207"/>
      <c r="AF964" s="207"/>
      <c r="AG964" s="207" t="s">
        <v>157</v>
      </c>
      <c r="AH964" s="207"/>
      <c r="AI964" s="207"/>
      <c r="AJ964" s="207"/>
      <c r="AK964" s="207"/>
      <c r="AL964" s="207"/>
      <c r="AM964" s="207"/>
      <c r="AN964" s="207"/>
      <c r="AO964" s="207"/>
      <c r="AP964" s="207"/>
      <c r="AQ964" s="207"/>
      <c r="AR964" s="207"/>
      <c r="AS964" s="207"/>
      <c r="AT964" s="207"/>
      <c r="AU964" s="207"/>
      <c r="AV964" s="207"/>
      <c r="AW964" s="207"/>
      <c r="AX964" s="207"/>
      <c r="AY964" s="207"/>
      <c r="AZ964" s="207"/>
      <c r="BA964" s="207"/>
      <c r="BB964" s="207"/>
      <c r="BC964" s="207"/>
      <c r="BD964" s="207"/>
      <c r="BE964" s="207"/>
      <c r="BF964" s="207"/>
      <c r="BG964" s="207"/>
      <c r="BH964" s="207"/>
    </row>
    <row r="965" spans="1:60" outlineLevel="1">
      <c r="A965" s="239">
        <v>247</v>
      </c>
      <c r="B965" s="240" t="s">
        <v>1070</v>
      </c>
      <c r="C965" s="247" t="s">
        <v>1071</v>
      </c>
      <c r="D965" s="241" t="s">
        <v>147</v>
      </c>
      <c r="E965" s="242">
        <v>2</v>
      </c>
      <c r="F965" s="243"/>
      <c r="G965" s="244">
        <f>ROUND(E965*F965,2)</f>
        <v>0</v>
      </c>
      <c r="H965" s="243"/>
      <c r="I965" s="244">
        <f>ROUND(E965*H965,2)</f>
        <v>0</v>
      </c>
      <c r="J965" s="243"/>
      <c r="K965" s="244">
        <f>ROUND(E965*J965,2)</f>
        <v>0</v>
      </c>
      <c r="L965" s="244">
        <v>21</v>
      </c>
      <c r="M965" s="244">
        <f>G965*(1+L965/100)</f>
        <v>0</v>
      </c>
      <c r="N965" s="244">
        <v>0</v>
      </c>
      <c r="O965" s="244">
        <f>ROUND(E965*N965,2)</f>
        <v>0</v>
      </c>
      <c r="P965" s="244">
        <v>0</v>
      </c>
      <c r="Q965" s="244">
        <f>ROUND(E965*P965,2)</f>
        <v>0</v>
      </c>
      <c r="R965" s="244"/>
      <c r="S965" s="244" t="s">
        <v>148</v>
      </c>
      <c r="T965" s="245" t="s">
        <v>149</v>
      </c>
      <c r="U965" s="216">
        <v>0</v>
      </c>
      <c r="V965" s="216">
        <f>ROUND(E965*U965,2)</f>
        <v>0</v>
      </c>
      <c r="W965" s="216"/>
      <c r="X965" s="207"/>
      <c r="Y965" s="207"/>
      <c r="Z965" s="207"/>
      <c r="AA965" s="207"/>
      <c r="AB965" s="207"/>
      <c r="AC965" s="207"/>
      <c r="AD965" s="207"/>
      <c r="AE965" s="207"/>
      <c r="AF965" s="207"/>
      <c r="AG965" s="207" t="s">
        <v>157</v>
      </c>
      <c r="AH965" s="207"/>
      <c r="AI965" s="207"/>
      <c r="AJ965" s="207"/>
      <c r="AK965" s="207"/>
      <c r="AL965" s="207"/>
      <c r="AM965" s="207"/>
      <c r="AN965" s="207"/>
      <c r="AO965" s="207"/>
      <c r="AP965" s="207"/>
      <c r="AQ965" s="207"/>
      <c r="AR965" s="207"/>
      <c r="AS965" s="207"/>
      <c r="AT965" s="207"/>
      <c r="AU965" s="207"/>
      <c r="AV965" s="207"/>
      <c r="AW965" s="207"/>
      <c r="AX965" s="207"/>
      <c r="AY965" s="207"/>
      <c r="AZ965" s="207"/>
      <c r="BA965" s="207"/>
      <c r="BB965" s="207"/>
      <c r="BC965" s="207"/>
      <c r="BD965" s="207"/>
      <c r="BE965" s="207"/>
      <c r="BF965" s="207"/>
      <c r="BG965" s="207"/>
      <c r="BH965" s="207"/>
    </row>
    <row r="966" spans="1:60" outlineLevel="1">
      <c r="A966" s="239">
        <v>248</v>
      </c>
      <c r="B966" s="240" t="s">
        <v>1072</v>
      </c>
      <c r="C966" s="247" t="s">
        <v>1073</v>
      </c>
      <c r="D966" s="241" t="s">
        <v>147</v>
      </c>
      <c r="E966" s="242">
        <v>1</v>
      </c>
      <c r="F966" s="243"/>
      <c r="G966" s="244">
        <f>ROUND(E966*F966,2)</f>
        <v>0</v>
      </c>
      <c r="H966" s="243"/>
      <c r="I966" s="244">
        <f>ROUND(E966*H966,2)</f>
        <v>0</v>
      </c>
      <c r="J966" s="243"/>
      <c r="K966" s="244">
        <f>ROUND(E966*J966,2)</f>
        <v>0</v>
      </c>
      <c r="L966" s="244">
        <v>21</v>
      </c>
      <c r="M966" s="244">
        <f>G966*(1+L966/100)</f>
        <v>0</v>
      </c>
      <c r="N966" s="244">
        <v>0</v>
      </c>
      <c r="O966" s="244">
        <f>ROUND(E966*N966,2)</f>
        <v>0</v>
      </c>
      <c r="P966" s="244">
        <v>0</v>
      </c>
      <c r="Q966" s="244">
        <f>ROUND(E966*P966,2)</f>
        <v>0</v>
      </c>
      <c r="R966" s="244"/>
      <c r="S966" s="244" t="s">
        <v>148</v>
      </c>
      <c r="T966" s="245" t="s">
        <v>149</v>
      </c>
      <c r="U966" s="216">
        <v>0</v>
      </c>
      <c r="V966" s="216">
        <f>ROUND(E966*U966,2)</f>
        <v>0</v>
      </c>
      <c r="W966" s="216"/>
      <c r="X966" s="207"/>
      <c r="Y966" s="207"/>
      <c r="Z966" s="207"/>
      <c r="AA966" s="207"/>
      <c r="AB966" s="207"/>
      <c r="AC966" s="207"/>
      <c r="AD966" s="207"/>
      <c r="AE966" s="207"/>
      <c r="AF966" s="207"/>
      <c r="AG966" s="207" t="s">
        <v>157</v>
      </c>
      <c r="AH966" s="207"/>
      <c r="AI966" s="207"/>
      <c r="AJ966" s="207"/>
      <c r="AK966" s="207"/>
      <c r="AL966" s="207"/>
      <c r="AM966" s="207"/>
      <c r="AN966" s="207"/>
      <c r="AO966" s="207"/>
      <c r="AP966" s="207"/>
      <c r="AQ966" s="207"/>
      <c r="AR966" s="207"/>
      <c r="AS966" s="207"/>
      <c r="AT966" s="207"/>
      <c r="AU966" s="207"/>
      <c r="AV966" s="207"/>
      <c r="AW966" s="207"/>
      <c r="AX966" s="207"/>
      <c r="AY966" s="207"/>
      <c r="AZ966" s="207"/>
      <c r="BA966" s="207"/>
      <c r="BB966" s="207"/>
      <c r="BC966" s="207"/>
      <c r="BD966" s="207"/>
      <c r="BE966" s="207"/>
      <c r="BF966" s="207"/>
      <c r="BG966" s="207"/>
      <c r="BH966" s="207"/>
    </row>
    <row r="967" spans="1:60" outlineLevel="1">
      <c r="A967" s="239">
        <v>249</v>
      </c>
      <c r="B967" s="240" t="s">
        <v>1074</v>
      </c>
      <c r="C967" s="247" t="s">
        <v>1075</v>
      </c>
      <c r="D967" s="241" t="s">
        <v>147</v>
      </c>
      <c r="E967" s="242">
        <v>1</v>
      </c>
      <c r="F967" s="243"/>
      <c r="G967" s="244">
        <f>ROUND(E967*F967,2)</f>
        <v>0</v>
      </c>
      <c r="H967" s="243"/>
      <c r="I967" s="244">
        <f>ROUND(E967*H967,2)</f>
        <v>0</v>
      </c>
      <c r="J967" s="243"/>
      <c r="K967" s="244">
        <f>ROUND(E967*J967,2)</f>
        <v>0</v>
      </c>
      <c r="L967" s="244">
        <v>21</v>
      </c>
      <c r="M967" s="244">
        <f>G967*(1+L967/100)</f>
        <v>0</v>
      </c>
      <c r="N967" s="244">
        <v>0</v>
      </c>
      <c r="O967" s="244">
        <f>ROUND(E967*N967,2)</f>
        <v>0</v>
      </c>
      <c r="P967" s="244">
        <v>0</v>
      </c>
      <c r="Q967" s="244">
        <f>ROUND(E967*P967,2)</f>
        <v>0</v>
      </c>
      <c r="R967" s="244"/>
      <c r="S967" s="244" t="s">
        <v>148</v>
      </c>
      <c r="T967" s="245" t="s">
        <v>149</v>
      </c>
      <c r="U967" s="216">
        <v>0</v>
      </c>
      <c r="V967" s="216">
        <f>ROUND(E967*U967,2)</f>
        <v>0</v>
      </c>
      <c r="W967" s="216"/>
      <c r="X967" s="207"/>
      <c r="Y967" s="207"/>
      <c r="Z967" s="207"/>
      <c r="AA967" s="207"/>
      <c r="AB967" s="207"/>
      <c r="AC967" s="207"/>
      <c r="AD967" s="207"/>
      <c r="AE967" s="207"/>
      <c r="AF967" s="207"/>
      <c r="AG967" s="207" t="s">
        <v>157</v>
      </c>
      <c r="AH967" s="207"/>
      <c r="AI967" s="207"/>
      <c r="AJ967" s="207"/>
      <c r="AK967" s="207"/>
      <c r="AL967" s="207"/>
      <c r="AM967" s="207"/>
      <c r="AN967" s="207"/>
      <c r="AO967" s="207"/>
      <c r="AP967" s="207"/>
      <c r="AQ967" s="207"/>
      <c r="AR967" s="207"/>
      <c r="AS967" s="207"/>
      <c r="AT967" s="207"/>
      <c r="AU967" s="207"/>
      <c r="AV967" s="207"/>
      <c r="AW967" s="207"/>
      <c r="AX967" s="207"/>
      <c r="AY967" s="207"/>
      <c r="AZ967" s="207"/>
      <c r="BA967" s="207"/>
      <c r="BB967" s="207"/>
      <c r="BC967" s="207"/>
      <c r="BD967" s="207"/>
      <c r="BE967" s="207"/>
      <c r="BF967" s="207"/>
      <c r="BG967" s="207"/>
      <c r="BH967" s="207"/>
    </row>
    <row r="968" spans="1:60" outlineLevel="1">
      <c r="A968" s="239">
        <v>250</v>
      </c>
      <c r="B968" s="240" t="s">
        <v>1076</v>
      </c>
      <c r="C968" s="247" t="s">
        <v>1077</v>
      </c>
      <c r="D968" s="241" t="s">
        <v>147</v>
      </c>
      <c r="E968" s="242">
        <v>1</v>
      </c>
      <c r="F968" s="243"/>
      <c r="G968" s="244">
        <f>ROUND(E968*F968,2)</f>
        <v>0</v>
      </c>
      <c r="H968" s="243"/>
      <c r="I968" s="244">
        <f>ROUND(E968*H968,2)</f>
        <v>0</v>
      </c>
      <c r="J968" s="243"/>
      <c r="K968" s="244">
        <f>ROUND(E968*J968,2)</f>
        <v>0</v>
      </c>
      <c r="L968" s="244">
        <v>21</v>
      </c>
      <c r="M968" s="244">
        <f>G968*(1+L968/100)</f>
        <v>0</v>
      </c>
      <c r="N968" s="244">
        <v>0</v>
      </c>
      <c r="O968" s="244">
        <f>ROUND(E968*N968,2)</f>
        <v>0</v>
      </c>
      <c r="P968" s="244">
        <v>0</v>
      </c>
      <c r="Q968" s="244">
        <f>ROUND(E968*P968,2)</f>
        <v>0</v>
      </c>
      <c r="R968" s="244"/>
      <c r="S968" s="244" t="s">
        <v>148</v>
      </c>
      <c r="T968" s="245" t="s">
        <v>149</v>
      </c>
      <c r="U968" s="216">
        <v>0</v>
      </c>
      <c r="V968" s="216">
        <f>ROUND(E968*U968,2)</f>
        <v>0</v>
      </c>
      <c r="W968" s="216"/>
      <c r="X968" s="207"/>
      <c r="Y968" s="207"/>
      <c r="Z968" s="207"/>
      <c r="AA968" s="207"/>
      <c r="AB968" s="207"/>
      <c r="AC968" s="207"/>
      <c r="AD968" s="207"/>
      <c r="AE968" s="207"/>
      <c r="AF968" s="207"/>
      <c r="AG968" s="207" t="s">
        <v>157</v>
      </c>
      <c r="AH968" s="207"/>
      <c r="AI968" s="207"/>
      <c r="AJ968" s="207"/>
      <c r="AK968" s="207"/>
      <c r="AL968" s="207"/>
      <c r="AM968" s="207"/>
      <c r="AN968" s="207"/>
      <c r="AO968" s="207"/>
      <c r="AP968" s="207"/>
      <c r="AQ968" s="207"/>
      <c r="AR968" s="207"/>
      <c r="AS968" s="207"/>
      <c r="AT968" s="207"/>
      <c r="AU968" s="207"/>
      <c r="AV968" s="207"/>
      <c r="AW968" s="207"/>
      <c r="AX968" s="207"/>
      <c r="AY968" s="207"/>
      <c r="AZ968" s="207"/>
      <c r="BA968" s="207"/>
      <c r="BB968" s="207"/>
      <c r="BC968" s="207"/>
      <c r="BD968" s="207"/>
      <c r="BE968" s="207"/>
      <c r="BF968" s="207"/>
      <c r="BG968" s="207"/>
      <c r="BH968" s="207"/>
    </row>
    <row r="969" spans="1:60" outlineLevel="1">
      <c r="A969" s="239">
        <v>251</v>
      </c>
      <c r="B969" s="240" t="s">
        <v>1078</v>
      </c>
      <c r="C969" s="247" t="s">
        <v>1079</v>
      </c>
      <c r="D969" s="241" t="s">
        <v>147</v>
      </c>
      <c r="E969" s="242">
        <v>1</v>
      </c>
      <c r="F969" s="243"/>
      <c r="G969" s="244">
        <f>ROUND(E969*F969,2)</f>
        <v>0</v>
      </c>
      <c r="H969" s="243"/>
      <c r="I969" s="244">
        <f>ROUND(E969*H969,2)</f>
        <v>0</v>
      </c>
      <c r="J969" s="243"/>
      <c r="K969" s="244">
        <f>ROUND(E969*J969,2)</f>
        <v>0</v>
      </c>
      <c r="L969" s="244">
        <v>21</v>
      </c>
      <c r="M969" s="244">
        <f>G969*(1+L969/100)</f>
        <v>0</v>
      </c>
      <c r="N969" s="244">
        <v>0</v>
      </c>
      <c r="O969" s="244">
        <f>ROUND(E969*N969,2)</f>
        <v>0</v>
      </c>
      <c r="P969" s="244">
        <v>0</v>
      </c>
      <c r="Q969" s="244">
        <f>ROUND(E969*P969,2)</f>
        <v>0</v>
      </c>
      <c r="R969" s="244"/>
      <c r="S969" s="244" t="s">
        <v>148</v>
      </c>
      <c r="T969" s="245" t="s">
        <v>149</v>
      </c>
      <c r="U969" s="216">
        <v>0</v>
      </c>
      <c r="V969" s="216">
        <f>ROUND(E969*U969,2)</f>
        <v>0</v>
      </c>
      <c r="W969" s="216"/>
      <c r="X969" s="207"/>
      <c r="Y969" s="207"/>
      <c r="Z969" s="207"/>
      <c r="AA969" s="207"/>
      <c r="AB969" s="207"/>
      <c r="AC969" s="207"/>
      <c r="AD969" s="207"/>
      <c r="AE969" s="207"/>
      <c r="AF969" s="207"/>
      <c r="AG969" s="207" t="s">
        <v>157</v>
      </c>
      <c r="AH969" s="207"/>
      <c r="AI969" s="207"/>
      <c r="AJ969" s="207"/>
      <c r="AK969" s="207"/>
      <c r="AL969" s="207"/>
      <c r="AM969" s="207"/>
      <c r="AN969" s="207"/>
      <c r="AO969" s="207"/>
      <c r="AP969" s="207"/>
      <c r="AQ969" s="207"/>
      <c r="AR969" s="207"/>
      <c r="AS969" s="207"/>
      <c r="AT969" s="207"/>
      <c r="AU969" s="207"/>
      <c r="AV969" s="207"/>
      <c r="AW969" s="207"/>
      <c r="AX969" s="207"/>
      <c r="AY969" s="207"/>
      <c r="AZ969" s="207"/>
      <c r="BA969" s="207"/>
      <c r="BB969" s="207"/>
      <c r="BC969" s="207"/>
      <c r="BD969" s="207"/>
      <c r="BE969" s="207"/>
      <c r="BF969" s="207"/>
      <c r="BG969" s="207"/>
      <c r="BH969" s="207"/>
    </row>
    <row r="970" spans="1:60" outlineLevel="1">
      <c r="A970" s="239">
        <v>252</v>
      </c>
      <c r="B970" s="240" t="s">
        <v>1080</v>
      </c>
      <c r="C970" s="247" t="s">
        <v>1081</v>
      </c>
      <c r="D970" s="241" t="s">
        <v>147</v>
      </c>
      <c r="E970" s="242">
        <v>1</v>
      </c>
      <c r="F970" s="243"/>
      <c r="G970" s="244">
        <f>ROUND(E970*F970,2)</f>
        <v>0</v>
      </c>
      <c r="H970" s="243"/>
      <c r="I970" s="244">
        <f>ROUND(E970*H970,2)</f>
        <v>0</v>
      </c>
      <c r="J970" s="243"/>
      <c r="K970" s="244">
        <f>ROUND(E970*J970,2)</f>
        <v>0</v>
      </c>
      <c r="L970" s="244">
        <v>21</v>
      </c>
      <c r="M970" s="244">
        <f>G970*(1+L970/100)</f>
        <v>0</v>
      </c>
      <c r="N970" s="244">
        <v>0</v>
      </c>
      <c r="O970" s="244">
        <f>ROUND(E970*N970,2)</f>
        <v>0</v>
      </c>
      <c r="P970" s="244">
        <v>0</v>
      </c>
      <c r="Q970" s="244">
        <f>ROUND(E970*P970,2)</f>
        <v>0</v>
      </c>
      <c r="R970" s="244"/>
      <c r="S970" s="244" t="s">
        <v>148</v>
      </c>
      <c r="T970" s="245" t="s">
        <v>149</v>
      </c>
      <c r="U970" s="216">
        <v>0</v>
      </c>
      <c r="V970" s="216">
        <f>ROUND(E970*U970,2)</f>
        <v>0</v>
      </c>
      <c r="W970" s="216"/>
      <c r="X970" s="207"/>
      <c r="Y970" s="207"/>
      <c r="Z970" s="207"/>
      <c r="AA970" s="207"/>
      <c r="AB970" s="207"/>
      <c r="AC970" s="207"/>
      <c r="AD970" s="207"/>
      <c r="AE970" s="207"/>
      <c r="AF970" s="207"/>
      <c r="AG970" s="207" t="s">
        <v>157</v>
      </c>
      <c r="AH970" s="207"/>
      <c r="AI970" s="207"/>
      <c r="AJ970" s="207"/>
      <c r="AK970" s="207"/>
      <c r="AL970" s="207"/>
      <c r="AM970" s="207"/>
      <c r="AN970" s="207"/>
      <c r="AO970" s="207"/>
      <c r="AP970" s="207"/>
      <c r="AQ970" s="207"/>
      <c r="AR970" s="207"/>
      <c r="AS970" s="207"/>
      <c r="AT970" s="207"/>
      <c r="AU970" s="207"/>
      <c r="AV970" s="207"/>
      <c r="AW970" s="207"/>
      <c r="AX970" s="207"/>
      <c r="AY970" s="207"/>
      <c r="AZ970" s="207"/>
      <c r="BA970" s="207"/>
      <c r="BB970" s="207"/>
      <c r="BC970" s="207"/>
      <c r="BD970" s="207"/>
      <c r="BE970" s="207"/>
      <c r="BF970" s="207"/>
      <c r="BG970" s="207"/>
      <c r="BH970" s="207"/>
    </row>
    <row r="971" spans="1:60" outlineLevel="1">
      <c r="A971" s="239">
        <v>253</v>
      </c>
      <c r="B971" s="240" t="s">
        <v>1082</v>
      </c>
      <c r="C971" s="247" t="s">
        <v>1081</v>
      </c>
      <c r="D971" s="241" t="s">
        <v>147</v>
      </c>
      <c r="E971" s="242">
        <v>1</v>
      </c>
      <c r="F971" s="243"/>
      <c r="G971" s="244">
        <f>ROUND(E971*F971,2)</f>
        <v>0</v>
      </c>
      <c r="H971" s="243"/>
      <c r="I971" s="244">
        <f>ROUND(E971*H971,2)</f>
        <v>0</v>
      </c>
      <c r="J971" s="243"/>
      <c r="K971" s="244">
        <f>ROUND(E971*J971,2)</f>
        <v>0</v>
      </c>
      <c r="L971" s="244">
        <v>21</v>
      </c>
      <c r="M971" s="244">
        <f>G971*(1+L971/100)</f>
        <v>0</v>
      </c>
      <c r="N971" s="244">
        <v>0</v>
      </c>
      <c r="O971" s="244">
        <f>ROUND(E971*N971,2)</f>
        <v>0</v>
      </c>
      <c r="P971" s="244">
        <v>0</v>
      </c>
      <c r="Q971" s="244">
        <f>ROUND(E971*P971,2)</f>
        <v>0</v>
      </c>
      <c r="R971" s="244"/>
      <c r="S971" s="244" t="s">
        <v>148</v>
      </c>
      <c r="T971" s="245" t="s">
        <v>149</v>
      </c>
      <c r="U971" s="216">
        <v>0</v>
      </c>
      <c r="V971" s="216">
        <f>ROUND(E971*U971,2)</f>
        <v>0</v>
      </c>
      <c r="W971" s="216"/>
      <c r="X971" s="207"/>
      <c r="Y971" s="207"/>
      <c r="Z971" s="207"/>
      <c r="AA971" s="207"/>
      <c r="AB971" s="207"/>
      <c r="AC971" s="207"/>
      <c r="AD971" s="207"/>
      <c r="AE971" s="207"/>
      <c r="AF971" s="207"/>
      <c r="AG971" s="207" t="s">
        <v>157</v>
      </c>
      <c r="AH971" s="207"/>
      <c r="AI971" s="207"/>
      <c r="AJ971" s="207"/>
      <c r="AK971" s="207"/>
      <c r="AL971" s="207"/>
      <c r="AM971" s="207"/>
      <c r="AN971" s="207"/>
      <c r="AO971" s="207"/>
      <c r="AP971" s="207"/>
      <c r="AQ971" s="207"/>
      <c r="AR971" s="207"/>
      <c r="AS971" s="207"/>
      <c r="AT971" s="207"/>
      <c r="AU971" s="207"/>
      <c r="AV971" s="207"/>
      <c r="AW971" s="207"/>
      <c r="AX971" s="207"/>
      <c r="AY971" s="207"/>
      <c r="AZ971" s="207"/>
      <c r="BA971" s="207"/>
      <c r="BB971" s="207"/>
      <c r="BC971" s="207"/>
      <c r="BD971" s="207"/>
      <c r="BE971" s="207"/>
      <c r="BF971" s="207"/>
      <c r="BG971" s="207"/>
      <c r="BH971" s="207"/>
    </row>
    <row r="972" spans="1:60" outlineLevel="1">
      <c r="A972" s="239">
        <v>254</v>
      </c>
      <c r="B972" s="240" t="s">
        <v>1083</v>
      </c>
      <c r="C972" s="247" t="s">
        <v>1084</v>
      </c>
      <c r="D972" s="241" t="s">
        <v>147</v>
      </c>
      <c r="E972" s="242">
        <v>1</v>
      </c>
      <c r="F972" s="243"/>
      <c r="G972" s="244">
        <f>ROUND(E972*F972,2)</f>
        <v>0</v>
      </c>
      <c r="H972" s="243"/>
      <c r="I972" s="244">
        <f>ROUND(E972*H972,2)</f>
        <v>0</v>
      </c>
      <c r="J972" s="243"/>
      <c r="K972" s="244">
        <f>ROUND(E972*J972,2)</f>
        <v>0</v>
      </c>
      <c r="L972" s="244">
        <v>21</v>
      </c>
      <c r="M972" s="244">
        <f>G972*(1+L972/100)</f>
        <v>0</v>
      </c>
      <c r="N972" s="244">
        <v>0</v>
      </c>
      <c r="O972" s="244">
        <f>ROUND(E972*N972,2)</f>
        <v>0</v>
      </c>
      <c r="P972" s="244">
        <v>0</v>
      </c>
      <c r="Q972" s="244">
        <f>ROUND(E972*P972,2)</f>
        <v>0</v>
      </c>
      <c r="R972" s="244"/>
      <c r="S972" s="244" t="s">
        <v>148</v>
      </c>
      <c r="T972" s="245" t="s">
        <v>149</v>
      </c>
      <c r="U972" s="216">
        <v>0</v>
      </c>
      <c r="V972" s="216">
        <f>ROUND(E972*U972,2)</f>
        <v>0</v>
      </c>
      <c r="W972" s="216"/>
      <c r="X972" s="207"/>
      <c r="Y972" s="207"/>
      <c r="Z972" s="207"/>
      <c r="AA972" s="207"/>
      <c r="AB972" s="207"/>
      <c r="AC972" s="207"/>
      <c r="AD972" s="207"/>
      <c r="AE972" s="207"/>
      <c r="AF972" s="207"/>
      <c r="AG972" s="207" t="s">
        <v>240</v>
      </c>
      <c r="AH972" s="207"/>
      <c r="AI972" s="207"/>
      <c r="AJ972" s="207"/>
      <c r="AK972" s="207"/>
      <c r="AL972" s="207"/>
      <c r="AM972" s="207"/>
      <c r="AN972" s="207"/>
      <c r="AO972" s="207"/>
      <c r="AP972" s="207"/>
      <c r="AQ972" s="207"/>
      <c r="AR972" s="207"/>
      <c r="AS972" s="207"/>
      <c r="AT972" s="207"/>
      <c r="AU972" s="207"/>
      <c r="AV972" s="207"/>
      <c r="AW972" s="207"/>
      <c r="AX972" s="207"/>
      <c r="AY972" s="207"/>
      <c r="AZ972" s="207"/>
      <c r="BA972" s="207"/>
      <c r="BB972" s="207"/>
      <c r="BC972" s="207"/>
      <c r="BD972" s="207"/>
      <c r="BE972" s="207"/>
      <c r="BF972" s="207"/>
      <c r="BG972" s="207"/>
      <c r="BH972" s="207"/>
    </row>
    <row r="973" spans="1:60" outlineLevel="1">
      <c r="A973" s="239">
        <v>255</v>
      </c>
      <c r="B973" s="240" t="s">
        <v>1085</v>
      </c>
      <c r="C973" s="247" t="s">
        <v>1086</v>
      </c>
      <c r="D973" s="241" t="s">
        <v>147</v>
      </c>
      <c r="E973" s="242">
        <v>1</v>
      </c>
      <c r="F973" s="243"/>
      <c r="G973" s="244">
        <f>ROUND(E973*F973,2)</f>
        <v>0</v>
      </c>
      <c r="H973" s="243"/>
      <c r="I973" s="244">
        <f>ROUND(E973*H973,2)</f>
        <v>0</v>
      </c>
      <c r="J973" s="243"/>
      <c r="K973" s="244">
        <f>ROUND(E973*J973,2)</f>
        <v>0</v>
      </c>
      <c r="L973" s="244">
        <v>21</v>
      </c>
      <c r="M973" s="244">
        <f>G973*(1+L973/100)</f>
        <v>0</v>
      </c>
      <c r="N973" s="244">
        <v>0</v>
      </c>
      <c r="O973" s="244">
        <f>ROUND(E973*N973,2)</f>
        <v>0</v>
      </c>
      <c r="P973" s="244">
        <v>0</v>
      </c>
      <c r="Q973" s="244">
        <f>ROUND(E973*P973,2)</f>
        <v>0</v>
      </c>
      <c r="R973" s="244"/>
      <c r="S973" s="244" t="s">
        <v>148</v>
      </c>
      <c r="T973" s="245" t="s">
        <v>149</v>
      </c>
      <c r="U973" s="216">
        <v>0</v>
      </c>
      <c r="V973" s="216">
        <f>ROUND(E973*U973,2)</f>
        <v>0</v>
      </c>
      <c r="W973" s="216"/>
      <c r="X973" s="207"/>
      <c r="Y973" s="207"/>
      <c r="Z973" s="207"/>
      <c r="AA973" s="207"/>
      <c r="AB973" s="207"/>
      <c r="AC973" s="207"/>
      <c r="AD973" s="207"/>
      <c r="AE973" s="207"/>
      <c r="AF973" s="207"/>
      <c r="AG973" s="207" t="s">
        <v>240</v>
      </c>
      <c r="AH973" s="207"/>
      <c r="AI973" s="207"/>
      <c r="AJ973" s="207"/>
      <c r="AK973" s="207"/>
      <c r="AL973" s="207"/>
      <c r="AM973" s="207"/>
      <c r="AN973" s="207"/>
      <c r="AO973" s="207"/>
      <c r="AP973" s="207"/>
      <c r="AQ973" s="207"/>
      <c r="AR973" s="207"/>
      <c r="AS973" s="207"/>
      <c r="AT973" s="207"/>
      <c r="AU973" s="207"/>
      <c r="AV973" s="207"/>
      <c r="AW973" s="207"/>
      <c r="AX973" s="207"/>
      <c r="AY973" s="207"/>
      <c r="AZ973" s="207"/>
      <c r="BA973" s="207"/>
      <c r="BB973" s="207"/>
      <c r="BC973" s="207"/>
      <c r="BD973" s="207"/>
      <c r="BE973" s="207"/>
      <c r="BF973" s="207"/>
      <c r="BG973" s="207"/>
      <c r="BH973" s="207"/>
    </row>
    <row r="974" spans="1:60" outlineLevel="1">
      <c r="A974" s="239">
        <v>256</v>
      </c>
      <c r="B974" s="240" t="s">
        <v>1087</v>
      </c>
      <c r="C974" s="247" t="s">
        <v>1088</v>
      </c>
      <c r="D974" s="241" t="s">
        <v>147</v>
      </c>
      <c r="E974" s="242">
        <v>5</v>
      </c>
      <c r="F974" s="243"/>
      <c r="G974" s="244">
        <f>ROUND(E974*F974,2)</f>
        <v>0</v>
      </c>
      <c r="H974" s="243"/>
      <c r="I974" s="244">
        <f>ROUND(E974*H974,2)</f>
        <v>0</v>
      </c>
      <c r="J974" s="243"/>
      <c r="K974" s="244">
        <f>ROUND(E974*J974,2)</f>
        <v>0</v>
      </c>
      <c r="L974" s="244">
        <v>21</v>
      </c>
      <c r="M974" s="244">
        <f>G974*(1+L974/100)</f>
        <v>0</v>
      </c>
      <c r="N974" s="244">
        <v>0</v>
      </c>
      <c r="O974" s="244">
        <f>ROUND(E974*N974,2)</f>
        <v>0</v>
      </c>
      <c r="P974" s="244">
        <v>0</v>
      </c>
      <c r="Q974" s="244">
        <f>ROUND(E974*P974,2)</f>
        <v>0</v>
      </c>
      <c r="R974" s="244"/>
      <c r="S974" s="244" t="s">
        <v>148</v>
      </c>
      <c r="T974" s="245" t="s">
        <v>149</v>
      </c>
      <c r="U974" s="216">
        <v>0</v>
      </c>
      <c r="V974" s="216">
        <f>ROUND(E974*U974,2)</f>
        <v>0</v>
      </c>
      <c r="W974" s="216"/>
      <c r="X974" s="207"/>
      <c r="Y974" s="207"/>
      <c r="Z974" s="207"/>
      <c r="AA974" s="207"/>
      <c r="AB974" s="207"/>
      <c r="AC974" s="207"/>
      <c r="AD974" s="207"/>
      <c r="AE974" s="207"/>
      <c r="AF974" s="207"/>
      <c r="AG974" s="207" t="s">
        <v>240</v>
      </c>
      <c r="AH974" s="207"/>
      <c r="AI974" s="207"/>
      <c r="AJ974" s="207"/>
      <c r="AK974" s="207"/>
      <c r="AL974" s="207"/>
      <c r="AM974" s="207"/>
      <c r="AN974" s="207"/>
      <c r="AO974" s="207"/>
      <c r="AP974" s="207"/>
      <c r="AQ974" s="207"/>
      <c r="AR974" s="207"/>
      <c r="AS974" s="207"/>
      <c r="AT974" s="207"/>
      <c r="AU974" s="207"/>
      <c r="AV974" s="207"/>
      <c r="AW974" s="207"/>
      <c r="AX974" s="207"/>
      <c r="AY974" s="207"/>
      <c r="AZ974" s="207"/>
      <c r="BA974" s="207"/>
      <c r="BB974" s="207"/>
      <c r="BC974" s="207"/>
      <c r="BD974" s="207"/>
      <c r="BE974" s="207"/>
      <c r="BF974" s="207"/>
      <c r="BG974" s="207"/>
      <c r="BH974" s="207"/>
    </row>
    <row r="975" spans="1:60" outlineLevel="1">
      <c r="A975" s="239">
        <v>257</v>
      </c>
      <c r="B975" s="240" t="s">
        <v>1089</v>
      </c>
      <c r="C975" s="247" t="s">
        <v>1090</v>
      </c>
      <c r="D975" s="241" t="s">
        <v>147</v>
      </c>
      <c r="E975" s="242">
        <v>2</v>
      </c>
      <c r="F975" s="243"/>
      <c r="G975" s="244">
        <f>ROUND(E975*F975,2)</f>
        <v>0</v>
      </c>
      <c r="H975" s="243"/>
      <c r="I975" s="244">
        <f>ROUND(E975*H975,2)</f>
        <v>0</v>
      </c>
      <c r="J975" s="243"/>
      <c r="K975" s="244">
        <f>ROUND(E975*J975,2)</f>
        <v>0</v>
      </c>
      <c r="L975" s="244">
        <v>21</v>
      </c>
      <c r="M975" s="244">
        <f>G975*(1+L975/100)</f>
        <v>0</v>
      </c>
      <c r="N975" s="244">
        <v>0</v>
      </c>
      <c r="O975" s="244">
        <f>ROUND(E975*N975,2)</f>
        <v>0</v>
      </c>
      <c r="P975" s="244">
        <v>0</v>
      </c>
      <c r="Q975" s="244">
        <f>ROUND(E975*P975,2)</f>
        <v>0</v>
      </c>
      <c r="R975" s="244"/>
      <c r="S975" s="244" t="s">
        <v>148</v>
      </c>
      <c r="T975" s="245" t="s">
        <v>149</v>
      </c>
      <c r="U975" s="216">
        <v>0</v>
      </c>
      <c r="V975" s="216">
        <f>ROUND(E975*U975,2)</f>
        <v>0</v>
      </c>
      <c r="W975" s="216"/>
      <c r="X975" s="207"/>
      <c r="Y975" s="207"/>
      <c r="Z975" s="207"/>
      <c r="AA975" s="207"/>
      <c r="AB975" s="207"/>
      <c r="AC975" s="207"/>
      <c r="AD975" s="207"/>
      <c r="AE975" s="207"/>
      <c r="AF975" s="207"/>
      <c r="AG975" s="207" t="s">
        <v>240</v>
      </c>
      <c r="AH975" s="207"/>
      <c r="AI975" s="207"/>
      <c r="AJ975" s="207"/>
      <c r="AK975" s="207"/>
      <c r="AL975" s="207"/>
      <c r="AM975" s="207"/>
      <c r="AN975" s="207"/>
      <c r="AO975" s="207"/>
      <c r="AP975" s="207"/>
      <c r="AQ975" s="207"/>
      <c r="AR975" s="207"/>
      <c r="AS975" s="207"/>
      <c r="AT975" s="207"/>
      <c r="AU975" s="207"/>
      <c r="AV975" s="207"/>
      <c r="AW975" s="207"/>
      <c r="AX975" s="207"/>
      <c r="AY975" s="207"/>
      <c r="AZ975" s="207"/>
      <c r="BA975" s="207"/>
      <c r="BB975" s="207"/>
      <c r="BC975" s="207"/>
      <c r="BD975" s="207"/>
      <c r="BE975" s="207"/>
      <c r="BF975" s="207"/>
      <c r="BG975" s="207"/>
      <c r="BH975" s="207"/>
    </row>
    <row r="976" spans="1:60" outlineLevel="1">
      <c r="A976" s="239">
        <v>258</v>
      </c>
      <c r="B976" s="240" t="s">
        <v>1091</v>
      </c>
      <c r="C976" s="247" t="s">
        <v>1092</v>
      </c>
      <c r="D976" s="241" t="s">
        <v>147</v>
      </c>
      <c r="E976" s="242">
        <v>1</v>
      </c>
      <c r="F976" s="243"/>
      <c r="G976" s="244">
        <f>ROUND(E976*F976,2)</f>
        <v>0</v>
      </c>
      <c r="H976" s="243"/>
      <c r="I976" s="244">
        <f>ROUND(E976*H976,2)</f>
        <v>0</v>
      </c>
      <c r="J976" s="243"/>
      <c r="K976" s="244">
        <f>ROUND(E976*J976,2)</f>
        <v>0</v>
      </c>
      <c r="L976" s="244">
        <v>21</v>
      </c>
      <c r="M976" s="244">
        <f>G976*(1+L976/100)</f>
        <v>0</v>
      </c>
      <c r="N976" s="244">
        <v>0</v>
      </c>
      <c r="O976" s="244">
        <f>ROUND(E976*N976,2)</f>
        <v>0</v>
      </c>
      <c r="P976" s="244">
        <v>0</v>
      </c>
      <c r="Q976" s="244">
        <f>ROUND(E976*P976,2)</f>
        <v>0</v>
      </c>
      <c r="R976" s="244"/>
      <c r="S976" s="244" t="s">
        <v>148</v>
      </c>
      <c r="T976" s="245" t="s">
        <v>149</v>
      </c>
      <c r="U976" s="216">
        <v>0</v>
      </c>
      <c r="V976" s="216">
        <f>ROUND(E976*U976,2)</f>
        <v>0</v>
      </c>
      <c r="W976" s="216"/>
      <c r="X976" s="207"/>
      <c r="Y976" s="207"/>
      <c r="Z976" s="207"/>
      <c r="AA976" s="207"/>
      <c r="AB976" s="207"/>
      <c r="AC976" s="207"/>
      <c r="AD976" s="207"/>
      <c r="AE976" s="207"/>
      <c r="AF976" s="207"/>
      <c r="AG976" s="207" t="s">
        <v>240</v>
      </c>
      <c r="AH976" s="207"/>
      <c r="AI976" s="207"/>
      <c r="AJ976" s="207"/>
      <c r="AK976" s="207"/>
      <c r="AL976" s="207"/>
      <c r="AM976" s="207"/>
      <c r="AN976" s="207"/>
      <c r="AO976" s="207"/>
      <c r="AP976" s="207"/>
      <c r="AQ976" s="207"/>
      <c r="AR976" s="207"/>
      <c r="AS976" s="207"/>
      <c r="AT976" s="207"/>
      <c r="AU976" s="207"/>
      <c r="AV976" s="207"/>
      <c r="AW976" s="207"/>
      <c r="AX976" s="207"/>
      <c r="AY976" s="207"/>
      <c r="AZ976" s="207"/>
      <c r="BA976" s="207"/>
      <c r="BB976" s="207"/>
      <c r="BC976" s="207"/>
      <c r="BD976" s="207"/>
      <c r="BE976" s="207"/>
      <c r="BF976" s="207"/>
      <c r="BG976" s="207"/>
      <c r="BH976" s="207"/>
    </row>
    <row r="977" spans="1:60" outlineLevel="1">
      <c r="A977" s="239">
        <v>259</v>
      </c>
      <c r="B977" s="240" t="s">
        <v>1093</v>
      </c>
      <c r="C977" s="247" t="s">
        <v>1094</v>
      </c>
      <c r="D977" s="241" t="s">
        <v>0</v>
      </c>
      <c r="E977" s="242">
        <v>47041.635999999999</v>
      </c>
      <c r="F977" s="243"/>
      <c r="G977" s="244">
        <f>ROUND(E977*F977,2)</f>
        <v>0</v>
      </c>
      <c r="H977" s="243"/>
      <c r="I977" s="244">
        <f>ROUND(E977*H977,2)</f>
        <v>0</v>
      </c>
      <c r="J977" s="243"/>
      <c r="K977" s="244">
        <f>ROUND(E977*J977,2)</f>
        <v>0</v>
      </c>
      <c r="L977" s="244">
        <v>21</v>
      </c>
      <c r="M977" s="244">
        <f>G977*(1+L977/100)</f>
        <v>0</v>
      </c>
      <c r="N977" s="244">
        <v>0</v>
      </c>
      <c r="O977" s="244">
        <f>ROUND(E977*N977,2)</f>
        <v>0</v>
      </c>
      <c r="P977" s="244">
        <v>0</v>
      </c>
      <c r="Q977" s="244">
        <f>ROUND(E977*P977,2)</f>
        <v>0</v>
      </c>
      <c r="R977" s="244"/>
      <c r="S977" s="244" t="s">
        <v>156</v>
      </c>
      <c r="T977" s="245" t="s">
        <v>149</v>
      </c>
      <c r="U977" s="216">
        <v>0</v>
      </c>
      <c r="V977" s="216">
        <f>ROUND(E977*U977,2)</f>
        <v>0</v>
      </c>
      <c r="W977" s="216"/>
      <c r="X977" s="207"/>
      <c r="Y977" s="207"/>
      <c r="Z977" s="207"/>
      <c r="AA977" s="207"/>
      <c r="AB977" s="207"/>
      <c r="AC977" s="207"/>
      <c r="AD977" s="207"/>
      <c r="AE977" s="207"/>
      <c r="AF977" s="207"/>
      <c r="AG977" s="207" t="s">
        <v>157</v>
      </c>
      <c r="AH977" s="207"/>
      <c r="AI977" s="207"/>
      <c r="AJ977" s="207"/>
      <c r="AK977" s="207"/>
      <c r="AL977" s="207"/>
      <c r="AM977" s="207"/>
      <c r="AN977" s="207"/>
      <c r="AO977" s="207"/>
      <c r="AP977" s="207"/>
      <c r="AQ977" s="207"/>
      <c r="AR977" s="207"/>
      <c r="AS977" s="207"/>
      <c r="AT977" s="207"/>
      <c r="AU977" s="207"/>
      <c r="AV977" s="207"/>
      <c r="AW977" s="207"/>
      <c r="AX977" s="207"/>
      <c r="AY977" s="207"/>
      <c r="AZ977" s="207"/>
      <c r="BA977" s="207"/>
      <c r="BB977" s="207"/>
      <c r="BC977" s="207"/>
      <c r="BD977" s="207"/>
      <c r="BE977" s="207"/>
      <c r="BF977" s="207"/>
      <c r="BG977" s="207"/>
      <c r="BH977" s="207"/>
    </row>
    <row r="978" spans="1:60">
      <c r="A978" s="218" t="s">
        <v>144</v>
      </c>
      <c r="B978" s="219" t="s">
        <v>99</v>
      </c>
      <c r="C978" s="232" t="s">
        <v>100</v>
      </c>
      <c r="D978" s="220"/>
      <c r="E978" s="221"/>
      <c r="F978" s="222"/>
      <c r="G978" s="222">
        <f>SUMIF(AG979:AG993,"&lt;&gt;NOR",G979:G993)</f>
        <v>0</v>
      </c>
      <c r="H978" s="222"/>
      <c r="I978" s="222">
        <f>SUM(I979:I993)</f>
        <v>0</v>
      </c>
      <c r="J978" s="222"/>
      <c r="K978" s="222">
        <f>SUM(K979:K993)</f>
        <v>0</v>
      </c>
      <c r="L978" s="222"/>
      <c r="M978" s="222">
        <f>SUM(M979:M993)</f>
        <v>0</v>
      </c>
      <c r="N978" s="222"/>
      <c r="O978" s="222">
        <f>SUM(O979:O993)</f>
        <v>0</v>
      </c>
      <c r="P978" s="222"/>
      <c r="Q978" s="222">
        <f>SUM(Q979:Q993)</f>
        <v>0</v>
      </c>
      <c r="R978" s="222"/>
      <c r="S978" s="222"/>
      <c r="T978" s="223"/>
      <c r="U978" s="217"/>
      <c r="V978" s="217">
        <f>SUM(V979:V993)</f>
        <v>0</v>
      </c>
      <c r="W978" s="217"/>
      <c r="AG978" t="s">
        <v>145</v>
      </c>
    </row>
    <row r="979" spans="1:60" outlineLevel="1">
      <c r="A979" s="224">
        <v>260</v>
      </c>
      <c r="B979" s="225" t="s">
        <v>1095</v>
      </c>
      <c r="C979" s="233" t="s">
        <v>1096</v>
      </c>
      <c r="D979" s="226" t="s">
        <v>1097</v>
      </c>
      <c r="E979" s="227">
        <v>1</v>
      </c>
      <c r="F979" s="228"/>
      <c r="G979" s="229">
        <f>ROUND(E979*F979,2)</f>
        <v>0</v>
      </c>
      <c r="H979" s="228"/>
      <c r="I979" s="229">
        <f>ROUND(E979*H979,2)</f>
        <v>0</v>
      </c>
      <c r="J979" s="228"/>
      <c r="K979" s="229">
        <f>ROUND(E979*J979,2)</f>
        <v>0</v>
      </c>
      <c r="L979" s="229">
        <v>21</v>
      </c>
      <c r="M979" s="229">
        <f>G979*(1+L979/100)</f>
        <v>0</v>
      </c>
      <c r="N979" s="229">
        <v>0</v>
      </c>
      <c r="O979" s="229">
        <f>ROUND(E979*N979,2)</f>
        <v>0</v>
      </c>
      <c r="P979" s="229">
        <v>0</v>
      </c>
      <c r="Q979" s="229">
        <f>ROUND(E979*P979,2)</f>
        <v>0</v>
      </c>
      <c r="R979" s="229"/>
      <c r="S979" s="229" t="s">
        <v>148</v>
      </c>
      <c r="T979" s="230" t="s">
        <v>149</v>
      </c>
      <c r="U979" s="216">
        <v>0</v>
      </c>
      <c r="V979" s="216">
        <f>ROUND(E979*U979,2)</f>
        <v>0</v>
      </c>
      <c r="W979" s="216"/>
      <c r="X979" s="207"/>
      <c r="Y979" s="207"/>
      <c r="Z979" s="207"/>
      <c r="AA979" s="207"/>
      <c r="AB979" s="207"/>
      <c r="AC979" s="207"/>
      <c r="AD979" s="207"/>
      <c r="AE979" s="207"/>
      <c r="AF979" s="207"/>
      <c r="AG979" s="207" t="s">
        <v>157</v>
      </c>
      <c r="AH979" s="207"/>
      <c r="AI979" s="207"/>
      <c r="AJ979" s="207"/>
      <c r="AK979" s="207"/>
      <c r="AL979" s="207"/>
      <c r="AM979" s="207"/>
      <c r="AN979" s="207"/>
      <c r="AO979" s="207"/>
      <c r="AP979" s="207"/>
      <c r="AQ979" s="207"/>
      <c r="AR979" s="207"/>
      <c r="AS979" s="207"/>
      <c r="AT979" s="207"/>
      <c r="AU979" s="207"/>
      <c r="AV979" s="207"/>
      <c r="AW979" s="207"/>
      <c r="AX979" s="207"/>
      <c r="AY979" s="207"/>
      <c r="AZ979" s="207"/>
      <c r="BA979" s="207"/>
      <c r="BB979" s="207"/>
      <c r="BC979" s="207"/>
      <c r="BD979" s="207"/>
      <c r="BE979" s="207"/>
      <c r="BF979" s="207"/>
      <c r="BG979" s="207"/>
      <c r="BH979" s="207"/>
    </row>
    <row r="980" spans="1:60" outlineLevel="1">
      <c r="A980" s="214"/>
      <c r="B980" s="215"/>
      <c r="C980" s="246" t="s">
        <v>1098</v>
      </c>
      <c r="D980" s="237"/>
      <c r="E980" s="238"/>
      <c r="F980" s="216"/>
      <c r="G980" s="216"/>
      <c r="H980" s="216"/>
      <c r="I980" s="216"/>
      <c r="J980" s="216"/>
      <c r="K980" s="216"/>
      <c r="L980" s="216"/>
      <c r="M980" s="216"/>
      <c r="N980" s="216"/>
      <c r="O980" s="216"/>
      <c r="P980" s="216"/>
      <c r="Q980" s="216"/>
      <c r="R980" s="216"/>
      <c r="S980" s="216"/>
      <c r="T980" s="216"/>
      <c r="U980" s="216"/>
      <c r="V980" s="216"/>
      <c r="W980" s="216"/>
      <c r="X980" s="207"/>
      <c r="Y980" s="207"/>
      <c r="Z980" s="207"/>
      <c r="AA980" s="207"/>
      <c r="AB980" s="207"/>
      <c r="AC980" s="207"/>
      <c r="AD980" s="207"/>
      <c r="AE980" s="207"/>
      <c r="AF980" s="207"/>
      <c r="AG980" s="207" t="s">
        <v>159</v>
      </c>
      <c r="AH980" s="207">
        <v>0</v>
      </c>
      <c r="AI980" s="207"/>
      <c r="AJ980" s="207"/>
      <c r="AK980" s="207"/>
      <c r="AL980" s="207"/>
      <c r="AM980" s="207"/>
      <c r="AN980" s="207"/>
      <c r="AO980" s="207"/>
      <c r="AP980" s="207"/>
      <c r="AQ980" s="207"/>
      <c r="AR980" s="207"/>
      <c r="AS980" s="207"/>
      <c r="AT980" s="207"/>
      <c r="AU980" s="207"/>
      <c r="AV980" s="207"/>
      <c r="AW980" s="207"/>
      <c r="AX980" s="207"/>
      <c r="AY980" s="207"/>
      <c r="AZ980" s="207"/>
      <c r="BA980" s="207"/>
      <c r="BB980" s="207"/>
      <c r="BC980" s="207"/>
      <c r="BD980" s="207"/>
      <c r="BE980" s="207"/>
      <c r="BF980" s="207"/>
      <c r="BG980" s="207"/>
      <c r="BH980" s="207"/>
    </row>
    <row r="981" spans="1:60" outlineLevel="1">
      <c r="A981" s="214"/>
      <c r="B981" s="215"/>
      <c r="C981" s="246" t="s">
        <v>59</v>
      </c>
      <c r="D981" s="237"/>
      <c r="E981" s="238">
        <v>1</v>
      </c>
      <c r="F981" s="216"/>
      <c r="G981" s="216"/>
      <c r="H981" s="216"/>
      <c r="I981" s="216"/>
      <c r="J981" s="216"/>
      <c r="K981" s="216"/>
      <c r="L981" s="216"/>
      <c r="M981" s="216"/>
      <c r="N981" s="216"/>
      <c r="O981" s="216"/>
      <c r="P981" s="216"/>
      <c r="Q981" s="216"/>
      <c r="R981" s="216"/>
      <c r="S981" s="216"/>
      <c r="T981" s="216"/>
      <c r="U981" s="216"/>
      <c r="V981" s="216"/>
      <c r="W981" s="216"/>
      <c r="X981" s="207"/>
      <c r="Y981" s="207"/>
      <c r="Z981" s="207"/>
      <c r="AA981" s="207"/>
      <c r="AB981" s="207"/>
      <c r="AC981" s="207"/>
      <c r="AD981" s="207"/>
      <c r="AE981" s="207"/>
      <c r="AF981" s="207"/>
      <c r="AG981" s="207" t="s">
        <v>159</v>
      </c>
      <c r="AH981" s="207">
        <v>0</v>
      </c>
      <c r="AI981" s="207"/>
      <c r="AJ981" s="207"/>
      <c r="AK981" s="207"/>
      <c r="AL981" s="207"/>
      <c r="AM981" s="207"/>
      <c r="AN981" s="207"/>
      <c r="AO981" s="207"/>
      <c r="AP981" s="207"/>
      <c r="AQ981" s="207"/>
      <c r="AR981" s="207"/>
      <c r="AS981" s="207"/>
      <c r="AT981" s="207"/>
      <c r="AU981" s="207"/>
      <c r="AV981" s="207"/>
      <c r="AW981" s="207"/>
      <c r="AX981" s="207"/>
      <c r="AY981" s="207"/>
      <c r="AZ981" s="207"/>
      <c r="BA981" s="207"/>
      <c r="BB981" s="207"/>
      <c r="BC981" s="207"/>
      <c r="BD981" s="207"/>
      <c r="BE981" s="207"/>
      <c r="BF981" s="207"/>
      <c r="BG981" s="207"/>
      <c r="BH981" s="207"/>
    </row>
    <row r="982" spans="1:60" outlineLevel="1">
      <c r="A982" s="224">
        <v>261</v>
      </c>
      <c r="B982" s="225" t="s">
        <v>1099</v>
      </c>
      <c r="C982" s="233" t="s">
        <v>1100</v>
      </c>
      <c r="D982" s="226" t="s">
        <v>181</v>
      </c>
      <c r="E982" s="227">
        <v>46.73</v>
      </c>
      <c r="F982" s="228"/>
      <c r="G982" s="229">
        <f>ROUND(E982*F982,2)</f>
        <v>0</v>
      </c>
      <c r="H982" s="228"/>
      <c r="I982" s="229">
        <f>ROUND(E982*H982,2)</f>
        <v>0</v>
      </c>
      <c r="J982" s="228"/>
      <c r="K982" s="229">
        <f>ROUND(E982*J982,2)</f>
        <v>0</v>
      </c>
      <c r="L982" s="229">
        <v>21</v>
      </c>
      <c r="M982" s="229">
        <f>G982*(1+L982/100)</f>
        <v>0</v>
      </c>
      <c r="N982" s="229">
        <v>0</v>
      </c>
      <c r="O982" s="229">
        <f>ROUND(E982*N982,2)</f>
        <v>0</v>
      </c>
      <c r="P982" s="229">
        <v>0</v>
      </c>
      <c r="Q982" s="229">
        <f>ROUND(E982*P982,2)</f>
        <v>0</v>
      </c>
      <c r="R982" s="229"/>
      <c r="S982" s="229" t="s">
        <v>148</v>
      </c>
      <c r="T982" s="230" t="s">
        <v>149</v>
      </c>
      <c r="U982" s="216">
        <v>0</v>
      </c>
      <c r="V982" s="216">
        <f>ROUND(E982*U982,2)</f>
        <v>0</v>
      </c>
      <c r="W982" s="216"/>
      <c r="X982" s="207"/>
      <c r="Y982" s="207"/>
      <c r="Z982" s="207"/>
      <c r="AA982" s="207"/>
      <c r="AB982" s="207"/>
      <c r="AC982" s="207"/>
      <c r="AD982" s="207"/>
      <c r="AE982" s="207"/>
      <c r="AF982" s="207"/>
      <c r="AG982" s="207" t="s">
        <v>157</v>
      </c>
      <c r="AH982" s="207"/>
      <c r="AI982" s="207"/>
      <c r="AJ982" s="207"/>
      <c r="AK982" s="207"/>
      <c r="AL982" s="207"/>
      <c r="AM982" s="207"/>
      <c r="AN982" s="207"/>
      <c r="AO982" s="207"/>
      <c r="AP982" s="207"/>
      <c r="AQ982" s="207"/>
      <c r="AR982" s="207"/>
      <c r="AS982" s="207"/>
      <c r="AT982" s="207"/>
      <c r="AU982" s="207"/>
      <c r="AV982" s="207"/>
      <c r="AW982" s="207"/>
      <c r="AX982" s="207"/>
      <c r="AY982" s="207"/>
      <c r="AZ982" s="207"/>
      <c r="BA982" s="207"/>
      <c r="BB982" s="207"/>
      <c r="BC982" s="207"/>
      <c r="BD982" s="207"/>
      <c r="BE982" s="207"/>
      <c r="BF982" s="207"/>
      <c r="BG982" s="207"/>
      <c r="BH982" s="207"/>
    </row>
    <row r="983" spans="1:60" outlineLevel="1">
      <c r="A983" s="214"/>
      <c r="B983" s="215"/>
      <c r="C983" s="246" t="s">
        <v>1101</v>
      </c>
      <c r="D983" s="237"/>
      <c r="E983" s="238"/>
      <c r="F983" s="216"/>
      <c r="G983" s="216"/>
      <c r="H983" s="216"/>
      <c r="I983" s="216"/>
      <c r="J983" s="216"/>
      <c r="K983" s="216"/>
      <c r="L983" s="216"/>
      <c r="M983" s="216"/>
      <c r="N983" s="216"/>
      <c r="O983" s="216"/>
      <c r="P983" s="216"/>
      <c r="Q983" s="216"/>
      <c r="R983" s="216"/>
      <c r="S983" s="216"/>
      <c r="T983" s="216"/>
      <c r="U983" s="216"/>
      <c r="V983" s="216"/>
      <c r="W983" s="216"/>
      <c r="X983" s="207"/>
      <c r="Y983" s="207"/>
      <c r="Z983" s="207"/>
      <c r="AA983" s="207"/>
      <c r="AB983" s="207"/>
      <c r="AC983" s="207"/>
      <c r="AD983" s="207"/>
      <c r="AE983" s="207"/>
      <c r="AF983" s="207"/>
      <c r="AG983" s="207" t="s">
        <v>159</v>
      </c>
      <c r="AH983" s="207">
        <v>0</v>
      </c>
      <c r="AI983" s="207"/>
      <c r="AJ983" s="207"/>
      <c r="AK983" s="207"/>
      <c r="AL983" s="207"/>
      <c r="AM983" s="207"/>
      <c r="AN983" s="207"/>
      <c r="AO983" s="207"/>
      <c r="AP983" s="207"/>
      <c r="AQ983" s="207"/>
      <c r="AR983" s="207"/>
      <c r="AS983" s="207"/>
      <c r="AT983" s="207"/>
      <c r="AU983" s="207"/>
      <c r="AV983" s="207"/>
      <c r="AW983" s="207"/>
      <c r="AX983" s="207"/>
      <c r="AY983" s="207"/>
      <c r="AZ983" s="207"/>
      <c r="BA983" s="207"/>
      <c r="BB983" s="207"/>
      <c r="BC983" s="207"/>
      <c r="BD983" s="207"/>
      <c r="BE983" s="207"/>
      <c r="BF983" s="207"/>
      <c r="BG983" s="207"/>
      <c r="BH983" s="207"/>
    </row>
    <row r="984" spans="1:60" outlineLevel="1">
      <c r="A984" s="214"/>
      <c r="B984" s="215"/>
      <c r="C984" s="246" t="s">
        <v>1102</v>
      </c>
      <c r="D984" s="237"/>
      <c r="E984" s="238">
        <v>46.73</v>
      </c>
      <c r="F984" s="216"/>
      <c r="G984" s="216"/>
      <c r="H984" s="216"/>
      <c r="I984" s="216"/>
      <c r="J984" s="216"/>
      <c r="K984" s="216"/>
      <c r="L984" s="216"/>
      <c r="M984" s="216"/>
      <c r="N984" s="216"/>
      <c r="O984" s="216"/>
      <c r="P984" s="216"/>
      <c r="Q984" s="216"/>
      <c r="R984" s="216"/>
      <c r="S984" s="216"/>
      <c r="T984" s="216"/>
      <c r="U984" s="216"/>
      <c r="V984" s="216"/>
      <c r="W984" s="216"/>
      <c r="X984" s="207"/>
      <c r="Y984" s="207"/>
      <c r="Z984" s="207"/>
      <c r="AA984" s="207"/>
      <c r="AB984" s="207"/>
      <c r="AC984" s="207"/>
      <c r="AD984" s="207"/>
      <c r="AE984" s="207"/>
      <c r="AF984" s="207"/>
      <c r="AG984" s="207" t="s">
        <v>159</v>
      </c>
      <c r="AH984" s="207">
        <v>0</v>
      </c>
      <c r="AI984" s="207"/>
      <c r="AJ984" s="207"/>
      <c r="AK984" s="207"/>
      <c r="AL984" s="207"/>
      <c r="AM984" s="207"/>
      <c r="AN984" s="207"/>
      <c r="AO984" s="207"/>
      <c r="AP984" s="207"/>
      <c r="AQ984" s="207"/>
      <c r="AR984" s="207"/>
      <c r="AS984" s="207"/>
      <c r="AT984" s="207"/>
      <c r="AU984" s="207"/>
      <c r="AV984" s="207"/>
      <c r="AW984" s="207"/>
      <c r="AX984" s="207"/>
      <c r="AY984" s="207"/>
      <c r="AZ984" s="207"/>
      <c r="BA984" s="207"/>
      <c r="BB984" s="207"/>
      <c r="BC984" s="207"/>
      <c r="BD984" s="207"/>
      <c r="BE984" s="207"/>
      <c r="BF984" s="207"/>
      <c r="BG984" s="207"/>
      <c r="BH984" s="207"/>
    </row>
    <row r="985" spans="1:60" outlineLevel="1">
      <c r="A985" s="224">
        <v>262</v>
      </c>
      <c r="B985" s="225" t="s">
        <v>1103</v>
      </c>
      <c r="C985" s="233" t="s">
        <v>1104</v>
      </c>
      <c r="D985" s="226" t="s">
        <v>181</v>
      </c>
      <c r="E985" s="227">
        <v>5.3</v>
      </c>
      <c r="F985" s="228"/>
      <c r="G985" s="229">
        <f>ROUND(E985*F985,2)</f>
        <v>0</v>
      </c>
      <c r="H985" s="228"/>
      <c r="I985" s="229">
        <f>ROUND(E985*H985,2)</f>
        <v>0</v>
      </c>
      <c r="J985" s="228"/>
      <c r="K985" s="229">
        <f>ROUND(E985*J985,2)</f>
        <v>0</v>
      </c>
      <c r="L985" s="229">
        <v>21</v>
      </c>
      <c r="M985" s="229">
        <f>G985*(1+L985/100)</f>
        <v>0</v>
      </c>
      <c r="N985" s="229">
        <v>0</v>
      </c>
      <c r="O985" s="229">
        <f>ROUND(E985*N985,2)</f>
        <v>0</v>
      </c>
      <c r="P985" s="229">
        <v>0</v>
      </c>
      <c r="Q985" s="229">
        <f>ROUND(E985*P985,2)</f>
        <v>0</v>
      </c>
      <c r="R985" s="229"/>
      <c r="S985" s="229" t="s">
        <v>148</v>
      </c>
      <c r="T985" s="230" t="s">
        <v>149</v>
      </c>
      <c r="U985" s="216">
        <v>0</v>
      </c>
      <c r="V985" s="216">
        <f>ROUND(E985*U985,2)</f>
        <v>0</v>
      </c>
      <c r="W985" s="216"/>
      <c r="X985" s="207"/>
      <c r="Y985" s="207"/>
      <c r="Z985" s="207"/>
      <c r="AA985" s="207"/>
      <c r="AB985" s="207"/>
      <c r="AC985" s="207"/>
      <c r="AD985" s="207"/>
      <c r="AE985" s="207"/>
      <c r="AF985" s="207"/>
      <c r="AG985" s="207" t="s">
        <v>157</v>
      </c>
      <c r="AH985" s="207"/>
      <c r="AI985" s="207"/>
      <c r="AJ985" s="207"/>
      <c r="AK985" s="207"/>
      <c r="AL985" s="207"/>
      <c r="AM985" s="207"/>
      <c r="AN985" s="207"/>
      <c r="AO985" s="207"/>
      <c r="AP985" s="207"/>
      <c r="AQ985" s="207"/>
      <c r="AR985" s="207"/>
      <c r="AS985" s="207"/>
      <c r="AT985" s="207"/>
      <c r="AU985" s="207"/>
      <c r="AV985" s="207"/>
      <c r="AW985" s="207"/>
      <c r="AX985" s="207"/>
      <c r="AY985" s="207"/>
      <c r="AZ985" s="207"/>
      <c r="BA985" s="207"/>
      <c r="BB985" s="207"/>
      <c r="BC985" s="207"/>
      <c r="BD985" s="207"/>
      <c r="BE985" s="207"/>
      <c r="BF985" s="207"/>
      <c r="BG985" s="207"/>
      <c r="BH985" s="207"/>
    </row>
    <row r="986" spans="1:60" outlineLevel="1">
      <c r="A986" s="214"/>
      <c r="B986" s="215"/>
      <c r="C986" s="246" t="s">
        <v>1105</v>
      </c>
      <c r="D986" s="237"/>
      <c r="E986" s="238"/>
      <c r="F986" s="216"/>
      <c r="G986" s="216"/>
      <c r="H986" s="216"/>
      <c r="I986" s="216"/>
      <c r="J986" s="216"/>
      <c r="K986" s="216"/>
      <c r="L986" s="216"/>
      <c r="M986" s="216"/>
      <c r="N986" s="216"/>
      <c r="O986" s="216"/>
      <c r="P986" s="216"/>
      <c r="Q986" s="216"/>
      <c r="R986" s="216"/>
      <c r="S986" s="216"/>
      <c r="T986" s="216"/>
      <c r="U986" s="216"/>
      <c r="V986" s="216"/>
      <c r="W986" s="216"/>
      <c r="X986" s="207"/>
      <c r="Y986" s="207"/>
      <c r="Z986" s="207"/>
      <c r="AA986" s="207"/>
      <c r="AB986" s="207"/>
      <c r="AC986" s="207"/>
      <c r="AD986" s="207"/>
      <c r="AE986" s="207"/>
      <c r="AF986" s="207"/>
      <c r="AG986" s="207" t="s">
        <v>159</v>
      </c>
      <c r="AH986" s="207">
        <v>0</v>
      </c>
      <c r="AI986" s="207"/>
      <c r="AJ986" s="207"/>
      <c r="AK986" s="207"/>
      <c r="AL986" s="207"/>
      <c r="AM986" s="207"/>
      <c r="AN986" s="207"/>
      <c r="AO986" s="207"/>
      <c r="AP986" s="207"/>
      <c r="AQ986" s="207"/>
      <c r="AR986" s="207"/>
      <c r="AS986" s="207"/>
      <c r="AT986" s="207"/>
      <c r="AU986" s="207"/>
      <c r="AV986" s="207"/>
      <c r="AW986" s="207"/>
      <c r="AX986" s="207"/>
      <c r="AY986" s="207"/>
      <c r="AZ986" s="207"/>
      <c r="BA986" s="207"/>
      <c r="BB986" s="207"/>
      <c r="BC986" s="207"/>
      <c r="BD986" s="207"/>
      <c r="BE986" s="207"/>
      <c r="BF986" s="207"/>
      <c r="BG986" s="207"/>
      <c r="BH986" s="207"/>
    </row>
    <row r="987" spans="1:60" outlineLevel="1">
      <c r="A987" s="214"/>
      <c r="B987" s="215"/>
      <c r="C987" s="246" t="s">
        <v>1106</v>
      </c>
      <c r="D987" s="237"/>
      <c r="E987" s="238">
        <v>5.3</v>
      </c>
      <c r="F987" s="216"/>
      <c r="G987" s="216"/>
      <c r="H987" s="216"/>
      <c r="I987" s="216"/>
      <c r="J987" s="216"/>
      <c r="K987" s="216"/>
      <c r="L987" s="216"/>
      <c r="M987" s="216"/>
      <c r="N987" s="216"/>
      <c r="O987" s="216"/>
      <c r="P987" s="216"/>
      <c r="Q987" s="216"/>
      <c r="R987" s="216"/>
      <c r="S987" s="216"/>
      <c r="T987" s="216"/>
      <c r="U987" s="216"/>
      <c r="V987" s="216"/>
      <c r="W987" s="216"/>
      <c r="X987" s="207"/>
      <c r="Y987" s="207"/>
      <c r="Z987" s="207"/>
      <c r="AA987" s="207"/>
      <c r="AB987" s="207"/>
      <c r="AC987" s="207"/>
      <c r="AD987" s="207"/>
      <c r="AE987" s="207"/>
      <c r="AF987" s="207"/>
      <c r="AG987" s="207" t="s">
        <v>159</v>
      </c>
      <c r="AH987" s="207">
        <v>0</v>
      </c>
      <c r="AI987" s="207"/>
      <c r="AJ987" s="207"/>
      <c r="AK987" s="207"/>
      <c r="AL987" s="207"/>
      <c r="AM987" s="207"/>
      <c r="AN987" s="207"/>
      <c r="AO987" s="207"/>
      <c r="AP987" s="207"/>
      <c r="AQ987" s="207"/>
      <c r="AR987" s="207"/>
      <c r="AS987" s="207"/>
      <c r="AT987" s="207"/>
      <c r="AU987" s="207"/>
      <c r="AV987" s="207"/>
      <c r="AW987" s="207"/>
      <c r="AX987" s="207"/>
      <c r="AY987" s="207"/>
      <c r="AZ987" s="207"/>
      <c r="BA987" s="207"/>
      <c r="BB987" s="207"/>
      <c r="BC987" s="207"/>
      <c r="BD987" s="207"/>
      <c r="BE987" s="207"/>
      <c r="BF987" s="207"/>
      <c r="BG987" s="207"/>
      <c r="BH987" s="207"/>
    </row>
    <row r="988" spans="1:60" outlineLevel="1">
      <c r="A988" s="239">
        <v>263</v>
      </c>
      <c r="B988" s="240" t="s">
        <v>1107</v>
      </c>
      <c r="C988" s="247" t="s">
        <v>1108</v>
      </c>
      <c r="D988" s="241" t="s">
        <v>1097</v>
      </c>
      <c r="E988" s="242">
        <v>1</v>
      </c>
      <c r="F988" s="243"/>
      <c r="G988" s="244">
        <f>ROUND(E988*F988,2)</f>
        <v>0</v>
      </c>
      <c r="H988" s="243"/>
      <c r="I988" s="244">
        <f>ROUND(E988*H988,2)</f>
        <v>0</v>
      </c>
      <c r="J988" s="243"/>
      <c r="K988" s="244">
        <f>ROUND(E988*J988,2)</f>
        <v>0</v>
      </c>
      <c r="L988" s="244">
        <v>21</v>
      </c>
      <c r="M988" s="244">
        <f>G988*(1+L988/100)</f>
        <v>0</v>
      </c>
      <c r="N988" s="244">
        <v>0</v>
      </c>
      <c r="O988" s="244">
        <f>ROUND(E988*N988,2)</f>
        <v>0</v>
      </c>
      <c r="P988" s="244">
        <v>0</v>
      </c>
      <c r="Q988" s="244">
        <f>ROUND(E988*P988,2)</f>
        <v>0</v>
      </c>
      <c r="R988" s="244"/>
      <c r="S988" s="244" t="s">
        <v>148</v>
      </c>
      <c r="T988" s="245" t="s">
        <v>149</v>
      </c>
      <c r="U988" s="216">
        <v>0</v>
      </c>
      <c r="V988" s="216">
        <f>ROUND(E988*U988,2)</f>
        <v>0</v>
      </c>
      <c r="W988" s="216"/>
      <c r="X988" s="207"/>
      <c r="Y988" s="207"/>
      <c r="Z988" s="207"/>
      <c r="AA988" s="207"/>
      <c r="AB988" s="207"/>
      <c r="AC988" s="207"/>
      <c r="AD988" s="207"/>
      <c r="AE988" s="207"/>
      <c r="AF988" s="207"/>
      <c r="AG988" s="207" t="s">
        <v>157</v>
      </c>
      <c r="AH988" s="207"/>
      <c r="AI988" s="207"/>
      <c r="AJ988" s="207"/>
      <c r="AK988" s="207"/>
      <c r="AL988" s="207"/>
      <c r="AM988" s="207"/>
      <c r="AN988" s="207"/>
      <c r="AO988" s="207"/>
      <c r="AP988" s="207"/>
      <c r="AQ988" s="207"/>
      <c r="AR988" s="207"/>
      <c r="AS988" s="207"/>
      <c r="AT988" s="207"/>
      <c r="AU988" s="207"/>
      <c r="AV988" s="207"/>
      <c r="AW988" s="207"/>
      <c r="AX988" s="207"/>
      <c r="AY988" s="207"/>
      <c r="AZ988" s="207"/>
      <c r="BA988" s="207"/>
      <c r="BB988" s="207"/>
      <c r="BC988" s="207"/>
      <c r="BD988" s="207"/>
      <c r="BE988" s="207"/>
      <c r="BF988" s="207"/>
      <c r="BG988" s="207"/>
      <c r="BH988" s="207"/>
    </row>
    <row r="989" spans="1:60" outlineLevel="1">
      <c r="A989" s="239">
        <v>264</v>
      </c>
      <c r="B989" s="240" t="s">
        <v>1109</v>
      </c>
      <c r="C989" s="247" t="s">
        <v>1110</v>
      </c>
      <c r="D989" s="241" t="s">
        <v>1097</v>
      </c>
      <c r="E989" s="242">
        <v>5</v>
      </c>
      <c r="F989" s="243"/>
      <c r="G989" s="244">
        <f>ROUND(E989*F989,2)</f>
        <v>0</v>
      </c>
      <c r="H989" s="243"/>
      <c r="I989" s="244">
        <f>ROUND(E989*H989,2)</f>
        <v>0</v>
      </c>
      <c r="J989" s="243"/>
      <c r="K989" s="244">
        <f>ROUND(E989*J989,2)</f>
        <v>0</v>
      </c>
      <c r="L989" s="244">
        <v>21</v>
      </c>
      <c r="M989" s="244">
        <f>G989*(1+L989/100)</f>
        <v>0</v>
      </c>
      <c r="N989" s="244">
        <v>0</v>
      </c>
      <c r="O989" s="244">
        <f>ROUND(E989*N989,2)</f>
        <v>0</v>
      </c>
      <c r="P989" s="244">
        <v>0</v>
      </c>
      <c r="Q989" s="244">
        <f>ROUND(E989*P989,2)</f>
        <v>0</v>
      </c>
      <c r="R989" s="244"/>
      <c r="S989" s="244" t="s">
        <v>148</v>
      </c>
      <c r="T989" s="245" t="s">
        <v>149</v>
      </c>
      <c r="U989" s="216">
        <v>0</v>
      </c>
      <c r="V989" s="216">
        <f>ROUND(E989*U989,2)</f>
        <v>0</v>
      </c>
      <c r="W989" s="216"/>
      <c r="X989" s="207"/>
      <c r="Y989" s="207"/>
      <c r="Z989" s="207"/>
      <c r="AA989" s="207"/>
      <c r="AB989" s="207"/>
      <c r="AC989" s="207"/>
      <c r="AD989" s="207"/>
      <c r="AE989" s="207"/>
      <c r="AF989" s="207"/>
      <c r="AG989" s="207" t="s">
        <v>157</v>
      </c>
      <c r="AH989" s="207"/>
      <c r="AI989" s="207"/>
      <c r="AJ989" s="207"/>
      <c r="AK989" s="207"/>
      <c r="AL989" s="207"/>
      <c r="AM989" s="207"/>
      <c r="AN989" s="207"/>
      <c r="AO989" s="207"/>
      <c r="AP989" s="207"/>
      <c r="AQ989" s="207"/>
      <c r="AR989" s="207"/>
      <c r="AS989" s="207"/>
      <c r="AT989" s="207"/>
      <c r="AU989" s="207"/>
      <c r="AV989" s="207"/>
      <c r="AW989" s="207"/>
      <c r="AX989" s="207"/>
      <c r="AY989" s="207"/>
      <c r="AZ989" s="207"/>
      <c r="BA989" s="207"/>
      <c r="BB989" s="207"/>
      <c r="BC989" s="207"/>
      <c r="BD989" s="207"/>
      <c r="BE989" s="207"/>
      <c r="BF989" s="207"/>
      <c r="BG989" s="207"/>
      <c r="BH989" s="207"/>
    </row>
    <row r="990" spans="1:60" outlineLevel="1">
      <c r="A990" s="239">
        <v>265</v>
      </c>
      <c r="B990" s="240" t="s">
        <v>1111</v>
      </c>
      <c r="C990" s="247" t="s">
        <v>1112</v>
      </c>
      <c r="D990" s="241" t="s">
        <v>1097</v>
      </c>
      <c r="E990" s="242">
        <v>10</v>
      </c>
      <c r="F990" s="243"/>
      <c r="G990" s="244">
        <f>ROUND(E990*F990,2)</f>
        <v>0</v>
      </c>
      <c r="H990" s="243"/>
      <c r="I990" s="244">
        <f>ROUND(E990*H990,2)</f>
        <v>0</v>
      </c>
      <c r="J990" s="243"/>
      <c r="K990" s="244">
        <f>ROUND(E990*J990,2)</f>
        <v>0</v>
      </c>
      <c r="L990" s="244">
        <v>21</v>
      </c>
      <c r="M990" s="244">
        <f>G990*(1+L990/100)</f>
        <v>0</v>
      </c>
      <c r="N990" s="244">
        <v>0</v>
      </c>
      <c r="O990" s="244">
        <f>ROUND(E990*N990,2)</f>
        <v>0</v>
      </c>
      <c r="P990" s="244">
        <v>0</v>
      </c>
      <c r="Q990" s="244">
        <f>ROUND(E990*P990,2)</f>
        <v>0</v>
      </c>
      <c r="R990" s="244"/>
      <c r="S990" s="244" t="s">
        <v>148</v>
      </c>
      <c r="T990" s="245" t="s">
        <v>149</v>
      </c>
      <c r="U990" s="216">
        <v>0</v>
      </c>
      <c r="V990" s="216">
        <f>ROUND(E990*U990,2)</f>
        <v>0</v>
      </c>
      <c r="W990" s="216"/>
      <c r="X990" s="207"/>
      <c r="Y990" s="207"/>
      <c r="Z990" s="207"/>
      <c r="AA990" s="207"/>
      <c r="AB990" s="207"/>
      <c r="AC990" s="207"/>
      <c r="AD990" s="207"/>
      <c r="AE990" s="207"/>
      <c r="AF990" s="207"/>
      <c r="AG990" s="207" t="s">
        <v>157</v>
      </c>
      <c r="AH990" s="207"/>
      <c r="AI990" s="207"/>
      <c r="AJ990" s="207"/>
      <c r="AK990" s="207"/>
      <c r="AL990" s="207"/>
      <c r="AM990" s="207"/>
      <c r="AN990" s="207"/>
      <c r="AO990" s="207"/>
      <c r="AP990" s="207"/>
      <c r="AQ990" s="207"/>
      <c r="AR990" s="207"/>
      <c r="AS990" s="207"/>
      <c r="AT990" s="207"/>
      <c r="AU990" s="207"/>
      <c r="AV990" s="207"/>
      <c r="AW990" s="207"/>
      <c r="AX990" s="207"/>
      <c r="AY990" s="207"/>
      <c r="AZ990" s="207"/>
      <c r="BA990" s="207"/>
      <c r="BB990" s="207"/>
      <c r="BC990" s="207"/>
      <c r="BD990" s="207"/>
      <c r="BE990" s="207"/>
      <c r="BF990" s="207"/>
      <c r="BG990" s="207"/>
      <c r="BH990" s="207"/>
    </row>
    <row r="991" spans="1:60" outlineLevel="1">
      <c r="A991" s="239">
        <v>266</v>
      </c>
      <c r="B991" s="240" t="s">
        <v>1113</v>
      </c>
      <c r="C991" s="247" t="s">
        <v>1114</v>
      </c>
      <c r="D991" s="241" t="s">
        <v>168</v>
      </c>
      <c r="E991" s="242">
        <v>14.7</v>
      </c>
      <c r="F991" s="243"/>
      <c r="G991" s="244">
        <f>ROUND(E991*F991,2)</f>
        <v>0</v>
      </c>
      <c r="H991" s="243"/>
      <c r="I991" s="244">
        <f>ROUND(E991*H991,2)</f>
        <v>0</v>
      </c>
      <c r="J991" s="243"/>
      <c r="K991" s="244">
        <f>ROUND(E991*J991,2)</f>
        <v>0</v>
      </c>
      <c r="L991" s="244">
        <v>21</v>
      </c>
      <c r="M991" s="244">
        <f>G991*(1+L991/100)</f>
        <v>0</v>
      </c>
      <c r="N991" s="244">
        <v>0</v>
      </c>
      <c r="O991" s="244">
        <f>ROUND(E991*N991,2)</f>
        <v>0</v>
      </c>
      <c r="P991" s="244">
        <v>0</v>
      </c>
      <c r="Q991" s="244">
        <f>ROUND(E991*P991,2)</f>
        <v>0</v>
      </c>
      <c r="R991" s="244"/>
      <c r="S991" s="244" t="s">
        <v>148</v>
      </c>
      <c r="T991" s="245" t="s">
        <v>149</v>
      </c>
      <c r="U991" s="216">
        <v>0</v>
      </c>
      <c r="V991" s="216">
        <f>ROUND(E991*U991,2)</f>
        <v>0</v>
      </c>
      <c r="W991" s="216"/>
      <c r="X991" s="207"/>
      <c r="Y991" s="207"/>
      <c r="Z991" s="207"/>
      <c r="AA991" s="207"/>
      <c r="AB991" s="207"/>
      <c r="AC991" s="207"/>
      <c r="AD991" s="207"/>
      <c r="AE991" s="207"/>
      <c r="AF991" s="207"/>
      <c r="AG991" s="207" t="s">
        <v>157</v>
      </c>
      <c r="AH991" s="207"/>
      <c r="AI991" s="207"/>
      <c r="AJ991" s="207"/>
      <c r="AK991" s="207"/>
      <c r="AL991" s="207"/>
      <c r="AM991" s="207"/>
      <c r="AN991" s="207"/>
      <c r="AO991" s="207"/>
      <c r="AP991" s="207"/>
      <c r="AQ991" s="207"/>
      <c r="AR991" s="207"/>
      <c r="AS991" s="207"/>
      <c r="AT991" s="207"/>
      <c r="AU991" s="207"/>
      <c r="AV991" s="207"/>
      <c r="AW991" s="207"/>
      <c r="AX991" s="207"/>
      <c r="AY991" s="207"/>
      <c r="AZ991" s="207"/>
      <c r="BA991" s="207"/>
      <c r="BB991" s="207"/>
      <c r="BC991" s="207"/>
      <c r="BD991" s="207"/>
      <c r="BE991" s="207"/>
      <c r="BF991" s="207"/>
      <c r="BG991" s="207"/>
      <c r="BH991" s="207"/>
    </row>
    <row r="992" spans="1:60" outlineLevel="1">
      <c r="A992" s="239">
        <v>267</v>
      </c>
      <c r="B992" s="240" t="s">
        <v>1115</v>
      </c>
      <c r="C992" s="247" t="s">
        <v>1116</v>
      </c>
      <c r="D992" s="241" t="s">
        <v>1097</v>
      </c>
      <c r="E992" s="242">
        <v>1</v>
      </c>
      <c r="F992" s="243"/>
      <c r="G992" s="244">
        <f>ROUND(E992*F992,2)</f>
        <v>0</v>
      </c>
      <c r="H992" s="243"/>
      <c r="I992" s="244">
        <f>ROUND(E992*H992,2)</f>
        <v>0</v>
      </c>
      <c r="J992" s="243"/>
      <c r="K992" s="244">
        <f>ROUND(E992*J992,2)</f>
        <v>0</v>
      </c>
      <c r="L992" s="244">
        <v>21</v>
      </c>
      <c r="M992" s="244">
        <f>G992*(1+L992/100)</f>
        <v>0</v>
      </c>
      <c r="N992" s="244">
        <v>0</v>
      </c>
      <c r="O992" s="244">
        <f>ROUND(E992*N992,2)</f>
        <v>0</v>
      </c>
      <c r="P992" s="244">
        <v>0</v>
      </c>
      <c r="Q992" s="244">
        <f>ROUND(E992*P992,2)</f>
        <v>0</v>
      </c>
      <c r="R992" s="244"/>
      <c r="S992" s="244" t="s">
        <v>148</v>
      </c>
      <c r="T992" s="245" t="s">
        <v>149</v>
      </c>
      <c r="U992" s="216">
        <v>0</v>
      </c>
      <c r="V992" s="216">
        <f>ROUND(E992*U992,2)</f>
        <v>0</v>
      </c>
      <c r="W992" s="216"/>
      <c r="X992" s="207"/>
      <c r="Y992" s="207"/>
      <c r="Z992" s="207"/>
      <c r="AA992" s="207"/>
      <c r="AB992" s="207"/>
      <c r="AC992" s="207"/>
      <c r="AD992" s="207"/>
      <c r="AE992" s="207"/>
      <c r="AF992" s="207"/>
      <c r="AG992" s="207" t="s">
        <v>157</v>
      </c>
      <c r="AH992" s="207"/>
      <c r="AI992" s="207"/>
      <c r="AJ992" s="207"/>
      <c r="AK992" s="207"/>
      <c r="AL992" s="207"/>
      <c r="AM992" s="207"/>
      <c r="AN992" s="207"/>
      <c r="AO992" s="207"/>
      <c r="AP992" s="207"/>
      <c r="AQ992" s="207"/>
      <c r="AR992" s="207"/>
      <c r="AS992" s="207"/>
      <c r="AT992" s="207"/>
      <c r="AU992" s="207"/>
      <c r="AV992" s="207"/>
      <c r="AW992" s="207"/>
      <c r="AX992" s="207"/>
      <c r="AY992" s="207"/>
      <c r="AZ992" s="207"/>
      <c r="BA992" s="207"/>
      <c r="BB992" s="207"/>
      <c r="BC992" s="207"/>
      <c r="BD992" s="207"/>
      <c r="BE992" s="207"/>
      <c r="BF992" s="207"/>
      <c r="BG992" s="207"/>
      <c r="BH992" s="207"/>
    </row>
    <row r="993" spans="1:60" outlineLevel="1">
      <c r="A993" s="239">
        <v>268</v>
      </c>
      <c r="B993" s="240" t="s">
        <v>1117</v>
      </c>
      <c r="C993" s="247" t="s">
        <v>1118</v>
      </c>
      <c r="D993" s="241" t="s">
        <v>0</v>
      </c>
      <c r="E993" s="242">
        <v>309.45670000000001</v>
      </c>
      <c r="F993" s="243"/>
      <c r="G993" s="244">
        <f>ROUND(E993*F993,2)</f>
        <v>0</v>
      </c>
      <c r="H993" s="243"/>
      <c r="I993" s="244">
        <f>ROUND(E993*H993,2)</f>
        <v>0</v>
      </c>
      <c r="J993" s="243"/>
      <c r="K993" s="244">
        <f>ROUND(E993*J993,2)</f>
        <v>0</v>
      </c>
      <c r="L993" s="244">
        <v>21</v>
      </c>
      <c r="M993" s="244">
        <f>G993*(1+L993/100)</f>
        <v>0</v>
      </c>
      <c r="N993" s="244">
        <v>0</v>
      </c>
      <c r="O993" s="244">
        <f>ROUND(E993*N993,2)</f>
        <v>0</v>
      </c>
      <c r="P993" s="244">
        <v>0</v>
      </c>
      <c r="Q993" s="244">
        <f>ROUND(E993*P993,2)</f>
        <v>0</v>
      </c>
      <c r="R993" s="244"/>
      <c r="S993" s="244" t="s">
        <v>156</v>
      </c>
      <c r="T993" s="245" t="s">
        <v>149</v>
      </c>
      <c r="U993" s="216">
        <v>0</v>
      </c>
      <c r="V993" s="216">
        <f>ROUND(E993*U993,2)</f>
        <v>0</v>
      </c>
      <c r="W993" s="216"/>
      <c r="X993" s="207"/>
      <c r="Y993" s="207"/>
      <c r="Z993" s="207"/>
      <c r="AA993" s="207"/>
      <c r="AB993" s="207"/>
      <c r="AC993" s="207"/>
      <c r="AD993" s="207"/>
      <c r="AE993" s="207"/>
      <c r="AF993" s="207"/>
      <c r="AG993" s="207" t="s">
        <v>157</v>
      </c>
      <c r="AH993" s="207"/>
      <c r="AI993" s="207"/>
      <c r="AJ993" s="207"/>
      <c r="AK993" s="207"/>
      <c r="AL993" s="207"/>
      <c r="AM993" s="207"/>
      <c r="AN993" s="207"/>
      <c r="AO993" s="207"/>
      <c r="AP993" s="207"/>
      <c r="AQ993" s="207"/>
      <c r="AR993" s="207"/>
      <c r="AS993" s="207"/>
      <c r="AT993" s="207"/>
      <c r="AU993" s="207"/>
      <c r="AV993" s="207"/>
      <c r="AW993" s="207"/>
      <c r="AX993" s="207"/>
      <c r="AY993" s="207"/>
      <c r="AZ993" s="207"/>
      <c r="BA993" s="207"/>
      <c r="BB993" s="207"/>
      <c r="BC993" s="207"/>
      <c r="BD993" s="207"/>
      <c r="BE993" s="207"/>
      <c r="BF993" s="207"/>
      <c r="BG993" s="207"/>
      <c r="BH993" s="207"/>
    </row>
    <row r="994" spans="1:60">
      <c r="A994" s="218" t="s">
        <v>144</v>
      </c>
      <c r="B994" s="219" t="s">
        <v>101</v>
      </c>
      <c r="C994" s="232" t="s">
        <v>102</v>
      </c>
      <c r="D994" s="220"/>
      <c r="E994" s="221"/>
      <c r="F994" s="222"/>
      <c r="G994" s="222">
        <f>SUMIF(AG995:AG1012,"&lt;&gt;NOR",G995:G1012)</f>
        <v>0</v>
      </c>
      <c r="H994" s="222"/>
      <c r="I994" s="222">
        <f>SUM(I995:I1012)</f>
        <v>0</v>
      </c>
      <c r="J994" s="222"/>
      <c r="K994" s="222">
        <f>SUM(K995:K1012)</f>
        <v>0</v>
      </c>
      <c r="L994" s="222"/>
      <c r="M994" s="222">
        <f>SUM(M995:M1012)</f>
        <v>0</v>
      </c>
      <c r="N994" s="222"/>
      <c r="O994" s="222">
        <f>SUM(O995:O1012)</f>
        <v>0</v>
      </c>
      <c r="P994" s="222"/>
      <c r="Q994" s="222">
        <f>SUM(Q995:Q1012)</f>
        <v>0</v>
      </c>
      <c r="R994" s="222"/>
      <c r="S994" s="222"/>
      <c r="T994" s="223"/>
      <c r="U994" s="217"/>
      <c r="V994" s="217">
        <f>SUM(V995:V1012)</f>
        <v>0</v>
      </c>
      <c r="W994" s="217"/>
      <c r="AG994" t="s">
        <v>145</v>
      </c>
    </row>
    <row r="995" spans="1:60" outlineLevel="1">
      <c r="A995" s="239">
        <v>269</v>
      </c>
      <c r="B995" s="240" t="s">
        <v>1119</v>
      </c>
      <c r="C995" s="247" t="s">
        <v>1120</v>
      </c>
      <c r="D995" s="241" t="s">
        <v>181</v>
      </c>
      <c r="E995" s="242">
        <v>50.76</v>
      </c>
      <c r="F995" s="243"/>
      <c r="G995" s="244">
        <f>ROUND(E995*F995,2)</f>
        <v>0</v>
      </c>
      <c r="H995" s="243"/>
      <c r="I995" s="244">
        <f>ROUND(E995*H995,2)</f>
        <v>0</v>
      </c>
      <c r="J995" s="243"/>
      <c r="K995" s="244">
        <f>ROUND(E995*J995,2)</f>
        <v>0</v>
      </c>
      <c r="L995" s="244">
        <v>21</v>
      </c>
      <c r="M995" s="244">
        <f>G995*(1+L995/100)</f>
        <v>0</v>
      </c>
      <c r="N995" s="244">
        <v>0</v>
      </c>
      <c r="O995" s="244">
        <f>ROUND(E995*N995,2)</f>
        <v>0</v>
      </c>
      <c r="P995" s="244">
        <v>0</v>
      </c>
      <c r="Q995" s="244">
        <f>ROUND(E995*P995,2)</f>
        <v>0</v>
      </c>
      <c r="R995" s="244"/>
      <c r="S995" s="244" t="s">
        <v>156</v>
      </c>
      <c r="T995" s="245" t="s">
        <v>149</v>
      </c>
      <c r="U995" s="216">
        <v>0</v>
      </c>
      <c r="V995" s="216">
        <f>ROUND(E995*U995,2)</f>
        <v>0</v>
      </c>
      <c r="W995" s="216"/>
      <c r="X995" s="207"/>
      <c r="Y995" s="207"/>
      <c r="Z995" s="207"/>
      <c r="AA995" s="207"/>
      <c r="AB995" s="207"/>
      <c r="AC995" s="207"/>
      <c r="AD995" s="207"/>
      <c r="AE995" s="207"/>
      <c r="AF995" s="207"/>
      <c r="AG995" s="207" t="s">
        <v>157</v>
      </c>
      <c r="AH995" s="207"/>
      <c r="AI995" s="207"/>
      <c r="AJ995" s="207"/>
      <c r="AK995" s="207"/>
      <c r="AL995" s="207"/>
      <c r="AM995" s="207"/>
      <c r="AN995" s="207"/>
      <c r="AO995" s="207"/>
      <c r="AP995" s="207"/>
      <c r="AQ995" s="207"/>
      <c r="AR995" s="207"/>
      <c r="AS995" s="207"/>
      <c r="AT995" s="207"/>
      <c r="AU995" s="207"/>
      <c r="AV995" s="207"/>
      <c r="AW995" s="207"/>
      <c r="AX995" s="207"/>
      <c r="AY995" s="207"/>
      <c r="AZ995" s="207"/>
      <c r="BA995" s="207"/>
      <c r="BB995" s="207"/>
      <c r="BC995" s="207"/>
      <c r="BD995" s="207"/>
      <c r="BE995" s="207"/>
      <c r="BF995" s="207"/>
      <c r="BG995" s="207"/>
      <c r="BH995" s="207"/>
    </row>
    <row r="996" spans="1:60" outlineLevel="1">
      <c r="A996" s="224">
        <v>270</v>
      </c>
      <c r="B996" s="225" t="s">
        <v>1121</v>
      </c>
      <c r="C996" s="233" t="s">
        <v>1122</v>
      </c>
      <c r="D996" s="226" t="s">
        <v>168</v>
      </c>
      <c r="E996" s="227">
        <v>36.799999999999997</v>
      </c>
      <c r="F996" s="228"/>
      <c r="G996" s="229">
        <f>ROUND(E996*F996,2)</f>
        <v>0</v>
      </c>
      <c r="H996" s="228"/>
      <c r="I996" s="229">
        <f>ROUND(E996*H996,2)</f>
        <v>0</v>
      </c>
      <c r="J996" s="228"/>
      <c r="K996" s="229">
        <f>ROUND(E996*J996,2)</f>
        <v>0</v>
      </c>
      <c r="L996" s="229">
        <v>21</v>
      </c>
      <c r="M996" s="229">
        <f>G996*(1+L996/100)</f>
        <v>0</v>
      </c>
      <c r="N996" s="229">
        <v>0</v>
      </c>
      <c r="O996" s="229">
        <f>ROUND(E996*N996,2)</f>
        <v>0</v>
      </c>
      <c r="P996" s="229">
        <v>0</v>
      </c>
      <c r="Q996" s="229">
        <f>ROUND(E996*P996,2)</f>
        <v>0</v>
      </c>
      <c r="R996" s="229"/>
      <c r="S996" s="229" t="s">
        <v>156</v>
      </c>
      <c r="T996" s="230" t="s">
        <v>149</v>
      </c>
      <c r="U996" s="216">
        <v>0</v>
      </c>
      <c r="V996" s="216">
        <f>ROUND(E996*U996,2)</f>
        <v>0</v>
      </c>
      <c r="W996" s="216"/>
      <c r="X996" s="207"/>
      <c r="Y996" s="207"/>
      <c r="Z996" s="207"/>
      <c r="AA996" s="207"/>
      <c r="AB996" s="207"/>
      <c r="AC996" s="207"/>
      <c r="AD996" s="207"/>
      <c r="AE996" s="207"/>
      <c r="AF996" s="207"/>
      <c r="AG996" s="207" t="s">
        <v>157</v>
      </c>
      <c r="AH996" s="207"/>
      <c r="AI996" s="207"/>
      <c r="AJ996" s="207"/>
      <c r="AK996" s="207"/>
      <c r="AL996" s="207"/>
      <c r="AM996" s="207"/>
      <c r="AN996" s="207"/>
      <c r="AO996" s="207"/>
      <c r="AP996" s="207"/>
      <c r="AQ996" s="207"/>
      <c r="AR996" s="207"/>
      <c r="AS996" s="207"/>
      <c r="AT996" s="207"/>
      <c r="AU996" s="207"/>
      <c r="AV996" s="207"/>
      <c r="AW996" s="207"/>
      <c r="AX996" s="207"/>
      <c r="AY996" s="207"/>
      <c r="AZ996" s="207"/>
      <c r="BA996" s="207"/>
      <c r="BB996" s="207"/>
      <c r="BC996" s="207"/>
      <c r="BD996" s="207"/>
      <c r="BE996" s="207"/>
      <c r="BF996" s="207"/>
      <c r="BG996" s="207"/>
      <c r="BH996" s="207"/>
    </row>
    <row r="997" spans="1:60" outlineLevel="1">
      <c r="A997" s="214"/>
      <c r="B997" s="215"/>
      <c r="C997" s="246" t="s">
        <v>818</v>
      </c>
      <c r="D997" s="237"/>
      <c r="E997" s="238"/>
      <c r="F997" s="216"/>
      <c r="G997" s="216"/>
      <c r="H997" s="216"/>
      <c r="I997" s="216"/>
      <c r="J997" s="216"/>
      <c r="K997" s="216"/>
      <c r="L997" s="216"/>
      <c r="M997" s="216"/>
      <c r="N997" s="216"/>
      <c r="O997" s="216"/>
      <c r="P997" s="216"/>
      <c r="Q997" s="216"/>
      <c r="R997" s="216"/>
      <c r="S997" s="216"/>
      <c r="T997" s="216"/>
      <c r="U997" s="216"/>
      <c r="V997" s="216"/>
      <c r="W997" s="216"/>
      <c r="X997" s="207"/>
      <c r="Y997" s="207"/>
      <c r="Z997" s="207"/>
      <c r="AA997" s="207"/>
      <c r="AB997" s="207"/>
      <c r="AC997" s="207"/>
      <c r="AD997" s="207"/>
      <c r="AE997" s="207"/>
      <c r="AF997" s="207"/>
      <c r="AG997" s="207" t="s">
        <v>159</v>
      </c>
      <c r="AH997" s="207">
        <v>0</v>
      </c>
      <c r="AI997" s="207"/>
      <c r="AJ997" s="207"/>
      <c r="AK997" s="207"/>
      <c r="AL997" s="207"/>
      <c r="AM997" s="207"/>
      <c r="AN997" s="207"/>
      <c r="AO997" s="207"/>
      <c r="AP997" s="207"/>
      <c r="AQ997" s="207"/>
      <c r="AR997" s="207"/>
      <c r="AS997" s="207"/>
      <c r="AT997" s="207"/>
      <c r="AU997" s="207"/>
      <c r="AV997" s="207"/>
      <c r="AW997" s="207"/>
      <c r="AX997" s="207"/>
      <c r="AY997" s="207"/>
      <c r="AZ997" s="207"/>
      <c r="BA997" s="207"/>
      <c r="BB997" s="207"/>
      <c r="BC997" s="207"/>
      <c r="BD997" s="207"/>
      <c r="BE997" s="207"/>
      <c r="BF997" s="207"/>
      <c r="BG997" s="207"/>
      <c r="BH997" s="207"/>
    </row>
    <row r="998" spans="1:60" outlineLevel="1">
      <c r="A998" s="214"/>
      <c r="B998" s="215"/>
      <c r="C998" s="246" t="s">
        <v>819</v>
      </c>
      <c r="D998" s="237"/>
      <c r="E998" s="238">
        <v>36.799999999999997</v>
      </c>
      <c r="F998" s="216"/>
      <c r="G998" s="216"/>
      <c r="H998" s="216"/>
      <c r="I998" s="216"/>
      <c r="J998" s="216"/>
      <c r="K998" s="216"/>
      <c r="L998" s="216"/>
      <c r="M998" s="216"/>
      <c r="N998" s="216"/>
      <c r="O998" s="216"/>
      <c r="P998" s="216"/>
      <c r="Q998" s="216"/>
      <c r="R998" s="216"/>
      <c r="S998" s="216"/>
      <c r="T998" s="216"/>
      <c r="U998" s="216"/>
      <c r="V998" s="216"/>
      <c r="W998" s="216"/>
      <c r="X998" s="207"/>
      <c r="Y998" s="207"/>
      <c r="Z998" s="207"/>
      <c r="AA998" s="207"/>
      <c r="AB998" s="207"/>
      <c r="AC998" s="207"/>
      <c r="AD998" s="207"/>
      <c r="AE998" s="207"/>
      <c r="AF998" s="207"/>
      <c r="AG998" s="207" t="s">
        <v>159</v>
      </c>
      <c r="AH998" s="207">
        <v>0</v>
      </c>
      <c r="AI998" s="207"/>
      <c r="AJ998" s="207"/>
      <c r="AK998" s="207"/>
      <c r="AL998" s="207"/>
      <c r="AM998" s="207"/>
      <c r="AN998" s="207"/>
      <c r="AO998" s="207"/>
      <c r="AP998" s="207"/>
      <c r="AQ998" s="207"/>
      <c r="AR998" s="207"/>
      <c r="AS998" s="207"/>
      <c r="AT998" s="207"/>
      <c r="AU998" s="207"/>
      <c r="AV998" s="207"/>
      <c r="AW998" s="207"/>
      <c r="AX998" s="207"/>
      <c r="AY998" s="207"/>
      <c r="AZ998" s="207"/>
      <c r="BA998" s="207"/>
      <c r="BB998" s="207"/>
      <c r="BC998" s="207"/>
      <c r="BD998" s="207"/>
      <c r="BE998" s="207"/>
      <c r="BF998" s="207"/>
      <c r="BG998" s="207"/>
      <c r="BH998" s="207"/>
    </row>
    <row r="999" spans="1:60" outlineLevel="1">
      <c r="A999" s="239">
        <v>271</v>
      </c>
      <c r="B999" s="240" t="s">
        <v>1123</v>
      </c>
      <c r="C999" s="247" t="s">
        <v>1124</v>
      </c>
      <c r="D999" s="241" t="s">
        <v>168</v>
      </c>
      <c r="E999" s="242">
        <v>36.799999999999997</v>
      </c>
      <c r="F999" s="243"/>
      <c r="G999" s="244">
        <f>ROUND(E999*F999,2)</f>
        <v>0</v>
      </c>
      <c r="H999" s="243"/>
      <c r="I999" s="244">
        <f>ROUND(E999*H999,2)</f>
        <v>0</v>
      </c>
      <c r="J999" s="243"/>
      <c r="K999" s="244">
        <f>ROUND(E999*J999,2)</f>
        <v>0</v>
      </c>
      <c r="L999" s="244">
        <v>21</v>
      </c>
      <c r="M999" s="244">
        <f>G999*(1+L999/100)</f>
        <v>0</v>
      </c>
      <c r="N999" s="244">
        <v>0</v>
      </c>
      <c r="O999" s="244">
        <f>ROUND(E999*N999,2)</f>
        <v>0</v>
      </c>
      <c r="P999" s="244">
        <v>0</v>
      </c>
      <c r="Q999" s="244">
        <f>ROUND(E999*P999,2)</f>
        <v>0</v>
      </c>
      <c r="R999" s="244"/>
      <c r="S999" s="244" t="s">
        <v>156</v>
      </c>
      <c r="T999" s="245" t="s">
        <v>149</v>
      </c>
      <c r="U999" s="216">
        <v>0</v>
      </c>
      <c r="V999" s="216">
        <f>ROUND(E999*U999,2)</f>
        <v>0</v>
      </c>
      <c r="W999" s="216"/>
      <c r="X999" s="207"/>
      <c r="Y999" s="207"/>
      <c r="Z999" s="207"/>
      <c r="AA999" s="207"/>
      <c r="AB999" s="207"/>
      <c r="AC999" s="207"/>
      <c r="AD999" s="207"/>
      <c r="AE999" s="207"/>
      <c r="AF999" s="207"/>
      <c r="AG999" s="207" t="s">
        <v>157</v>
      </c>
      <c r="AH999" s="207"/>
      <c r="AI999" s="207"/>
      <c r="AJ999" s="207"/>
      <c r="AK999" s="207"/>
      <c r="AL999" s="207"/>
      <c r="AM999" s="207"/>
      <c r="AN999" s="207"/>
      <c r="AO999" s="207"/>
      <c r="AP999" s="207"/>
      <c r="AQ999" s="207"/>
      <c r="AR999" s="207"/>
      <c r="AS999" s="207"/>
      <c r="AT999" s="207"/>
      <c r="AU999" s="207"/>
      <c r="AV999" s="207"/>
      <c r="AW999" s="207"/>
      <c r="AX999" s="207"/>
      <c r="AY999" s="207"/>
      <c r="AZ999" s="207"/>
      <c r="BA999" s="207"/>
      <c r="BB999" s="207"/>
      <c r="BC999" s="207"/>
      <c r="BD999" s="207"/>
      <c r="BE999" s="207"/>
      <c r="BF999" s="207"/>
      <c r="BG999" s="207"/>
      <c r="BH999" s="207"/>
    </row>
    <row r="1000" spans="1:60" outlineLevel="1">
      <c r="A1000" s="224">
        <v>272</v>
      </c>
      <c r="B1000" s="225" t="s">
        <v>1125</v>
      </c>
      <c r="C1000" s="233" t="s">
        <v>1126</v>
      </c>
      <c r="D1000" s="226" t="s">
        <v>168</v>
      </c>
      <c r="E1000" s="227">
        <v>36.799999999999997</v>
      </c>
      <c r="F1000" s="228"/>
      <c r="G1000" s="229">
        <f>ROUND(E1000*F1000,2)</f>
        <v>0</v>
      </c>
      <c r="H1000" s="228"/>
      <c r="I1000" s="229">
        <f>ROUND(E1000*H1000,2)</f>
        <v>0</v>
      </c>
      <c r="J1000" s="228"/>
      <c r="K1000" s="229">
        <f>ROUND(E1000*J1000,2)</f>
        <v>0</v>
      </c>
      <c r="L1000" s="229">
        <v>21</v>
      </c>
      <c r="M1000" s="229">
        <f>G1000*(1+L1000/100)</f>
        <v>0</v>
      </c>
      <c r="N1000" s="229">
        <v>0</v>
      </c>
      <c r="O1000" s="229">
        <f>ROUND(E1000*N1000,2)</f>
        <v>0</v>
      </c>
      <c r="P1000" s="229">
        <v>0</v>
      </c>
      <c r="Q1000" s="229">
        <f>ROUND(E1000*P1000,2)</f>
        <v>0</v>
      </c>
      <c r="R1000" s="229"/>
      <c r="S1000" s="229" t="s">
        <v>148</v>
      </c>
      <c r="T1000" s="230" t="s">
        <v>149</v>
      </c>
      <c r="U1000" s="216">
        <v>0</v>
      </c>
      <c r="V1000" s="216">
        <f>ROUND(E1000*U1000,2)</f>
        <v>0</v>
      </c>
      <c r="W1000" s="216"/>
      <c r="X1000" s="207"/>
      <c r="Y1000" s="207"/>
      <c r="Z1000" s="207"/>
      <c r="AA1000" s="207"/>
      <c r="AB1000" s="207"/>
      <c r="AC1000" s="207"/>
      <c r="AD1000" s="207"/>
      <c r="AE1000" s="207"/>
      <c r="AF1000" s="207"/>
      <c r="AG1000" s="207" t="s">
        <v>157</v>
      </c>
      <c r="AH1000" s="207"/>
      <c r="AI1000" s="207"/>
      <c r="AJ1000" s="207"/>
      <c r="AK1000" s="207"/>
      <c r="AL1000" s="207"/>
      <c r="AM1000" s="207"/>
      <c r="AN1000" s="207"/>
      <c r="AO1000" s="207"/>
      <c r="AP1000" s="207"/>
      <c r="AQ1000" s="207"/>
      <c r="AR1000" s="207"/>
      <c r="AS1000" s="207"/>
      <c r="AT1000" s="207"/>
      <c r="AU1000" s="207"/>
      <c r="AV1000" s="207"/>
      <c r="AW1000" s="207"/>
      <c r="AX1000" s="207"/>
      <c r="AY1000" s="207"/>
      <c r="AZ1000" s="207"/>
      <c r="BA1000" s="207"/>
      <c r="BB1000" s="207"/>
      <c r="BC1000" s="207"/>
      <c r="BD1000" s="207"/>
      <c r="BE1000" s="207"/>
      <c r="BF1000" s="207"/>
      <c r="BG1000" s="207"/>
      <c r="BH1000" s="207"/>
    </row>
    <row r="1001" spans="1:60" outlineLevel="1">
      <c r="A1001" s="214"/>
      <c r="B1001" s="215"/>
      <c r="C1001" s="246" t="s">
        <v>818</v>
      </c>
      <c r="D1001" s="237"/>
      <c r="E1001" s="238"/>
      <c r="F1001" s="216"/>
      <c r="G1001" s="216"/>
      <c r="H1001" s="216"/>
      <c r="I1001" s="216"/>
      <c r="J1001" s="216"/>
      <c r="K1001" s="216"/>
      <c r="L1001" s="216"/>
      <c r="M1001" s="216"/>
      <c r="N1001" s="216"/>
      <c r="O1001" s="216"/>
      <c r="P1001" s="216"/>
      <c r="Q1001" s="216"/>
      <c r="R1001" s="216"/>
      <c r="S1001" s="216"/>
      <c r="T1001" s="216"/>
      <c r="U1001" s="216"/>
      <c r="V1001" s="216"/>
      <c r="W1001" s="216"/>
      <c r="X1001" s="207"/>
      <c r="Y1001" s="207"/>
      <c r="Z1001" s="207"/>
      <c r="AA1001" s="207"/>
      <c r="AB1001" s="207"/>
      <c r="AC1001" s="207"/>
      <c r="AD1001" s="207"/>
      <c r="AE1001" s="207"/>
      <c r="AF1001" s="207"/>
      <c r="AG1001" s="207" t="s">
        <v>159</v>
      </c>
      <c r="AH1001" s="207">
        <v>0</v>
      </c>
      <c r="AI1001" s="207"/>
      <c r="AJ1001" s="207"/>
      <c r="AK1001" s="207"/>
      <c r="AL1001" s="207"/>
      <c r="AM1001" s="207"/>
      <c r="AN1001" s="207"/>
      <c r="AO1001" s="207"/>
      <c r="AP1001" s="207"/>
      <c r="AQ1001" s="207"/>
      <c r="AR1001" s="207"/>
      <c r="AS1001" s="207"/>
      <c r="AT1001" s="207"/>
      <c r="AU1001" s="207"/>
      <c r="AV1001" s="207"/>
      <c r="AW1001" s="207"/>
      <c r="AX1001" s="207"/>
      <c r="AY1001" s="207"/>
      <c r="AZ1001" s="207"/>
      <c r="BA1001" s="207"/>
      <c r="BB1001" s="207"/>
      <c r="BC1001" s="207"/>
      <c r="BD1001" s="207"/>
      <c r="BE1001" s="207"/>
      <c r="BF1001" s="207"/>
      <c r="BG1001" s="207"/>
      <c r="BH1001" s="207"/>
    </row>
    <row r="1002" spans="1:60" outlineLevel="1">
      <c r="A1002" s="214"/>
      <c r="B1002" s="215"/>
      <c r="C1002" s="246" t="s">
        <v>819</v>
      </c>
      <c r="D1002" s="237"/>
      <c r="E1002" s="238">
        <v>36.799999999999997</v>
      </c>
      <c r="F1002" s="216"/>
      <c r="G1002" s="216"/>
      <c r="H1002" s="216"/>
      <c r="I1002" s="216"/>
      <c r="J1002" s="216"/>
      <c r="K1002" s="216"/>
      <c r="L1002" s="216"/>
      <c r="M1002" s="216"/>
      <c r="N1002" s="216"/>
      <c r="O1002" s="216"/>
      <c r="P1002" s="216"/>
      <c r="Q1002" s="216"/>
      <c r="R1002" s="216"/>
      <c r="S1002" s="216"/>
      <c r="T1002" s="216"/>
      <c r="U1002" s="216"/>
      <c r="V1002" s="216"/>
      <c r="W1002" s="216"/>
      <c r="X1002" s="207"/>
      <c r="Y1002" s="207"/>
      <c r="Z1002" s="207"/>
      <c r="AA1002" s="207"/>
      <c r="AB1002" s="207"/>
      <c r="AC1002" s="207"/>
      <c r="AD1002" s="207"/>
      <c r="AE1002" s="207"/>
      <c r="AF1002" s="207"/>
      <c r="AG1002" s="207" t="s">
        <v>159</v>
      </c>
      <c r="AH1002" s="207">
        <v>0</v>
      </c>
      <c r="AI1002" s="207"/>
      <c r="AJ1002" s="207"/>
      <c r="AK1002" s="207"/>
      <c r="AL1002" s="207"/>
      <c r="AM1002" s="207"/>
      <c r="AN1002" s="207"/>
      <c r="AO1002" s="207"/>
      <c r="AP1002" s="207"/>
      <c r="AQ1002" s="207"/>
      <c r="AR1002" s="207"/>
      <c r="AS1002" s="207"/>
      <c r="AT1002" s="207"/>
      <c r="AU1002" s="207"/>
      <c r="AV1002" s="207"/>
      <c r="AW1002" s="207"/>
      <c r="AX1002" s="207"/>
      <c r="AY1002" s="207"/>
      <c r="AZ1002" s="207"/>
      <c r="BA1002" s="207"/>
      <c r="BB1002" s="207"/>
      <c r="BC1002" s="207"/>
      <c r="BD1002" s="207"/>
      <c r="BE1002" s="207"/>
      <c r="BF1002" s="207"/>
      <c r="BG1002" s="207"/>
      <c r="BH1002" s="207"/>
    </row>
    <row r="1003" spans="1:60" outlineLevel="1">
      <c r="A1003" s="239">
        <v>273</v>
      </c>
      <c r="B1003" s="240" t="s">
        <v>1127</v>
      </c>
      <c r="C1003" s="247" t="s">
        <v>1128</v>
      </c>
      <c r="D1003" s="241" t="s">
        <v>168</v>
      </c>
      <c r="E1003" s="242">
        <v>36.799999999999997</v>
      </c>
      <c r="F1003" s="243"/>
      <c r="G1003" s="244">
        <f>ROUND(E1003*F1003,2)</f>
        <v>0</v>
      </c>
      <c r="H1003" s="243"/>
      <c r="I1003" s="244">
        <f>ROUND(E1003*H1003,2)</f>
        <v>0</v>
      </c>
      <c r="J1003" s="243"/>
      <c r="K1003" s="244">
        <f>ROUND(E1003*J1003,2)</f>
        <v>0</v>
      </c>
      <c r="L1003" s="244">
        <v>21</v>
      </c>
      <c r="M1003" s="244">
        <f>G1003*(1+L1003/100)</f>
        <v>0</v>
      </c>
      <c r="N1003" s="244">
        <v>0</v>
      </c>
      <c r="O1003" s="244">
        <f>ROUND(E1003*N1003,2)</f>
        <v>0</v>
      </c>
      <c r="P1003" s="244">
        <v>0</v>
      </c>
      <c r="Q1003" s="244">
        <f>ROUND(E1003*P1003,2)</f>
        <v>0</v>
      </c>
      <c r="R1003" s="244"/>
      <c r="S1003" s="244" t="s">
        <v>156</v>
      </c>
      <c r="T1003" s="245" t="s">
        <v>149</v>
      </c>
      <c r="U1003" s="216">
        <v>0</v>
      </c>
      <c r="V1003" s="216">
        <f>ROUND(E1003*U1003,2)</f>
        <v>0</v>
      </c>
      <c r="W1003" s="216"/>
      <c r="X1003" s="207"/>
      <c r="Y1003" s="207"/>
      <c r="Z1003" s="207"/>
      <c r="AA1003" s="207"/>
      <c r="AB1003" s="207"/>
      <c r="AC1003" s="207"/>
      <c r="AD1003" s="207"/>
      <c r="AE1003" s="207"/>
      <c r="AF1003" s="207"/>
      <c r="AG1003" s="207" t="s">
        <v>157</v>
      </c>
      <c r="AH1003" s="207"/>
      <c r="AI1003" s="207"/>
      <c r="AJ1003" s="207"/>
      <c r="AK1003" s="207"/>
      <c r="AL1003" s="207"/>
      <c r="AM1003" s="207"/>
      <c r="AN1003" s="207"/>
      <c r="AO1003" s="207"/>
      <c r="AP1003" s="207"/>
      <c r="AQ1003" s="207"/>
      <c r="AR1003" s="207"/>
      <c r="AS1003" s="207"/>
      <c r="AT1003" s="207"/>
      <c r="AU1003" s="207"/>
      <c r="AV1003" s="207"/>
      <c r="AW1003" s="207"/>
      <c r="AX1003" s="207"/>
      <c r="AY1003" s="207"/>
      <c r="AZ1003" s="207"/>
      <c r="BA1003" s="207"/>
      <c r="BB1003" s="207"/>
      <c r="BC1003" s="207"/>
      <c r="BD1003" s="207"/>
      <c r="BE1003" s="207"/>
      <c r="BF1003" s="207"/>
      <c r="BG1003" s="207"/>
      <c r="BH1003" s="207"/>
    </row>
    <row r="1004" spans="1:60" outlineLevel="1">
      <c r="A1004" s="239">
        <v>274</v>
      </c>
      <c r="B1004" s="240" t="s">
        <v>1129</v>
      </c>
      <c r="C1004" s="247" t="s">
        <v>1130</v>
      </c>
      <c r="D1004" s="241" t="s">
        <v>181</v>
      </c>
      <c r="E1004" s="242">
        <v>50.76</v>
      </c>
      <c r="F1004" s="243"/>
      <c r="G1004" s="244">
        <f>ROUND(E1004*F1004,2)</f>
        <v>0</v>
      </c>
      <c r="H1004" s="243"/>
      <c r="I1004" s="244">
        <f>ROUND(E1004*H1004,2)</f>
        <v>0</v>
      </c>
      <c r="J1004" s="243"/>
      <c r="K1004" s="244">
        <f>ROUND(E1004*J1004,2)</f>
        <v>0</v>
      </c>
      <c r="L1004" s="244">
        <v>21</v>
      </c>
      <c r="M1004" s="244">
        <f>G1004*(1+L1004/100)</f>
        <v>0</v>
      </c>
      <c r="N1004" s="244">
        <v>0</v>
      </c>
      <c r="O1004" s="244">
        <f>ROUND(E1004*N1004,2)</f>
        <v>0</v>
      </c>
      <c r="P1004" s="244">
        <v>0</v>
      </c>
      <c r="Q1004" s="244">
        <f>ROUND(E1004*P1004,2)</f>
        <v>0</v>
      </c>
      <c r="R1004" s="244"/>
      <c r="S1004" s="244" t="s">
        <v>156</v>
      </c>
      <c r="T1004" s="245" t="s">
        <v>149</v>
      </c>
      <c r="U1004" s="216">
        <v>0</v>
      </c>
      <c r="V1004" s="216">
        <f>ROUND(E1004*U1004,2)</f>
        <v>0</v>
      </c>
      <c r="W1004" s="216"/>
      <c r="X1004" s="207"/>
      <c r="Y1004" s="207"/>
      <c r="Z1004" s="207"/>
      <c r="AA1004" s="207"/>
      <c r="AB1004" s="207"/>
      <c r="AC1004" s="207"/>
      <c r="AD1004" s="207"/>
      <c r="AE1004" s="207"/>
      <c r="AF1004" s="207"/>
      <c r="AG1004" s="207" t="s">
        <v>157</v>
      </c>
      <c r="AH1004" s="207"/>
      <c r="AI1004" s="207"/>
      <c r="AJ1004" s="207"/>
      <c r="AK1004" s="207"/>
      <c r="AL1004" s="207"/>
      <c r="AM1004" s="207"/>
      <c r="AN1004" s="207"/>
      <c r="AO1004" s="207"/>
      <c r="AP1004" s="207"/>
      <c r="AQ1004" s="207"/>
      <c r="AR1004" s="207"/>
      <c r="AS1004" s="207"/>
      <c r="AT1004" s="207"/>
      <c r="AU1004" s="207"/>
      <c r="AV1004" s="207"/>
      <c r="AW1004" s="207"/>
      <c r="AX1004" s="207"/>
      <c r="AY1004" s="207"/>
      <c r="AZ1004" s="207"/>
      <c r="BA1004" s="207"/>
      <c r="BB1004" s="207"/>
      <c r="BC1004" s="207"/>
      <c r="BD1004" s="207"/>
      <c r="BE1004" s="207"/>
      <c r="BF1004" s="207"/>
      <c r="BG1004" s="207"/>
      <c r="BH1004" s="207"/>
    </row>
    <row r="1005" spans="1:60" outlineLevel="1">
      <c r="A1005" s="224">
        <v>275</v>
      </c>
      <c r="B1005" s="225" t="s">
        <v>1131</v>
      </c>
      <c r="C1005" s="233" t="s">
        <v>1132</v>
      </c>
      <c r="D1005" s="226" t="s">
        <v>181</v>
      </c>
      <c r="E1005" s="227">
        <v>50.76</v>
      </c>
      <c r="F1005" s="228"/>
      <c r="G1005" s="229">
        <f>ROUND(E1005*F1005,2)</f>
        <v>0</v>
      </c>
      <c r="H1005" s="228"/>
      <c r="I1005" s="229">
        <f>ROUND(E1005*H1005,2)</f>
        <v>0</v>
      </c>
      <c r="J1005" s="228"/>
      <c r="K1005" s="229">
        <f>ROUND(E1005*J1005,2)</f>
        <v>0</v>
      </c>
      <c r="L1005" s="229">
        <v>21</v>
      </c>
      <c r="M1005" s="229">
        <f>G1005*(1+L1005/100)</f>
        <v>0</v>
      </c>
      <c r="N1005" s="229">
        <v>0</v>
      </c>
      <c r="O1005" s="229">
        <f>ROUND(E1005*N1005,2)</f>
        <v>0</v>
      </c>
      <c r="P1005" s="229">
        <v>0</v>
      </c>
      <c r="Q1005" s="229">
        <f>ROUND(E1005*P1005,2)</f>
        <v>0</v>
      </c>
      <c r="R1005" s="229"/>
      <c r="S1005" s="229" t="s">
        <v>156</v>
      </c>
      <c r="T1005" s="230" t="s">
        <v>149</v>
      </c>
      <c r="U1005" s="216">
        <v>0</v>
      </c>
      <c r="V1005" s="216">
        <f>ROUND(E1005*U1005,2)</f>
        <v>0</v>
      </c>
      <c r="W1005" s="216"/>
      <c r="X1005" s="207"/>
      <c r="Y1005" s="207"/>
      <c r="Z1005" s="207"/>
      <c r="AA1005" s="207"/>
      <c r="AB1005" s="207"/>
      <c r="AC1005" s="207"/>
      <c r="AD1005" s="207"/>
      <c r="AE1005" s="207"/>
      <c r="AF1005" s="207"/>
      <c r="AG1005" s="207" t="s">
        <v>157</v>
      </c>
      <c r="AH1005" s="207"/>
      <c r="AI1005" s="207"/>
      <c r="AJ1005" s="207"/>
      <c r="AK1005" s="207"/>
      <c r="AL1005" s="207"/>
      <c r="AM1005" s="207"/>
      <c r="AN1005" s="207"/>
      <c r="AO1005" s="207"/>
      <c r="AP1005" s="207"/>
      <c r="AQ1005" s="207"/>
      <c r="AR1005" s="207"/>
      <c r="AS1005" s="207"/>
      <c r="AT1005" s="207"/>
      <c r="AU1005" s="207"/>
      <c r="AV1005" s="207"/>
      <c r="AW1005" s="207"/>
      <c r="AX1005" s="207"/>
      <c r="AY1005" s="207"/>
      <c r="AZ1005" s="207"/>
      <c r="BA1005" s="207"/>
      <c r="BB1005" s="207"/>
      <c r="BC1005" s="207"/>
      <c r="BD1005" s="207"/>
      <c r="BE1005" s="207"/>
      <c r="BF1005" s="207"/>
      <c r="BG1005" s="207"/>
      <c r="BH1005" s="207"/>
    </row>
    <row r="1006" spans="1:60" outlineLevel="1">
      <c r="A1006" s="214"/>
      <c r="B1006" s="215"/>
      <c r="C1006" s="246" t="s">
        <v>1133</v>
      </c>
      <c r="D1006" s="237"/>
      <c r="E1006" s="238"/>
      <c r="F1006" s="216"/>
      <c r="G1006" s="216"/>
      <c r="H1006" s="216"/>
      <c r="I1006" s="216"/>
      <c r="J1006" s="216"/>
      <c r="K1006" s="216"/>
      <c r="L1006" s="216"/>
      <c r="M1006" s="216"/>
      <c r="N1006" s="216"/>
      <c r="O1006" s="216"/>
      <c r="P1006" s="216"/>
      <c r="Q1006" s="216"/>
      <c r="R1006" s="216"/>
      <c r="S1006" s="216"/>
      <c r="T1006" s="216"/>
      <c r="U1006" s="216"/>
      <c r="V1006" s="216"/>
      <c r="W1006" s="216"/>
      <c r="X1006" s="207"/>
      <c r="Y1006" s="207"/>
      <c r="Z1006" s="207"/>
      <c r="AA1006" s="207"/>
      <c r="AB1006" s="207"/>
      <c r="AC1006" s="207"/>
      <c r="AD1006" s="207"/>
      <c r="AE1006" s="207"/>
      <c r="AF1006" s="207"/>
      <c r="AG1006" s="207" t="s">
        <v>159</v>
      </c>
      <c r="AH1006" s="207">
        <v>0</v>
      </c>
      <c r="AI1006" s="207"/>
      <c r="AJ1006" s="207"/>
      <c r="AK1006" s="207"/>
      <c r="AL1006" s="207"/>
      <c r="AM1006" s="207"/>
      <c r="AN1006" s="207"/>
      <c r="AO1006" s="207"/>
      <c r="AP1006" s="207"/>
      <c r="AQ1006" s="207"/>
      <c r="AR1006" s="207"/>
      <c r="AS1006" s="207"/>
      <c r="AT1006" s="207"/>
      <c r="AU1006" s="207"/>
      <c r="AV1006" s="207"/>
      <c r="AW1006" s="207"/>
      <c r="AX1006" s="207"/>
      <c r="AY1006" s="207"/>
      <c r="AZ1006" s="207"/>
      <c r="BA1006" s="207"/>
      <c r="BB1006" s="207"/>
      <c r="BC1006" s="207"/>
      <c r="BD1006" s="207"/>
      <c r="BE1006" s="207"/>
      <c r="BF1006" s="207"/>
      <c r="BG1006" s="207"/>
      <c r="BH1006" s="207"/>
    </row>
    <row r="1007" spans="1:60" outlineLevel="1">
      <c r="A1007" s="214"/>
      <c r="B1007" s="215"/>
      <c r="C1007" s="246" t="s">
        <v>590</v>
      </c>
      <c r="D1007" s="237"/>
      <c r="E1007" s="238">
        <v>50.76</v>
      </c>
      <c r="F1007" s="216"/>
      <c r="G1007" s="216"/>
      <c r="H1007" s="216"/>
      <c r="I1007" s="216"/>
      <c r="J1007" s="216"/>
      <c r="K1007" s="216"/>
      <c r="L1007" s="216"/>
      <c r="M1007" s="216"/>
      <c r="N1007" s="216"/>
      <c r="O1007" s="216"/>
      <c r="P1007" s="216"/>
      <c r="Q1007" s="216"/>
      <c r="R1007" s="216"/>
      <c r="S1007" s="216"/>
      <c r="T1007" s="216"/>
      <c r="U1007" s="216"/>
      <c r="V1007" s="216"/>
      <c r="W1007" s="216"/>
      <c r="X1007" s="207"/>
      <c r="Y1007" s="207"/>
      <c r="Z1007" s="207"/>
      <c r="AA1007" s="207"/>
      <c r="AB1007" s="207"/>
      <c r="AC1007" s="207"/>
      <c r="AD1007" s="207"/>
      <c r="AE1007" s="207"/>
      <c r="AF1007" s="207"/>
      <c r="AG1007" s="207" t="s">
        <v>159</v>
      </c>
      <c r="AH1007" s="207">
        <v>0</v>
      </c>
      <c r="AI1007" s="207"/>
      <c r="AJ1007" s="207"/>
      <c r="AK1007" s="207"/>
      <c r="AL1007" s="207"/>
      <c r="AM1007" s="207"/>
      <c r="AN1007" s="207"/>
      <c r="AO1007" s="207"/>
      <c r="AP1007" s="207"/>
      <c r="AQ1007" s="207"/>
      <c r="AR1007" s="207"/>
      <c r="AS1007" s="207"/>
      <c r="AT1007" s="207"/>
      <c r="AU1007" s="207"/>
      <c r="AV1007" s="207"/>
      <c r="AW1007" s="207"/>
      <c r="AX1007" s="207"/>
      <c r="AY1007" s="207"/>
      <c r="AZ1007" s="207"/>
      <c r="BA1007" s="207"/>
      <c r="BB1007" s="207"/>
      <c r="BC1007" s="207"/>
      <c r="BD1007" s="207"/>
      <c r="BE1007" s="207"/>
      <c r="BF1007" s="207"/>
      <c r="BG1007" s="207"/>
      <c r="BH1007" s="207"/>
    </row>
    <row r="1008" spans="1:60" outlineLevel="1">
      <c r="A1008" s="224">
        <v>276</v>
      </c>
      <c r="B1008" s="225" t="s">
        <v>1134</v>
      </c>
      <c r="C1008" s="233" t="s">
        <v>1135</v>
      </c>
      <c r="D1008" s="226" t="s">
        <v>181</v>
      </c>
      <c r="E1008" s="227">
        <v>65.328000000000003</v>
      </c>
      <c r="F1008" s="228"/>
      <c r="G1008" s="229">
        <f>ROUND(E1008*F1008,2)</f>
        <v>0</v>
      </c>
      <c r="H1008" s="228"/>
      <c r="I1008" s="229">
        <f>ROUND(E1008*H1008,2)</f>
        <v>0</v>
      </c>
      <c r="J1008" s="228"/>
      <c r="K1008" s="229">
        <f>ROUND(E1008*J1008,2)</f>
        <v>0</v>
      </c>
      <c r="L1008" s="229">
        <v>21</v>
      </c>
      <c r="M1008" s="229">
        <f>G1008*(1+L1008/100)</f>
        <v>0</v>
      </c>
      <c r="N1008" s="229">
        <v>0</v>
      </c>
      <c r="O1008" s="229">
        <f>ROUND(E1008*N1008,2)</f>
        <v>0</v>
      </c>
      <c r="P1008" s="229">
        <v>0</v>
      </c>
      <c r="Q1008" s="229">
        <f>ROUND(E1008*P1008,2)</f>
        <v>0</v>
      </c>
      <c r="R1008" s="229"/>
      <c r="S1008" s="229" t="s">
        <v>148</v>
      </c>
      <c r="T1008" s="230" t="s">
        <v>149</v>
      </c>
      <c r="U1008" s="216">
        <v>0</v>
      </c>
      <c r="V1008" s="216">
        <f>ROUND(E1008*U1008,2)</f>
        <v>0</v>
      </c>
      <c r="W1008" s="216"/>
      <c r="X1008" s="207"/>
      <c r="Y1008" s="207"/>
      <c r="Z1008" s="207"/>
      <c r="AA1008" s="207"/>
      <c r="AB1008" s="207"/>
      <c r="AC1008" s="207"/>
      <c r="AD1008" s="207"/>
      <c r="AE1008" s="207"/>
      <c r="AF1008" s="207"/>
      <c r="AG1008" s="207" t="s">
        <v>157</v>
      </c>
      <c r="AH1008" s="207"/>
      <c r="AI1008" s="207"/>
      <c r="AJ1008" s="207"/>
      <c r="AK1008" s="207"/>
      <c r="AL1008" s="207"/>
      <c r="AM1008" s="207"/>
      <c r="AN1008" s="207"/>
      <c r="AO1008" s="207"/>
      <c r="AP1008" s="207"/>
      <c r="AQ1008" s="207"/>
      <c r="AR1008" s="207"/>
      <c r="AS1008" s="207"/>
      <c r="AT1008" s="207"/>
      <c r="AU1008" s="207"/>
      <c r="AV1008" s="207"/>
      <c r="AW1008" s="207"/>
      <c r="AX1008" s="207"/>
      <c r="AY1008" s="207"/>
      <c r="AZ1008" s="207"/>
      <c r="BA1008" s="207"/>
      <c r="BB1008" s="207"/>
      <c r="BC1008" s="207"/>
      <c r="BD1008" s="207"/>
      <c r="BE1008" s="207"/>
      <c r="BF1008" s="207"/>
      <c r="BG1008" s="207"/>
      <c r="BH1008" s="207"/>
    </row>
    <row r="1009" spans="1:60" outlineLevel="1">
      <c r="A1009" s="214"/>
      <c r="B1009" s="215"/>
      <c r="C1009" s="246" t="s">
        <v>1136</v>
      </c>
      <c r="D1009" s="237"/>
      <c r="E1009" s="238"/>
      <c r="F1009" s="216"/>
      <c r="G1009" s="216"/>
      <c r="H1009" s="216"/>
      <c r="I1009" s="216"/>
      <c r="J1009" s="216"/>
      <c r="K1009" s="216"/>
      <c r="L1009" s="216"/>
      <c r="M1009" s="216"/>
      <c r="N1009" s="216"/>
      <c r="O1009" s="216"/>
      <c r="P1009" s="216"/>
      <c r="Q1009" s="216"/>
      <c r="R1009" s="216"/>
      <c r="S1009" s="216"/>
      <c r="T1009" s="216"/>
      <c r="U1009" s="216"/>
      <c r="V1009" s="216"/>
      <c r="W1009" s="216"/>
      <c r="X1009" s="207"/>
      <c r="Y1009" s="207"/>
      <c r="Z1009" s="207"/>
      <c r="AA1009" s="207"/>
      <c r="AB1009" s="207"/>
      <c r="AC1009" s="207"/>
      <c r="AD1009" s="207"/>
      <c r="AE1009" s="207"/>
      <c r="AF1009" s="207"/>
      <c r="AG1009" s="207" t="s">
        <v>159</v>
      </c>
      <c r="AH1009" s="207">
        <v>0</v>
      </c>
      <c r="AI1009" s="207"/>
      <c r="AJ1009" s="207"/>
      <c r="AK1009" s="207"/>
      <c r="AL1009" s="207"/>
      <c r="AM1009" s="207"/>
      <c r="AN1009" s="207"/>
      <c r="AO1009" s="207"/>
      <c r="AP1009" s="207"/>
      <c r="AQ1009" s="207"/>
      <c r="AR1009" s="207"/>
      <c r="AS1009" s="207"/>
      <c r="AT1009" s="207"/>
      <c r="AU1009" s="207"/>
      <c r="AV1009" s="207"/>
      <c r="AW1009" s="207"/>
      <c r="AX1009" s="207"/>
      <c r="AY1009" s="207"/>
      <c r="AZ1009" s="207"/>
      <c r="BA1009" s="207"/>
      <c r="BB1009" s="207"/>
      <c r="BC1009" s="207"/>
      <c r="BD1009" s="207"/>
      <c r="BE1009" s="207"/>
      <c r="BF1009" s="207"/>
      <c r="BG1009" s="207"/>
      <c r="BH1009" s="207"/>
    </row>
    <row r="1010" spans="1:60" outlineLevel="1">
      <c r="A1010" s="214"/>
      <c r="B1010" s="215"/>
      <c r="C1010" s="246" t="s">
        <v>1137</v>
      </c>
      <c r="D1010" s="237"/>
      <c r="E1010" s="238"/>
      <c r="F1010" s="216"/>
      <c r="G1010" s="216"/>
      <c r="H1010" s="216"/>
      <c r="I1010" s="216"/>
      <c r="J1010" s="216"/>
      <c r="K1010" s="216"/>
      <c r="L1010" s="216"/>
      <c r="M1010" s="216"/>
      <c r="N1010" s="216"/>
      <c r="O1010" s="216"/>
      <c r="P1010" s="216"/>
      <c r="Q1010" s="216"/>
      <c r="R1010" s="216"/>
      <c r="S1010" s="216"/>
      <c r="T1010" s="216"/>
      <c r="U1010" s="216"/>
      <c r="V1010" s="216"/>
      <c r="W1010" s="216"/>
      <c r="X1010" s="207"/>
      <c r="Y1010" s="207"/>
      <c r="Z1010" s="207"/>
      <c r="AA1010" s="207"/>
      <c r="AB1010" s="207"/>
      <c r="AC1010" s="207"/>
      <c r="AD1010" s="207"/>
      <c r="AE1010" s="207"/>
      <c r="AF1010" s="207"/>
      <c r="AG1010" s="207" t="s">
        <v>159</v>
      </c>
      <c r="AH1010" s="207">
        <v>0</v>
      </c>
      <c r="AI1010" s="207"/>
      <c r="AJ1010" s="207"/>
      <c r="AK1010" s="207"/>
      <c r="AL1010" s="207"/>
      <c r="AM1010" s="207"/>
      <c r="AN1010" s="207"/>
      <c r="AO1010" s="207"/>
      <c r="AP1010" s="207"/>
      <c r="AQ1010" s="207"/>
      <c r="AR1010" s="207"/>
      <c r="AS1010" s="207"/>
      <c r="AT1010" s="207"/>
      <c r="AU1010" s="207"/>
      <c r="AV1010" s="207"/>
      <c r="AW1010" s="207"/>
      <c r="AX1010" s="207"/>
      <c r="AY1010" s="207"/>
      <c r="AZ1010" s="207"/>
      <c r="BA1010" s="207"/>
      <c r="BB1010" s="207"/>
      <c r="BC1010" s="207"/>
      <c r="BD1010" s="207"/>
      <c r="BE1010" s="207"/>
      <c r="BF1010" s="207"/>
      <c r="BG1010" s="207"/>
      <c r="BH1010" s="207"/>
    </row>
    <row r="1011" spans="1:60" outlineLevel="1">
      <c r="A1011" s="214"/>
      <c r="B1011" s="215"/>
      <c r="C1011" s="246" t="s">
        <v>1138</v>
      </c>
      <c r="D1011" s="237"/>
      <c r="E1011" s="238">
        <v>65.33</v>
      </c>
      <c r="F1011" s="216"/>
      <c r="G1011" s="216"/>
      <c r="H1011" s="216"/>
      <c r="I1011" s="216"/>
      <c r="J1011" s="216"/>
      <c r="K1011" s="216"/>
      <c r="L1011" s="216"/>
      <c r="M1011" s="216"/>
      <c r="N1011" s="216"/>
      <c r="O1011" s="216"/>
      <c r="P1011" s="216"/>
      <c r="Q1011" s="216"/>
      <c r="R1011" s="216"/>
      <c r="S1011" s="216"/>
      <c r="T1011" s="216"/>
      <c r="U1011" s="216"/>
      <c r="V1011" s="216"/>
      <c r="W1011" s="216"/>
      <c r="X1011" s="207"/>
      <c r="Y1011" s="207"/>
      <c r="Z1011" s="207"/>
      <c r="AA1011" s="207"/>
      <c r="AB1011" s="207"/>
      <c r="AC1011" s="207"/>
      <c r="AD1011" s="207"/>
      <c r="AE1011" s="207"/>
      <c r="AF1011" s="207"/>
      <c r="AG1011" s="207" t="s">
        <v>159</v>
      </c>
      <c r="AH1011" s="207">
        <v>0</v>
      </c>
      <c r="AI1011" s="207"/>
      <c r="AJ1011" s="207"/>
      <c r="AK1011" s="207"/>
      <c r="AL1011" s="207"/>
      <c r="AM1011" s="207"/>
      <c r="AN1011" s="207"/>
      <c r="AO1011" s="207"/>
      <c r="AP1011" s="207"/>
      <c r="AQ1011" s="207"/>
      <c r="AR1011" s="207"/>
      <c r="AS1011" s="207"/>
      <c r="AT1011" s="207"/>
      <c r="AU1011" s="207"/>
      <c r="AV1011" s="207"/>
      <c r="AW1011" s="207"/>
      <c r="AX1011" s="207"/>
      <c r="AY1011" s="207"/>
      <c r="AZ1011" s="207"/>
      <c r="BA1011" s="207"/>
      <c r="BB1011" s="207"/>
      <c r="BC1011" s="207"/>
      <c r="BD1011" s="207"/>
      <c r="BE1011" s="207"/>
      <c r="BF1011" s="207"/>
      <c r="BG1011" s="207"/>
      <c r="BH1011" s="207"/>
    </row>
    <row r="1012" spans="1:60" outlineLevel="1">
      <c r="A1012" s="239">
        <v>277</v>
      </c>
      <c r="B1012" s="240" t="s">
        <v>1139</v>
      </c>
      <c r="C1012" s="247" t="s">
        <v>1140</v>
      </c>
      <c r="D1012" s="241" t="s">
        <v>0</v>
      </c>
      <c r="E1012" s="242">
        <v>1156.21631</v>
      </c>
      <c r="F1012" s="243"/>
      <c r="G1012" s="244">
        <f>ROUND(E1012*F1012,2)</f>
        <v>0</v>
      </c>
      <c r="H1012" s="243"/>
      <c r="I1012" s="244">
        <f>ROUND(E1012*H1012,2)</f>
        <v>0</v>
      </c>
      <c r="J1012" s="243"/>
      <c r="K1012" s="244">
        <f>ROUND(E1012*J1012,2)</f>
        <v>0</v>
      </c>
      <c r="L1012" s="244">
        <v>21</v>
      </c>
      <c r="M1012" s="244">
        <f>G1012*(1+L1012/100)</f>
        <v>0</v>
      </c>
      <c r="N1012" s="244">
        <v>0</v>
      </c>
      <c r="O1012" s="244">
        <f>ROUND(E1012*N1012,2)</f>
        <v>0</v>
      </c>
      <c r="P1012" s="244">
        <v>0</v>
      </c>
      <c r="Q1012" s="244">
        <f>ROUND(E1012*P1012,2)</f>
        <v>0</v>
      </c>
      <c r="R1012" s="244"/>
      <c r="S1012" s="244" t="s">
        <v>156</v>
      </c>
      <c r="T1012" s="245" t="s">
        <v>149</v>
      </c>
      <c r="U1012" s="216">
        <v>0</v>
      </c>
      <c r="V1012" s="216">
        <f>ROUND(E1012*U1012,2)</f>
        <v>0</v>
      </c>
      <c r="W1012" s="216"/>
      <c r="X1012" s="207"/>
      <c r="Y1012" s="207"/>
      <c r="Z1012" s="207"/>
      <c r="AA1012" s="207"/>
      <c r="AB1012" s="207"/>
      <c r="AC1012" s="207"/>
      <c r="AD1012" s="207"/>
      <c r="AE1012" s="207"/>
      <c r="AF1012" s="207"/>
      <c r="AG1012" s="207" t="s">
        <v>157</v>
      </c>
      <c r="AH1012" s="207"/>
      <c r="AI1012" s="207"/>
      <c r="AJ1012" s="207"/>
      <c r="AK1012" s="207"/>
      <c r="AL1012" s="207"/>
      <c r="AM1012" s="207"/>
      <c r="AN1012" s="207"/>
      <c r="AO1012" s="207"/>
      <c r="AP1012" s="207"/>
      <c r="AQ1012" s="207"/>
      <c r="AR1012" s="207"/>
      <c r="AS1012" s="207"/>
      <c r="AT1012" s="207"/>
      <c r="AU1012" s="207"/>
      <c r="AV1012" s="207"/>
      <c r="AW1012" s="207"/>
      <c r="AX1012" s="207"/>
      <c r="AY1012" s="207"/>
      <c r="AZ1012" s="207"/>
      <c r="BA1012" s="207"/>
      <c r="BB1012" s="207"/>
      <c r="BC1012" s="207"/>
      <c r="BD1012" s="207"/>
      <c r="BE1012" s="207"/>
      <c r="BF1012" s="207"/>
      <c r="BG1012" s="207"/>
      <c r="BH1012" s="207"/>
    </row>
    <row r="1013" spans="1:60">
      <c r="A1013" s="218" t="s">
        <v>144</v>
      </c>
      <c r="B1013" s="219" t="s">
        <v>103</v>
      </c>
      <c r="C1013" s="232" t="s">
        <v>104</v>
      </c>
      <c r="D1013" s="220"/>
      <c r="E1013" s="221"/>
      <c r="F1013" s="222"/>
      <c r="G1013" s="222">
        <f>SUMIF(AG1014:AG1022,"&lt;&gt;NOR",G1014:G1022)</f>
        <v>0</v>
      </c>
      <c r="H1013" s="222"/>
      <c r="I1013" s="222">
        <f>SUM(I1014:I1022)</f>
        <v>0</v>
      </c>
      <c r="J1013" s="222"/>
      <c r="K1013" s="222">
        <f>SUM(K1014:K1022)</f>
        <v>0</v>
      </c>
      <c r="L1013" s="222"/>
      <c r="M1013" s="222">
        <f>SUM(M1014:M1022)</f>
        <v>0</v>
      </c>
      <c r="N1013" s="222"/>
      <c r="O1013" s="222">
        <f>SUM(O1014:O1022)</f>
        <v>0</v>
      </c>
      <c r="P1013" s="222"/>
      <c r="Q1013" s="222">
        <f>SUM(Q1014:Q1022)</f>
        <v>0</v>
      </c>
      <c r="R1013" s="222"/>
      <c r="S1013" s="222"/>
      <c r="T1013" s="223"/>
      <c r="U1013" s="217"/>
      <c r="V1013" s="217">
        <f>SUM(V1014:V1022)</f>
        <v>0</v>
      </c>
      <c r="W1013" s="217"/>
      <c r="AG1013" t="s">
        <v>145</v>
      </c>
    </row>
    <row r="1014" spans="1:60" outlineLevel="1">
      <c r="A1014" s="224">
        <v>278</v>
      </c>
      <c r="B1014" s="225" t="s">
        <v>1141</v>
      </c>
      <c r="C1014" s="233" t="s">
        <v>1142</v>
      </c>
      <c r="D1014" s="226" t="s">
        <v>168</v>
      </c>
      <c r="E1014" s="227">
        <v>35.5</v>
      </c>
      <c r="F1014" s="228"/>
      <c r="G1014" s="229">
        <f>ROUND(E1014*F1014,2)</f>
        <v>0</v>
      </c>
      <c r="H1014" s="228"/>
      <c r="I1014" s="229">
        <f>ROUND(E1014*H1014,2)</f>
        <v>0</v>
      </c>
      <c r="J1014" s="228"/>
      <c r="K1014" s="229">
        <f>ROUND(E1014*J1014,2)</f>
        <v>0</v>
      </c>
      <c r="L1014" s="229">
        <v>21</v>
      </c>
      <c r="M1014" s="229">
        <f>G1014*(1+L1014/100)</f>
        <v>0</v>
      </c>
      <c r="N1014" s="229">
        <v>0</v>
      </c>
      <c r="O1014" s="229">
        <f>ROUND(E1014*N1014,2)</f>
        <v>0</v>
      </c>
      <c r="P1014" s="229">
        <v>0</v>
      </c>
      <c r="Q1014" s="229">
        <f>ROUND(E1014*P1014,2)</f>
        <v>0</v>
      </c>
      <c r="R1014" s="229"/>
      <c r="S1014" s="229" t="s">
        <v>156</v>
      </c>
      <c r="T1014" s="230" t="s">
        <v>149</v>
      </c>
      <c r="U1014" s="216">
        <v>0</v>
      </c>
      <c r="V1014" s="216">
        <f>ROUND(E1014*U1014,2)</f>
        <v>0</v>
      </c>
      <c r="W1014" s="216"/>
      <c r="X1014" s="207"/>
      <c r="Y1014" s="207"/>
      <c r="Z1014" s="207"/>
      <c r="AA1014" s="207"/>
      <c r="AB1014" s="207"/>
      <c r="AC1014" s="207"/>
      <c r="AD1014" s="207"/>
      <c r="AE1014" s="207"/>
      <c r="AF1014" s="207"/>
      <c r="AG1014" s="207" t="s">
        <v>157</v>
      </c>
      <c r="AH1014" s="207"/>
      <c r="AI1014" s="207"/>
      <c r="AJ1014" s="207"/>
      <c r="AK1014" s="207"/>
      <c r="AL1014" s="207"/>
      <c r="AM1014" s="207"/>
      <c r="AN1014" s="207"/>
      <c r="AO1014" s="207"/>
      <c r="AP1014" s="207"/>
      <c r="AQ1014" s="207"/>
      <c r="AR1014" s="207"/>
      <c r="AS1014" s="207"/>
      <c r="AT1014" s="207"/>
      <c r="AU1014" s="207"/>
      <c r="AV1014" s="207"/>
      <c r="AW1014" s="207"/>
      <c r="AX1014" s="207"/>
      <c r="AY1014" s="207"/>
      <c r="AZ1014" s="207"/>
      <c r="BA1014" s="207"/>
      <c r="BB1014" s="207"/>
      <c r="BC1014" s="207"/>
      <c r="BD1014" s="207"/>
      <c r="BE1014" s="207"/>
      <c r="BF1014" s="207"/>
      <c r="BG1014" s="207"/>
      <c r="BH1014" s="207"/>
    </row>
    <row r="1015" spans="1:60" outlineLevel="1">
      <c r="A1015" s="214"/>
      <c r="B1015" s="215"/>
      <c r="C1015" s="246" t="s">
        <v>1143</v>
      </c>
      <c r="D1015" s="237"/>
      <c r="E1015" s="238"/>
      <c r="F1015" s="216"/>
      <c r="G1015" s="216"/>
      <c r="H1015" s="216"/>
      <c r="I1015" s="216"/>
      <c r="J1015" s="216"/>
      <c r="K1015" s="216"/>
      <c r="L1015" s="216"/>
      <c r="M1015" s="216"/>
      <c r="N1015" s="216"/>
      <c r="O1015" s="216"/>
      <c r="P1015" s="216"/>
      <c r="Q1015" s="216"/>
      <c r="R1015" s="216"/>
      <c r="S1015" s="216"/>
      <c r="T1015" s="216"/>
      <c r="U1015" s="216"/>
      <c r="V1015" s="216"/>
      <c r="W1015" s="216"/>
      <c r="X1015" s="207"/>
      <c r="Y1015" s="207"/>
      <c r="Z1015" s="207"/>
      <c r="AA1015" s="207"/>
      <c r="AB1015" s="207"/>
      <c r="AC1015" s="207"/>
      <c r="AD1015" s="207"/>
      <c r="AE1015" s="207"/>
      <c r="AF1015" s="207"/>
      <c r="AG1015" s="207" t="s">
        <v>159</v>
      </c>
      <c r="AH1015" s="207">
        <v>0</v>
      </c>
      <c r="AI1015" s="207"/>
      <c r="AJ1015" s="207"/>
      <c r="AK1015" s="207"/>
      <c r="AL1015" s="207"/>
      <c r="AM1015" s="207"/>
      <c r="AN1015" s="207"/>
      <c r="AO1015" s="207"/>
      <c r="AP1015" s="207"/>
      <c r="AQ1015" s="207"/>
      <c r="AR1015" s="207"/>
      <c r="AS1015" s="207"/>
      <c r="AT1015" s="207"/>
      <c r="AU1015" s="207"/>
      <c r="AV1015" s="207"/>
      <c r="AW1015" s="207"/>
      <c r="AX1015" s="207"/>
      <c r="AY1015" s="207"/>
      <c r="AZ1015" s="207"/>
      <c r="BA1015" s="207"/>
      <c r="BB1015" s="207"/>
      <c r="BC1015" s="207"/>
      <c r="BD1015" s="207"/>
      <c r="BE1015" s="207"/>
      <c r="BF1015" s="207"/>
      <c r="BG1015" s="207"/>
      <c r="BH1015" s="207"/>
    </row>
    <row r="1016" spans="1:60" outlineLevel="1">
      <c r="A1016" s="214"/>
      <c r="B1016" s="215"/>
      <c r="C1016" s="246" t="s">
        <v>1144</v>
      </c>
      <c r="D1016" s="237"/>
      <c r="E1016" s="238"/>
      <c r="F1016" s="216"/>
      <c r="G1016" s="216"/>
      <c r="H1016" s="216"/>
      <c r="I1016" s="216"/>
      <c r="J1016" s="216"/>
      <c r="K1016" s="216"/>
      <c r="L1016" s="216"/>
      <c r="M1016" s="216"/>
      <c r="N1016" s="216"/>
      <c r="O1016" s="216"/>
      <c r="P1016" s="216"/>
      <c r="Q1016" s="216"/>
      <c r="R1016" s="216"/>
      <c r="S1016" s="216"/>
      <c r="T1016" s="216"/>
      <c r="U1016" s="216"/>
      <c r="V1016" s="216"/>
      <c r="W1016" s="216"/>
      <c r="X1016" s="207"/>
      <c r="Y1016" s="207"/>
      <c r="Z1016" s="207"/>
      <c r="AA1016" s="207"/>
      <c r="AB1016" s="207"/>
      <c r="AC1016" s="207"/>
      <c r="AD1016" s="207"/>
      <c r="AE1016" s="207"/>
      <c r="AF1016" s="207"/>
      <c r="AG1016" s="207" t="s">
        <v>159</v>
      </c>
      <c r="AH1016" s="207">
        <v>0</v>
      </c>
      <c r="AI1016" s="207"/>
      <c r="AJ1016" s="207"/>
      <c r="AK1016" s="207"/>
      <c r="AL1016" s="207"/>
      <c r="AM1016" s="207"/>
      <c r="AN1016" s="207"/>
      <c r="AO1016" s="207"/>
      <c r="AP1016" s="207"/>
      <c r="AQ1016" s="207"/>
      <c r="AR1016" s="207"/>
      <c r="AS1016" s="207"/>
      <c r="AT1016" s="207"/>
      <c r="AU1016" s="207"/>
      <c r="AV1016" s="207"/>
      <c r="AW1016" s="207"/>
      <c r="AX1016" s="207"/>
      <c r="AY1016" s="207"/>
      <c r="AZ1016" s="207"/>
      <c r="BA1016" s="207"/>
      <c r="BB1016" s="207"/>
      <c r="BC1016" s="207"/>
      <c r="BD1016" s="207"/>
      <c r="BE1016" s="207"/>
      <c r="BF1016" s="207"/>
      <c r="BG1016" s="207"/>
      <c r="BH1016" s="207"/>
    </row>
    <row r="1017" spans="1:60" outlineLevel="1">
      <c r="A1017" s="214"/>
      <c r="B1017" s="215"/>
      <c r="C1017" s="246" t="s">
        <v>1145</v>
      </c>
      <c r="D1017" s="237"/>
      <c r="E1017" s="238">
        <v>35.5</v>
      </c>
      <c r="F1017" s="216"/>
      <c r="G1017" s="216"/>
      <c r="H1017" s="216"/>
      <c r="I1017" s="216"/>
      <c r="J1017" s="216"/>
      <c r="K1017" s="216"/>
      <c r="L1017" s="216"/>
      <c r="M1017" s="216"/>
      <c r="N1017" s="216"/>
      <c r="O1017" s="216"/>
      <c r="P1017" s="216"/>
      <c r="Q1017" s="216"/>
      <c r="R1017" s="216"/>
      <c r="S1017" s="216"/>
      <c r="T1017" s="216"/>
      <c r="U1017" s="216"/>
      <c r="V1017" s="216"/>
      <c r="W1017" s="216"/>
      <c r="X1017" s="207"/>
      <c r="Y1017" s="207"/>
      <c r="Z1017" s="207"/>
      <c r="AA1017" s="207"/>
      <c r="AB1017" s="207"/>
      <c r="AC1017" s="207"/>
      <c r="AD1017" s="207"/>
      <c r="AE1017" s="207"/>
      <c r="AF1017" s="207"/>
      <c r="AG1017" s="207" t="s">
        <v>159</v>
      </c>
      <c r="AH1017" s="207">
        <v>0</v>
      </c>
      <c r="AI1017" s="207"/>
      <c r="AJ1017" s="207"/>
      <c r="AK1017" s="207"/>
      <c r="AL1017" s="207"/>
      <c r="AM1017" s="207"/>
      <c r="AN1017" s="207"/>
      <c r="AO1017" s="207"/>
      <c r="AP1017" s="207"/>
      <c r="AQ1017" s="207"/>
      <c r="AR1017" s="207"/>
      <c r="AS1017" s="207"/>
      <c r="AT1017" s="207"/>
      <c r="AU1017" s="207"/>
      <c r="AV1017" s="207"/>
      <c r="AW1017" s="207"/>
      <c r="AX1017" s="207"/>
      <c r="AY1017" s="207"/>
      <c r="AZ1017" s="207"/>
      <c r="BA1017" s="207"/>
      <c r="BB1017" s="207"/>
      <c r="BC1017" s="207"/>
      <c r="BD1017" s="207"/>
      <c r="BE1017" s="207"/>
      <c r="BF1017" s="207"/>
      <c r="BG1017" s="207"/>
      <c r="BH1017" s="207"/>
    </row>
    <row r="1018" spans="1:60" outlineLevel="1">
      <c r="A1018" s="224">
        <v>279</v>
      </c>
      <c r="B1018" s="225" t="s">
        <v>1146</v>
      </c>
      <c r="C1018" s="233" t="s">
        <v>1147</v>
      </c>
      <c r="D1018" s="226" t="s">
        <v>181</v>
      </c>
      <c r="E1018" s="227">
        <v>3.9049999999999998</v>
      </c>
      <c r="F1018" s="228"/>
      <c r="G1018" s="229">
        <f>ROUND(E1018*F1018,2)</f>
        <v>0</v>
      </c>
      <c r="H1018" s="228"/>
      <c r="I1018" s="229">
        <f>ROUND(E1018*H1018,2)</f>
        <v>0</v>
      </c>
      <c r="J1018" s="228"/>
      <c r="K1018" s="229">
        <f>ROUND(E1018*J1018,2)</f>
        <v>0</v>
      </c>
      <c r="L1018" s="229">
        <v>21</v>
      </c>
      <c r="M1018" s="229">
        <f>G1018*(1+L1018/100)</f>
        <v>0</v>
      </c>
      <c r="N1018" s="229">
        <v>0</v>
      </c>
      <c r="O1018" s="229">
        <f>ROUND(E1018*N1018,2)</f>
        <v>0</v>
      </c>
      <c r="P1018" s="229">
        <v>0</v>
      </c>
      <c r="Q1018" s="229">
        <f>ROUND(E1018*P1018,2)</f>
        <v>0</v>
      </c>
      <c r="R1018" s="229"/>
      <c r="S1018" s="229" t="s">
        <v>148</v>
      </c>
      <c r="T1018" s="230" t="s">
        <v>149</v>
      </c>
      <c r="U1018" s="216">
        <v>0</v>
      </c>
      <c r="V1018" s="216">
        <f>ROUND(E1018*U1018,2)</f>
        <v>0</v>
      </c>
      <c r="W1018" s="216"/>
      <c r="X1018" s="207"/>
      <c r="Y1018" s="207"/>
      <c r="Z1018" s="207"/>
      <c r="AA1018" s="207"/>
      <c r="AB1018" s="207"/>
      <c r="AC1018" s="207"/>
      <c r="AD1018" s="207"/>
      <c r="AE1018" s="207"/>
      <c r="AF1018" s="207"/>
      <c r="AG1018" s="207" t="s">
        <v>157</v>
      </c>
      <c r="AH1018" s="207"/>
      <c r="AI1018" s="207"/>
      <c r="AJ1018" s="207"/>
      <c r="AK1018" s="207"/>
      <c r="AL1018" s="207"/>
      <c r="AM1018" s="207"/>
      <c r="AN1018" s="207"/>
      <c r="AO1018" s="207"/>
      <c r="AP1018" s="207"/>
      <c r="AQ1018" s="207"/>
      <c r="AR1018" s="207"/>
      <c r="AS1018" s="207"/>
      <c r="AT1018" s="207"/>
      <c r="AU1018" s="207"/>
      <c r="AV1018" s="207"/>
      <c r="AW1018" s="207"/>
      <c r="AX1018" s="207"/>
      <c r="AY1018" s="207"/>
      <c r="AZ1018" s="207"/>
      <c r="BA1018" s="207"/>
      <c r="BB1018" s="207"/>
      <c r="BC1018" s="207"/>
      <c r="BD1018" s="207"/>
      <c r="BE1018" s="207"/>
      <c r="BF1018" s="207"/>
      <c r="BG1018" s="207"/>
      <c r="BH1018" s="207"/>
    </row>
    <row r="1019" spans="1:60" outlineLevel="1">
      <c r="A1019" s="214"/>
      <c r="B1019" s="215"/>
      <c r="C1019" s="246" t="s">
        <v>1148</v>
      </c>
      <c r="D1019" s="237"/>
      <c r="E1019" s="238"/>
      <c r="F1019" s="216"/>
      <c r="G1019" s="216"/>
      <c r="H1019" s="216"/>
      <c r="I1019" s="216"/>
      <c r="J1019" s="216"/>
      <c r="K1019" s="216"/>
      <c r="L1019" s="216"/>
      <c r="M1019" s="216"/>
      <c r="N1019" s="216"/>
      <c r="O1019" s="216"/>
      <c r="P1019" s="216"/>
      <c r="Q1019" s="216"/>
      <c r="R1019" s="216"/>
      <c r="S1019" s="216"/>
      <c r="T1019" s="216"/>
      <c r="U1019" s="216"/>
      <c r="V1019" s="216"/>
      <c r="W1019" s="216"/>
      <c r="X1019" s="207"/>
      <c r="Y1019" s="207"/>
      <c r="Z1019" s="207"/>
      <c r="AA1019" s="207"/>
      <c r="AB1019" s="207"/>
      <c r="AC1019" s="207"/>
      <c r="AD1019" s="207"/>
      <c r="AE1019" s="207"/>
      <c r="AF1019" s="207"/>
      <c r="AG1019" s="207" t="s">
        <v>159</v>
      </c>
      <c r="AH1019" s="207">
        <v>0</v>
      </c>
      <c r="AI1019" s="207"/>
      <c r="AJ1019" s="207"/>
      <c r="AK1019" s="207"/>
      <c r="AL1019" s="207"/>
      <c r="AM1019" s="207"/>
      <c r="AN1019" s="207"/>
      <c r="AO1019" s="207"/>
      <c r="AP1019" s="207"/>
      <c r="AQ1019" s="207"/>
      <c r="AR1019" s="207"/>
      <c r="AS1019" s="207"/>
      <c r="AT1019" s="207"/>
      <c r="AU1019" s="207"/>
      <c r="AV1019" s="207"/>
      <c r="AW1019" s="207"/>
      <c r="AX1019" s="207"/>
      <c r="AY1019" s="207"/>
      <c r="AZ1019" s="207"/>
      <c r="BA1019" s="207"/>
      <c r="BB1019" s="207"/>
      <c r="BC1019" s="207"/>
      <c r="BD1019" s="207"/>
      <c r="BE1019" s="207"/>
      <c r="BF1019" s="207"/>
      <c r="BG1019" s="207"/>
      <c r="BH1019" s="207"/>
    </row>
    <row r="1020" spans="1:60" outlineLevel="1">
      <c r="A1020" s="214"/>
      <c r="B1020" s="215"/>
      <c r="C1020" s="246" t="s">
        <v>1149</v>
      </c>
      <c r="D1020" s="237"/>
      <c r="E1020" s="238"/>
      <c r="F1020" s="216"/>
      <c r="G1020" s="216"/>
      <c r="H1020" s="216"/>
      <c r="I1020" s="216"/>
      <c r="J1020" s="216"/>
      <c r="K1020" s="216"/>
      <c r="L1020" s="216"/>
      <c r="M1020" s="216"/>
      <c r="N1020" s="216"/>
      <c r="O1020" s="216"/>
      <c r="P1020" s="216"/>
      <c r="Q1020" s="216"/>
      <c r="R1020" s="216"/>
      <c r="S1020" s="216"/>
      <c r="T1020" s="216"/>
      <c r="U1020" s="216"/>
      <c r="V1020" s="216"/>
      <c r="W1020" s="216"/>
      <c r="X1020" s="207"/>
      <c r="Y1020" s="207"/>
      <c r="Z1020" s="207"/>
      <c r="AA1020" s="207"/>
      <c r="AB1020" s="207"/>
      <c r="AC1020" s="207"/>
      <c r="AD1020" s="207"/>
      <c r="AE1020" s="207"/>
      <c r="AF1020" s="207"/>
      <c r="AG1020" s="207" t="s">
        <v>159</v>
      </c>
      <c r="AH1020" s="207">
        <v>0</v>
      </c>
      <c r="AI1020" s="207"/>
      <c r="AJ1020" s="207"/>
      <c r="AK1020" s="207"/>
      <c r="AL1020" s="207"/>
      <c r="AM1020" s="207"/>
      <c r="AN1020" s="207"/>
      <c r="AO1020" s="207"/>
      <c r="AP1020" s="207"/>
      <c r="AQ1020" s="207"/>
      <c r="AR1020" s="207"/>
      <c r="AS1020" s="207"/>
      <c r="AT1020" s="207"/>
      <c r="AU1020" s="207"/>
      <c r="AV1020" s="207"/>
      <c r="AW1020" s="207"/>
      <c r="AX1020" s="207"/>
      <c r="AY1020" s="207"/>
      <c r="AZ1020" s="207"/>
      <c r="BA1020" s="207"/>
      <c r="BB1020" s="207"/>
      <c r="BC1020" s="207"/>
      <c r="BD1020" s="207"/>
      <c r="BE1020" s="207"/>
      <c r="BF1020" s="207"/>
      <c r="BG1020" s="207"/>
      <c r="BH1020" s="207"/>
    </row>
    <row r="1021" spans="1:60" outlineLevel="1">
      <c r="A1021" s="214"/>
      <c r="B1021" s="215"/>
      <c r="C1021" s="246" t="s">
        <v>1150</v>
      </c>
      <c r="D1021" s="237"/>
      <c r="E1021" s="238">
        <v>3.9</v>
      </c>
      <c r="F1021" s="216"/>
      <c r="G1021" s="216"/>
      <c r="H1021" s="216"/>
      <c r="I1021" s="216"/>
      <c r="J1021" s="216"/>
      <c r="K1021" s="216"/>
      <c r="L1021" s="216"/>
      <c r="M1021" s="216"/>
      <c r="N1021" s="216"/>
      <c r="O1021" s="216"/>
      <c r="P1021" s="216"/>
      <c r="Q1021" s="216"/>
      <c r="R1021" s="216"/>
      <c r="S1021" s="216"/>
      <c r="T1021" s="216"/>
      <c r="U1021" s="216"/>
      <c r="V1021" s="216"/>
      <c r="W1021" s="216"/>
      <c r="X1021" s="207"/>
      <c r="Y1021" s="207"/>
      <c r="Z1021" s="207"/>
      <c r="AA1021" s="207"/>
      <c r="AB1021" s="207"/>
      <c r="AC1021" s="207"/>
      <c r="AD1021" s="207"/>
      <c r="AE1021" s="207"/>
      <c r="AF1021" s="207"/>
      <c r="AG1021" s="207" t="s">
        <v>159</v>
      </c>
      <c r="AH1021" s="207">
        <v>0</v>
      </c>
      <c r="AI1021" s="207"/>
      <c r="AJ1021" s="207"/>
      <c r="AK1021" s="207"/>
      <c r="AL1021" s="207"/>
      <c r="AM1021" s="207"/>
      <c r="AN1021" s="207"/>
      <c r="AO1021" s="207"/>
      <c r="AP1021" s="207"/>
      <c r="AQ1021" s="207"/>
      <c r="AR1021" s="207"/>
      <c r="AS1021" s="207"/>
      <c r="AT1021" s="207"/>
      <c r="AU1021" s="207"/>
      <c r="AV1021" s="207"/>
      <c r="AW1021" s="207"/>
      <c r="AX1021" s="207"/>
      <c r="AY1021" s="207"/>
      <c r="AZ1021" s="207"/>
      <c r="BA1021" s="207"/>
      <c r="BB1021" s="207"/>
      <c r="BC1021" s="207"/>
      <c r="BD1021" s="207"/>
      <c r="BE1021" s="207"/>
      <c r="BF1021" s="207"/>
      <c r="BG1021" s="207"/>
      <c r="BH1021" s="207"/>
    </row>
    <row r="1022" spans="1:60" outlineLevel="1">
      <c r="A1022" s="239">
        <v>280</v>
      </c>
      <c r="B1022" s="240" t="s">
        <v>1151</v>
      </c>
      <c r="C1022" s="247" t="s">
        <v>1152</v>
      </c>
      <c r="D1022" s="241" t="s">
        <v>0</v>
      </c>
      <c r="E1022" s="242">
        <v>45.423319999999997</v>
      </c>
      <c r="F1022" s="243"/>
      <c r="G1022" s="244">
        <f>ROUND(E1022*F1022,2)</f>
        <v>0</v>
      </c>
      <c r="H1022" s="243"/>
      <c r="I1022" s="244">
        <f>ROUND(E1022*H1022,2)</f>
        <v>0</v>
      </c>
      <c r="J1022" s="243"/>
      <c r="K1022" s="244">
        <f>ROUND(E1022*J1022,2)</f>
        <v>0</v>
      </c>
      <c r="L1022" s="244">
        <v>21</v>
      </c>
      <c r="M1022" s="244">
        <f>G1022*(1+L1022/100)</f>
        <v>0</v>
      </c>
      <c r="N1022" s="244">
        <v>0</v>
      </c>
      <c r="O1022" s="244">
        <f>ROUND(E1022*N1022,2)</f>
        <v>0</v>
      </c>
      <c r="P1022" s="244">
        <v>0</v>
      </c>
      <c r="Q1022" s="244">
        <f>ROUND(E1022*P1022,2)</f>
        <v>0</v>
      </c>
      <c r="R1022" s="244"/>
      <c r="S1022" s="244" t="s">
        <v>156</v>
      </c>
      <c r="T1022" s="245" t="s">
        <v>149</v>
      </c>
      <c r="U1022" s="216">
        <v>0</v>
      </c>
      <c r="V1022" s="216">
        <f>ROUND(E1022*U1022,2)</f>
        <v>0</v>
      </c>
      <c r="W1022" s="216"/>
      <c r="X1022" s="207"/>
      <c r="Y1022" s="207"/>
      <c r="Z1022" s="207"/>
      <c r="AA1022" s="207"/>
      <c r="AB1022" s="207"/>
      <c r="AC1022" s="207"/>
      <c r="AD1022" s="207"/>
      <c r="AE1022" s="207"/>
      <c r="AF1022" s="207"/>
      <c r="AG1022" s="207" t="s">
        <v>157</v>
      </c>
      <c r="AH1022" s="207"/>
      <c r="AI1022" s="207"/>
      <c r="AJ1022" s="207"/>
      <c r="AK1022" s="207"/>
      <c r="AL1022" s="207"/>
      <c r="AM1022" s="207"/>
      <c r="AN1022" s="207"/>
      <c r="AO1022" s="207"/>
      <c r="AP1022" s="207"/>
      <c r="AQ1022" s="207"/>
      <c r="AR1022" s="207"/>
      <c r="AS1022" s="207"/>
      <c r="AT1022" s="207"/>
      <c r="AU1022" s="207"/>
      <c r="AV1022" s="207"/>
      <c r="AW1022" s="207"/>
      <c r="AX1022" s="207"/>
      <c r="AY1022" s="207"/>
      <c r="AZ1022" s="207"/>
      <c r="BA1022" s="207"/>
      <c r="BB1022" s="207"/>
      <c r="BC1022" s="207"/>
      <c r="BD1022" s="207"/>
      <c r="BE1022" s="207"/>
      <c r="BF1022" s="207"/>
      <c r="BG1022" s="207"/>
      <c r="BH1022" s="207"/>
    </row>
    <row r="1023" spans="1:60">
      <c r="A1023" s="218" t="s">
        <v>144</v>
      </c>
      <c r="B1023" s="219" t="s">
        <v>105</v>
      </c>
      <c r="C1023" s="232" t="s">
        <v>106</v>
      </c>
      <c r="D1023" s="220"/>
      <c r="E1023" s="221"/>
      <c r="F1023" s="222"/>
      <c r="G1023" s="222">
        <f>SUMIF(AG1024:AG1081,"&lt;&gt;NOR",G1024:G1081)</f>
        <v>0</v>
      </c>
      <c r="H1023" s="222"/>
      <c r="I1023" s="222">
        <f>SUM(I1024:I1081)</f>
        <v>0</v>
      </c>
      <c r="J1023" s="222"/>
      <c r="K1023" s="222">
        <f>SUM(K1024:K1081)</f>
        <v>0</v>
      </c>
      <c r="L1023" s="222"/>
      <c r="M1023" s="222">
        <f>SUM(M1024:M1081)</f>
        <v>0</v>
      </c>
      <c r="N1023" s="222"/>
      <c r="O1023" s="222">
        <f>SUM(O1024:O1081)</f>
        <v>0</v>
      </c>
      <c r="P1023" s="222"/>
      <c r="Q1023" s="222">
        <f>SUM(Q1024:Q1081)</f>
        <v>0</v>
      </c>
      <c r="R1023" s="222"/>
      <c r="S1023" s="222"/>
      <c r="T1023" s="223"/>
      <c r="U1023" s="217"/>
      <c r="V1023" s="217">
        <f>SUM(V1024:V1081)</f>
        <v>0</v>
      </c>
      <c r="W1023" s="217"/>
      <c r="AG1023" t="s">
        <v>145</v>
      </c>
    </row>
    <row r="1024" spans="1:60" outlineLevel="1">
      <c r="A1024" s="224">
        <v>281</v>
      </c>
      <c r="B1024" s="225" t="s">
        <v>1153</v>
      </c>
      <c r="C1024" s="233" t="s">
        <v>1154</v>
      </c>
      <c r="D1024" s="226" t="s">
        <v>181</v>
      </c>
      <c r="E1024" s="227">
        <v>6.7949999999999999</v>
      </c>
      <c r="F1024" s="228"/>
      <c r="G1024" s="229">
        <f>ROUND(E1024*F1024,2)</f>
        <v>0</v>
      </c>
      <c r="H1024" s="228"/>
      <c r="I1024" s="229">
        <f>ROUND(E1024*H1024,2)</f>
        <v>0</v>
      </c>
      <c r="J1024" s="228"/>
      <c r="K1024" s="229">
        <f>ROUND(E1024*J1024,2)</f>
        <v>0</v>
      </c>
      <c r="L1024" s="229">
        <v>21</v>
      </c>
      <c r="M1024" s="229">
        <f>G1024*(1+L1024/100)</f>
        <v>0</v>
      </c>
      <c r="N1024" s="229">
        <v>0</v>
      </c>
      <c r="O1024" s="229">
        <f>ROUND(E1024*N1024,2)</f>
        <v>0</v>
      </c>
      <c r="P1024" s="229">
        <v>0</v>
      </c>
      <c r="Q1024" s="229">
        <f>ROUND(E1024*P1024,2)</f>
        <v>0</v>
      </c>
      <c r="R1024" s="229"/>
      <c r="S1024" s="229" t="s">
        <v>148</v>
      </c>
      <c r="T1024" s="230" t="s">
        <v>149</v>
      </c>
      <c r="U1024" s="216">
        <v>0</v>
      </c>
      <c r="V1024" s="216">
        <f>ROUND(E1024*U1024,2)</f>
        <v>0</v>
      </c>
      <c r="W1024" s="216"/>
      <c r="X1024" s="207"/>
      <c r="Y1024" s="207"/>
      <c r="Z1024" s="207"/>
      <c r="AA1024" s="207"/>
      <c r="AB1024" s="207"/>
      <c r="AC1024" s="207"/>
      <c r="AD1024" s="207"/>
      <c r="AE1024" s="207"/>
      <c r="AF1024" s="207"/>
      <c r="AG1024" s="207" t="s">
        <v>157</v>
      </c>
      <c r="AH1024" s="207"/>
      <c r="AI1024" s="207"/>
      <c r="AJ1024" s="207"/>
      <c r="AK1024" s="207"/>
      <c r="AL1024" s="207"/>
      <c r="AM1024" s="207"/>
      <c r="AN1024" s="207"/>
      <c r="AO1024" s="207"/>
      <c r="AP1024" s="207"/>
      <c r="AQ1024" s="207"/>
      <c r="AR1024" s="207"/>
      <c r="AS1024" s="207"/>
      <c r="AT1024" s="207"/>
      <c r="AU1024" s="207"/>
      <c r="AV1024" s="207"/>
      <c r="AW1024" s="207"/>
      <c r="AX1024" s="207"/>
      <c r="AY1024" s="207"/>
      <c r="AZ1024" s="207"/>
      <c r="BA1024" s="207"/>
      <c r="BB1024" s="207"/>
      <c r="BC1024" s="207"/>
      <c r="BD1024" s="207"/>
      <c r="BE1024" s="207"/>
      <c r="BF1024" s="207"/>
      <c r="BG1024" s="207"/>
      <c r="BH1024" s="207"/>
    </row>
    <row r="1025" spans="1:60" outlineLevel="1">
      <c r="A1025" s="214"/>
      <c r="B1025" s="215"/>
      <c r="C1025" s="246" t="s">
        <v>207</v>
      </c>
      <c r="D1025" s="237"/>
      <c r="E1025" s="238"/>
      <c r="F1025" s="216"/>
      <c r="G1025" s="216"/>
      <c r="H1025" s="216"/>
      <c r="I1025" s="216"/>
      <c r="J1025" s="216"/>
      <c r="K1025" s="216"/>
      <c r="L1025" s="216"/>
      <c r="M1025" s="216"/>
      <c r="N1025" s="216"/>
      <c r="O1025" s="216"/>
      <c r="P1025" s="216"/>
      <c r="Q1025" s="216"/>
      <c r="R1025" s="216"/>
      <c r="S1025" s="216"/>
      <c r="T1025" s="216"/>
      <c r="U1025" s="216"/>
      <c r="V1025" s="216"/>
      <c r="W1025" s="216"/>
      <c r="X1025" s="207"/>
      <c r="Y1025" s="207"/>
      <c r="Z1025" s="207"/>
      <c r="AA1025" s="207"/>
      <c r="AB1025" s="207"/>
      <c r="AC1025" s="207"/>
      <c r="AD1025" s="207"/>
      <c r="AE1025" s="207"/>
      <c r="AF1025" s="207"/>
      <c r="AG1025" s="207" t="s">
        <v>159</v>
      </c>
      <c r="AH1025" s="207">
        <v>0</v>
      </c>
      <c r="AI1025" s="207"/>
      <c r="AJ1025" s="207"/>
      <c r="AK1025" s="207"/>
      <c r="AL1025" s="207"/>
      <c r="AM1025" s="207"/>
      <c r="AN1025" s="207"/>
      <c r="AO1025" s="207"/>
      <c r="AP1025" s="207"/>
      <c r="AQ1025" s="207"/>
      <c r="AR1025" s="207"/>
      <c r="AS1025" s="207"/>
      <c r="AT1025" s="207"/>
      <c r="AU1025" s="207"/>
      <c r="AV1025" s="207"/>
      <c r="AW1025" s="207"/>
      <c r="AX1025" s="207"/>
      <c r="AY1025" s="207"/>
      <c r="AZ1025" s="207"/>
      <c r="BA1025" s="207"/>
      <c r="BB1025" s="207"/>
      <c r="BC1025" s="207"/>
      <c r="BD1025" s="207"/>
      <c r="BE1025" s="207"/>
      <c r="BF1025" s="207"/>
      <c r="BG1025" s="207"/>
      <c r="BH1025" s="207"/>
    </row>
    <row r="1026" spans="1:60" outlineLevel="1">
      <c r="A1026" s="214"/>
      <c r="B1026" s="215"/>
      <c r="C1026" s="246" t="s">
        <v>795</v>
      </c>
      <c r="D1026" s="237"/>
      <c r="E1026" s="238"/>
      <c r="F1026" s="216"/>
      <c r="G1026" s="216"/>
      <c r="H1026" s="216"/>
      <c r="I1026" s="216"/>
      <c r="J1026" s="216"/>
      <c r="K1026" s="216"/>
      <c r="L1026" s="216"/>
      <c r="M1026" s="216"/>
      <c r="N1026" s="216"/>
      <c r="O1026" s="216"/>
      <c r="P1026" s="216"/>
      <c r="Q1026" s="216"/>
      <c r="R1026" s="216"/>
      <c r="S1026" s="216"/>
      <c r="T1026" s="216"/>
      <c r="U1026" s="216"/>
      <c r="V1026" s="216"/>
      <c r="W1026" s="216"/>
      <c r="X1026" s="207"/>
      <c r="Y1026" s="207"/>
      <c r="Z1026" s="207"/>
      <c r="AA1026" s="207"/>
      <c r="AB1026" s="207"/>
      <c r="AC1026" s="207"/>
      <c r="AD1026" s="207"/>
      <c r="AE1026" s="207"/>
      <c r="AF1026" s="207"/>
      <c r="AG1026" s="207" t="s">
        <v>159</v>
      </c>
      <c r="AH1026" s="207">
        <v>0</v>
      </c>
      <c r="AI1026" s="207"/>
      <c r="AJ1026" s="207"/>
      <c r="AK1026" s="207"/>
      <c r="AL1026" s="207"/>
      <c r="AM1026" s="207"/>
      <c r="AN1026" s="207"/>
      <c r="AO1026" s="207"/>
      <c r="AP1026" s="207"/>
      <c r="AQ1026" s="207"/>
      <c r="AR1026" s="207"/>
      <c r="AS1026" s="207"/>
      <c r="AT1026" s="207"/>
      <c r="AU1026" s="207"/>
      <c r="AV1026" s="207"/>
      <c r="AW1026" s="207"/>
      <c r="AX1026" s="207"/>
      <c r="AY1026" s="207"/>
      <c r="AZ1026" s="207"/>
      <c r="BA1026" s="207"/>
      <c r="BB1026" s="207"/>
      <c r="BC1026" s="207"/>
      <c r="BD1026" s="207"/>
      <c r="BE1026" s="207"/>
      <c r="BF1026" s="207"/>
      <c r="BG1026" s="207"/>
      <c r="BH1026" s="207"/>
    </row>
    <row r="1027" spans="1:60" outlineLevel="1">
      <c r="A1027" s="214"/>
      <c r="B1027" s="215"/>
      <c r="C1027" s="246" t="s">
        <v>1155</v>
      </c>
      <c r="D1027" s="237"/>
      <c r="E1027" s="238"/>
      <c r="F1027" s="216"/>
      <c r="G1027" s="216"/>
      <c r="H1027" s="216"/>
      <c r="I1027" s="216"/>
      <c r="J1027" s="216"/>
      <c r="K1027" s="216"/>
      <c r="L1027" s="216"/>
      <c r="M1027" s="216"/>
      <c r="N1027" s="216"/>
      <c r="O1027" s="216"/>
      <c r="P1027" s="216"/>
      <c r="Q1027" s="216"/>
      <c r="R1027" s="216"/>
      <c r="S1027" s="216"/>
      <c r="T1027" s="216"/>
      <c r="U1027" s="216"/>
      <c r="V1027" s="216"/>
      <c r="W1027" s="216"/>
      <c r="X1027" s="207"/>
      <c r="Y1027" s="207"/>
      <c r="Z1027" s="207"/>
      <c r="AA1027" s="207"/>
      <c r="AB1027" s="207"/>
      <c r="AC1027" s="207"/>
      <c r="AD1027" s="207"/>
      <c r="AE1027" s="207"/>
      <c r="AF1027" s="207"/>
      <c r="AG1027" s="207" t="s">
        <v>159</v>
      </c>
      <c r="AH1027" s="207">
        <v>0</v>
      </c>
      <c r="AI1027" s="207"/>
      <c r="AJ1027" s="207"/>
      <c r="AK1027" s="207"/>
      <c r="AL1027" s="207"/>
      <c r="AM1027" s="207"/>
      <c r="AN1027" s="207"/>
      <c r="AO1027" s="207"/>
      <c r="AP1027" s="207"/>
      <c r="AQ1027" s="207"/>
      <c r="AR1027" s="207"/>
      <c r="AS1027" s="207"/>
      <c r="AT1027" s="207"/>
      <c r="AU1027" s="207"/>
      <c r="AV1027" s="207"/>
      <c r="AW1027" s="207"/>
      <c r="AX1027" s="207"/>
      <c r="AY1027" s="207"/>
      <c r="AZ1027" s="207"/>
      <c r="BA1027" s="207"/>
      <c r="BB1027" s="207"/>
      <c r="BC1027" s="207"/>
      <c r="BD1027" s="207"/>
      <c r="BE1027" s="207"/>
      <c r="BF1027" s="207"/>
      <c r="BG1027" s="207"/>
      <c r="BH1027" s="207"/>
    </row>
    <row r="1028" spans="1:60" outlineLevel="1">
      <c r="A1028" s="214"/>
      <c r="B1028" s="215"/>
      <c r="C1028" s="246" t="s">
        <v>1156</v>
      </c>
      <c r="D1028" s="237"/>
      <c r="E1028" s="238"/>
      <c r="F1028" s="216"/>
      <c r="G1028" s="216"/>
      <c r="H1028" s="216"/>
      <c r="I1028" s="216"/>
      <c r="J1028" s="216"/>
      <c r="K1028" s="216"/>
      <c r="L1028" s="216"/>
      <c r="M1028" s="216"/>
      <c r="N1028" s="216"/>
      <c r="O1028" s="216"/>
      <c r="P1028" s="216"/>
      <c r="Q1028" s="216"/>
      <c r="R1028" s="216"/>
      <c r="S1028" s="216"/>
      <c r="T1028" s="216"/>
      <c r="U1028" s="216"/>
      <c r="V1028" s="216"/>
      <c r="W1028" s="216"/>
      <c r="X1028" s="207"/>
      <c r="Y1028" s="207"/>
      <c r="Z1028" s="207"/>
      <c r="AA1028" s="207"/>
      <c r="AB1028" s="207"/>
      <c r="AC1028" s="207"/>
      <c r="AD1028" s="207"/>
      <c r="AE1028" s="207"/>
      <c r="AF1028" s="207"/>
      <c r="AG1028" s="207" t="s">
        <v>159</v>
      </c>
      <c r="AH1028" s="207">
        <v>0</v>
      </c>
      <c r="AI1028" s="207"/>
      <c r="AJ1028" s="207"/>
      <c r="AK1028" s="207"/>
      <c r="AL1028" s="207"/>
      <c r="AM1028" s="207"/>
      <c r="AN1028" s="207"/>
      <c r="AO1028" s="207"/>
      <c r="AP1028" s="207"/>
      <c r="AQ1028" s="207"/>
      <c r="AR1028" s="207"/>
      <c r="AS1028" s="207"/>
      <c r="AT1028" s="207"/>
      <c r="AU1028" s="207"/>
      <c r="AV1028" s="207"/>
      <c r="AW1028" s="207"/>
      <c r="AX1028" s="207"/>
      <c r="AY1028" s="207"/>
      <c r="AZ1028" s="207"/>
      <c r="BA1028" s="207"/>
      <c r="BB1028" s="207"/>
      <c r="BC1028" s="207"/>
      <c r="BD1028" s="207"/>
      <c r="BE1028" s="207"/>
      <c r="BF1028" s="207"/>
      <c r="BG1028" s="207"/>
      <c r="BH1028" s="207"/>
    </row>
    <row r="1029" spans="1:60" outlineLevel="1">
      <c r="A1029" s="214"/>
      <c r="B1029" s="215"/>
      <c r="C1029" s="246" t="s">
        <v>1157</v>
      </c>
      <c r="D1029" s="237"/>
      <c r="E1029" s="238"/>
      <c r="F1029" s="216"/>
      <c r="G1029" s="216"/>
      <c r="H1029" s="216"/>
      <c r="I1029" s="216"/>
      <c r="J1029" s="216"/>
      <c r="K1029" s="216"/>
      <c r="L1029" s="216"/>
      <c r="M1029" s="216"/>
      <c r="N1029" s="216"/>
      <c r="O1029" s="216"/>
      <c r="P1029" s="216"/>
      <c r="Q1029" s="216"/>
      <c r="R1029" s="216"/>
      <c r="S1029" s="216"/>
      <c r="T1029" s="216"/>
      <c r="U1029" s="216"/>
      <c r="V1029" s="216"/>
      <c r="W1029" s="216"/>
      <c r="X1029" s="207"/>
      <c r="Y1029" s="207"/>
      <c r="Z1029" s="207"/>
      <c r="AA1029" s="207"/>
      <c r="AB1029" s="207"/>
      <c r="AC1029" s="207"/>
      <c r="AD1029" s="207"/>
      <c r="AE1029" s="207"/>
      <c r="AF1029" s="207"/>
      <c r="AG1029" s="207" t="s">
        <v>159</v>
      </c>
      <c r="AH1029" s="207">
        <v>0</v>
      </c>
      <c r="AI1029" s="207"/>
      <c r="AJ1029" s="207"/>
      <c r="AK1029" s="207"/>
      <c r="AL1029" s="207"/>
      <c r="AM1029" s="207"/>
      <c r="AN1029" s="207"/>
      <c r="AO1029" s="207"/>
      <c r="AP1029" s="207"/>
      <c r="AQ1029" s="207"/>
      <c r="AR1029" s="207"/>
      <c r="AS1029" s="207"/>
      <c r="AT1029" s="207"/>
      <c r="AU1029" s="207"/>
      <c r="AV1029" s="207"/>
      <c r="AW1029" s="207"/>
      <c r="AX1029" s="207"/>
      <c r="AY1029" s="207"/>
      <c r="AZ1029" s="207"/>
      <c r="BA1029" s="207"/>
      <c r="BB1029" s="207"/>
      <c r="BC1029" s="207"/>
      <c r="BD1029" s="207"/>
      <c r="BE1029" s="207"/>
      <c r="BF1029" s="207"/>
      <c r="BG1029" s="207"/>
      <c r="BH1029" s="207"/>
    </row>
    <row r="1030" spans="1:60" outlineLevel="1">
      <c r="A1030" s="214"/>
      <c r="B1030" s="215"/>
      <c r="C1030" s="246" t="s">
        <v>1158</v>
      </c>
      <c r="D1030" s="237"/>
      <c r="E1030" s="238"/>
      <c r="F1030" s="216"/>
      <c r="G1030" s="216"/>
      <c r="H1030" s="216"/>
      <c r="I1030" s="216"/>
      <c r="J1030" s="216"/>
      <c r="K1030" s="216"/>
      <c r="L1030" s="216"/>
      <c r="M1030" s="216"/>
      <c r="N1030" s="216"/>
      <c r="O1030" s="216"/>
      <c r="P1030" s="216"/>
      <c r="Q1030" s="216"/>
      <c r="R1030" s="216"/>
      <c r="S1030" s="216"/>
      <c r="T1030" s="216"/>
      <c r="U1030" s="216"/>
      <c r="V1030" s="216"/>
      <c r="W1030" s="216"/>
      <c r="X1030" s="207"/>
      <c r="Y1030" s="207"/>
      <c r="Z1030" s="207"/>
      <c r="AA1030" s="207"/>
      <c r="AB1030" s="207"/>
      <c r="AC1030" s="207"/>
      <c r="AD1030" s="207"/>
      <c r="AE1030" s="207"/>
      <c r="AF1030" s="207"/>
      <c r="AG1030" s="207" t="s">
        <v>159</v>
      </c>
      <c r="AH1030" s="207">
        <v>0</v>
      </c>
      <c r="AI1030" s="207"/>
      <c r="AJ1030" s="207"/>
      <c r="AK1030" s="207"/>
      <c r="AL1030" s="207"/>
      <c r="AM1030" s="207"/>
      <c r="AN1030" s="207"/>
      <c r="AO1030" s="207"/>
      <c r="AP1030" s="207"/>
      <c r="AQ1030" s="207"/>
      <c r="AR1030" s="207"/>
      <c r="AS1030" s="207"/>
      <c r="AT1030" s="207"/>
      <c r="AU1030" s="207"/>
      <c r="AV1030" s="207"/>
      <c r="AW1030" s="207"/>
      <c r="AX1030" s="207"/>
      <c r="AY1030" s="207"/>
      <c r="AZ1030" s="207"/>
      <c r="BA1030" s="207"/>
      <c r="BB1030" s="207"/>
      <c r="BC1030" s="207"/>
      <c r="BD1030" s="207"/>
      <c r="BE1030" s="207"/>
      <c r="BF1030" s="207"/>
      <c r="BG1030" s="207"/>
      <c r="BH1030" s="207"/>
    </row>
    <row r="1031" spans="1:60" outlineLevel="1">
      <c r="A1031" s="214"/>
      <c r="B1031" s="215"/>
      <c r="C1031" s="246" t="s">
        <v>208</v>
      </c>
      <c r="D1031" s="237"/>
      <c r="E1031" s="238"/>
      <c r="F1031" s="216"/>
      <c r="G1031" s="216"/>
      <c r="H1031" s="216"/>
      <c r="I1031" s="216"/>
      <c r="J1031" s="216"/>
      <c r="K1031" s="216"/>
      <c r="L1031" s="216"/>
      <c r="M1031" s="216"/>
      <c r="N1031" s="216"/>
      <c r="O1031" s="216"/>
      <c r="P1031" s="216"/>
      <c r="Q1031" s="216"/>
      <c r="R1031" s="216"/>
      <c r="S1031" s="216"/>
      <c r="T1031" s="216"/>
      <c r="U1031" s="216"/>
      <c r="V1031" s="216"/>
      <c r="W1031" s="216"/>
      <c r="X1031" s="207"/>
      <c r="Y1031" s="207"/>
      <c r="Z1031" s="207"/>
      <c r="AA1031" s="207"/>
      <c r="AB1031" s="207"/>
      <c r="AC1031" s="207"/>
      <c r="AD1031" s="207"/>
      <c r="AE1031" s="207"/>
      <c r="AF1031" s="207"/>
      <c r="AG1031" s="207" t="s">
        <v>159</v>
      </c>
      <c r="AH1031" s="207">
        <v>0</v>
      </c>
      <c r="AI1031" s="207"/>
      <c r="AJ1031" s="207"/>
      <c r="AK1031" s="207"/>
      <c r="AL1031" s="207"/>
      <c r="AM1031" s="207"/>
      <c r="AN1031" s="207"/>
      <c r="AO1031" s="207"/>
      <c r="AP1031" s="207"/>
      <c r="AQ1031" s="207"/>
      <c r="AR1031" s="207"/>
      <c r="AS1031" s="207"/>
      <c r="AT1031" s="207"/>
      <c r="AU1031" s="207"/>
      <c r="AV1031" s="207"/>
      <c r="AW1031" s="207"/>
      <c r="AX1031" s="207"/>
      <c r="AY1031" s="207"/>
      <c r="AZ1031" s="207"/>
      <c r="BA1031" s="207"/>
      <c r="BB1031" s="207"/>
      <c r="BC1031" s="207"/>
      <c r="BD1031" s="207"/>
      <c r="BE1031" s="207"/>
      <c r="BF1031" s="207"/>
      <c r="BG1031" s="207"/>
      <c r="BH1031" s="207"/>
    </row>
    <row r="1032" spans="1:60" outlineLevel="1">
      <c r="A1032" s="214"/>
      <c r="B1032" s="215"/>
      <c r="C1032" s="246" t="s">
        <v>1159</v>
      </c>
      <c r="D1032" s="237"/>
      <c r="E1032" s="238"/>
      <c r="F1032" s="216"/>
      <c r="G1032" s="216"/>
      <c r="H1032" s="216"/>
      <c r="I1032" s="216"/>
      <c r="J1032" s="216"/>
      <c r="K1032" s="216"/>
      <c r="L1032" s="216"/>
      <c r="M1032" s="216"/>
      <c r="N1032" s="216"/>
      <c r="O1032" s="216"/>
      <c r="P1032" s="216"/>
      <c r="Q1032" s="216"/>
      <c r="R1032" s="216"/>
      <c r="S1032" s="216"/>
      <c r="T1032" s="216"/>
      <c r="U1032" s="216"/>
      <c r="V1032" s="216"/>
      <c r="W1032" s="216"/>
      <c r="X1032" s="207"/>
      <c r="Y1032" s="207"/>
      <c r="Z1032" s="207"/>
      <c r="AA1032" s="207"/>
      <c r="AB1032" s="207"/>
      <c r="AC1032" s="207"/>
      <c r="AD1032" s="207"/>
      <c r="AE1032" s="207"/>
      <c r="AF1032" s="207"/>
      <c r="AG1032" s="207" t="s">
        <v>159</v>
      </c>
      <c r="AH1032" s="207">
        <v>0</v>
      </c>
      <c r="AI1032" s="207"/>
      <c r="AJ1032" s="207"/>
      <c r="AK1032" s="207"/>
      <c r="AL1032" s="207"/>
      <c r="AM1032" s="207"/>
      <c r="AN1032" s="207"/>
      <c r="AO1032" s="207"/>
      <c r="AP1032" s="207"/>
      <c r="AQ1032" s="207"/>
      <c r="AR1032" s="207"/>
      <c r="AS1032" s="207"/>
      <c r="AT1032" s="207"/>
      <c r="AU1032" s="207"/>
      <c r="AV1032" s="207"/>
      <c r="AW1032" s="207"/>
      <c r="AX1032" s="207"/>
      <c r="AY1032" s="207"/>
      <c r="AZ1032" s="207"/>
      <c r="BA1032" s="207"/>
      <c r="BB1032" s="207"/>
      <c r="BC1032" s="207"/>
      <c r="BD1032" s="207"/>
      <c r="BE1032" s="207"/>
      <c r="BF1032" s="207"/>
      <c r="BG1032" s="207"/>
      <c r="BH1032" s="207"/>
    </row>
    <row r="1033" spans="1:60" outlineLevel="1">
      <c r="A1033" s="214"/>
      <c r="B1033" s="215"/>
      <c r="C1033" s="246" t="s">
        <v>1160</v>
      </c>
      <c r="D1033" s="237"/>
      <c r="E1033" s="238">
        <v>6.8</v>
      </c>
      <c r="F1033" s="216"/>
      <c r="G1033" s="216"/>
      <c r="H1033" s="216"/>
      <c r="I1033" s="216"/>
      <c r="J1033" s="216"/>
      <c r="K1033" s="216"/>
      <c r="L1033" s="216"/>
      <c r="M1033" s="216"/>
      <c r="N1033" s="216"/>
      <c r="O1033" s="216"/>
      <c r="P1033" s="216"/>
      <c r="Q1033" s="216"/>
      <c r="R1033" s="216"/>
      <c r="S1033" s="216"/>
      <c r="T1033" s="216"/>
      <c r="U1033" s="216"/>
      <c r="V1033" s="216"/>
      <c r="W1033" s="216"/>
      <c r="X1033" s="207"/>
      <c r="Y1033" s="207"/>
      <c r="Z1033" s="207"/>
      <c r="AA1033" s="207"/>
      <c r="AB1033" s="207"/>
      <c r="AC1033" s="207"/>
      <c r="AD1033" s="207"/>
      <c r="AE1033" s="207"/>
      <c r="AF1033" s="207"/>
      <c r="AG1033" s="207" t="s">
        <v>159</v>
      </c>
      <c r="AH1033" s="207">
        <v>0</v>
      </c>
      <c r="AI1033" s="207"/>
      <c r="AJ1033" s="207"/>
      <c r="AK1033" s="207"/>
      <c r="AL1033" s="207"/>
      <c r="AM1033" s="207"/>
      <c r="AN1033" s="207"/>
      <c r="AO1033" s="207"/>
      <c r="AP1033" s="207"/>
      <c r="AQ1033" s="207"/>
      <c r="AR1033" s="207"/>
      <c r="AS1033" s="207"/>
      <c r="AT1033" s="207"/>
      <c r="AU1033" s="207"/>
      <c r="AV1033" s="207"/>
      <c r="AW1033" s="207"/>
      <c r="AX1033" s="207"/>
      <c r="AY1033" s="207"/>
      <c r="AZ1033" s="207"/>
      <c r="BA1033" s="207"/>
      <c r="BB1033" s="207"/>
      <c r="BC1033" s="207"/>
      <c r="BD1033" s="207"/>
      <c r="BE1033" s="207"/>
      <c r="BF1033" s="207"/>
      <c r="BG1033" s="207"/>
      <c r="BH1033" s="207"/>
    </row>
    <row r="1034" spans="1:60" outlineLevel="1">
      <c r="A1034" s="224">
        <v>282</v>
      </c>
      <c r="B1034" s="225" t="s">
        <v>1161</v>
      </c>
      <c r="C1034" s="233" t="s">
        <v>1162</v>
      </c>
      <c r="D1034" s="226" t="s">
        <v>181</v>
      </c>
      <c r="E1034" s="227">
        <v>6.7949999999999999</v>
      </c>
      <c r="F1034" s="228"/>
      <c r="G1034" s="229">
        <f>ROUND(E1034*F1034,2)</f>
        <v>0</v>
      </c>
      <c r="H1034" s="228"/>
      <c r="I1034" s="229">
        <f>ROUND(E1034*H1034,2)</f>
        <v>0</v>
      </c>
      <c r="J1034" s="228"/>
      <c r="K1034" s="229">
        <f>ROUND(E1034*J1034,2)</f>
        <v>0</v>
      </c>
      <c r="L1034" s="229">
        <v>21</v>
      </c>
      <c r="M1034" s="229">
        <f>G1034*(1+L1034/100)</f>
        <v>0</v>
      </c>
      <c r="N1034" s="229">
        <v>0</v>
      </c>
      <c r="O1034" s="229">
        <f>ROUND(E1034*N1034,2)</f>
        <v>0</v>
      </c>
      <c r="P1034" s="229">
        <v>0</v>
      </c>
      <c r="Q1034" s="229">
        <f>ROUND(E1034*P1034,2)</f>
        <v>0</v>
      </c>
      <c r="R1034" s="229"/>
      <c r="S1034" s="229" t="s">
        <v>156</v>
      </c>
      <c r="T1034" s="230" t="s">
        <v>149</v>
      </c>
      <c r="U1034" s="216">
        <v>0</v>
      </c>
      <c r="V1034" s="216">
        <f>ROUND(E1034*U1034,2)</f>
        <v>0</v>
      </c>
      <c r="W1034" s="216"/>
      <c r="X1034" s="207"/>
      <c r="Y1034" s="207"/>
      <c r="Z1034" s="207"/>
      <c r="AA1034" s="207"/>
      <c r="AB1034" s="207"/>
      <c r="AC1034" s="207"/>
      <c r="AD1034" s="207"/>
      <c r="AE1034" s="207"/>
      <c r="AF1034" s="207"/>
      <c r="AG1034" s="207" t="s">
        <v>157</v>
      </c>
      <c r="AH1034" s="207"/>
      <c r="AI1034" s="207"/>
      <c r="AJ1034" s="207"/>
      <c r="AK1034" s="207"/>
      <c r="AL1034" s="207"/>
      <c r="AM1034" s="207"/>
      <c r="AN1034" s="207"/>
      <c r="AO1034" s="207"/>
      <c r="AP1034" s="207"/>
      <c r="AQ1034" s="207"/>
      <c r="AR1034" s="207"/>
      <c r="AS1034" s="207"/>
      <c r="AT1034" s="207"/>
      <c r="AU1034" s="207"/>
      <c r="AV1034" s="207"/>
      <c r="AW1034" s="207"/>
      <c r="AX1034" s="207"/>
      <c r="AY1034" s="207"/>
      <c r="AZ1034" s="207"/>
      <c r="BA1034" s="207"/>
      <c r="BB1034" s="207"/>
      <c r="BC1034" s="207"/>
      <c r="BD1034" s="207"/>
      <c r="BE1034" s="207"/>
      <c r="BF1034" s="207"/>
      <c r="BG1034" s="207"/>
      <c r="BH1034" s="207"/>
    </row>
    <row r="1035" spans="1:60" outlineLevel="1">
      <c r="A1035" s="214"/>
      <c r="B1035" s="215"/>
      <c r="C1035" s="246" t="s">
        <v>207</v>
      </c>
      <c r="D1035" s="237"/>
      <c r="E1035" s="238"/>
      <c r="F1035" s="216"/>
      <c r="G1035" s="216"/>
      <c r="H1035" s="216"/>
      <c r="I1035" s="216"/>
      <c r="J1035" s="216"/>
      <c r="K1035" s="216"/>
      <c r="L1035" s="216"/>
      <c r="M1035" s="216"/>
      <c r="N1035" s="216"/>
      <c r="O1035" s="216"/>
      <c r="P1035" s="216"/>
      <c r="Q1035" s="216"/>
      <c r="R1035" s="216"/>
      <c r="S1035" s="216"/>
      <c r="T1035" s="216"/>
      <c r="U1035" s="216"/>
      <c r="V1035" s="216"/>
      <c r="W1035" s="216"/>
      <c r="X1035" s="207"/>
      <c r="Y1035" s="207"/>
      <c r="Z1035" s="207"/>
      <c r="AA1035" s="207"/>
      <c r="AB1035" s="207"/>
      <c r="AC1035" s="207"/>
      <c r="AD1035" s="207"/>
      <c r="AE1035" s="207"/>
      <c r="AF1035" s="207"/>
      <c r="AG1035" s="207" t="s">
        <v>159</v>
      </c>
      <c r="AH1035" s="207">
        <v>0</v>
      </c>
      <c r="AI1035" s="207"/>
      <c r="AJ1035" s="207"/>
      <c r="AK1035" s="207"/>
      <c r="AL1035" s="207"/>
      <c r="AM1035" s="207"/>
      <c r="AN1035" s="207"/>
      <c r="AO1035" s="207"/>
      <c r="AP1035" s="207"/>
      <c r="AQ1035" s="207"/>
      <c r="AR1035" s="207"/>
      <c r="AS1035" s="207"/>
      <c r="AT1035" s="207"/>
      <c r="AU1035" s="207"/>
      <c r="AV1035" s="207"/>
      <c r="AW1035" s="207"/>
      <c r="AX1035" s="207"/>
      <c r="AY1035" s="207"/>
      <c r="AZ1035" s="207"/>
      <c r="BA1035" s="207"/>
      <c r="BB1035" s="207"/>
      <c r="BC1035" s="207"/>
      <c r="BD1035" s="207"/>
      <c r="BE1035" s="207"/>
      <c r="BF1035" s="207"/>
      <c r="BG1035" s="207"/>
      <c r="BH1035" s="207"/>
    </row>
    <row r="1036" spans="1:60" outlineLevel="1">
      <c r="A1036" s="214"/>
      <c r="B1036" s="215"/>
      <c r="C1036" s="246" t="s">
        <v>795</v>
      </c>
      <c r="D1036" s="237"/>
      <c r="E1036" s="238"/>
      <c r="F1036" s="216"/>
      <c r="G1036" s="216"/>
      <c r="H1036" s="216"/>
      <c r="I1036" s="216"/>
      <c r="J1036" s="216"/>
      <c r="K1036" s="216"/>
      <c r="L1036" s="216"/>
      <c r="M1036" s="216"/>
      <c r="N1036" s="216"/>
      <c r="O1036" s="216"/>
      <c r="P1036" s="216"/>
      <c r="Q1036" s="216"/>
      <c r="R1036" s="216"/>
      <c r="S1036" s="216"/>
      <c r="T1036" s="216"/>
      <c r="U1036" s="216"/>
      <c r="V1036" s="216"/>
      <c r="W1036" s="216"/>
      <c r="X1036" s="207"/>
      <c r="Y1036" s="207"/>
      <c r="Z1036" s="207"/>
      <c r="AA1036" s="207"/>
      <c r="AB1036" s="207"/>
      <c r="AC1036" s="207"/>
      <c r="AD1036" s="207"/>
      <c r="AE1036" s="207"/>
      <c r="AF1036" s="207"/>
      <c r="AG1036" s="207" t="s">
        <v>159</v>
      </c>
      <c r="AH1036" s="207">
        <v>0</v>
      </c>
      <c r="AI1036" s="207"/>
      <c r="AJ1036" s="207"/>
      <c r="AK1036" s="207"/>
      <c r="AL1036" s="207"/>
      <c r="AM1036" s="207"/>
      <c r="AN1036" s="207"/>
      <c r="AO1036" s="207"/>
      <c r="AP1036" s="207"/>
      <c r="AQ1036" s="207"/>
      <c r="AR1036" s="207"/>
      <c r="AS1036" s="207"/>
      <c r="AT1036" s="207"/>
      <c r="AU1036" s="207"/>
      <c r="AV1036" s="207"/>
      <c r="AW1036" s="207"/>
      <c r="AX1036" s="207"/>
      <c r="AY1036" s="207"/>
      <c r="AZ1036" s="207"/>
      <c r="BA1036" s="207"/>
      <c r="BB1036" s="207"/>
      <c r="BC1036" s="207"/>
      <c r="BD1036" s="207"/>
      <c r="BE1036" s="207"/>
      <c r="BF1036" s="207"/>
      <c r="BG1036" s="207"/>
      <c r="BH1036" s="207"/>
    </row>
    <row r="1037" spans="1:60" outlineLevel="1">
      <c r="A1037" s="214"/>
      <c r="B1037" s="215"/>
      <c r="C1037" s="246" t="s">
        <v>1155</v>
      </c>
      <c r="D1037" s="237"/>
      <c r="E1037" s="238"/>
      <c r="F1037" s="216"/>
      <c r="G1037" s="216"/>
      <c r="H1037" s="216"/>
      <c r="I1037" s="216"/>
      <c r="J1037" s="216"/>
      <c r="K1037" s="216"/>
      <c r="L1037" s="216"/>
      <c r="M1037" s="216"/>
      <c r="N1037" s="216"/>
      <c r="O1037" s="216"/>
      <c r="P1037" s="216"/>
      <c r="Q1037" s="216"/>
      <c r="R1037" s="216"/>
      <c r="S1037" s="216"/>
      <c r="T1037" s="216"/>
      <c r="U1037" s="216"/>
      <c r="V1037" s="216"/>
      <c r="W1037" s="216"/>
      <c r="X1037" s="207"/>
      <c r="Y1037" s="207"/>
      <c r="Z1037" s="207"/>
      <c r="AA1037" s="207"/>
      <c r="AB1037" s="207"/>
      <c r="AC1037" s="207"/>
      <c r="AD1037" s="207"/>
      <c r="AE1037" s="207"/>
      <c r="AF1037" s="207"/>
      <c r="AG1037" s="207" t="s">
        <v>159</v>
      </c>
      <c r="AH1037" s="207">
        <v>0</v>
      </c>
      <c r="AI1037" s="207"/>
      <c r="AJ1037" s="207"/>
      <c r="AK1037" s="207"/>
      <c r="AL1037" s="207"/>
      <c r="AM1037" s="207"/>
      <c r="AN1037" s="207"/>
      <c r="AO1037" s="207"/>
      <c r="AP1037" s="207"/>
      <c r="AQ1037" s="207"/>
      <c r="AR1037" s="207"/>
      <c r="AS1037" s="207"/>
      <c r="AT1037" s="207"/>
      <c r="AU1037" s="207"/>
      <c r="AV1037" s="207"/>
      <c r="AW1037" s="207"/>
      <c r="AX1037" s="207"/>
      <c r="AY1037" s="207"/>
      <c r="AZ1037" s="207"/>
      <c r="BA1037" s="207"/>
      <c r="BB1037" s="207"/>
      <c r="BC1037" s="207"/>
      <c r="BD1037" s="207"/>
      <c r="BE1037" s="207"/>
      <c r="BF1037" s="207"/>
      <c r="BG1037" s="207"/>
      <c r="BH1037" s="207"/>
    </row>
    <row r="1038" spans="1:60" outlineLevel="1">
      <c r="A1038" s="214"/>
      <c r="B1038" s="215"/>
      <c r="C1038" s="246" t="s">
        <v>1156</v>
      </c>
      <c r="D1038" s="237"/>
      <c r="E1038" s="238"/>
      <c r="F1038" s="216"/>
      <c r="G1038" s="216"/>
      <c r="H1038" s="216"/>
      <c r="I1038" s="216"/>
      <c r="J1038" s="216"/>
      <c r="K1038" s="216"/>
      <c r="L1038" s="216"/>
      <c r="M1038" s="216"/>
      <c r="N1038" s="216"/>
      <c r="O1038" s="216"/>
      <c r="P1038" s="216"/>
      <c r="Q1038" s="216"/>
      <c r="R1038" s="216"/>
      <c r="S1038" s="216"/>
      <c r="T1038" s="216"/>
      <c r="U1038" s="216"/>
      <c r="V1038" s="216"/>
      <c r="W1038" s="216"/>
      <c r="X1038" s="207"/>
      <c r="Y1038" s="207"/>
      <c r="Z1038" s="207"/>
      <c r="AA1038" s="207"/>
      <c r="AB1038" s="207"/>
      <c r="AC1038" s="207"/>
      <c r="AD1038" s="207"/>
      <c r="AE1038" s="207"/>
      <c r="AF1038" s="207"/>
      <c r="AG1038" s="207" t="s">
        <v>159</v>
      </c>
      <c r="AH1038" s="207">
        <v>0</v>
      </c>
      <c r="AI1038" s="207"/>
      <c r="AJ1038" s="207"/>
      <c r="AK1038" s="207"/>
      <c r="AL1038" s="207"/>
      <c r="AM1038" s="207"/>
      <c r="AN1038" s="207"/>
      <c r="AO1038" s="207"/>
      <c r="AP1038" s="207"/>
      <c r="AQ1038" s="207"/>
      <c r="AR1038" s="207"/>
      <c r="AS1038" s="207"/>
      <c r="AT1038" s="207"/>
      <c r="AU1038" s="207"/>
      <c r="AV1038" s="207"/>
      <c r="AW1038" s="207"/>
      <c r="AX1038" s="207"/>
      <c r="AY1038" s="207"/>
      <c r="AZ1038" s="207"/>
      <c r="BA1038" s="207"/>
      <c r="BB1038" s="207"/>
      <c r="BC1038" s="207"/>
      <c r="BD1038" s="207"/>
      <c r="BE1038" s="207"/>
      <c r="BF1038" s="207"/>
      <c r="BG1038" s="207"/>
      <c r="BH1038" s="207"/>
    </row>
    <row r="1039" spans="1:60" outlineLevel="1">
      <c r="A1039" s="214"/>
      <c r="B1039" s="215"/>
      <c r="C1039" s="246" t="s">
        <v>1157</v>
      </c>
      <c r="D1039" s="237"/>
      <c r="E1039" s="238"/>
      <c r="F1039" s="216"/>
      <c r="G1039" s="216"/>
      <c r="H1039" s="216"/>
      <c r="I1039" s="216"/>
      <c r="J1039" s="216"/>
      <c r="K1039" s="216"/>
      <c r="L1039" s="216"/>
      <c r="M1039" s="216"/>
      <c r="N1039" s="216"/>
      <c r="O1039" s="216"/>
      <c r="P1039" s="216"/>
      <c r="Q1039" s="216"/>
      <c r="R1039" s="216"/>
      <c r="S1039" s="216"/>
      <c r="T1039" s="216"/>
      <c r="U1039" s="216"/>
      <c r="V1039" s="216"/>
      <c r="W1039" s="216"/>
      <c r="X1039" s="207"/>
      <c r="Y1039" s="207"/>
      <c r="Z1039" s="207"/>
      <c r="AA1039" s="207"/>
      <c r="AB1039" s="207"/>
      <c r="AC1039" s="207"/>
      <c r="AD1039" s="207"/>
      <c r="AE1039" s="207"/>
      <c r="AF1039" s="207"/>
      <c r="AG1039" s="207" t="s">
        <v>159</v>
      </c>
      <c r="AH1039" s="207">
        <v>0</v>
      </c>
      <c r="AI1039" s="207"/>
      <c r="AJ1039" s="207"/>
      <c r="AK1039" s="207"/>
      <c r="AL1039" s="207"/>
      <c r="AM1039" s="207"/>
      <c r="AN1039" s="207"/>
      <c r="AO1039" s="207"/>
      <c r="AP1039" s="207"/>
      <c r="AQ1039" s="207"/>
      <c r="AR1039" s="207"/>
      <c r="AS1039" s="207"/>
      <c r="AT1039" s="207"/>
      <c r="AU1039" s="207"/>
      <c r="AV1039" s="207"/>
      <c r="AW1039" s="207"/>
      <c r="AX1039" s="207"/>
      <c r="AY1039" s="207"/>
      <c r="AZ1039" s="207"/>
      <c r="BA1039" s="207"/>
      <c r="BB1039" s="207"/>
      <c r="BC1039" s="207"/>
      <c r="BD1039" s="207"/>
      <c r="BE1039" s="207"/>
      <c r="BF1039" s="207"/>
      <c r="BG1039" s="207"/>
      <c r="BH1039" s="207"/>
    </row>
    <row r="1040" spans="1:60" outlineLevel="1">
      <c r="A1040" s="214"/>
      <c r="B1040" s="215"/>
      <c r="C1040" s="246" t="s">
        <v>1158</v>
      </c>
      <c r="D1040" s="237"/>
      <c r="E1040" s="238"/>
      <c r="F1040" s="216"/>
      <c r="G1040" s="216"/>
      <c r="H1040" s="216"/>
      <c r="I1040" s="216"/>
      <c r="J1040" s="216"/>
      <c r="K1040" s="216"/>
      <c r="L1040" s="216"/>
      <c r="M1040" s="216"/>
      <c r="N1040" s="216"/>
      <c r="O1040" s="216"/>
      <c r="P1040" s="216"/>
      <c r="Q1040" s="216"/>
      <c r="R1040" s="216"/>
      <c r="S1040" s="216"/>
      <c r="T1040" s="216"/>
      <c r="U1040" s="216"/>
      <c r="V1040" s="216"/>
      <c r="W1040" s="216"/>
      <c r="X1040" s="207"/>
      <c r="Y1040" s="207"/>
      <c r="Z1040" s="207"/>
      <c r="AA1040" s="207"/>
      <c r="AB1040" s="207"/>
      <c r="AC1040" s="207"/>
      <c r="AD1040" s="207"/>
      <c r="AE1040" s="207"/>
      <c r="AF1040" s="207"/>
      <c r="AG1040" s="207" t="s">
        <v>159</v>
      </c>
      <c r="AH1040" s="207">
        <v>0</v>
      </c>
      <c r="AI1040" s="207"/>
      <c r="AJ1040" s="207"/>
      <c r="AK1040" s="207"/>
      <c r="AL1040" s="207"/>
      <c r="AM1040" s="207"/>
      <c r="AN1040" s="207"/>
      <c r="AO1040" s="207"/>
      <c r="AP1040" s="207"/>
      <c r="AQ1040" s="207"/>
      <c r="AR1040" s="207"/>
      <c r="AS1040" s="207"/>
      <c r="AT1040" s="207"/>
      <c r="AU1040" s="207"/>
      <c r="AV1040" s="207"/>
      <c r="AW1040" s="207"/>
      <c r="AX1040" s="207"/>
      <c r="AY1040" s="207"/>
      <c r="AZ1040" s="207"/>
      <c r="BA1040" s="207"/>
      <c r="BB1040" s="207"/>
      <c r="BC1040" s="207"/>
      <c r="BD1040" s="207"/>
      <c r="BE1040" s="207"/>
      <c r="BF1040" s="207"/>
      <c r="BG1040" s="207"/>
      <c r="BH1040" s="207"/>
    </row>
    <row r="1041" spans="1:60" outlineLevel="1">
      <c r="A1041" s="214"/>
      <c r="B1041" s="215"/>
      <c r="C1041" s="246" t="s">
        <v>208</v>
      </c>
      <c r="D1041" s="237"/>
      <c r="E1041" s="238"/>
      <c r="F1041" s="216"/>
      <c r="G1041" s="216"/>
      <c r="H1041" s="216"/>
      <c r="I1041" s="216"/>
      <c r="J1041" s="216"/>
      <c r="K1041" s="216"/>
      <c r="L1041" s="216"/>
      <c r="M1041" s="216"/>
      <c r="N1041" s="216"/>
      <c r="O1041" s="216"/>
      <c r="P1041" s="216"/>
      <c r="Q1041" s="216"/>
      <c r="R1041" s="216"/>
      <c r="S1041" s="216"/>
      <c r="T1041" s="216"/>
      <c r="U1041" s="216"/>
      <c r="V1041" s="216"/>
      <c r="W1041" s="216"/>
      <c r="X1041" s="207"/>
      <c r="Y1041" s="207"/>
      <c r="Z1041" s="207"/>
      <c r="AA1041" s="207"/>
      <c r="AB1041" s="207"/>
      <c r="AC1041" s="207"/>
      <c r="AD1041" s="207"/>
      <c r="AE1041" s="207"/>
      <c r="AF1041" s="207"/>
      <c r="AG1041" s="207" t="s">
        <v>159</v>
      </c>
      <c r="AH1041" s="207">
        <v>0</v>
      </c>
      <c r="AI1041" s="207"/>
      <c r="AJ1041" s="207"/>
      <c r="AK1041" s="207"/>
      <c r="AL1041" s="207"/>
      <c r="AM1041" s="207"/>
      <c r="AN1041" s="207"/>
      <c r="AO1041" s="207"/>
      <c r="AP1041" s="207"/>
      <c r="AQ1041" s="207"/>
      <c r="AR1041" s="207"/>
      <c r="AS1041" s="207"/>
      <c r="AT1041" s="207"/>
      <c r="AU1041" s="207"/>
      <c r="AV1041" s="207"/>
      <c r="AW1041" s="207"/>
      <c r="AX1041" s="207"/>
      <c r="AY1041" s="207"/>
      <c r="AZ1041" s="207"/>
      <c r="BA1041" s="207"/>
      <c r="BB1041" s="207"/>
      <c r="BC1041" s="207"/>
      <c r="BD1041" s="207"/>
      <c r="BE1041" s="207"/>
      <c r="BF1041" s="207"/>
      <c r="BG1041" s="207"/>
      <c r="BH1041" s="207"/>
    </row>
    <row r="1042" spans="1:60" outlineLevel="1">
      <c r="A1042" s="214"/>
      <c r="B1042" s="215"/>
      <c r="C1042" s="246" t="s">
        <v>1159</v>
      </c>
      <c r="D1042" s="237"/>
      <c r="E1042" s="238"/>
      <c r="F1042" s="216"/>
      <c r="G1042" s="216"/>
      <c r="H1042" s="216"/>
      <c r="I1042" s="216"/>
      <c r="J1042" s="216"/>
      <c r="K1042" s="216"/>
      <c r="L1042" s="216"/>
      <c r="M1042" s="216"/>
      <c r="N1042" s="216"/>
      <c r="O1042" s="216"/>
      <c r="P1042" s="216"/>
      <c r="Q1042" s="216"/>
      <c r="R1042" s="216"/>
      <c r="S1042" s="216"/>
      <c r="T1042" s="216"/>
      <c r="U1042" s="216"/>
      <c r="V1042" s="216"/>
      <c r="W1042" s="216"/>
      <c r="X1042" s="207"/>
      <c r="Y1042" s="207"/>
      <c r="Z1042" s="207"/>
      <c r="AA1042" s="207"/>
      <c r="AB1042" s="207"/>
      <c r="AC1042" s="207"/>
      <c r="AD1042" s="207"/>
      <c r="AE1042" s="207"/>
      <c r="AF1042" s="207"/>
      <c r="AG1042" s="207" t="s">
        <v>159</v>
      </c>
      <c r="AH1042" s="207">
        <v>0</v>
      </c>
      <c r="AI1042" s="207"/>
      <c r="AJ1042" s="207"/>
      <c r="AK1042" s="207"/>
      <c r="AL1042" s="207"/>
      <c r="AM1042" s="207"/>
      <c r="AN1042" s="207"/>
      <c r="AO1042" s="207"/>
      <c r="AP1042" s="207"/>
      <c r="AQ1042" s="207"/>
      <c r="AR1042" s="207"/>
      <c r="AS1042" s="207"/>
      <c r="AT1042" s="207"/>
      <c r="AU1042" s="207"/>
      <c r="AV1042" s="207"/>
      <c r="AW1042" s="207"/>
      <c r="AX1042" s="207"/>
      <c r="AY1042" s="207"/>
      <c r="AZ1042" s="207"/>
      <c r="BA1042" s="207"/>
      <c r="BB1042" s="207"/>
      <c r="BC1042" s="207"/>
      <c r="BD1042" s="207"/>
      <c r="BE1042" s="207"/>
      <c r="BF1042" s="207"/>
      <c r="BG1042" s="207"/>
      <c r="BH1042" s="207"/>
    </row>
    <row r="1043" spans="1:60" outlineLevel="1">
      <c r="A1043" s="214"/>
      <c r="B1043" s="215"/>
      <c r="C1043" s="246" t="s">
        <v>1160</v>
      </c>
      <c r="D1043" s="237"/>
      <c r="E1043" s="238">
        <v>6.8</v>
      </c>
      <c r="F1043" s="216"/>
      <c r="G1043" s="216"/>
      <c r="H1043" s="216"/>
      <c r="I1043" s="216"/>
      <c r="J1043" s="216"/>
      <c r="K1043" s="216"/>
      <c r="L1043" s="216"/>
      <c r="M1043" s="216"/>
      <c r="N1043" s="216"/>
      <c r="O1043" s="216"/>
      <c r="P1043" s="216"/>
      <c r="Q1043" s="216"/>
      <c r="R1043" s="216"/>
      <c r="S1043" s="216"/>
      <c r="T1043" s="216"/>
      <c r="U1043" s="216"/>
      <c r="V1043" s="216"/>
      <c r="W1043" s="216"/>
      <c r="X1043" s="207"/>
      <c r="Y1043" s="207"/>
      <c r="Z1043" s="207"/>
      <c r="AA1043" s="207"/>
      <c r="AB1043" s="207"/>
      <c r="AC1043" s="207"/>
      <c r="AD1043" s="207"/>
      <c r="AE1043" s="207"/>
      <c r="AF1043" s="207"/>
      <c r="AG1043" s="207" t="s">
        <v>159</v>
      </c>
      <c r="AH1043" s="207">
        <v>0</v>
      </c>
      <c r="AI1043" s="207"/>
      <c r="AJ1043" s="207"/>
      <c r="AK1043" s="207"/>
      <c r="AL1043" s="207"/>
      <c r="AM1043" s="207"/>
      <c r="AN1043" s="207"/>
      <c r="AO1043" s="207"/>
      <c r="AP1043" s="207"/>
      <c r="AQ1043" s="207"/>
      <c r="AR1043" s="207"/>
      <c r="AS1043" s="207"/>
      <c r="AT1043" s="207"/>
      <c r="AU1043" s="207"/>
      <c r="AV1043" s="207"/>
      <c r="AW1043" s="207"/>
      <c r="AX1043" s="207"/>
      <c r="AY1043" s="207"/>
      <c r="AZ1043" s="207"/>
      <c r="BA1043" s="207"/>
      <c r="BB1043" s="207"/>
      <c r="BC1043" s="207"/>
      <c r="BD1043" s="207"/>
      <c r="BE1043" s="207"/>
      <c r="BF1043" s="207"/>
      <c r="BG1043" s="207"/>
      <c r="BH1043" s="207"/>
    </row>
    <row r="1044" spans="1:60" outlineLevel="1">
      <c r="A1044" s="224">
        <v>283</v>
      </c>
      <c r="B1044" s="225" t="s">
        <v>1163</v>
      </c>
      <c r="C1044" s="233" t="s">
        <v>1164</v>
      </c>
      <c r="D1044" s="226" t="s">
        <v>181</v>
      </c>
      <c r="E1044" s="227">
        <v>6.7949999999999999</v>
      </c>
      <c r="F1044" s="228"/>
      <c r="G1044" s="229">
        <f>ROUND(E1044*F1044,2)</f>
        <v>0</v>
      </c>
      <c r="H1044" s="228"/>
      <c r="I1044" s="229">
        <f>ROUND(E1044*H1044,2)</f>
        <v>0</v>
      </c>
      <c r="J1044" s="228"/>
      <c r="K1044" s="229">
        <f>ROUND(E1044*J1044,2)</f>
        <v>0</v>
      </c>
      <c r="L1044" s="229">
        <v>21</v>
      </c>
      <c r="M1044" s="229">
        <f>G1044*(1+L1044/100)</f>
        <v>0</v>
      </c>
      <c r="N1044" s="229">
        <v>0</v>
      </c>
      <c r="O1044" s="229">
        <f>ROUND(E1044*N1044,2)</f>
        <v>0</v>
      </c>
      <c r="P1044" s="229">
        <v>0</v>
      </c>
      <c r="Q1044" s="229">
        <f>ROUND(E1044*P1044,2)</f>
        <v>0</v>
      </c>
      <c r="R1044" s="229"/>
      <c r="S1044" s="229" t="s">
        <v>156</v>
      </c>
      <c r="T1044" s="230" t="s">
        <v>149</v>
      </c>
      <c r="U1044" s="216">
        <v>0</v>
      </c>
      <c r="V1044" s="216">
        <f>ROUND(E1044*U1044,2)</f>
        <v>0</v>
      </c>
      <c r="W1044" s="216"/>
      <c r="X1044" s="207"/>
      <c r="Y1044" s="207"/>
      <c r="Z1044" s="207"/>
      <c r="AA1044" s="207"/>
      <c r="AB1044" s="207"/>
      <c r="AC1044" s="207"/>
      <c r="AD1044" s="207"/>
      <c r="AE1044" s="207"/>
      <c r="AF1044" s="207"/>
      <c r="AG1044" s="207" t="s">
        <v>157</v>
      </c>
      <c r="AH1044" s="207"/>
      <c r="AI1044" s="207"/>
      <c r="AJ1044" s="207"/>
      <c r="AK1044" s="207"/>
      <c r="AL1044" s="207"/>
      <c r="AM1044" s="207"/>
      <c r="AN1044" s="207"/>
      <c r="AO1044" s="207"/>
      <c r="AP1044" s="207"/>
      <c r="AQ1044" s="207"/>
      <c r="AR1044" s="207"/>
      <c r="AS1044" s="207"/>
      <c r="AT1044" s="207"/>
      <c r="AU1044" s="207"/>
      <c r="AV1044" s="207"/>
      <c r="AW1044" s="207"/>
      <c r="AX1044" s="207"/>
      <c r="AY1044" s="207"/>
      <c r="AZ1044" s="207"/>
      <c r="BA1044" s="207"/>
      <c r="BB1044" s="207"/>
      <c r="BC1044" s="207"/>
      <c r="BD1044" s="207"/>
      <c r="BE1044" s="207"/>
      <c r="BF1044" s="207"/>
      <c r="BG1044" s="207"/>
      <c r="BH1044" s="207"/>
    </row>
    <row r="1045" spans="1:60" outlineLevel="1">
      <c r="A1045" s="214"/>
      <c r="B1045" s="215"/>
      <c r="C1045" s="246" t="s">
        <v>207</v>
      </c>
      <c r="D1045" s="237"/>
      <c r="E1045" s="238"/>
      <c r="F1045" s="216"/>
      <c r="G1045" s="216"/>
      <c r="H1045" s="216"/>
      <c r="I1045" s="216"/>
      <c r="J1045" s="216"/>
      <c r="K1045" s="216"/>
      <c r="L1045" s="216"/>
      <c r="M1045" s="216"/>
      <c r="N1045" s="216"/>
      <c r="O1045" s="216"/>
      <c r="P1045" s="216"/>
      <c r="Q1045" s="216"/>
      <c r="R1045" s="216"/>
      <c r="S1045" s="216"/>
      <c r="T1045" s="216"/>
      <c r="U1045" s="216"/>
      <c r="V1045" s="216"/>
      <c r="W1045" s="216"/>
      <c r="X1045" s="207"/>
      <c r="Y1045" s="207"/>
      <c r="Z1045" s="207"/>
      <c r="AA1045" s="207"/>
      <c r="AB1045" s="207"/>
      <c r="AC1045" s="207"/>
      <c r="AD1045" s="207"/>
      <c r="AE1045" s="207"/>
      <c r="AF1045" s="207"/>
      <c r="AG1045" s="207" t="s">
        <v>159</v>
      </c>
      <c r="AH1045" s="207">
        <v>0</v>
      </c>
      <c r="AI1045" s="207"/>
      <c r="AJ1045" s="207"/>
      <c r="AK1045" s="207"/>
      <c r="AL1045" s="207"/>
      <c r="AM1045" s="207"/>
      <c r="AN1045" s="207"/>
      <c r="AO1045" s="207"/>
      <c r="AP1045" s="207"/>
      <c r="AQ1045" s="207"/>
      <c r="AR1045" s="207"/>
      <c r="AS1045" s="207"/>
      <c r="AT1045" s="207"/>
      <c r="AU1045" s="207"/>
      <c r="AV1045" s="207"/>
      <c r="AW1045" s="207"/>
      <c r="AX1045" s="207"/>
      <c r="AY1045" s="207"/>
      <c r="AZ1045" s="207"/>
      <c r="BA1045" s="207"/>
      <c r="BB1045" s="207"/>
      <c r="BC1045" s="207"/>
      <c r="BD1045" s="207"/>
      <c r="BE1045" s="207"/>
      <c r="BF1045" s="207"/>
      <c r="BG1045" s="207"/>
      <c r="BH1045" s="207"/>
    </row>
    <row r="1046" spans="1:60" outlineLevel="1">
      <c r="A1046" s="214"/>
      <c r="B1046" s="215"/>
      <c r="C1046" s="246" t="s">
        <v>795</v>
      </c>
      <c r="D1046" s="237"/>
      <c r="E1046" s="238"/>
      <c r="F1046" s="216"/>
      <c r="G1046" s="216"/>
      <c r="H1046" s="216"/>
      <c r="I1046" s="216"/>
      <c r="J1046" s="216"/>
      <c r="K1046" s="216"/>
      <c r="L1046" s="216"/>
      <c r="M1046" s="216"/>
      <c r="N1046" s="216"/>
      <c r="O1046" s="216"/>
      <c r="P1046" s="216"/>
      <c r="Q1046" s="216"/>
      <c r="R1046" s="216"/>
      <c r="S1046" s="216"/>
      <c r="T1046" s="216"/>
      <c r="U1046" s="216"/>
      <c r="V1046" s="216"/>
      <c r="W1046" s="216"/>
      <c r="X1046" s="207"/>
      <c r="Y1046" s="207"/>
      <c r="Z1046" s="207"/>
      <c r="AA1046" s="207"/>
      <c r="AB1046" s="207"/>
      <c r="AC1046" s="207"/>
      <c r="AD1046" s="207"/>
      <c r="AE1046" s="207"/>
      <c r="AF1046" s="207"/>
      <c r="AG1046" s="207" t="s">
        <v>159</v>
      </c>
      <c r="AH1046" s="207">
        <v>0</v>
      </c>
      <c r="AI1046" s="207"/>
      <c r="AJ1046" s="207"/>
      <c r="AK1046" s="207"/>
      <c r="AL1046" s="207"/>
      <c r="AM1046" s="207"/>
      <c r="AN1046" s="207"/>
      <c r="AO1046" s="207"/>
      <c r="AP1046" s="207"/>
      <c r="AQ1046" s="207"/>
      <c r="AR1046" s="207"/>
      <c r="AS1046" s="207"/>
      <c r="AT1046" s="207"/>
      <c r="AU1046" s="207"/>
      <c r="AV1046" s="207"/>
      <c r="AW1046" s="207"/>
      <c r="AX1046" s="207"/>
      <c r="AY1046" s="207"/>
      <c r="AZ1046" s="207"/>
      <c r="BA1046" s="207"/>
      <c r="BB1046" s="207"/>
      <c r="BC1046" s="207"/>
      <c r="BD1046" s="207"/>
      <c r="BE1046" s="207"/>
      <c r="BF1046" s="207"/>
      <c r="BG1046" s="207"/>
      <c r="BH1046" s="207"/>
    </row>
    <row r="1047" spans="1:60" outlineLevel="1">
      <c r="A1047" s="214"/>
      <c r="B1047" s="215"/>
      <c r="C1047" s="246" t="s">
        <v>1155</v>
      </c>
      <c r="D1047" s="237"/>
      <c r="E1047" s="238"/>
      <c r="F1047" s="216"/>
      <c r="G1047" s="216"/>
      <c r="H1047" s="216"/>
      <c r="I1047" s="216"/>
      <c r="J1047" s="216"/>
      <c r="K1047" s="216"/>
      <c r="L1047" s="216"/>
      <c r="M1047" s="216"/>
      <c r="N1047" s="216"/>
      <c r="O1047" s="216"/>
      <c r="P1047" s="216"/>
      <c r="Q1047" s="216"/>
      <c r="R1047" s="216"/>
      <c r="S1047" s="216"/>
      <c r="T1047" s="216"/>
      <c r="U1047" s="216"/>
      <c r="V1047" s="216"/>
      <c r="W1047" s="216"/>
      <c r="X1047" s="207"/>
      <c r="Y1047" s="207"/>
      <c r="Z1047" s="207"/>
      <c r="AA1047" s="207"/>
      <c r="AB1047" s="207"/>
      <c r="AC1047" s="207"/>
      <c r="AD1047" s="207"/>
      <c r="AE1047" s="207"/>
      <c r="AF1047" s="207"/>
      <c r="AG1047" s="207" t="s">
        <v>159</v>
      </c>
      <c r="AH1047" s="207">
        <v>0</v>
      </c>
      <c r="AI1047" s="207"/>
      <c r="AJ1047" s="207"/>
      <c r="AK1047" s="207"/>
      <c r="AL1047" s="207"/>
      <c r="AM1047" s="207"/>
      <c r="AN1047" s="207"/>
      <c r="AO1047" s="207"/>
      <c r="AP1047" s="207"/>
      <c r="AQ1047" s="207"/>
      <c r="AR1047" s="207"/>
      <c r="AS1047" s="207"/>
      <c r="AT1047" s="207"/>
      <c r="AU1047" s="207"/>
      <c r="AV1047" s="207"/>
      <c r="AW1047" s="207"/>
      <c r="AX1047" s="207"/>
      <c r="AY1047" s="207"/>
      <c r="AZ1047" s="207"/>
      <c r="BA1047" s="207"/>
      <c r="BB1047" s="207"/>
      <c r="BC1047" s="207"/>
      <c r="BD1047" s="207"/>
      <c r="BE1047" s="207"/>
      <c r="BF1047" s="207"/>
      <c r="BG1047" s="207"/>
      <c r="BH1047" s="207"/>
    </row>
    <row r="1048" spans="1:60" outlineLevel="1">
      <c r="A1048" s="214"/>
      <c r="B1048" s="215"/>
      <c r="C1048" s="246" t="s">
        <v>1156</v>
      </c>
      <c r="D1048" s="237"/>
      <c r="E1048" s="238"/>
      <c r="F1048" s="216"/>
      <c r="G1048" s="216"/>
      <c r="H1048" s="216"/>
      <c r="I1048" s="216"/>
      <c r="J1048" s="216"/>
      <c r="K1048" s="216"/>
      <c r="L1048" s="216"/>
      <c r="M1048" s="216"/>
      <c r="N1048" s="216"/>
      <c r="O1048" s="216"/>
      <c r="P1048" s="216"/>
      <c r="Q1048" s="216"/>
      <c r="R1048" s="216"/>
      <c r="S1048" s="216"/>
      <c r="T1048" s="216"/>
      <c r="U1048" s="216"/>
      <c r="V1048" s="216"/>
      <c r="W1048" s="216"/>
      <c r="X1048" s="207"/>
      <c r="Y1048" s="207"/>
      <c r="Z1048" s="207"/>
      <c r="AA1048" s="207"/>
      <c r="AB1048" s="207"/>
      <c r="AC1048" s="207"/>
      <c r="AD1048" s="207"/>
      <c r="AE1048" s="207"/>
      <c r="AF1048" s="207"/>
      <c r="AG1048" s="207" t="s">
        <v>159</v>
      </c>
      <c r="AH1048" s="207">
        <v>0</v>
      </c>
      <c r="AI1048" s="207"/>
      <c r="AJ1048" s="207"/>
      <c r="AK1048" s="207"/>
      <c r="AL1048" s="207"/>
      <c r="AM1048" s="207"/>
      <c r="AN1048" s="207"/>
      <c r="AO1048" s="207"/>
      <c r="AP1048" s="207"/>
      <c r="AQ1048" s="207"/>
      <c r="AR1048" s="207"/>
      <c r="AS1048" s="207"/>
      <c r="AT1048" s="207"/>
      <c r="AU1048" s="207"/>
      <c r="AV1048" s="207"/>
      <c r="AW1048" s="207"/>
      <c r="AX1048" s="207"/>
      <c r="AY1048" s="207"/>
      <c r="AZ1048" s="207"/>
      <c r="BA1048" s="207"/>
      <c r="BB1048" s="207"/>
      <c r="BC1048" s="207"/>
      <c r="BD1048" s="207"/>
      <c r="BE1048" s="207"/>
      <c r="BF1048" s="207"/>
      <c r="BG1048" s="207"/>
      <c r="BH1048" s="207"/>
    </row>
    <row r="1049" spans="1:60" outlineLevel="1">
      <c r="A1049" s="214"/>
      <c r="B1049" s="215"/>
      <c r="C1049" s="246" t="s">
        <v>1157</v>
      </c>
      <c r="D1049" s="237"/>
      <c r="E1049" s="238"/>
      <c r="F1049" s="216"/>
      <c r="G1049" s="216"/>
      <c r="H1049" s="216"/>
      <c r="I1049" s="216"/>
      <c r="J1049" s="216"/>
      <c r="K1049" s="216"/>
      <c r="L1049" s="216"/>
      <c r="M1049" s="216"/>
      <c r="N1049" s="216"/>
      <c r="O1049" s="216"/>
      <c r="P1049" s="216"/>
      <c r="Q1049" s="216"/>
      <c r="R1049" s="216"/>
      <c r="S1049" s="216"/>
      <c r="T1049" s="216"/>
      <c r="U1049" s="216"/>
      <c r="V1049" s="216"/>
      <c r="W1049" s="216"/>
      <c r="X1049" s="207"/>
      <c r="Y1049" s="207"/>
      <c r="Z1049" s="207"/>
      <c r="AA1049" s="207"/>
      <c r="AB1049" s="207"/>
      <c r="AC1049" s="207"/>
      <c r="AD1049" s="207"/>
      <c r="AE1049" s="207"/>
      <c r="AF1049" s="207"/>
      <c r="AG1049" s="207" t="s">
        <v>159</v>
      </c>
      <c r="AH1049" s="207">
        <v>0</v>
      </c>
      <c r="AI1049" s="207"/>
      <c r="AJ1049" s="207"/>
      <c r="AK1049" s="207"/>
      <c r="AL1049" s="207"/>
      <c r="AM1049" s="207"/>
      <c r="AN1049" s="207"/>
      <c r="AO1049" s="207"/>
      <c r="AP1049" s="207"/>
      <c r="AQ1049" s="207"/>
      <c r="AR1049" s="207"/>
      <c r="AS1049" s="207"/>
      <c r="AT1049" s="207"/>
      <c r="AU1049" s="207"/>
      <c r="AV1049" s="207"/>
      <c r="AW1049" s="207"/>
      <c r="AX1049" s="207"/>
      <c r="AY1049" s="207"/>
      <c r="AZ1049" s="207"/>
      <c r="BA1049" s="207"/>
      <c r="BB1049" s="207"/>
      <c r="BC1049" s="207"/>
      <c r="BD1049" s="207"/>
      <c r="BE1049" s="207"/>
      <c r="BF1049" s="207"/>
      <c r="BG1049" s="207"/>
      <c r="BH1049" s="207"/>
    </row>
    <row r="1050" spans="1:60" outlineLevel="1">
      <c r="A1050" s="214"/>
      <c r="B1050" s="215"/>
      <c r="C1050" s="246" t="s">
        <v>1158</v>
      </c>
      <c r="D1050" s="237"/>
      <c r="E1050" s="238"/>
      <c r="F1050" s="216"/>
      <c r="G1050" s="216"/>
      <c r="H1050" s="216"/>
      <c r="I1050" s="216"/>
      <c r="J1050" s="216"/>
      <c r="K1050" s="216"/>
      <c r="L1050" s="216"/>
      <c r="M1050" s="216"/>
      <c r="N1050" s="216"/>
      <c r="O1050" s="216"/>
      <c r="P1050" s="216"/>
      <c r="Q1050" s="216"/>
      <c r="R1050" s="216"/>
      <c r="S1050" s="216"/>
      <c r="T1050" s="216"/>
      <c r="U1050" s="216"/>
      <c r="V1050" s="216"/>
      <c r="W1050" s="216"/>
      <c r="X1050" s="207"/>
      <c r="Y1050" s="207"/>
      <c r="Z1050" s="207"/>
      <c r="AA1050" s="207"/>
      <c r="AB1050" s="207"/>
      <c r="AC1050" s="207"/>
      <c r="AD1050" s="207"/>
      <c r="AE1050" s="207"/>
      <c r="AF1050" s="207"/>
      <c r="AG1050" s="207" t="s">
        <v>159</v>
      </c>
      <c r="AH1050" s="207">
        <v>0</v>
      </c>
      <c r="AI1050" s="207"/>
      <c r="AJ1050" s="207"/>
      <c r="AK1050" s="207"/>
      <c r="AL1050" s="207"/>
      <c r="AM1050" s="207"/>
      <c r="AN1050" s="207"/>
      <c r="AO1050" s="207"/>
      <c r="AP1050" s="207"/>
      <c r="AQ1050" s="207"/>
      <c r="AR1050" s="207"/>
      <c r="AS1050" s="207"/>
      <c r="AT1050" s="207"/>
      <c r="AU1050" s="207"/>
      <c r="AV1050" s="207"/>
      <c r="AW1050" s="207"/>
      <c r="AX1050" s="207"/>
      <c r="AY1050" s="207"/>
      <c r="AZ1050" s="207"/>
      <c r="BA1050" s="207"/>
      <c r="BB1050" s="207"/>
      <c r="BC1050" s="207"/>
      <c r="BD1050" s="207"/>
      <c r="BE1050" s="207"/>
      <c r="BF1050" s="207"/>
      <c r="BG1050" s="207"/>
      <c r="BH1050" s="207"/>
    </row>
    <row r="1051" spans="1:60" outlineLevel="1">
      <c r="A1051" s="214"/>
      <c r="B1051" s="215"/>
      <c r="C1051" s="246" t="s">
        <v>208</v>
      </c>
      <c r="D1051" s="237"/>
      <c r="E1051" s="238"/>
      <c r="F1051" s="216"/>
      <c r="G1051" s="216"/>
      <c r="H1051" s="216"/>
      <c r="I1051" s="216"/>
      <c r="J1051" s="216"/>
      <c r="K1051" s="216"/>
      <c r="L1051" s="216"/>
      <c r="M1051" s="216"/>
      <c r="N1051" s="216"/>
      <c r="O1051" s="216"/>
      <c r="P1051" s="216"/>
      <c r="Q1051" s="216"/>
      <c r="R1051" s="216"/>
      <c r="S1051" s="216"/>
      <c r="T1051" s="216"/>
      <c r="U1051" s="216"/>
      <c r="V1051" s="216"/>
      <c r="W1051" s="216"/>
      <c r="X1051" s="207"/>
      <c r="Y1051" s="207"/>
      <c r="Z1051" s="207"/>
      <c r="AA1051" s="207"/>
      <c r="AB1051" s="207"/>
      <c r="AC1051" s="207"/>
      <c r="AD1051" s="207"/>
      <c r="AE1051" s="207"/>
      <c r="AF1051" s="207"/>
      <c r="AG1051" s="207" t="s">
        <v>159</v>
      </c>
      <c r="AH1051" s="207">
        <v>0</v>
      </c>
      <c r="AI1051" s="207"/>
      <c r="AJ1051" s="207"/>
      <c r="AK1051" s="207"/>
      <c r="AL1051" s="207"/>
      <c r="AM1051" s="207"/>
      <c r="AN1051" s="207"/>
      <c r="AO1051" s="207"/>
      <c r="AP1051" s="207"/>
      <c r="AQ1051" s="207"/>
      <c r="AR1051" s="207"/>
      <c r="AS1051" s="207"/>
      <c r="AT1051" s="207"/>
      <c r="AU1051" s="207"/>
      <c r="AV1051" s="207"/>
      <c r="AW1051" s="207"/>
      <c r="AX1051" s="207"/>
      <c r="AY1051" s="207"/>
      <c r="AZ1051" s="207"/>
      <c r="BA1051" s="207"/>
      <c r="BB1051" s="207"/>
      <c r="BC1051" s="207"/>
      <c r="BD1051" s="207"/>
      <c r="BE1051" s="207"/>
      <c r="BF1051" s="207"/>
      <c r="BG1051" s="207"/>
      <c r="BH1051" s="207"/>
    </row>
    <row r="1052" spans="1:60" outlineLevel="1">
      <c r="A1052" s="214"/>
      <c r="B1052" s="215"/>
      <c r="C1052" s="246" t="s">
        <v>1159</v>
      </c>
      <c r="D1052" s="237"/>
      <c r="E1052" s="238"/>
      <c r="F1052" s="216"/>
      <c r="G1052" s="216"/>
      <c r="H1052" s="216"/>
      <c r="I1052" s="216"/>
      <c r="J1052" s="216"/>
      <c r="K1052" s="216"/>
      <c r="L1052" s="216"/>
      <c r="M1052" s="216"/>
      <c r="N1052" s="216"/>
      <c r="O1052" s="216"/>
      <c r="P1052" s="216"/>
      <c r="Q1052" s="216"/>
      <c r="R1052" s="216"/>
      <c r="S1052" s="216"/>
      <c r="T1052" s="216"/>
      <c r="U1052" s="216"/>
      <c r="V1052" s="216"/>
      <c r="W1052" s="216"/>
      <c r="X1052" s="207"/>
      <c r="Y1052" s="207"/>
      <c r="Z1052" s="207"/>
      <c r="AA1052" s="207"/>
      <c r="AB1052" s="207"/>
      <c r="AC1052" s="207"/>
      <c r="AD1052" s="207"/>
      <c r="AE1052" s="207"/>
      <c r="AF1052" s="207"/>
      <c r="AG1052" s="207" t="s">
        <v>159</v>
      </c>
      <c r="AH1052" s="207">
        <v>0</v>
      </c>
      <c r="AI1052" s="207"/>
      <c r="AJ1052" s="207"/>
      <c r="AK1052" s="207"/>
      <c r="AL1052" s="207"/>
      <c r="AM1052" s="207"/>
      <c r="AN1052" s="207"/>
      <c r="AO1052" s="207"/>
      <c r="AP1052" s="207"/>
      <c r="AQ1052" s="207"/>
      <c r="AR1052" s="207"/>
      <c r="AS1052" s="207"/>
      <c r="AT1052" s="207"/>
      <c r="AU1052" s="207"/>
      <c r="AV1052" s="207"/>
      <c r="AW1052" s="207"/>
      <c r="AX1052" s="207"/>
      <c r="AY1052" s="207"/>
      <c r="AZ1052" s="207"/>
      <c r="BA1052" s="207"/>
      <c r="BB1052" s="207"/>
      <c r="BC1052" s="207"/>
      <c r="BD1052" s="207"/>
      <c r="BE1052" s="207"/>
      <c r="BF1052" s="207"/>
      <c r="BG1052" s="207"/>
      <c r="BH1052" s="207"/>
    </row>
    <row r="1053" spans="1:60" outlineLevel="1">
      <c r="A1053" s="214"/>
      <c r="B1053" s="215"/>
      <c r="C1053" s="246" t="s">
        <v>1160</v>
      </c>
      <c r="D1053" s="237"/>
      <c r="E1053" s="238">
        <v>6.8</v>
      </c>
      <c r="F1053" s="216"/>
      <c r="G1053" s="216"/>
      <c r="H1053" s="216"/>
      <c r="I1053" s="216"/>
      <c r="J1053" s="216"/>
      <c r="K1053" s="216"/>
      <c r="L1053" s="216"/>
      <c r="M1053" s="216"/>
      <c r="N1053" s="216"/>
      <c r="O1053" s="216"/>
      <c r="P1053" s="216"/>
      <c r="Q1053" s="216"/>
      <c r="R1053" s="216"/>
      <c r="S1053" s="216"/>
      <c r="T1053" s="216"/>
      <c r="U1053" s="216"/>
      <c r="V1053" s="216"/>
      <c r="W1053" s="216"/>
      <c r="X1053" s="207"/>
      <c r="Y1053" s="207"/>
      <c r="Z1053" s="207"/>
      <c r="AA1053" s="207"/>
      <c r="AB1053" s="207"/>
      <c r="AC1053" s="207"/>
      <c r="AD1053" s="207"/>
      <c r="AE1053" s="207"/>
      <c r="AF1053" s="207"/>
      <c r="AG1053" s="207" t="s">
        <v>159</v>
      </c>
      <c r="AH1053" s="207">
        <v>0</v>
      </c>
      <c r="AI1053" s="207"/>
      <c r="AJ1053" s="207"/>
      <c r="AK1053" s="207"/>
      <c r="AL1053" s="207"/>
      <c r="AM1053" s="207"/>
      <c r="AN1053" s="207"/>
      <c r="AO1053" s="207"/>
      <c r="AP1053" s="207"/>
      <c r="AQ1053" s="207"/>
      <c r="AR1053" s="207"/>
      <c r="AS1053" s="207"/>
      <c r="AT1053" s="207"/>
      <c r="AU1053" s="207"/>
      <c r="AV1053" s="207"/>
      <c r="AW1053" s="207"/>
      <c r="AX1053" s="207"/>
      <c r="AY1053" s="207"/>
      <c r="AZ1053" s="207"/>
      <c r="BA1053" s="207"/>
      <c r="BB1053" s="207"/>
      <c r="BC1053" s="207"/>
      <c r="BD1053" s="207"/>
      <c r="BE1053" s="207"/>
      <c r="BF1053" s="207"/>
      <c r="BG1053" s="207"/>
      <c r="BH1053" s="207"/>
    </row>
    <row r="1054" spans="1:60" outlineLevel="1">
      <c r="A1054" s="224">
        <v>284</v>
      </c>
      <c r="B1054" s="225" t="s">
        <v>1165</v>
      </c>
      <c r="C1054" s="233" t="s">
        <v>1166</v>
      </c>
      <c r="D1054" s="226" t="s">
        <v>181</v>
      </c>
      <c r="E1054" s="227">
        <v>6.7949999999999999</v>
      </c>
      <c r="F1054" s="228"/>
      <c r="G1054" s="229">
        <f>ROUND(E1054*F1054,2)</f>
        <v>0</v>
      </c>
      <c r="H1054" s="228"/>
      <c r="I1054" s="229">
        <f>ROUND(E1054*H1054,2)</f>
        <v>0</v>
      </c>
      <c r="J1054" s="228"/>
      <c r="K1054" s="229">
        <f>ROUND(E1054*J1054,2)</f>
        <v>0</v>
      </c>
      <c r="L1054" s="229">
        <v>21</v>
      </c>
      <c r="M1054" s="229">
        <f>G1054*(1+L1054/100)</f>
        <v>0</v>
      </c>
      <c r="N1054" s="229">
        <v>0</v>
      </c>
      <c r="O1054" s="229">
        <f>ROUND(E1054*N1054,2)</f>
        <v>0</v>
      </c>
      <c r="P1054" s="229">
        <v>0</v>
      </c>
      <c r="Q1054" s="229">
        <f>ROUND(E1054*P1054,2)</f>
        <v>0</v>
      </c>
      <c r="R1054" s="229"/>
      <c r="S1054" s="229" t="s">
        <v>156</v>
      </c>
      <c r="T1054" s="230" t="s">
        <v>149</v>
      </c>
      <c r="U1054" s="216">
        <v>0</v>
      </c>
      <c r="V1054" s="216">
        <f>ROUND(E1054*U1054,2)</f>
        <v>0</v>
      </c>
      <c r="W1054" s="216"/>
      <c r="X1054" s="207"/>
      <c r="Y1054" s="207"/>
      <c r="Z1054" s="207"/>
      <c r="AA1054" s="207"/>
      <c r="AB1054" s="207"/>
      <c r="AC1054" s="207"/>
      <c r="AD1054" s="207"/>
      <c r="AE1054" s="207"/>
      <c r="AF1054" s="207"/>
      <c r="AG1054" s="207" t="s">
        <v>157</v>
      </c>
      <c r="AH1054" s="207"/>
      <c r="AI1054" s="207"/>
      <c r="AJ1054" s="207"/>
      <c r="AK1054" s="207"/>
      <c r="AL1054" s="207"/>
      <c r="AM1054" s="207"/>
      <c r="AN1054" s="207"/>
      <c r="AO1054" s="207"/>
      <c r="AP1054" s="207"/>
      <c r="AQ1054" s="207"/>
      <c r="AR1054" s="207"/>
      <c r="AS1054" s="207"/>
      <c r="AT1054" s="207"/>
      <c r="AU1054" s="207"/>
      <c r="AV1054" s="207"/>
      <c r="AW1054" s="207"/>
      <c r="AX1054" s="207"/>
      <c r="AY1054" s="207"/>
      <c r="AZ1054" s="207"/>
      <c r="BA1054" s="207"/>
      <c r="BB1054" s="207"/>
      <c r="BC1054" s="207"/>
      <c r="BD1054" s="207"/>
      <c r="BE1054" s="207"/>
      <c r="BF1054" s="207"/>
      <c r="BG1054" s="207"/>
      <c r="BH1054" s="207"/>
    </row>
    <row r="1055" spans="1:60" outlineLevel="1">
      <c r="A1055" s="214"/>
      <c r="B1055" s="215"/>
      <c r="C1055" s="246" t="s">
        <v>207</v>
      </c>
      <c r="D1055" s="237"/>
      <c r="E1055" s="238"/>
      <c r="F1055" s="216"/>
      <c r="G1055" s="216"/>
      <c r="H1055" s="216"/>
      <c r="I1055" s="216"/>
      <c r="J1055" s="216"/>
      <c r="K1055" s="216"/>
      <c r="L1055" s="216"/>
      <c r="M1055" s="216"/>
      <c r="N1055" s="216"/>
      <c r="O1055" s="216"/>
      <c r="P1055" s="216"/>
      <c r="Q1055" s="216"/>
      <c r="R1055" s="216"/>
      <c r="S1055" s="216"/>
      <c r="T1055" s="216"/>
      <c r="U1055" s="216"/>
      <c r="V1055" s="216"/>
      <c r="W1055" s="216"/>
      <c r="X1055" s="207"/>
      <c r="Y1055" s="207"/>
      <c r="Z1055" s="207"/>
      <c r="AA1055" s="207"/>
      <c r="AB1055" s="207"/>
      <c r="AC1055" s="207"/>
      <c r="AD1055" s="207"/>
      <c r="AE1055" s="207"/>
      <c r="AF1055" s="207"/>
      <c r="AG1055" s="207" t="s">
        <v>159</v>
      </c>
      <c r="AH1055" s="207">
        <v>0</v>
      </c>
      <c r="AI1055" s="207"/>
      <c r="AJ1055" s="207"/>
      <c r="AK1055" s="207"/>
      <c r="AL1055" s="207"/>
      <c r="AM1055" s="207"/>
      <c r="AN1055" s="207"/>
      <c r="AO1055" s="207"/>
      <c r="AP1055" s="207"/>
      <c r="AQ1055" s="207"/>
      <c r="AR1055" s="207"/>
      <c r="AS1055" s="207"/>
      <c r="AT1055" s="207"/>
      <c r="AU1055" s="207"/>
      <c r="AV1055" s="207"/>
      <c r="AW1055" s="207"/>
      <c r="AX1055" s="207"/>
      <c r="AY1055" s="207"/>
      <c r="AZ1055" s="207"/>
      <c r="BA1055" s="207"/>
      <c r="BB1055" s="207"/>
      <c r="BC1055" s="207"/>
      <c r="BD1055" s="207"/>
      <c r="BE1055" s="207"/>
      <c r="BF1055" s="207"/>
      <c r="BG1055" s="207"/>
      <c r="BH1055" s="207"/>
    </row>
    <row r="1056" spans="1:60" outlineLevel="1">
      <c r="A1056" s="214"/>
      <c r="B1056" s="215"/>
      <c r="C1056" s="246" t="s">
        <v>795</v>
      </c>
      <c r="D1056" s="237"/>
      <c r="E1056" s="238"/>
      <c r="F1056" s="216"/>
      <c r="G1056" s="216"/>
      <c r="H1056" s="216"/>
      <c r="I1056" s="216"/>
      <c r="J1056" s="216"/>
      <c r="K1056" s="216"/>
      <c r="L1056" s="216"/>
      <c r="M1056" s="216"/>
      <c r="N1056" s="216"/>
      <c r="O1056" s="216"/>
      <c r="P1056" s="216"/>
      <c r="Q1056" s="216"/>
      <c r="R1056" s="216"/>
      <c r="S1056" s="216"/>
      <c r="T1056" s="216"/>
      <c r="U1056" s="216"/>
      <c r="V1056" s="216"/>
      <c r="W1056" s="216"/>
      <c r="X1056" s="207"/>
      <c r="Y1056" s="207"/>
      <c r="Z1056" s="207"/>
      <c r="AA1056" s="207"/>
      <c r="AB1056" s="207"/>
      <c r="AC1056" s="207"/>
      <c r="AD1056" s="207"/>
      <c r="AE1056" s="207"/>
      <c r="AF1056" s="207"/>
      <c r="AG1056" s="207" t="s">
        <v>159</v>
      </c>
      <c r="AH1056" s="207">
        <v>0</v>
      </c>
      <c r="AI1056" s="207"/>
      <c r="AJ1056" s="207"/>
      <c r="AK1056" s="207"/>
      <c r="AL1056" s="207"/>
      <c r="AM1056" s="207"/>
      <c r="AN1056" s="207"/>
      <c r="AO1056" s="207"/>
      <c r="AP1056" s="207"/>
      <c r="AQ1056" s="207"/>
      <c r="AR1056" s="207"/>
      <c r="AS1056" s="207"/>
      <c r="AT1056" s="207"/>
      <c r="AU1056" s="207"/>
      <c r="AV1056" s="207"/>
      <c r="AW1056" s="207"/>
      <c r="AX1056" s="207"/>
      <c r="AY1056" s="207"/>
      <c r="AZ1056" s="207"/>
      <c r="BA1056" s="207"/>
      <c r="BB1056" s="207"/>
      <c r="BC1056" s="207"/>
      <c r="BD1056" s="207"/>
      <c r="BE1056" s="207"/>
      <c r="BF1056" s="207"/>
      <c r="BG1056" s="207"/>
      <c r="BH1056" s="207"/>
    </row>
    <row r="1057" spans="1:60" outlineLevel="1">
      <c r="A1057" s="214"/>
      <c r="B1057" s="215"/>
      <c r="C1057" s="246" t="s">
        <v>1155</v>
      </c>
      <c r="D1057" s="237"/>
      <c r="E1057" s="238"/>
      <c r="F1057" s="216"/>
      <c r="G1057" s="216"/>
      <c r="H1057" s="216"/>
      <c r="I1057" s="216"/>
      <c r="J1057" s="216"/>
      <c r="K1057" s="216"/>
      <c r="L1057" s="216"/>
      <c r="M1057" s="216"/>
      <c r="N1057" s="216"/>
      <c r="O1057" s="216"/>
      <c r="P1057" s="216"/>
      <c r="Q1057" s="216"/>
      <c r="R1057" s="216"/>
      <c r="S1057" s="216"/>
      <c r="T1057" s="216"/>
      <c r="U1057" s="216"/>
      <c r="V1057" s="216"/>
      <c r="W1057" s="216"/>
      <c r="X1057" s="207"/>
      <c r="Y1057" s="207"/>
      <c r="Z1057" s="207"/>
      <c r="AA1057" s="207"/>
      <c r="AB1057" s="207"/>
      <c r="AC1057" s="207"/>
      <c r="AD1057" s="207"/>
      <c r="AE1057" s="207"/>
      <c r="AF1057" s="207"/>
      <c r="AG1057" s="207" t="s">
        <v>159</v>
      </c>
      <c r="AH1057" s="207">
        <v>0</v>
      </c>
      <c r="AI1057" s="207"/>
      <c r="AJ1057" s="207"/>
      <c r="AK1057" s="207"/>
      <c r="AL1057" s="207"/>
      <c r="AM1057" s="207"/>
      <c r="AN1057" s="207"/>
      <c r="AO1057" s="207"/>
      <c r="AP1057" s="207"/>
      <c r="AQ1057" s="207"/>
      <c r="AR1057" s="207"/>
      <c r="AS1057" s="207"/>
      <c r="AT1057" s="207"/>
      <c r="AU1057" s="207"/>
      <c r="AV1057" s="207"/>
      <c r="AW1057" s="207"/>
      <c r="AX1057" s="207"/>
      <c r="AY1057" s="207"/>
      <c r="AZ1057" s="207"/>
      <c r="BA1057" s="207"/>
      <c r="BB1057" s="207"/>
      <c r="BC1057" s="207"/>
      <c r="BD1057" s="207"/>
      <c r="BE1057" s="207"/>
      <c r="BF1057" s="207"/>
      <c r="BG1057" s="207"/>
      <c r="BH1057" s="207"/>
    </row>
    <row r="1058" spans="1:60" outlineLevel="1">
      <c r="A1058" s="214"/>
      <c r="B1058" s="215"/>
      <c r="C1058" s="246" t="s">
        <v>1156</v>
      </c>
      <c r="D1058" s="237"/>
      <c r="E1058" s="238"/>
      <c r="F1058" s="216"/>
      <c r="G1058" s="216"/>
      <c r="H1058" s="216"/>
      <c r="I1058" s="216"/>
      <c r="J1058" s="216"/>
      <c r="K1058" s="216"/>
      <c r="L1058" s="216"/>
      <c r="M1058" s="216"/>
      <c r="N1058" s="216"/>
      <c r="O1058" s="216"/>
      <c r="P1058" s="216"/>
      <c r="Q1058" s="216"/>
      <c r="R1058" s="216"/>
      <c r="S1058" s="216"/>
      <c r="T1058" s="216"/>
      <c r="U1058" s="216"/>
      <c r="V1058" s="216"/>
      <c r="W1058" s="216"/>
      <c r="X1058" s="207"/>
      <c r="Y1058" s="207"/>
      <c r="Z1058" s="207"/>
      <c r="AA1058" s="207"/>
      <c r="AB1058" s="207"/>
      <c r="AC1058" s="207"/>
      <c r="AD1058" s="207"/>
      <c r="AE1058" s="207"/>
      <c r="AF1058" s="207"/>
      <c r="AG1058" s="207" t="s">
        <v>159</v>
      </c>
      <c r="AH1058" s="207">
        <v>0</v>
      </c>
      <c r="AI1058" s="207"/>
      <c r="AJ1058" s="207"/>
      <c r="AK1058" s="207"/>
      <c r="AL1058" s="207"/>
      <c r="AM1058" s="207"/>
      <c r="AN1058" s="207"/>
      <c r="AO1058" s="207"/>
      <c r="AP1058" s="207"/>
      <c r="AQ1058" s="207"/>
      <c r="AR1058" s="207"/>
      <c r="AS1058" s="207"/>
      <c r="AT1058" s="207"/>
      <c r="AU1058" s="207"/>
      <c r="AV1058" s="207"/>
      <c r="AW1058" s="207"/>
      <c r="AX1058" s="207"/>
      <c r="AY1058" s="207"/>
      <c r="AZ1058" s="207"/>
      <c r="BA1058" s="207"/>
      <c r="BB1058" s="207"/>
      <c r="BC1058" s="207"/>
      <c r="BD1058" s="207"/>
      <c r="BE1058" s="207"/>
      <c r="BF1058" s="207"/>
      <c r="BG1058" s="207"/>
      <c r="BH1058" s="207"/>
    </row>
    <row r="1059" spans="1:60" outlineLevel="1">
      <c r="A1059" s="214"/>
      <c r="B1059" s="215"/>
      <c r="C1059" s="246" t="s">
        <v>1157</v>
      </c>
      <c r="D1059" s="237"/>
      <c r="E1059" s="238"/>
      <c r="F1059" s="216"/>
      <c r="G1059" s="216"/>
      <c r="H1059" s="216"/>
      <c r="I1059" s="216"/>
      <c r="J1059" s="216"/>
      <c r="K1059" s="216"/>
      <c r="L1059" s="216"/>
      <c r="M1059" s="216"/>
      <c r="N1059" s="216"/>
      <c r="O1059" s="216"/>
      <c r="P1059" s="216"/>
      <c r="Q1059" s="216"/>
      <c r="R1059" s="216"/>
      <c r="S1059" s="216"/>
      <c r="T1059" s="216"/>
      <c r="U1059" s="216"/>
      <c r="V1059" s="216"/>
      <c r="W1059" s="216"/>
      <c r="X1059" s="207"/>
      <c r="Y1059" s="207"/>
      <c r="Z1059" s="207"/>
      <c r="AA1059" s="207"/>
      <c r="AB1059" s="207"/>
      <c r="AC1059" s="207"/>
      <c r="AD1059" s="207"/>
      <c r="AE1059" s="207"/>
      <c r="AF1059" s="207"/>
      <c r="AG1059" s="207" t="s">
        <v>159</v>
      </c>
      <c r="AH1059" s="207">
        <v>0</v>
      </c>
      <c r="AI1059" s="207"/>
      <c r="AJ1059" s="207"/>
      <c r="AK1059" s="207"/>
      <c r="AL1059" s="207"/>
      <c r="AM1059" s="207"/>
      <c r="AN1059" s="207"/>
      <c r="AO1059" s="207"/>
      <c r="AP1059" s="207"/>
      <c r="AQ1059" s="207"/>
      <c r="AR1059" s="207"/>
      <c r="AS1059" s="207"/>
      <c r="AT1059" s="207"/>
      <c r="AU1059" s="207"/>
      <c r="AV1059" s="207"/>
      <c r="AW1059" s="207"/>
      <c r="AX1059" s="207"/>
      <c r="AY1059" s="207"/>
      <c r="AZ1059" s="207"/>
      <c r="BA1059" s="207"/>
      <c r="BB1059" s="207"/>
      <c r="BC1059" s="207"/>
      <c r="BD1059" s="207"/>
      <c r="BE1059" s="207"/>
      <c r="BF1059" s="207"/>
      <c r="BG1059" s="207"/>
      <c r="BH1059" s="207"/>
    </row>
    <row r="1060" spans="1:60" outlineLevel="1">
      <c r="A1060" s="214"/>
      <c r="B1060" s="215"/>
      <c r="C1060" s="246" t="s">
        <v>1158</v>
      </c>
      <c r="D1060" s="237"/>
      <c r="E1060" s="238"/>
      <c r="F1060" s="216"/>
      <c r="G1060" s="216"/>
      <c r="H1060" s="216"/>
      <c r="I1060" s="216"/>
      <c r="J1060" s="216"/>
      <c r="K1060" s="216"/>
      <c r="L1060" s="216"/>
      <c r="M1060" s="216"/>
      <c r="N1060" s="216"/>
      <c r="O1060" s="216"/>
      <c r="P1060" s="216"/>
      <c r="Q1060" s="216"/>
      <c r="R1060" s="216"/>
      <c r="S1060" s="216"/>
      <c r="T1060" s="216"/>
      <c r="U1060" s="216"/>
      <c r="V1060" s="216"/>
      <c r="W1060" s="216"/>
      <c r="X1060" s="207"/>
      <c r="Y1060" s="207"/>
      <c r="Z1060" s="207"/>
      <c r="AA1060" s="207"/>
      <c r="AB1060" s="207"/>
      <c r="AC1060" s="207"/>
      <c r="AD1060" s="207"/>
      <c r="AE1060" s="207"/>
      <c r="AF1060" s="207"/>
      <c r="AG1060" s="207" t="s">
        <v>159</v>
      </c>
      <c r="AH1060" s="207">
        <v>0</v>
      </c>
      <c r="AI1060" s="207"/>
      <c r="AJ1060" s="207"/>
      <c r="AK1060" s="207"/>
      <c r="AL1060" s="207"/>
      <c r="AM1060" s="207"/>
      <c r="AN1060" s="207"/>
      <c r="AO1060" s="207"/>
      <c r="AP1060" s="207"/>
      <c r="AQ1060" s="207"/>
      <c r="AR1060" s="207"/>
      <c r="AS1060" s="207"/>
      <c r="AT1060" s="207"/>
      <c r="AU1060" s="207"/>
      <c r="AV1060" s="207"/>
      <c r="AW1060" s="207"/>
      <c r="AX1060" s="207"/>
      <c r="AY1060" s="207"/>
      <c r="AZ1060" s="207"/>
      <c r="BA1060" s="207"/>
      <c r="BB1060" s="207"/>
      <c r="BC1060" s="207"/>
      <c r="BD1060" s="207"/>
      <c r="BE1060" s="207"/>
      <c r="BF1060" s="207"/>
      <c r="BG1060" s="207"/>
      <c r="BH1060" s="207"/>
    </row>
    <row r="1061" spans="1:60" outlineLevel="1">
      <c r="A1061" s="214"/>
      <c r="B1061" s="215"/>
      <c r="C1061" s="246" t="s">
        <v>208</v>
      </c>
      <c r="D1061" s="237"/>
      <c r="E1061" s="238"/>
      <c r="F1061" s="216"/>
      <c r="G1061" s="216"/>
      <c r="H1061" s="216"/>
      <c r="I1061" s="216"/>
      <c r="J1061" s="216"/>
      <c r="K1061" s="216"/>
      <c r="L1061" s="216"/>
      <c r="M1061" s="216"/>
      <c r="N1061" s="216"/>
      <c r="O1061" s="216"/>
      <c r="P1061" s="216"/>
      <c r="Q1061" s="216"/>
      <c r="R1061" s="216"/>
      <c r="S1061" s="216"/>
      <c r="T1061" s="216"/>
      <c r="U1061" s="216"/>
      <c r="V1061" s="216"/>
      <c r="W1061" s="216"/>
      <c r="X1061" s="207"/>
      <c r="Y1061" s="207"/>
      <c r="Z1061" s="207"/>
      <c r="AA1061" s="207"/>
      <c r="AB1061" s="207"/>
      <c r="AC1061" s="207"/>
      <c r="AD1061" s="207"/>
      <c r="AE1061" s="207"/>
      <c r="AF1061" s="207"/>
      <c r="AG1061" s="207" t="s">
        <v>159</v>
      </c>
      <c r="AH1061" s="207">
        <v>0</v>
      </c>
      <c r="AI1061" s="207"/>
      <c r="AJ1061" s="207"/>
      <c r="AK1061" s="207"/>
      <c r="AL1061" s="207"/>
      <c r="AM1061" s="207"/>
      <c r="AN1061" s="207"/>
      <c r="AO1061" s="207"/>
      <c r="AP1061" s="207"/>
      <c r="AQ1061" s="207"/>
      <c r="AR1061" s="207"/>
      <c r="AS1061" s="207"/>
      <c r="AT1061" s="207"/>
      <c r="AU1061" s="207"/>
      <c r="AV1061" s="207"/>
      <c r="AW1061" s="207"/>
      <c r="AX1061" s="207"/>
      <c r="AY1061" s="207"/>
      <c r="AZ1061" s="207"/>
      <c r="BA1061" s="207"/>
      <c r="BB1061" s="207"/>
      <c r="BC1061" s="207"/>
      <c r="BD1061" s="207"/>
      <c r="BE1061" s="207"/>
      <c r="BF1061" s="207"/>
      <c r="BG1061" s="207"/>
      <c r="BH1061" s="207"/>
    </row>
    <row r="1062" spans="1:60" outlineLevel="1">
      <c r="A1062" s="214"/>
      <c r="B1062" s="215"/>
      <c r="C1062" s="246" t="s">
        <v>1159</v>
      </c>
      <c r="D1062" s="237"/>
      <c r="E1062" s="238"/>
      <c r="F1062" s="216"/>
      <c r="G1062" s="216"/>
      <c r="H1062" s="216"/>
      <c r="I1062" s="216"/>
      <c r="J1062" s="216"/>
      <c r="K1062" s="216"/>
      <c r="L1062" s="216"/>
      <c r="M1062" s="216"/>
      <c r="N1062" s="216"/>
      <c r="O1062" s="216"/>
      <c r="P1062" s="216"/>
      <c r="Q1062" s="216"/>
      <c r="R1062" s="216"/>
      <c r="S1062" s="216"/>
      <c r="T1062" s="216"/>
      <c r="U1062" s="216"/>
      <c r="V1062" s="216"/>
      <c r="W1062" s="216"/>
      <c r="X1062" s="207"/>
      <c r="Y1062" s="207"/>
      <c r="Z1062" s="207"/>
      <c r="AA1062" s="207"/>
      <c r="AB1062" s="207"/>
      <c r="AC1062" s="207"/>
      <c r="AD1062" s="207"/>
      <c r="AE1062" s="207"/>
      <c r="AF1062" s="207"/>
      <c r="AG1062" s="207" t="s">
        <v>159</v>
      </c>
      <c r="AH1062" s="207">
        <v>0</v>
      </c>
      <c r="AI1062" s="207"/>
      <c r="AJ1062" s="207"/>
      <c r="AK1062" s="207"/>
      <c r="AL1062" s="207"/>
      <c r="AM1062" s="207"/>
      <c r="AN1062" s="207"/>
      <c r="AO1062" s="207"/>
      <c r="AP1062" s="207"/>
      <c r="AQ1062" s="207"/>
      <c r="AR1062" s="207"/>
      <c r="AS1062" s="207"/>
      <c r="AT1062" s="207"/>
      <c r="AU1062" s="207"/>
      <c r="AV1062" s="207"/>
      <c r="AW1062" s="207"/>
      <c r="AX1062" s="207"/>
      <c r="AY1062" s="207"/>
      <c r="AZ1062" s="207"/>
      <c r="BA1062" s="207"/>
      <c r="BB1062" s="207"/>
      <c r="BC1062" s="207"/>
      <c r="BD1062" s="207"/>
      <c r="BE1062" s="207"/>
      <c r="BF1062" s="207"/>
      <c r="BG1062" s="207"/>
      <c r="BH1062" s="207"/>
    </row>
    <row r="1063" spans="1:60" outlineLevel="1">
      <c r="A1063" s="214"/>
      <c r="B1063" s="215"/>
      <c r="C1063" s="246" t="s">
        <v>1160</v>
      </c>
      <c r="D1063" s="237"/>
      <c r="E1063" s="238">
        <v>6.8</v>
      </c>
      <c r="F1063" s="216"/>
      <c r="G1063" s="216"/>
      <c r="H1063" s="216"/>
      <c r="I1063" s="216"/>
      <c r="J1063" s="216"/>
      <c r="K1063" s="216"/>
      <c r="L1063" s="216"/>
      <c r="M1063" s="216"/>
      <c r="N1063" s="216"/>
      <c r="O1063" s="216"/>
      <c r="P1063" s="216"/>
      <c r="Q1063" s="216"/>
      <c r="R1063" s="216"/>
      <c r="S1063" s="216"/>
      <c r="T1063" s="216"/>
      <c r="U1063" s="216"/>
      <c r="V1063" s="216"/>
      <c r="W1063" s="216"/>
      <c r="X1063" s="207"/>
      <c r="Y1063" s="207"/>
      <c r="Z1063" s="207"/>
      <c r="AA1063" s="207"/>
      <c r="AB1063" s="207"/>
      <c r="AC1063" s="207"/>
      <c r="AD1063" s="207"/>
      <c r="AE1063" s="207"/>
      <c r="AF1063" s="207"/>
      <c r="AG1063" s="207" t="s">
        <v>159</v>
      </c>
      <c r="AH1063" s="207">
        <v>0</v>
      </c>
      <c r="AI1063" s="207"/>
      <c r="AJ1063" s="207"/>
      <c r="AK1063" s="207"/>
      <c r="AL1063" s="207"/>
      <c r="AM1063" s="207"/>
      <c r="AN1063" s="207"/>
      <c r="AO1063" s="207"/>
      <c r="AP1063" s="207"/>
      <c r="AQ1063" s="207"/>
      <c r="AR1063" s="207"/>
      <c r="AS1063" s="207"/>
      <c r="AT1063" s="207"/>
      <c r="AU1063" s="207"/>
      <c r="AV1063" s="207"/>
      <c r="AW1063" s="207"/>
      <c r="AX1063" s="207"/>
      <c r="AY1063" s="207"/>
      <c r="AZ1063" s="207"/>
      <c r="BA1063" s="207"/>
      <c r="BB1063" s="207"/>
      <c r="BC1063" s="207"/>
      <c r="BD1063" s="207"/>
      <c r="BE1063" s="207"/>
      <c r="BF1063" s="207"/>
      <c r="BG1063" s="207"/>
      <c r="BH1063" s="207"/>
    </row>
    <row r="1064" spans="1:60" outlineLevel="1">
      <c r="A1064" s="224">
        <v>285</v>
      </c>
      <c r="B1064" s="225" t="s">
        <v>1167</v>
      </c>
      <c r="C1064" s="233" t="s">
        <v>1168</v>
      </c>
      <c r="D1064" s="226" t="s">
        <v>168</v>
      </c>
      <c r="E1064" s="227">
        <v>22.65</v>
      </c>
      <c r="F1064" s="228"/>
      <c r="G1064" s="229">
        <f>ROUND(E1064*F1064,2)</f>
        <v>0</v>
      </c>
      <c r="H1064" s="228"/>
      <c r="I1064" s="229">
        <f>ROUND(E1064*H1064,2)</f>
        <v>0</v>
      </c>
      <c r="J1064" s="228"/>
      <c r="K1064" s="229">
        <f>ROUND(E1064*J1064,2)</f>
        <v>0</v>
      </c>
      <c r="L1064" s="229">
        <v>21</v>
      </c>
      <c r="M1064" s="229">
        <f>G1064*(1+L1064/100)</f>
        <v>0</v>
      </c>
      <c r="N1064" s="229">
        <v>0</v>
      </c>
      <c r="O1064" s="229">
        <f>ROUND(E1064*N1064,2)</f>
        <v>0</v>
      </c>
      <c r="P1064" s="229">
        <v>0</v>
      </c>
      <c r="Q1064" s="229">
        <f>ROUND(E1064*P1064,2)</f>
        <v>0</v>
      </c>
      <c r="R1064" s="229"/>
      <c r="S1064" s="229" t="s">
        <v>156</v>
      </c>
      <c r="T1064" s="230" t="s">
        <v>149</v>
      </c>
      <c r="U1064" s="216">
        <v>0</v>
      </c>
      <c r="V1064" s="216">
        <f>ROUND(E1064*U1064,2)</f>
        <v>0</v>
      </c>
      <c r="W1064" s="216"/>
      <c r="X1064" s="207"/>
      <c r="Y1064" s="207"/>
      <c r="Z1064" s="207"/>
      <c r="AA1064" s="207"/>
      <c r="AB1064" s="207"/>
      <c r="AC1064" s="207"/>
      <c r="AD1064" s="207"/>
      <c r="AE1064" s="207"/>
      <c r="AF1064" s="207"/>
      <c r="AG1064" s="207" t="s">
        <v>157</v>
      </c>
      <c r="AH1064" s="207"/>
      <c r="AI1064" s="207"/>
      <c r="AJ1064" s="207"/>
      <c r="AK1064" s="207"/>
      <c r="AL1064" s="207"/>
      <c r="AM1064" s="207"/>
      <c r="AN1064" s="207"/>
      <c r="AO1064" s="207"/>
      <c r="AP1064" s="207"/>
      <c r="AQ1064" s="207"/>
      <c r="AR1064" s="207"/>
      <c r="AS1064" s="207"/>
      <c r="AT1064" s="207"/>
      <c r="AU1064" s="207"/>
      <c r="AV1064" s="207"/>
      <c r="AW1064" s="207"/>
      <c r="AX1064" s="207"/>
      <c r="AY1064" s="207"/>
      <c r="AZ1064" s="207"/>
      <c r="BA1064" s="207"/>
      <c r="BB1064" s="207"/>
      <c r="BC1064" s="207"/>
      <c r="BD1064" s="207"/>
      <c r="BE1064" s="207"/>
      <c r="BF1064" s="207"/>
      <c r="BG1064" s="207"/>
      <c r="BH1064" s="207"/>
    </row>
    <row r="1065" spans="1:60" outlineLevel="1">
      <c r="A1065" s="214"/>
      <c r="B1065" s="215"/>
      <c r="C1065" s="246" t="s">
        <v>795</v>
      </c>
      <c r="D1065" s="237"/>
      <c r="E1065" s="238"/>
      <c r="F1065" s="216"/>
      <c r="G1065" s="216"/>
      <c r="H1065" s="216"/>
      <c r="I1065" s="216"/>
      <c r="J1065" s="216"/>
      <c r="K1065" s="216"/>
      <c r="L1065" s="216"/>
      <c r="M1065" s="216"/>
      <c r="N1065" s="216"/>
      <c r="O1065" s="216"/>
      <c r="P1065" s="216"/>
      <c r="Q1065" s="216"/>
      <c r="R1065" s="216"/>
      <c r="S1065" s="216"/>
      <c r="T1065" s="216"/>
      <c r="U1065" s="216"/>
      <c r="V1065" s="216"/>
      <c r="W1065" s="216"/>
      <c r="X1065" s="207"/>
      <c r="Y1065" s="207"/>
      <c r="Z1065" s="207"/>
      <c r="AA1065" s="207"/>
      <c r="AB1065" s="207"/>
      <c r="AC1065" s="207"/>
      <c r="AD1065" s="207"/>
      <c r="AE1065" s="207"/>
      <c r="AF1065" s="207"/>
      <c r="AG1065" s="207" t="s">
        <v>159</v>
      </c>
      <c r="AH1065" s="207">
        <v>0</v>
      </c>
      <c r="AI1065" s="207"/>
      <c r="AJ1065" s="207"/>
      <c r="AK1065" s="207"/>
      <c r="AL1065" s="207"/>
      <c r="AM1065" s="207"/>
      <c r="AN1065" s="207"/>
      <c r="AO1065" s="207"/>
      <c r="AP1065" s="207"/>
      <c r="AQ1065" s="207"/>
      <c r="AR1065" s="207"/>
      <c r="AS1065" s="207"/>
      <c r="AT1065" s="207"/>
      <c r="AU1065" s="207"/>
      <c r="AV1065" s="207"/>
      <c r="AW1065" s="207"/>
      <c r="AX1065" s="207"/>
      <c r="AY1065" s="207"/>
      <c r="AZ1065" s="207"/>
      <c r="BA1065" s="207"/>
      <c r="BB1065" s="207"/>
      <c r="BC1065" s="207"/>
      <c r="BD1065" s="207"/>
      <c r="BE1065" s="207"/>
      <c r="BF1065" s="207"/>
      <c r="BG1065" s="207"/>
      <c r="BH1065" s="207"/>
    </row>
    <row r="1066" spans="1:60" outlineLevel="1">
      <c r="A1066" s="214"/>
      <c r="B1066" s="215"/>
      <c r="C1066" s="246" t="s">
        <v>1155</v>
      </c>
      <c r="D1066" s="237"/>
      <c r="E1066" s="238"/>
      <c r="F1066" s="216"/>
      <c r="G1066" s="216"/>
      <c r="H1066" s="216"/>
      <c r="I1066" s="216"/>
      <c r="J1066" s="216"/>
      <c r="K1066" s="216"/>
      <c r="L1066" s="216"/>
      <c r="M1066" s="216"/>
      <c r="N1066" s="216"/>
      <c r="O1066" s="216"/>
      <c r="P1066" s="216"/>
      <c r="Q1066" s="216"/>
      <c r="R1066" s="216"/>
      <c r="S1066" s="216"/>
      <c r="T1066" s="216"/>
      <c r="U1066" s="216"/>
      <c r="V1066" s="216"/>
      <c r="W1066" s="216"/>
      <c r="X1066" s="207"/>
      <c r="Y1066" s="207"/>
      <c r="Z1066" s="207"/>
      <c r="AA1066" s="207"/>
      <c r="AB1066" s="207"/>
      <c r="AC1066" s="207"/>
      <c r="AD1066" s="207"/>
      <c r="AE1066" s="207"/>
      <c r="AF1066" s="207"/>
      <c r="AG1066" s="207" t="s">
        <v>159</v>
      </c>
      <c r="AH1066" s="207">
        <v>0</v>
      </c>
      <c r="AI1066" s="207"/>
      <c r="AJ1066" s="207"/>
      <c r="AK1066" s="207"/>
      <c r="AL1066" s="207"/>
      <c r="AM1066" s="207"/>
      <c r="AN1066" s="207"/>
      <c r="AO1066" s="207"/>
      <c r="AP1066" s="207"/>
      <c r="AQ1066" s="207"/>
      <c r="AR1066" s="207"/>
      <c r="AS1066" s="207"/>
      <c r="AT1066" s="207"/>
      <c r="AU1066" s="207"/>
      <c r="AV1066" s="207"/>
      <c r="AW1066" s="207"/>
      <c r="AX1066" s="207"/>
      <c r="AY1066" s="207"/>
      <c r="AZ1066" s="207"/>
      <c r="BA1066" s="207"/>
      <c r="BB1066" s="207"/>
      <c r="BC1066" s="207"/>
      <c r="BD1066" s="207"/>
      <c r="BE1066" s="207"/>
      <c r="BF1066" s="207"/>
      <c r="BG1066" s="207"/>
      <c r="BH1066" s="207"/>
    </row>
    <row r="1067" spans="1:60" outlineLevel="1">
      <c r="A1067" s="214"/>
      <c r="B1067" s="215"/>
      <c r="C1067" s="246" t="s">
        <v>1156</v>
      </c>
      <c r="D1067" s="237"/>
      <c r="E1067" s="238"/>
      <c r="F1067" s="216"/>
      <c r="G1067" s="216"/>
      <c r="H1067" s="216"/>
      <c r="I1067" s="216"/>
      <c r="J1067" s="216"/>
      <c r="K1067" s="216"/>
      <c r="L1067" s="216"/>
      <c r="M1067" s="216"/>
      <c r="N1067" s="216"/>
      <c r="O1067" s="216"/>
      <c r="P1067" s="216"/>
      <c r="Q1067" s="216"/>
      <c r="R1067" s="216"/>
      <c r="S1067" s="216"/>
      <c r="T1067" s="216"/>
      <c r="U1067" s="216"/>
      <c r="V1067" s="216"/>
      <c r="W1067" s="216"/>
      <c r="X1067" s="207"/>
      <c r="Y1067" s="207"/>
      <c r="Z1067" s="207"/>
      <c r="AA1067" s="207"/>
      <c r="AB1067" s="207"/>
      <c r="AC1067" s="207"/>
      <c r="AD1067" s="207"/>
      <c r="AE1067" s="207"/>
      <c r="AF1067" s="207"/>
      <c r="AG1067" s="207" t="s">
        <v>159</v>
      </c>
      <c r="AH1067" s="207">
        <v>0</v>
      </c>
      <c r="AI1067" s="207"/>
      <c r="AJ1067" s="207"/>
      <c r="AK1067" s="207"/>
      <c r="AL1067" s="207"/>
      <c r="AM1067" s="207"/>
      <c r="AN1067" s="207"/>
      <c r="AO1067" s="207"/>
      <c r="AP1067" s="207"/>
      <c r="AQ1067" s="207"/>
      <c r="AR1067" s="207"/>
      <c r="AS1067" s="207"/>
      <c r="AT1067" s="207"/>
      <c r="AU1067" s="207"/>
      <c r="AV1067" s="207"/>
      <c r="AW1067" s="207"/>
      <c r="AX1067" s="207"/>
      <c r="AY1067" s="207"/>
      <c r="AZ1067" s="207"/>
      <c r="BA1067" s="207"/>
      <c r="BB1067" s="207"/>
      <c r="BC1067" s="207"/>
      <c r="BD1067" s="207"/>
      <c r="BE1067" s="207"/>
      <c r="BF1067" s="207"/>
      <c r="BG1067" s="207"/>
      <c r="BH1067" s="207"/>
    </row>
    <row r="1068" spans="1:60" outlineLevel="1">
      <c r="A1068" s="214"/>
      <c r="B1068" s="215"/>
      <c r="C1068" s="246" t="s">
        <v>1157</v>
      </c>
      <c r="D1068" s="237"/>
      <c r="E1068" s="238"/>
      <c r="F1068" s="216"/>
      <c r="G1068" s="216"/>
      <c r="H1068" s="216"/>
      <c r="I1068" s="216"/>
      <c r="J1068" s="216"/>
      <c r="K1068" s="216"/>
      <c r="L1068" s="216"/>
      <c r="M1068" s="216"/>
      <c r="N1068" s="216"/>
      <c r="O1068" s="216"/>
      <c r="P1068" s="216"/>
      <c r="Q1068" s="216"/>
      <c r="R1068" s="216"/>
      <c r="S1068" s="216"/>
      <c r="T1068" s="216"/>
      <c r="U1068" s="216"/>
      <c r="V1068" s="216"/>
      <c r="W1068" s="216"/>
      <c r="X1068" s="207"/>
      <c r="Y1068" s="207"/>
      <c r="Z1068" s="207"/>
      <c r="AA1068" s="207"/>
      <c r="AB1068" s="207"/>
      <c r="AC1068" s="207"/>
      <c r="AD1068" s="207"/>
      <c r="AE1068" s="207"/>
      <c r="AF1068" s="207"/>
      <c r="AG1068" s="207" t="s">
        <v>159</v>
      </c>
      <c r="AH1068" s="207">
        <v>0</v>
      </c>
      <c r="AI1068" s="207"/>
      <c r="AJ1068" s="207"/>
      <c r="AK1068" s="207"/>
      <c r="AL1068" s="207"/>
      <c r="AM1068" s="207"/>
      <c r="AN1068" s="207"/>
      <c r="AO1068" s="207"/>
      <c r="AP1068" s="207"/>
      <c r="AQ1068" s="207"/>
      <c r="AR1068" s="207"/>
      <c r="AS1068" s="207"/>
      <c r="AT1068" s="207"/>
      <c r="AU1068" s="207"/>
      <c r="AV1068" s="207"/>
      <c r="AW1068" s="207"/>
      <c r="AX1068" s="207"/>
      <c r="AY1068" s="207"/>
      <c r="AZ1068" s="207"/>
      <c r="BA1068" s="207"/>
      <c r="BB1068" s="207"/>
      <c r="BC1068" s="207"/>
      <c r="BD1068" s="207"/>
      <c r="BE1068" s="207"/>
      <c r="BF1068" s="207"/>
      <c r="BG1068" s="207"/>
      <c r="BH1068" s="207"/>
    </row>
    <row r="1069" spans="1:60" outlineLevel="1">
      <c r="A1069" s="214"/>
      <c r="B1069" s="215"/>
      <c r="C1069" s="246" t="s">
        <v>1158</v>
      </c>
      <c r="D1069" s="237"/>
      <c r="E1069" s="238"/>
      <c r="F1069" s="216"/>
      <c r="G1069" s="216"/>
      <c r="H1069" s="216"/>
      <c r="I1069" s="216"/>
      <c r="J1069" s="216"/>
      <c r="K1069" s="216"/>
      <c r="L1069" s="216"/>
      <c r="M1069" s="216"/>
      <c r="N1069" s="216"/>
      <c r="O1069" s="216"/>
      <c r="P1069" s="216"/>
      <c r="Q1069" s="216"/>
      <c r="R1069" s="216"/>
      <c r="S1069" s="216"/>
      <c r="T1069" s="216"/>
      <c r="U1069" s="216"/>
      <c r="V1069" s="216"/>
      <c r="W1069" s="216"/>
      <c r="X1069" s="207"/>
      <c r="Y1069" s="207"/>
      <c r="Z1069" s="207"/>
      <c r="AA1069" s="207"/>
      <c r="AB1069" s="207"/>
      <c r="AC1069" s="207"/>
      <c r="AD1069" s="207"/>
      <c r="AE1069" s="207"/>
      <c r="AF1069" s="207"/>
      <c r="AG1069" s="207" t="s">
        <v>159</v>
      </c>
      <c r="AH1069" s="207">
        <v>0</v>
      </c>
      <c r="AI1069" s="207"/>
      <c r="AJ1069" s="207"/>
      <c r="AK1069" s="207"/>
      <c r="AL1069" s="207"/>
      <c r="AM1069" s="207"/>
      <c r="AN1069" s="207"/>
      <c r="AO1069" s="207"/>
      <c r="AP1069" s="207"/>
      <c r="AQ1069" s="207"/>
      <c r="AR1069" s="207"/>
      <c r="AS1069" s="207"/>
      <c r="AT1069" s="207"/>
      <c r="AU1069" s="207"/>
      <c r="AV1069" s="207"/>
      <c r="AW1069" s="207"/>
      <c r="AX1069" s="207"/>
      <c r="AY1069" s="207"/>
      <c r="AZ1069" s="207"/>
      <c r="BA1069" s="207"/>
      <c r="BB1069" s="207"/>
      <c r="BC1069" s="207"/>
      <c r="BD1069" s="207"/>
      <c r="BE1069" s="207"/>
      <c r="BF1069" s="207"/>
      <c r="BG1069" s="207"/>
      <c r="BH1069" s="207"/>
    </row>
    <row r="1070" spans="1:60" outlineLevel="1">
      <c r="A1070" s="214"/>
      <c r="B1070" s="215"/>
      <c r="C1070" s="246" t="s">
        <v>1169</v>
      </c>
      <c r="D1070" s="237"/>
      <c r="E1070" s="238">
        <v>22.65</v>
      </c>
      <c r="F1070" s="216"/>
      <c r="G1070" s="216"/>
      <c r="H1070" s="216"/>
      <c r="I1070" s="216"/>
      <c r="J1070" s="216"/>
      <c r="K1070" s="216"/>
      <c r="L1070" s="216"/>
      <c r="M1070" s="216"/>
      <c r="N1070" s="216"/>
      <c r="O1070" s="216"/>
      <c r="P1070" s="216"/>
      <c r="Q1070" s="216"/>
      <c r="R1070" s="216"/>
      <c r="S1070" s="216"/>
      <c r="T1070" s="216"/>
      <c r="U1070" s="216"/>
      <c r="V1070" s="216"/>
      <c r="W1070" s="216"/>
      <c r="X1070" s="207"/>
      <c r="Y1070" s="207"/>
      <c r="Z1070" s="207"/>
      <c r="AA1070" s="207"/>
      <c r="AB1070" s="207"/>
      <c r="AC1070" s="207"/>
      <c r="AD1070" s="207"/>
      <c r="AE1070" s="207"/>
      <c r="AF1070" s="207"/>
      <c r="AG1070" s="207" t="s">
        <v>159</v>
      </c>
      <c r="AH1070" s="207">
        <v>0</v>
      </c>
      <c r="AI1070" s="207"/>
      <c r="AJ1070" s="207"/>
      <c r="AK1070" s="207"/>
      <c r="AL1070" s="207"/>
      <c r="AM1070" s="207"/>
      <c r="AN1070" s="207"/>
      <c r="AO1070" s="207"/>
      <c r="AP1070" s="207"/>
      <c r="AQ1070" s="207"/>
      <c r="AR1070" s="207"/>
      <c r="AS1070" s="207"/>
      <c r="AT1070" s="207"/>
      <c r="AU1070" s="207"/>
      <c r="AV1070" s="207"/>
      <c r="AW1070" s="207"/>
      <c r="AX1070" s="207"/>
      <c r="AY1070" s="207"/>
      <c r="AZ1070" s="207"/>
      <c r="BA1070" s="207"/>
      <c r="BB1070" s="207"/>
      <c r="BC1070" s="207"/>
      <c r="BD1070" s="207"/>
      <c r="BE1070" s="207"/>
      <c r="BF1070" s="207"/>
      <c r="BG1070" s="207"/>
      <c r="BH1070" s="207"/>
    </row>
    <row r="1071" spans="1:60" outlineLevel="1">
      <c r="A1071" s="224">
        <v>286</v>
      </c>
      <c r="B1071" s="225" t="s">
        <v>1170</v>
      </c>
      <c r="C1071" s="233" t="s">
        <v>1171</v>
      </c>
      <c r="D1071" s="226" t="s">
        <v>181</v>
      </c>
      <c r="E1071" s="227">
        <v>10.192500000000001</v>
      </c>
      <c r="F1071" s="228"/>
      <c r="G1071" s="229">
        <f>ROUND(E1071*F1071,2)</f>
        <v>0</v>
      </c>
      <c r="H1071" s="228"/>
      <c r="I1071" s="229">
        <f>ROUND(E1071*H1071,2)</f>
        <v>0</v>
      </c>
      <c r="J1071" s="228"/>
      <c r="K1071" s="229">
        <f>ROUND(E1071*J1071,2)</f>
        <v>0</v>
      </c>
      <c r="L1071" s="229">
        <v>21</v>
      </c>
      <c r="M1071" s="229">
        <f>G1071*(1+L1071/100)</f>
        <v>0</v>
      </c>
      <c r="N1071" s="229">
        <v>0</v>
      </c>
      <c r="O1071" s="229">
        <f>ROUND(E1071*N1071,2)</f>
        <v>0</v>
      </c>
      <c r="P1071" s="229">
        <v>0</v>
      </c>
      <c r="Q1071" s="229">
        <f>ROUND(E1071*P1071,2)</f>
        <v>0</v>
      </c>
      <c r="R1071" s="229"/>
      <c r="S1071" s="229" t="s">
        <v>148</v>
      </c>
      <c r="T1071" s="230" t="s">
        <v>149</v>
      </c>
      <c r="U1071" s="216">
        <v>0</v>
      </c>
      <c r="V1071" s="216">
        <f>ROUND(E1071*U1071,2)</f>
        <v>0</v>
      </c>
      <c r="W1071" s="216"/>
      <c r="X1071" s="207"/>
      <c r="Y1071" s="207"/>
      <c r="Z1071" s="207"/>
      <c r="AA1071" s="207"/>
      <c r="AB1071" s="207"/>
      <c r="AC1071" s="207"/>
      <c r="AD1071" s="207"/>
      <c r="AE1071" s="207"/>
      <c r="AF1071" s="207"/>
      <c r="AG1071" s="207" t="s">
        <v>240</v>
      </c>
      <c r="AH1071" s="207"/>
      <c r="AI1071" s="207"/>
      <c r="AJ1071" s="207"/>
      <c r="AK1071" s="207"/>
      <c r="AL1071" s="207"/>
      <c r="AM1071" s="207"/>
      <c r="AN1071" s="207"/>
      <c r="AO1071" s="207"/>
      <c r="AP1071" s="207"/>
      <c r="AQ1071" s="207"/>
      <c r="AR1071" s="207"/>
      <c r="AS1071" s="207"/>
      <c r="AT1071" s="207"/>
      <c r="AU1071" s="207"/>
      <c r="AV1071" s="207"/>
      <c r="AW1071" s="207"/>
      <c r="AX1071" s="207"/>
      <c r="AY1071" s="207"/>
      <c r="AZ1071" s="207"/>
      <c r="BA1071" s="207"/>
      <c r="BB1071" s="207"/>
      <c r="BC1071" s="207"/>
      <c r="BD1071" s="207"/>
      <c r="BE1071" s="207"/>
      <c r="BF1071" s="207"/>
      <c r="BG1071" s="207"/>
      <c r="BH1071" s="207"/>
    </row>
    <row r="1072" spans="1:60" outlineLevel="1">
      <c r="A1072" s="214"/>
      <c r="B1072" s="215"/>
      <c r="C1072" s="246" t="s">
        <v>207</v>
      </c>
      <c r="D1072" s="237"/>
      <c r="E1072" s="238"/>
      <c r="F1072" s="216"/>
      <c r="G1072" s="216"/>
      <c r="H1072" s="216"/>
      <c r="I1072" s="216"/>
      <c r="J1072" s="216"/>
      <c r="K1072" s="216"/>
      <c r="L1072" s="216"/>
      <c r="M1072" s="216"/>
      <c r="N1072" s="216"/>
      <c r="O1072" s="216"/>
      <c r="P1072" s="216"/>
      <c r="Q1072" s="216"/>
      <c r="R1072" s="216"/>
      <c r="S1072" s="216"/>
      <c r="T1072" s="216"/>
      <c r="U1072" s="216"/>
      <c r="V1072" s="216"/>
      <c r="W1072" s="216"/>
      <c r="X1072" s="207"/>
      <c r="Y1072" s="207"/>
      <c r="Z1072" s="207"/>
      <c r="AA1072" s="207"/>
      <c r="AB1072" s="207"/>
      <c r="AC1072" s="207"/>
      <c r="AD1072" s="207"/>
      <c r="AE1072" s="207"/>
      <c r="AF1072" s="207"/>
      <c r="AG1072" s="207" t="s">
        <v>159</v>
      </c>
      <c r="AH1072" s="207">
        <v>0</v>
      </c>
      <c r="AI1072" s="207"/>
      <c r="AJ1072" s="207"/>
      <c r="AK1072" s="207"/>
      <c r="AL1072" s="207"/>
      <c r="AM1072" s="207"/>
      <c r="AN1072" s="207"/>
      <c r="AO1072" s="207"/>
      <c r="AP1072" s="207"/>
      <c r="AQ1072" s="207"/>
      <c r="AR1072" s="207"/>
      <c r="AS1072" s="207"/>
      <c r="AT1072" s="207"/>
      <c r="AU1072" s="207"/>
      <c r="AV1072" s="207"/>
      <c r="AW1072" s="207"/>
      <c r="AX1072" s="207"/>
      <c r="AY1072" s="207"/>
      <c r="AZ1072" s="207"/>
      <c r="BA1072" s="207"/>
      <c r="BB1072" s="207"/>
      <c r="BC1072" s="207"/>
      <c r="BD1072" s="207"/>
      <c r="BE1072" s="207"/>
      <c r="BF1072" s="207"/>
      <c r="BG1072" s="207"/>
      <c r="BH1072" s="207"/>
    </row>
    <row r="1073" spans="1:60" outlineLevel="1">
      <c r="A1073" s="214"/>
      <c r="B1073" s="215"/>
      <c r="C1073" s="246" t="s">
        <v>795</v>
      </c>
      <c r="D1073" s="237"/>
      <c r="E1073" s="238"/>
      <c r="F1073" s="216"/>
      <c r="G1073" s="216"/>
      <c r="H1073" s="216"/>
      <c r="I1073" s="216"/>
      <c r="J1073" s="216"/>
      <c r="K1073" s="216"/>
      <c r="L1073" s="216"/>
      <c r="M1073" s="216"/>
      <c r="N1073" s="216"/>
      <c r="O1073" s="216"/>
      <c r="P1073" s="216"/>
      <c r="Q1073" s="216"/>
      <c r="R1073" s="216"/>
      <c r="S1073" s="216"/>
      <c r="T1073" s="216"/>
      <c r="U1073" s="216"/>
      <c r="V1073" s="216"/>
      <c r="W1073" s="216"/>
      <c r="X1073" s="207"/>
      <c r="Y1073" s="207"/>
      <c r="Z1073" s="207"/>
      <c r="AA1073" s="207"/>
      <c r="AB1073" s="207"/>
      <c r="AC1073" s="207"/>
      <c r="AD1073" s="207"/>
      <c r="AE1073" s="207"/>
      <c r="AF1073" s="207"/>
      <c r="AG1073" s="207" t="s">
        <v>159</v>
      </c>
      <c r="AH1073" s="207">
        <v>0</v>
      </c>
      <c r="AI1073" s="207"/>
      <c r="AJ1073" s="207"/>
      <c r="AK1073" s="207"/>
      <c r="AL1073" s="207"/>
      <c r="AM1073" s="207"/>
      <c r="AN1073" s="207"/>
      <c r="AO1073" s="207"/>
      <c r="AP1073" s="207"/>
      <c r="AQ1073" s="207"/>
      <c r="AR1073" s="207"/>
      <c r="AS1073" s="207"/>
      <c r="AT1073" s="207"/>
      <c r="AU1073" s="207"/>
      <c r="AV1073" s="207"/>
      <c r="AW1073" s="207"/>
      <c r="AX1073" s="207"/>
      <c r="AY1073" s="207"/>
      <c r="AZ1073" s="207"/>
      <c r="BA1073" s="207"/>
      <c r="BB1073" s="207"/>
      <c r="BC1073" s="207"/>
      <c r="BD1073" s="207"/>
      <c r="BE1073" s="207"/>
      <c r="BF1073" s="207"/>
      <c r="BG1073" s="207"/>
      <c r="BH1073" s="207"/>
    </row>
    <row r="1074" spans="1:60" outlineLevel="1">
      <c r="A1074" s="214"/>
      <c r="B1074" s="215"/>
      <c r="C1074" s="246" t="s">
        <v>1155</v>
      </c>
      <c r="D1074" s="237"/>
      <c r="E1074" s="238"/>
      <c r="F1074" s="216"/>
      <c r="G1074" s="216"/>
      <c r="H1074" s="216"/>
      <c r="I1074" s="216"/>
      <c r="J1074" s="216"/>
      <c r="K1074" s="216"/>
      <c r="L1074" s="216"/>
      <c r="M1074" s="216"/>
      <c r="N1074" s="216"/>
      <c r="O1074" s="216"/>
      <c r="P1074" s="216"/>
      <c r="Q1074" s="216"/>
      <c r="R1074" s="216"/>
      <c r="S1074" s="216"/>
      <c r="T1074" s="216"/>
      <c r="U1074" s="216"/>
      <c r="V1074" s="216"/>
      <c r="W1074" s="216"/>
      <c r="X1074" s="207"/>
      <c r="Y1074" s="207"/>
      <c r="Z1074" s="207"/>
      <c r="AA1074" s="207"/>
      <c r="AB1074" s="207"/>
      <c r="AC1074" s="207"/>
      <c r="AD1074" s="207"/>
      <c r="AE1074" s="207"/>
      <c r="AF1074" s="207"/>
      <c r="AG1074" s="207" t="s">
        <v>159</v>
      </c>
      <c r="AH1074" s="207">
        <v>0</v>
      </c>
      <c r="AI1074" s="207"/>
      <c r="AJ1074" s="207"/>
      <c r="AK1074" s="207"/>
      <c r="AL1074" s="207"/>
      <c r="AM1074" s="207"/>
      <c r="AN1074" s="207"/>
      <c r="AO1074" s="207"/>
      <c r="AP1074" s="207"/>
      <c r="AQ1074" s="207"/>
      <c r="AR1074" s="207"/>
      <c r="AS1074" s="207"/>
      <c r="AT1074" s="207"/>
      <c r="AU1074" s="207"/>
      <c r="AV1074" s="207"/>
      <c r="AW1074" s="207"/>
      <c r="AX1074" s="207"/>
      <c r="AY1074" s="207"/>
      <c r="AZ1074" s="207"/>
      <c r="BA1074" s="207"/>
      <c r="BB1074" s="207"/>
      <c r="BC1074" s="207"/>
      <c r="BD1074" s="207"/>
      <c r="BE1074" s="207"/>
      <c r="BF1074" s="207"/>
      <c r="BG1074" s="207"/>
      <c r="BH1074" s="207"/>
    </row>
    <row r="1075" spans="1:60" outlineLevel="1">
      <c r="A1075" s="214"/>
      <c r="B1075" s="215"/>
      <c r="C1075" s="246" t="s">
        <v>1156</v>
      </c>
      <c r="D1075" s="237"/>
      <c r="E1075" s="238"/>
      <c r="F1075" s="216"/>
      <c r="G1075" s="216"/>
      <c r="H1075" s="216"/>
      <c r="I1075" s="216"/>
      <c r="J1075" s="216"/>
      <c r="K1075" s="216"/>
      <c r="L1075" s="216"/>
      <c r="M1075" s="216"/>
      <c r="N1075" s="216"/>
      <c r="O1075" s="216"/>
      <c r="P1075" s="216"/>
      <c r="Q1075" s="216"/>
      <c r="R1075" s="216"/>
      <c r="S1075" s="216"/>
      <c r="T1075" s="216"/>
      <c r="U1075" s="216"/>
      <c r="V1075" s="216"/>
      <c r="W1075" s="216"/>
      <c r="X1075" s="207"/>
      <c r="Y1075" s="207"/>
      <c r="Z1075" s="207"/>
      <c r="AA1075" s="207"/>
      <c r="AB1075" s="207"/>
      <c r="AC1075" s="207"/>
      <c r="AD1075" s="207"/>
      <c r="AE1075" s="207"/>
      <c r="AF1075" s="207"/>
      <c r="AG1075" s="207" t="s">
        <v>159</v>
      </c>
      <c r="AH1075" s="207">
        <v>0</v>
      </c>
      <c r="AI1075" s="207"/>
      <c r="AJ1075" s="207"/>
      <c r="AK1075" s="207"/>
      <c r="AL1075" s="207"/>
      <c r="AM1075" s="207"/>
      <c r="AN1075" s="207"/>
      <c r="AO1075" s="207"/>
      <c r="AP1075" s="207"/>
      <c r="AQ1075" s="207"/>
      <c r="AR1075" s="207"/>
      <c r="AS1075" s="207"/>
      <c r="AT1075" s="207"/>
      <c r="AU1075" s="207"/>
      <c r="AV1075" s="207"/>
      <c r="AW1075" s="207"/>
      <c r="AX1075" s="207"/>
      <c r="AY1075" s="207"/>
      <c r="AZ1075" s="207"/>
      <c r="BA1075" s="207"/>
      <c r="BB1075" s="207"/>
      <c r="BC1075" s="207"/>
      <c r="BD1075" s="207"/>
      <c r="BE1075" s="207"/>
      <c r="BF1075" s="207"/>
      <c r="BG1075" s="207"/>
      <c r="BH1075" s="207"/>
    </row>
    <row r="1076" spans="1:60" outlineLevel="1">
      <c r="A1076" s="214"/>
      <c r="B1076" s="215"/>
      <c r="C1076" s="246" t="s">
        <v>1157</v>
      </c>
      <c r="D1076" s="237"/>
      <c r="E1076" s="238"/>
      <c r="F1076" s="216"/>
      <c r="G1076" s="216"/>
      <c r="H1076" s="216"/>
      <c r="I1076" s="216"/>
      <c r="J1076" s="216"/>
      <c r="K1076" s="216"/>
      <c r="L1076" s="216"/>
      <c r="M1076" s="216"/>
      <c r="N1076" s="216"/>
      <c r="O1076" s="216"/>
      <c r="P1076" s="216"/>
      <c r="Q1076" s="216"/>
      <c r="R1076" s="216"/>
      <c r="S1076" s="216"/>
      <c r="T1076" s="216"/>
      <c r="U1076" s="216"/>
      <c r="V1076" s="216"/>
      <c r="W1076" s="216"/>
      <c r="X1076" s="207"/>
      <c r="Y1076" s="207"/>
      <c r="Z1076" s="207"/>
      <c r="AA1076" s="207"/>
      <c r="AB1076" s="207"/>
      <c r="AC1076" s="207"/>
      <c r="AD1076" s="207"/>
      <c r="AE1076" s="207"/>
      <c r="AF1076" s="207"/>
      <c r="AG1076" s="207" t="s">
        <v>159</v>
      </c>
      <c r="AH1076" s="207">
        <v>0</v>
      </c>
      <c r="AI1076" s="207"/>
      <c r="AJ1076" s="207"/>
      <c r="AK1076" s="207"/>
      <c r="AL1076" s="207"/>
      <c r="AM1076" s="207"/>
      <c r="AN1076" s="207"/>
      <c r="AO1076" s="207"/>
      <c r="AP1076" s="207"/>
      <c r="AQ1076" s="207"/>
      <c r="AR1076" s="207"/>
      <c r="AS1076" s="207"/>
      <c r="AT1076" s="207"/>
      <c r="AU1076" s="207"/>
      <c r="AV1076" s="207"/>
      <c r="AW1076" s="207"/>
      <c r="AX1076" s="207"/>
      <c r="AY1076" s="207"/>
      <c r="AZ1076" s="207"/>
      <c r="BA1076" s="207"/>
      <c r="BB1076" s="207"/>
      <c r="BC1076" s="207"/>
      <c r="BD1076" s="207"/>
      <c r="BE1076" s="207"/>
      <c r="BF1076" s="207"/>
      <c r="BG1076" s="207"/>
      <c r="BH1076" s="207"/>
    </row>
    <row r="1077" spans="1:60" outlineLevel="1">
      <c r="A1077" s="214"/>
      <c r="B1077" s="215"/>
      <c r="C1077" s="246" t="s">
        <v>1158</v>
      </c>
      <c r="D1077" s="237"/>
      <c r="E1077" s="238"/>
      <c r="F1077" s="216"/>
      <c r="G1077" s="216"/>
      <c r="H1077" s="216"/>
      <c r="I1077" s="216"/>
      <c r="J1077" s="216"/>
      <c r="K1077" s="216"/>
      <c r="L1077" s="216"/>
      <c r="M1077" s="216"/>
      <c r="N1077" s="216"/>
      <c r="O1077" s="216"/>
      <c r="P1077" s="216"/>
      <c r="Q1077" s="216"/>
      <c r="R1077" s="216"/>
      <c r="S1077" s="216"/>
      <c r="T1077" s="216"/>
      <c r="U1077" s="216"/>
      <c r="V1077" s="216"/>
      <c r="W1077" s="216"/>
      <c r="X1077" s="207"/>
      <c r="Y1077" s="207"/>
      <c r="Z1077" s="207"/>
      <c r="AA1077" s="207"/>
      <c r="AB1077" s="207"/>
      <c r="AC1077" s="207"/>
      <c r="AD1077" s="207"/>
      <c r="AE1077" s="207"/>
      <c r="AF1077" s="207"/>
      <c r="AG1077" s="207" t="s">
        <v>159</v>
      </c>
      <c r="AH1077" s="207">
        <v>0</v>
      </c>
      <c r="AI1077" s="207"/>
      <c r="AJ1077" s="207"/>
      <c r="AK1077" s="207"/>
      <c r="AL1077" s="207"/>
      <c r="AM1077" s="207"/>
      <c r="AN1077" s="207"/>
      <c r="AO1077" s="207"/>
      <c r="AP1077" s="207"/>
      <c r="AQ1077" s="207"/>
      <c r="AR1077" s="207"/>
      <c r="AS1077" s="207"/>
      <c r="AT1077" s="207"/>
      <c r="AU1077" s="207"/>
      <c r="AV1077" s="207"/>
      <c r="AW1077" s="207"/>
      <c r="AX1077" s="207"/>
      <c r="AY1077" s="207"/>
      <c r="AZ1077" s="207"/>
      <c r="BA1077" s="207"/>
      <c r="BB1077" s="207"/>
      <c r="BC1077" s="207"/>
      <c r="BD1077" s="207"/>
      <c r="BE1077" s="207"/>
      <c r="BF1077" s="207"/>
      <c r="BG1077" s="207"/>
      <c r="BH1077" s="207"/>
    </row>
    <row r="1078" spans="1:60" outlineLevel="1">
      <c r="A1078" s="214"/>
      <c r="B1078" s="215"/>
      <c r="C1078" s="246" t="s">
        <v>208</v>
      </c>
      <c r="D1078" s="237"/>
      <c r="E1078" s="238"/>
      <c r="F1078" s="216"/>
      <c r="G1078" s="216"/>
      <c r="H1078" s="216"/>
      <c r="I1078" s="216"/>
      <c r="J1078" s="216"/>
      <c r="K1078" s="216"/>
      <c r="L1078" s="216"/>
      <c r="M1078" s="216"/>
      <c r="N1078" s="216"/>
      <c r="O1078" s="216"/>
      <c r="P1078" s="216"/>
      <c r="Q1078" s="216"/>
      <c r="R1078" s="216"/>
      <c r="S1078" s="216"/>
      <c r="T1078" s="216"/>
      <c r="U1078" s="216"/>
      <c r="V1078" s="216"/>
      <c r="W1078" s="216"/>
      <c r="X1078" s="207"/>
      <c r="Y1078" s="207"/>
      <c r="Z1078" s="207"/>
      <c r="AA1078" s="207"/>
      <c r="AB1078" s="207"/>
      <c r="AC1078" s="207"/>
      <c r="AD1078" s="207"/>
      <c r="AE1078" s="207"/>
      <c r="AF1078" s="207"/>
      <c r="AG1078" s="207" t="s">
        <v>159</v>
      </c>
      <c r="AH1078" s="207">
        <v>0</v>
      </c>
      <c r="AI1078" s="207"/>
      <c r="AJ1078" s="207"/>
      <c r="AK1078" s="207"/>
      <c r="AL1078" s="207"/>
      <c r="AM1078" s="207"/>
      <c r="AN1078" s="207"/>
      <c r="AO1078" s="207"/>
      <c r="AP1078" s="207"/>
      <c r="AQ1078" s="207"/>
      <c r="AR1078" s="207"/>
      <c r="AS1078" s="207"/>
      <c r="AT1078" s="207"/>
      <c r="AU1078" s="207"/>
      <c r="AV1078" s="207"/>
      <c r="AW1078" s="207"/>
      <c r="AX1078" s="207"/>
      <c r="AY1078" s="207"/>
      <c r="AZ1078" s="207"/>
      <c r="BA1078" s="207"/>
      <c r="BB1078" s="207"/>
      <c r="BC1078" s="207"/>
      <c r="BD1078" s="207"/>
      <c r="BE1078" s="207"/>
      <c r="BF1078" s="207"/>
      <c r="BG1078" s="207"/>
      <c r="BH1078" s="207"/>
    </row>
    <row r="1079" spans="1:60" outlineLevel="1">
      <c r="A1079" s="214"/>
      <c r="B1079" s="215"/>
      <c r="C1079" s="246" t="s">
        <v>1172</v>
      </c>
      <c r="D1079" s="237"/>
      <c r="E1079" s="238"/>
      <c r="F1079" s="216"/>
      <c r="G1079" s="216"/>
      <c r="H1079" s="216"/>
      <c r="I1079" s="216"/>
      <c r="J1079" s="216"/>
      <c r="K1079" s="216"/>
      <c r="L1079" s="216"/>
      <c r="M1079" s="216"/>
      <c r="N1079" s="216"/>
      <c r="O1079" s="216"/>
      <c r="P1079" s="216"/>
      <c r="Q1079" s="216"/>
      <c r="R1079" s="216"/>
      <c r="S1079" s="216"/>
      <c r="T1079" s="216"/>
      <c r="U1079" s="216"/>
      <c r="V1079" s="216"/>
      <c r="W1079" s="216"/>
      <c r="X1079" s="207"/>
      <c r="Y1079" s="207"/>
      <c r="Z1079" s="207"/>
      <c r="AA1079" s="207"/>
      <c r="AB1079" s="207"/>
      <c r="AC1079" s="207"/>
      <c r="AD1079" s="207"/>
      <c r="AE1079" s="207"/>
      <c r="AF1079" s="207"/>
      <c r="AG1079" s="207" t="s">
        <v>159</v>
      </c>
      <c r="AH1079" s="207">
        <v>0</v>
      </c>
      <c r="AI1079" s="207"/>
      <c r="AJ1079" s="207"/>
      <c r="AK1079" s="207"/>
      <c r="AL1079" s="207"/>
      <c r="AM1079" s="207"/>
      <c r="AN1079" s="207"/>
      <c r="AO1079" s="207"/>
      <c r="AP1079" s="207"/>
      <c r="AQ1079" s="207"/>
      <c r="AR1079" s="207"/>
      <c r="AS1079" s="207"/>
      <c r="AT1079" s="207"/>
      <c r="AU1079" s="207"/>
      <c r="AV1079" s="207"/>
      <c r="AW1079" s="207"/>
      <c r="AX1079" s="207"/>
      <c r="AY1079" s="207"/>
      <c r="AZ1079" s="207"/>
      <c r="BA1079" s="207"/>
      <c r="BB1079" s="207"/>
      <c r="BC1079" s="207"/>
      <c r="BD1079" s="207"/>
      <c r="BE1079" s="207"/>
      <c r="BF1079" s="207"/>
      <c r="BG1079" s="207"/>
      <c r="BH1079" s="207"/>
    </row>
    <row r="1080" spans="1:60" outlineLevel="1">
      <c r="A1080" s="214"/>
      <c r="B1080" s="215"/>
      <c r="C1080" s="246" t="s">
        <v>1173</v>
      </c>
      <c r="D1080" s="237"/>
      <c r="E1080" s="238">
        <v>10.19</v>
      </c>
      <c r="F1080" s="216"/>
      <c r="G1080" s="216"/>
      <c r="H1080" s="216"/>
      <c r="I1080" s="216"/>
      <c r="J1080" s="216"/>
      <c r="K1080" s="216"/>
      <c r="L1080" s="216"/>
      <c r="M1080" s="216"/>
      <c r="N1080" s="216"/>
      <c r="O1080" s="216"/>
      <c r="P1080" s="216"/>
      <c r="Q1080" s="216"/>
      <c r="R1080" s="216"/>
      <c r="S1080" s="216"/>
      <c r="T1080" s="216"/>
      <c r="U1080" s="216"/>
      <c r="V1080" s="216"/>
      <c r="W1080" s="216"/>
      <c r="X1080" s="207"/>
      <c r="Y1080" s="207"/>
      <c r="Z1080" s="207"/>
      <c r="AA1080" s="207"/>
      <c r="AB1080" s="207"/>
      <c r="AC1080" s="207"/>
      <c r="AD1080" s="207"/>
      <c r="AE1080" s="207"/>
      <c r="AF1080" s="207"/>
      <c r="AG1080" s="207" t="s">
        <v>159</v>
      </c>
      <c r="AH1080" s="207">
        <v>0</v>
      </c>
      <c r="AI1080" s="207"/>
      <c r="AJ1080" s="207"/>
      <c r="AK1080" s="207"/>
      <c r="AL1080" s="207"/>
      <c r="AM1080" s="207"/>
      <c r="AN1080" s="207"/>
      <c r="AO1080" s="207"/>
      <c r="AP1080" s="207"/>
      <c r="AQ1080" s="207"/>
      <c r="AR1080" s="207"/>
      <c r="AS1080" s="207"/>
      <c r="AT1080" s="207"/>
      <c r="AU1080" s="207"/>
      <c r="AV1080" s="207"/>
      <c r="AW1080" s="207"/>
      <c r="AX1080" s="207"/>
      <c r="AY1080" s="207"/>
      <c r="AZ1080" s="207"/>
      <c r="BA1080" s="207"/>
      <c r="BB1080" s="207"/>
      <c r="BC1080" s="207"/>
      <c r="BD1080" s="207"/>
      <c r="BE1080" s="207"/>
      <c r="BF1080" s="207"/>
      <c r="BG1080" s="207"/>
      <c r="BH1080" s="207"/>
    </row>
    <row r="1081" spans="1:60" outlineLevel="1">
      <c r="A1081" s="239">
        <v>287</v>
      </c>
      <c r="B1081" s="240" t="s">
        <v>1174</v>
      </c>
      <c r="C1081" s="247" t="s">
        <v>1175</v>
      </c>
      <c r="D1081" s="241" t="s">
        <v>0</v>
      </c>
      <c r="E1081" s="242">
        <v>154.39146</v>
      </c>
      <c r="F1081" s="243"/>
      <c r="G1081" s="244">
        <f>ROUND(E1081*F1081,2)</f>
        <v>0</v>
      </c>
      <c r="H1081" s="243"/>
      <c r="I1081" s="244">
        <f>ROUND(E1081*H1081,2)</f>
        <v>0</v>
      </c>
      <c r="J1081" s="243"/>
      <c r="K1081" s="244">
        <f>ROUND(E1081*J1081,2)</f>
        <v>0</v>
      </c>
      <c r="L1081" s="244">
        <v>21</v>
      </c>
      <c r="M1081" s="244">
        <f>G1081*(1+L1081/100)</f>
        <v>0</v>
      </c>
      <c r="N1081" s="244">
        <v>0</v>
      </c>
      <c r="O1081" s="244">
        <f>ROUND(E1081*N1081,2)</f>
        <v>0</v>
      </c>
      <c r="P1081" s="244">
        <v>0</v>
      </c>
      <c r="Q1081" s="244">
        <f>ROUND(E1081*P1081,2)</f>
        <v>0</v>
      </c>
      <c r="R1081" s="244"/>
      <c r="S1081" s="244" t="s">
        <v>156</v>
      </c>
      <c r="T1081" s="245" t="s">
        <v>149</v>
      </c>
      <c r="U1081" s="216">
        <v>0</v>
      </c>
      <c r="V1081" s="216">
        <f>ROUND(E1081*U1081,2)</f>
        <v>0</v>
      </c>
      <c r="W1081" s="216"/>
      <c r="X1081" s="207"/>
      <c r="Y1081" s="207"/>
      <c r="Z1081" s="207"/>
      <c r="AA1081" s="207"/>
      <c r="AB1081" s="207"/>
      <c r="AC1081" s="207"/>
      <c r="AD1081" s="207"/>
      <c r="AE1081" s="207"/>
      <c r="AF1081" s="207"/>
      <c r="AG1081" s="207" t="s">
        <v>157</v>
      </c>
      <c r="AH1081" s="207"/>
      <c r="AI1081" s="207"/>
      <c r="AJ1081" s="207"/>
      <c r="AK1081" s="207"/>
      <c r="AL1081" s="207"/>
      <c r="AM1081" s="207"/>
      <c r="AN1081" s="207"/>
      <c r="AO1081" s="207"/>
      <c r="AP1081" s="207"/>
      <c r="AQ1081" s="207"/>
      <c r="AR1081" s="207"/>
      <c r="AS1081" s="207"/>
      <c r="AT1081" s="207"/>
      <c r="AU1081" s="207"/>
      <c r="AV1081" s="207"/>
      <c r="AW1081" s="207"/>
      <c r="AX1081" s="207"/>
      <c r="AY1081" s="207"/>
      <c r="AZ1081" s="207"/>
      <c r="BA1081" s="207"/>
      <c r="BB1081" s="207"/>
      <c r="BC1081" s="207"/>
      <c r="BD1081" s="207"/>
      <c r="BE1081" s="207"/>
      <c r="BF1081" s="207"/>
      <c r="BG1081" s="207"/>
      <c r="BH1081" s="207"/>
    </row>
    <row r="1082" spans="1:60">
      <c r="A1082" s="218" t="s">
        <v>144</v>
      </c>
      <c r="B1082" s="219" t="s">
        <v>107</v>
      </c>
      <c r="C1082" s="232" t="s">
        <v>108</v>
      </c>
      <c r="D1082" s="220"/>
      <c r="E1082" s="221"/>
      <c r="F1082" s="222"/>
      <c r="G1082" s="222">
        <f>SUMIF(AG1083:AG1105,"&lt;&gt;NOR",G1083:G1105)</f>
        <v>0</v>
      </c>
      <c r="H1082" s="222"/>
      <c r="I1082" s="222">
        <f>SUM(I1083:I1105)</f>
        <v>0</v>
      </c>
      <c r="J1082" s="222"/>
      <c r="K1082" s="222">
        <f>SUM(K1083:K1105)</f>
        <v>0</v>
      </c>
      <c r="L1082" s="222"/>
      <c r="M1082" s="222">
        <f>SUM(M1083:M1105)</f>
        <v>0</v>
      </c>
      <c r="N1082" s="222"/>
      <c r="O1082" s="222">
        <f>SUM(O1083:O1105)</f>
        <v>0</v>
      </c>
      <c r="P1082" s="222"/>
      <c r="Q1082" s="222">
        <f>SUM(Q1083:Q1105)</f>
        <v>0</v>
      </c>
      <c r="R1082" s="222"/>
      <c r="S1082" s="222"/>
      <c r="T1082" s="223"/>
      <c r="U1082" s="217"/>
      <c r="V1082" s="217">
        <f>SUM(V1083:V1105)</f>
        <v>0</v>
      </c>
      <c r="W1082" s="217"/>
      <c r="AG1082" t="s">
        <v>145</v>
      </c>
    </row>
    <row r="1083" spans="1:60" outlineLevel="1">
      <c r="A1083" s="224">
        <v>288</v>
      </c>
      <c r="B1083" s="225" t="s">
        <v>1176</v>
      </c>
      <c r="C1083" s="233" t="s">
        <v>1177</v>
      </c>
      <c r="D1083" s="226" t="s">
        <v>181</v>
      </c>
      <c r="E1083" s="227">
        <v>1065.7760000000001</v>
      </c>
      <c r="F1083" s="228"/>
      <c r="G1083" s="229">
        <f>ROUND(E1083*F1083,2)</f>
        <v>0</v>
      </c>
      <c r="H1083" s="228"/>
      <c r="I1083" s="229">
        <f>ROUND(E1083*H1083,2)</f>
        <v>0</v>
      </c>
      <c r="J1083" s="228"/>
      <c r="K1083" s="229">
        <f>ROUND(E1083*J1083,2)</f>
        <v>0</v>
      </c>
      <c r="L1083" s="229">
        <v>21</v>
      </c>
      <c r="M1083" s="229">
        <f>G1083*(1+L1083/100)</f>
        <v>0</v>
      </c>
      <c r="N1083" s="229">
        <v>0</v>
      </c>
      <c r="O1083" s="229">
        <f>ROUND(E1083*N1083,2)</f>
        <v>0</v>
      </c>
      <c r="P1083" s="229">
        <v>0</v>
      </c>
      <c r="Q1083" s="229">
        <f>ROUND(E1083*P1083,2)</f>
        <v>0</v>
      </c>
      <c r="R1083" s="229"/>
      <c r="S1083" s="229" t="s">
        <v>156</v>
      </c>
      <c r="T1083" s="230" t="s">
        <v>149</v>
      </c>
      <c r="U1083" s="216">
        <v>0</v>
      </c>
      <c r="V1083" s="216">
        <f>ROUND(E1083*U1083,2)</f>
        <v>0</v>
      </c>
      <c r="W1083" s="216"/>
      <c r="X1083" s="207"/>
      <c r="Y1083" s="207"/>
      <c r="Z1083" s="207"/>
      <c r="AA1083" s="207"/>
      <c r="AB1083" s="207"/>
      <c r="AC1083" s="207"/>
      <c r="AD1083" s="207"/>
      <c r="AE1083" s="207"/>
      <c r="AF1083" s="207"/>
      <c r="AG1083" s="207" t="s">
        <v>157</v>
      </c>
      <c r="AH1083" s="207"/>
      <c r="AI1083" s="207"/>
      <c r="AJ1083" s="207"/>
      <c r="AK1083" s="207"/>
      <c r="AL1083" s="207"/>
      <c r="AM1083" s="207"/>
      <c r="AN1083" s="207"/>
      <c r="AO1083" s="207"/>
      <c r="AP1083" s="207"/>
      <c r="AQ1083" s="207"/>
      <c r="AR1083" s="207"/>
      <c r="AS1083" s="207"/>
      <c r="AT1083" s="207"/>
      <c r="AU1083" s="207"/>
      <c r="AV1083" s="207"/>
      <c r="AW1083" s="207"/>
      <c r="AX1083" s="207"/>
      <c r="AY1083" s="207"/>
      <c r="AZ1083" s="207"/>
      <c r="BA1083" s="207"/>
      <c r="BB1083" s="207"/>
      <c r="BC1083" s="207"/>
      <c r="BD1083" s="207"/>
      <c r="BE1083" s="207"/>
      <c r="BF1083" s="207"/>
      <c r="BG1083" s="207"/>
      <c r="BH1083" s="207"/>
    </row>
    <row r="1084" spans="1:60" outlineLevel="1">
      <c r="A1084" s="214"/>
      <c r="B1084" s="215"/>
      <c r="C1084" s="246" t="s">
        <v>1178</v>
      </c>
      <c r="D1084" s="237"/>
      <c r="E1084" s="238"/>
      <c r="F1084" s="216"/>
      <c r="G1084" s="216"/>
      <c r="H1084" s="216"/>
      <c r="I1084" s="216"/>
      <c r="J1084" s="216"/>
      <c r="K1084" s="216"/>
      <c r="L1084" s="216"/>
      <c r="M1084" s="216"/>
      <c r="N1084" s="216"/>
      <c r="O1084" s="216"/>
      <c r="P1084" s="216"/>
      <c r="Q1084" s="216"/>
      <c r="R1084" s="216"/>
      <c r="S1084" s="216"/>
      <c r="T1084" s="216"/>
      <c r="U1084" s="216"/>
      <c r="V1084" s="216"/>
      <c r="W1084" s="216"/>
      <c r="X1084" s="207"/>
      <c r="Y1084" s="207"/>
      <c r="Z1084" s="207"/>
      <c r="AA1084" s="207"/>
      <c r="AB1084" s="207"/>
      <c r="AC1084" s="207"/>
      <c r="AD1084" s="207"/>
      <c r="AE1084" s="207"/>
      <c r="AF1084" s="207"/>
      <c r="AG1084" s="207" t="s">
        <v>159</v>
      </c>
      <c r="AH1084" s="207">
        <v>0</v>
      </c>
      <c r="AI1084" s="207"/>
      <c r="AJ1084" s="207"/>
      <c r="AK1084" s="207"/>
      <c r="AL1084" s="207"/>
      <c r="AM1084" s="207"/>
      <c r="AN1084" s="207"/>
      <c r="AO1084" s="207"/>
      <c r="AP1084" s="207"/>
      <c r="AQ1084" s="207"/>
      <c r="AR1084" s="207"/>
      <c r="AS1084" s="207"/>
      <c r="AT1084" s="207"/>
      <c r="AU1084" s="207"/>
      <c r="AV1084" s="207"/>
      <c r="AW1084" s="207"/>
      <c r="AX1084" s="207"/>
      <c r="AY1084" s="207"/>
      <c r="AZ1084" s="207"/>
      <c r="BA1084" s="207"/>
      <c r="BB1084" s="207"/>
      <c r="BC1084" s="207"/>
      <c r="BD1084" s="207"/>
      <c r="BE1084" s="207"/>
      <c r="BF1084" s="207"/>
      <c r="BG1084" s="207"/>
      <c r="BH1084" s="207"/>
    </row>
    <row r="1085" spans="1:60" outlineLevel="1">
      <c r="A1085" s="214"/>
      <c r="B1085" s="215"/>
      <c r="C1085" s="246" t="s">
        <v>1179</v>
      </c>
      <c r="D1085" s="237"/>
      <c r="E1085" s="238"/>
      <c r="F1085" s="216"/>
      <c r="G1085" s="216"/>
      <c r="H1085" s="216"/>
      <c r="I1085" s="216"/>
      <c r="J1085" s="216"/>
      <c r="K1085" s="216"/>
      <c r="L1085" s="216"/>
      <c r="M1085" s="216"/>
      <c r="N1085" s="216"/>
      <c r="O1085" s="216"/>
      <c r="P1085" s="216"/>
      <c r="Q1085" s="216"/>
      <c r="R1085" s="216"/>
      <c r="S1085" s="216"/>
      <c r="T1085" s="216"/>
      <c r="U1085" s="216"/>
      <c r="V1085" s="216"/>
      <c r="W1085" s="216"/>
      <c r="X1085" s="207"/>
      <c r="Y1085" s="207"/>
      <c r="Z1085" s="207"/>
      <c r="AA1085" s="207"/>
      <c r="AB1085" s="207"/>
      <c r="AC1085" s="207"/>
      <c r="AD1085" s="207"/>
      <c r="AE1085" s="207"/>
      <c r="AF1085" s="207"/>
      <c r="AG1085" s="207" t="s">
        <v>159</v>
      </c>
      <c r="AH1085" s="207">
        <v>0</v>
      </c>
      <c r="AI1085" s="207"/>
      <c r="AJ1085" s="207"/>
      <c r="AK1085" s="207"/>
      <c r="AL1085" s="207"/>
      <c r="AM1085" s="207"/>
      <c r="AN1085" s="207"/>
      <c r="AO1085" s="207"/>
      <c r="AP1085" s="207"/>
      <c r="AQ1085" s="207"/>
      <c r="AR1085" s="207"/>
      <c r="AS1085" s="207"/>
      <c r="AT1085" s="207"/>
      <c r="AU1085" s="207"/>
      <c r="AV1085" s="207"/>
      <c r="AW1085" s="207"/>
      <c r="AX1085" s="207"/>
      <c r="AY1085" s="207"/>
      <c r="AZ1085" s="207"/>
      <c r="BA1085" s="207"/>
      <c r="BB1085" s="207"/>
      <c r="BC1085" s="207"/>
      <c r="BD1085" s="207"/>
      <c r="BE1085" s="207"/>
      <c r="BF1085" s="207"/>
      <c r="BG1085" s="207"/>
      <c r="BH1085" s="207"/>
    </row>
    <row r="1086" spans="1:60" outlineLevel="1">
      <c r="A1086" s="214"/>
      <c r="B1086" s="215"/>
      <c r="C1086" s="246" t="s">
        <v>1180</v>
      </c>
      <c r="D1086" s="237"/>
      <c r="E1086" s="238"/>
      <c r="F1086" s="216"/>
      <c r="G1086" s="216"/>
      <c r="H1086" s="216"/>
      <c r="I1086" s="216"/>
      <c r="J1086" s="216"/>
      <c r="K1086" s="216"/>
      <c r="L1086" s="216"/>
      <c r="M1086" s="216"/>
      <c r="N1086" s="216"/>
      <c r="O1086" s="216"/>
      <c r="P1086" s="216"/>
      <c r="Q1086" s="216"/>
      <c r="R1086" s="216"/>
      <c r="S1086" s="216"/>
      <c r="T1086" s="216"/>
      <c r="U1086" s="216"/>
      <c r="V1086" s="216"/>
      <c r="W1086" s="216"/>
      <c r="X1086" s="207"/>
      <c r="Y1086" s="207"/>
      <c r="Z1086" s="207"/>
      <c r="AA1086" s="207"/>
      <c r="AB1086" s="207"/>
      <c r="AC1086" s="207"/>
      <c r="AD1086" s="207"/>
      <c r="AE1086" s="207"/>
      <c r="AF1086" s="207"/>
      <c r="AG1086" s="207" t="s">
        <v>159</v>
      </c>
      <c r="AH1086" s="207">
        <v>0</v>
      </c>
      <c r="AI1086" s="207"/>
      <c r="AJ1086" s="207"/>
      <c r="AK1086" s="207"/>
      <c r="AL1086" s="207"/>
      <c r="AM1086" s="207"/>
      <c r="AN1086" s="207"/>
      <c r="AO1086" s="207"/>
      <c r="AP1086" s="207"/>
      <c r="AQ1086" s="207"/>
      <c r="AR1086" s="207"/>
      <c r="AS1086" s="207"/>
      <c r="AT1086" s="207"/>
      <c r="AU1086" s="207"/>
      <c r="AV1086" s="207"/>
      <c r="AW1086" s="207"/>
      <c r="AX1086" s="207"/>
      <c r="AY1086" s="207"/>
      <c r="AZ1086" s="207"/>
      <c r="BA1086" s="207"/>
      <c r="BB1086" s="207"/>
      <c r="BC1086" s="207"/>
      <c r="BD1086" s="207"/>
      <c r="BE1086" s="207"/>
      <c r="BF1086" s="207"/>
      <c r="BG1086" s="207"/>
      <c r="BH1086" s="207"/>
    </row>
    <row r="1087" spans="1:60" outlineLevel="1">
      <c r="A1087" s="214"/>
      <c r="B1087" s="215"/>
      <c r="C1087" s="246" t="s">
        <v>1181</v>
      </c>
      <c r="D1087" s="237"/>
      <c r="E1087" s="238">
        <v>1065.78</v>
      </c>
      <c r="F1087" s="216"/>
      <c r="G1087" s="216"/>
      <c r="H1087" s="216"/>
      <c r="I1087" s="216"/>
      <c r="J1087" s="216"/>
      <c r="K1087" s="216"/>
      <c r="L1087" s="216"/>
      <c r="M1087" s="216"/>
      <c r="N1087" s="216"/>
      <c r="O1087" s="216"/>
      <c r="P1087" s="216"/>
      <c r="Q1087" s="216"/>
      <c r="R1087" s="216"/>
      <c r="S1087" s="216"/>
      <c r="T1087" s="216"/>
      <c r="U1087" s="216"/>
      <c r="V1087" s="216"/>
      <c r="W1087" s="216"/>
      <c r="X1087" s="207"/>
      <c r="Y1087" s="207"/>
      <c r="Z1087" s="207"/>
      <c r="AA1087" s="207"/>
      <c r="AB1087" s="207"/>
      <c r="AC1087" s="207"/>
      <c r="AD1087" s="207"/>
      <c r="AE1087" s="207"/>
      <c r="AF1087" s="207"/>
      <c r="AG1087" s="207" t="s">
        <v>159</v>
      </c>
      <c r="AH1087" s="207">
        <v>0</v>
      </c>
      <c r="AI1087" s="207"/>
      <c r="AJ1087" s="207"/>
      <c r="AK1087" s="207"/>
      <c r="AL1087" s="207"/>
      <c r="AM1087" s="207"/>
      <c r="AN1087" s="207"/>
      <c r="AO1087" s="207"/>
      <c r="AP1087" s="207"/>
      <c r="AQ1087" s="207"/>
      <c r="AR1087" s="207"/>
      <c r="AS1087" s="207"/>
      <c r="AT1087" s="207"/>
      <c r="AU1087" s="207"/>
      <c r="AV1087" s="207"/>
      <c r="AW1087" s="207"/>
      <c r="AX1087" s="207"/>
      <c r="AY1087" s="207"/>
      <c r="AZ1087" s="207"/>
      <c r="BA1087" s="207"/>
      <c r="BB1087" s="207"/>
      <c r="BC1087" s="207"/>
      <c r="BD1087" s="207"/>
      <c r="BE1087" s="207"/>
      <c r="BF1087" s="207"/>
      <c r="BG1087" s="207"/>
      <c r="BH1087" s="207"/>
    </row>
    <row r="1088" spans="1:60" outlineLevel="1">
      <c r="A1088" s="224">
        <v>289</v>
      </c>
      <c r="B1088" s="225" t="s">
        <v>1182</v>
      </c>
      <c r="C1088" s="233" t="s">
        <v>1183</v>
      </c>
      <c r="D1088" s="226" t="s">
        <v>181</v>
      </c>
      <c r="E1088" s="227">
        <v>252.72300000000001</v>
      </c>
      <c r="F1088" s="228"/>
      <c r="G1088" s="229">
        <f>ROUND(E1088*F1088,2)</f>
        <v>0</v>
      </c>
      <c r="H1088" s="228"/>
      <c r="I1088" s="229">
        <f>ROUND(E1088*H1088,2)</f>
        <v>0</v>
      </c>
      <c r="J1088" s="228"/>
      <c r="K1088" s="229">
        <f>ROUND(E1088*J1088,2)</f>
        <v>0</v>
      </c>
      <c r="L1088" s="229">
        <v>21</v>
      </c>
      <c r="M1088" s="229">
        <f>G1088*(1+L1088/100)</f>
        <v>0</v>
      </c>
      <c r="N1088" s="229">
        <v>0</v>
      </c>
      <c r="O1088" s="229">
        <f>ROUND(E1088*N1088,2)</f>
        <v>0</v>
      </c>
      <c r="P1088" s="229">
        <v>0</v>
      </c>
      <c r="Q1088" s="229">
        <f>ROUND(E1088*P1088,2)</f>
        <v>0</v>
      </c>
      <c r="R1088" s="229"/>
      <c r="S1088" s="229" t="s">
        <v>156</v>
      </c>
      <c r="T1088" s="230" t="s">
        <v>149</v>
      </c>
      <c r="U1088" s="216">
        <v>0</v>
      </c>
      <c r="V1088" s="216">
        <f>ROUND(E1088*U1088,2)</f>
        <v>0</v>
      </c>
      <c r="W1088" s="216"/>
      <c r="X1088" s="207"/>
      <c r="Y1088" s="207"/>
      <c r="Z1088" s="207"/>
      <c r="AA1088" s="207"/>
      <c r="AB1088" s="207"/>
      <c r="AC1088" s="207"/>
      <c r="AD1088" s="207"/>
      <c r="AE1088" s="207"/>
      <c r="AF1088" s="207"/>
      <c r="AG1088" s="207" t="s">
        <v>157</v>
      </c>
      <c r="AH1088" s="207"/>
      <c r="AI1088" s="207"/>
      <c r="AJ1088" s="207"/>
      <c r="AK1088" s="207"/>
      <c r="AL1088" s="207"/>
      <c r="AM1088" s="207"/>
      <c r="AN1088" s="207"/>
      <c r="AO1088" s="207"/>
      <c r="AP1088" s="207"/>
      <c r="AQ1088" s="207"/>
      <c r="AR1088" s="207"/>
      <c r="AS1088" s="207"/>
      <c r="AT1088" s="207"/>
      <c r="AU1088" s="207"/>
      <c r="AV1088" s="207"/>
      <c r="AW1088" s="207"/>
      <c r="AX1088" s="207"/>
      <c r="AY1088" s="207"/>
      <c r="AZ1088" s="207"/>
      <c r="BA1088" s="207"/>
      <c r="BB1088" s="207"/>
      <c r="BC1088" s="207"/>
      <c r="BD1088" s="207"/>
      <c r="BE1088" s="207"/>
      <c r="BF1088" s="207"/>
      <c r="BG1088" s="207"/>
      <c r="BH1088" s="207"/>
    </row>
    <row r="1089" spans="1:60" outlineLevel="1">
      <c r="A1089" s="214"/>
      <c r="B1089" s="215"/>
      <c r="C1089" s="246" t="s">
        <v>1184</v>
      </c>
      <c r="D1089" s="237"/>
      <c r="E1089" s="238"/>
      <c r="F1089" s="216"/>
      <c r="G1089" s="216"/>
      <c r="H1089" s="216"/>
      <c r="I1089" s="216"/>
      <c r="J1089" s="216"/>
      <c r="K1089" s="216"/>
      <c r="L1089" s="216"/>
      <c r="M1089" s="216"/>
      <c r="N1089" s="216"/>
      <c r="O1089" s="216"/>
      <c r="P1089" s="216"/>
      <c r="Q1089" s="216"/>
      <c r="R1089" s="216"/>
      <c r="S1089" s="216"/>
      <c r="T1089" s="216"/>
      <c r="U1089" s="216"/>
      <c r="V1089" s="216"/>
      <c r="W1089" s="216"/>
      <c r="X1089" s="207"/>
      <c r="Y1089" s="207"/>
      <c r="Z1089" s="207"/>
      <c r="AA1089" s="207"/>
      <c r="AB1089" s="207"/>
      <c r="AC1089" s="207"/>
      <c r="AD1089" s="207"/>
      <c r="AE1089" s="207"/>
      <c r="AF1089" s="207"/>
      <c r="AG1089" s="207" t="s">
        <v>159</v>
      </c>
      <c r="AH1089" s="207">
        <v>0</v>
      </c>
      <c r="AI1089" s="207"/>
      <c r="AJ1089" s="207"/>
      <c r="AK1089" s="207"/>
      <c r="AL1089" s="207"/>
      <c r="AM1089" s="207"/>
      <c r="AN1089" s="207"/>
      <c r="AO1089" s="207"/>
      <c r="AP1089" s="207"/>
      <c r="AQ1089" s="207"/>
      <c r="AR1089" s="207"/>
      <c r="AS1089" s="207"/>
      <c r="AT1089" s="207"/>
      <c r="AU1089" s="207"/>
      <c r="AV1089" s="207"/>
      <c r="AW1089" s="207"/>
      <c r="AX1089" s="207"/>
      <c r="AY1089" s="207"/>
      <c r="AZ1089" s="207"/>
      <c r="BA1089" s="207"/>
      <c r="BB1089" s="207"/>
      <c r="BC1089" s="207"/>
      <c r="BD1089" s="207"/>
      <c r="BE1089" s="207"/>
      <c r="BF1089" s="207"/>
      <c r="BG1089" s="207"/>
      <c r="BH1089" s="207"/>
    </row>
    <row r="1090" spans="1:60" outlineLevel="1">
      <c r="A1090" s="214"/>
      <c r="B1090" s="215"/>
      <c r="C1090" s="246" t="s">
        <v>1185</v>
      </c>
      <c r="D1090" s="237"/>
      <c r="E1090" s="238"/>
      <c r="F1090" s="216"/>
      <c r="G1090" s="216"/>
      <c r="H1090" s="216"/>
      <c r="I1090" s="216"/>
      <c r="J1090" s="216"/>
      <c r="K1090" s="216"/>
      <c r="L1090" s="216"/>
      <c r="M1090" s="216"/>
      <c r="N1090" s="216"/>
      <c r="O1090" s="216"/>
      <c r="P1090" s="216"/>
      <c r="Q1090" s="216"/>
      <c r="R1090" s="216"/>
      <c r="S1090" s="216"/>
      <c r="T1090" s="216"/>
      <c r="U1090" s="216"/>
      <c r="V1090" s="216"/>
      <c r="W1090" s="216"/>
      <c r="X1090" s="207"/>
      <c r="Y1090" s="207"/>
      <c r="Z1090" s="207"/>
      <c r="AA1090" s="207"/>
      <c r="AB1090" s="207"/>
      <c r="AC1090" s="207"/>
      <c r="AD1090" s="207"/>
      <c r="AE1090" s="207"/>
      <c r="AF1090" s="207"/>
      <c r="AG1090" s="207" t="s">
        <v>159</v>
      </c>
      <c r="AH1090" s="207">
        <v>0</v>
      </c>
      <c r="AI1090" s="207"/>
      <c r="AJ1090" s="207"/>
      <c r="AK1090" s="207"/>
      <c r="AL1090" s="207"/>
      <c r="AM1090" s="207"/>
      <c r="AN1090" s="207"/>
      <c r="AO1090" s="207"/>
      <c r="AP1090" s="207"/>
      <c r="AQ1090" s="207"/>
      <c r="AR1090" s="207"/>
      <c r="AS1090" s="207"/>
      <c r="AT1090" s="207"/>
      <c r="AU1090" s="207"/>
      <c r="AV1090" s="207"/>
      <c r="AW1090" s="207"/>
      <c r="AX1090" s="207"/>
      <c r="AY1090" s="207"/>
      <c r="AZ1090" s="207"/>
      <c r="BA1090" s="207"/>
      <c r="BB1090" s="207"/>
      <c r="BC1090" s="207"/>
      <c r="BD1090" s="207"/>
      <c r="BE1090" s="207"/>
      <c r="BF1090" s="207"/>
      <c r="BG1090" s="207"/>
      <c r="BH1090" s="207"/>
    </row>
    <row r="1091" spans="1:60" outlineLevel="1">
      <c r="A1091" s="214"/>
      <c r="B1091" s="215"/>
      <c r="C1091" s="246" t="s">
        <v>1186</v>
      </c>
      <c r="D1091" s="237"/>
      <c r="E1091" s="238"/>
      <c r="F1091" s="216"/>
      <c r="G1091" s="216"/>
      <c r="H1091" s="216"/>
      <c r="I1091" s="216"/>
      <c r="J1091" s="216"/>
      <c r="K1091" s="216"/>
      <c r="L1091" s="216"/>
      <c r="M1091" s="216"/>
      <c r="N1091" s="216"/>
      <c r="O1091" s="216"/>
      <c r="P1091" s="216"/>
      <c r="Q1091" s="216"/>
      <c r="R1091" s="216"/>
      <c r="S1091" s="216"/>
      <c r="T1091" s="216"/>
      <c r="U1091" s="216"/>
      <c r="V1091" s="216"/>
      <c r="W1091" s="216"/>
      <c r="X1091" s="207"/>
      <c r="Y1091" s="207"/>
      <c r="Z1091" s="207"/>
      <c r="AA1091" s="207"/>
      <c r="AB1091" s="207"/>
      <c r="AC1091" s="207"/>
      <c r="AD1091" s="207"/>
      <c r="AE1091" s="207"/>
      <c r="AF1091" s="207"/>
      <c r="AG1091" s="207" t="s">
        <v>159</v>
      </c>
      <c r="AH1091" s="207">
        <v>0</v>
      </c>
      <c r="AI1091" s="207"/>
      <c r="AJ1091" s="207"/>
      <c r="AK1091" s="207"/>
      <c r="AL1091" s="207"/>
      <c r="AM1091" s="207"/>
      <c r="AN1091" s="207"/>
      <c r="AO1091" s="207"/>
      <c r="AP1091" s="207"/>
      <c r="AQ1091" s="207"/>
      <c r="AR1091" s="207"/>
      <c r="AS1091" s="207"/>
      <c r="AT1091" s="207"/>
      <c r="AU1091" s="207"/>
      <c r="AV1091" s="207"/>
      <c r="AW1091" s="207"/>
      <c r="AX1091" s="207"/>
      <c r="AY1091" s="207"/>
      <c r="AZ1091" s="207"/>
      <c r="BA1091" s="207"/>
      <c r="BB1091" s="207"/>
      <c r="BC1091" s="207"/>
      <c r="BD1091" s="207"/>
      <c r="BE1091" s="207"/>
      <c r="BF1091" s="207"/>
      <c r="BG1091" s="207"/>
      <c r="BH1091" s="207"/>
    </row>
    <row r="1092" spans="1:60" outlineLevel="1">
      <c r="A1092" s="214"/>
      <c r="B1092" s="215"/>
      <c r="C1092" s="246" t="s">
        <v>1187</v>
      </c>
      <c r="D1092" s="237"/>
      <c r="E1092" s="238"/>
      <c r="F1092" s="216"/>
      <c r="G1092" s="216"/>
      <c r="H1092" s="216"/>
      <c r="I1092" s="216"/>
      <c r="J1092" s="216"/>
      <c r="K1092" s="216"/>
      <c r="L1092" s="216"/>
      <c r="M1092" s="216"/>
      <c r="N1092" s="216"/>
      <c r="O1092" s="216"/>
      <c r="P1092" s="216"/>
      <c r="Q1092" s="216"/>
      <c r="R1092" s="216"/>
      <c r="S1092" s="216"/>
      <c r="T1092" s="216"/>
      <c r="U1092" s="216"/>
      <c r="V1092" s="216"/>
      <c r="W1092" s="216"/>
      <c r="X1092" s="207"/>
      <c r="Y1092" s="207"/>
      <c r="Z1092" s="207"/>
      <c r="AA1092" s="207"/>
      <c r="AB1092" s="207"/>
      <c r="AC1092" s="207"/>
      <c r="AD1092" s="207"/>
      <c r="AE1092" s="207"/>
      <c r="AF1092" s="207"/>
      <c r="AG1092" s="207" t="s">
        <v>159</v>
      </c>
      <c r="AH1092" s="207">
        <v>0</v>
      </c>
      <c r="AI1092" s="207"/>
      <c r="AJ1092" s="207"/>
      <c r="AK1092" s="207"/>
      <c r="AL1092" s="207"/>
      <c r="AM1092" s="207"/>
      <c r="AN1092" s="207"/>
      <c r="AO1092" s="207"/>
      <c r="AP1092" s="207"/>
      <c r="AQ1092" s="207"/>
      <c r="AR1092" s="207"/>
      <c r="AS1092" s="207"/>
      <c r="AT1092" s="207"/>
      <c r="AU1092" s="207"/>
      <c r="AV1092" s="207"/>
      <c r="AW1092" s="207"/>
      <c r="AX1092" s="207"/>
      <c r="AY1092" s="207"/>
      <c r="AZ1092" s="207"/>
      <c r="BA1092" s="207"/>
      <c r="BB1092" s="207"/>
      <c r="BC1092" s="207"/>
      <c r="BD1092" s="207"/>
      <c r="BE1092" s="207"/>
      <c r="BF1092" s="207"/>
      <c r="BG1092" s="207"/>
      <c r="BH1092" s="207"/>
    </row>
    <row r="1093" spans="1:60" outlineLevel="1">
      <c r="A1093" s="214"/>
      <c r="B1093" s="215"/>
      <c r="C1093" s="246" t="s">
        <v>1188</v>
      </c>
      <c r="D1093" s="237"/>
      <c r="E1093" s="238"/>
      <c r="F1093" s="216"/>
      <c r="G1093" s="216"/>
      <c r="H1093" s="216"/>
      <c r="I1093" s="216"/>
      <c r="J1093" s="216"/>
      <c r="K1093" s="216"/>
      <c r="L1093" s="216"/>
      <c r="M1093" s="216"/>
      <c r="N1093" s="216"/>
      <c r="O1093" s="216"/>
      <c r="P1093" s="216"/>
      <c r="Q1093" s="216"/>
      <c r="R1093" s="216"/>
      <c r="S1093" s="216"/>
      <c r="T1093" s="216"/>
      <c r="U1093" s="216"/>
      <c r="V1093" s="216"/>
      <c r="W1093" s="216"/>
      <c r="X1093" s="207"/>
      <c r="Y1093" s="207"/>
      <c r="Z1093" s="207"/>
      <c r="AA1093" s="207"/>
      <c r="AB1093" s="207"/>
      <c r="AC1093" s="207"/>
      <c r="AD1093" s="207"/>
      <c r="AE1093" s="207"/>
      <c r="AF1093" s="207"/>
      <c r="AG1093" s="207" t="s">
        <v>159</v>
      </c>
      <c r="AH1093" s="207">
        <v>0</v>
      </c>
      <c r="AI1093" s="207"/>
      <c r="AJ1093" s="207"/>
      <c r="AK1093" s="207"/>
      <c r="AL1093" s="207"/>
      <c r="AM1093" s="207"/>
      <c r="AN1093" s="207"/>
      <c r="AO1093" s="207"/>
      <c r="AP1093" s="207"/>
      <c r="AQ1093" s="207"/>
      <c r="AR1093" s="207"/>
      <c r="AS1093" s="207"/>
      <c r="AT1093" s="207"/>
      <c r="AU1093" s="207"/>
      <c r="AV1093" s="207"/>
      <c r="AW1093" s="207"/>
      <c r="AX1093" s="207"/>
      <c r="AY1093" s="207"/>
      <c r="AZ1093" s="207"/>
      <c r="BA1093" s="207"/>
      <c r="BB1093" s="207"/>
      <c r="BC1093" s="207"/>
      <c r="BD1093" s="207"/>
      <c r="BE1093" s="207"/>
      <c r="BF1093" s="207"/>
      <c r="BG1093" s="207"/>
      <c r="BH1093" s="207"/>
    </row>
    <row r="1094" spans="1:60" outlineLevel="1">
      <c r="A1094" s="214"/>
      <c r="B1094" s="215"/>
      <c r="C1094" s="246" t="s">
        <v>1189</v>
      </c>
      <c r="D1094" s="237"/>
      <c r="E1094" s="238"/>
      <c r="F1094" s="216"/>
      <c r="G1094" s="216"/>
      <c r="H1094" s="216"/>
      <c r="I1094" s="216"/>
      <c r="J1094" s="216"/>
      <c r="K1094" s="216"/>
      <c r="L1094" s="216"/>
      <c r="M1094" s="216"/>
      <c r="N1094" s="216"/>
      <c r="O1094" s="216"/>
      <c r="P1094" s="216"/>
      <c r="Q1094" s="216"/>
      <c r="R1094" s="216"/>
      <c r="S1094" s="216"/>
      <c r="T1094" s="216"/>
      <c r="U1094" s="216"/>
      <c r="V1094" s="216"/>
      <c r="W1094" s="216"/>
      <c r="X1094" s="207"/>
      <c r="Y1094" s="207"/>
      <c r="Z1094" s="207"/>
      <c r="AA1094" s="207"/>
      <c r="AB1094" s="207"/>
      <c r="AC1094" s="207"/>
      <c r="AD1094" s="207"/>
      <c r="AE1094" s="207"/>
      <c r="AF1094" s="207"/>
      <c r="AG1094" s="207" t="s">
        <v>159</v>
      </c>
      <c r="AH1094" s="207">
        <v>0</v>
      </c>
      <c r="AI1094" s="207"/>
      <c r="AJ1094" s="207"/>
      <c r="AK1094" s="207"/>
      <c r="AL1094" s="207"/>
      <c r="AM1094" s="207"/>
      <c r="AN1094" s="207"/>
      <c r="AO1094" s="207"/>
      <c r="AP1094" s="207"/>
      <c r="AQ1094" s="207"/>
      <c r="AR1094" s="207"/>
      <c r="AS1094" s="207"/>
      <c r="AT1094" s="207"/>
      <c r="AU1094" s="207"/>
      <c r="AV1094" s="207"/>
      <c r="AW1094" s="207"/>
      <c r="AX1094" s="207"/>
      <c r="AY1094" s="207"/>
      <c r="AZ1094" s="207"/>
      <c r="BA1094" s="207"/>
      <c r="BB1094" s="207"/>
      <c r="BC1094" s="207"/>
      <c r="BD1094" s="207"/>
      <c r="BE1094" s="207"/>
      <c r="BF1094" s="207"/>
      <c r="BG1094" s="207"/>
      <c r="BH1094" s="207"/>
    </row>
    <row r="1095" spans="1:60" outlineLevel="1">
      <c r="A1095" s="214"/>
      <c r="B1095" s="215"/>
      <c r="C1095" s="246" t="s">
        <v>1190</v>
      </c>
      <c r="D1095" s="237"/>
      <c r="E1095" s="238"/>
      <c r="F1095" s="216"/>
      <c r="G1095" s="216"/>
      <c r="H1095" s="216"/>
      <c r="I1095" s="216"/>
      <c r="J1095" s="216"/>
      <c r="K1095" s="216"/>
      <c r="L1095" s="216"/>
      <c r="M1095" s="216"/>
      <c r="N1095" s="216"/>
      <c r="O1095" s="216"/>
      <c r="P1095" s="216"/>
      <c r="Q1095" s="216"/>
      <c r="R1095" s="216"/>
      <c r="S1095" s="216"/>
      <c r="T1095" s="216"/>
      <c r="U1095" s="216"/>
      <c r="V1095" s="216"/>
      <c r="W1095" s="216"/>
      <c r="X1095" s="207"/>
      <c r="Y1095" s="207"/>
      <c r="Z1095" s="207"/>
      <c r="AA1095" s="207"/>
      <c r="AB1095" s="207"/>
      <c r="AC1095" s="207"/>
      <c r="AD1095" s="207"/>
      <c r="AE1095" s="207"/>
      <c r="AF1095" s="207"/>
      <c r="AG1095" s="207" t="s">
        <v>159</v>
      </c>
      <c r="AH1095" s="207">
        <v>0</v>
      </c>
      <c r="AI1095" s="207"/>
      <c r="AJ1095" s="207"/>
      <c r="AK1095" s="207"/>
      <c r="AL1095" s="207"/>
      <c r="AM1095" s="207"/>
      <c r="AN1095" s="207"/>
      <c r="AO1095" s="207"/>
      <c r="AP1095" s="207"/>
      <c r="AQ1095" s="207"/>
      <c r="AR1095" s="207"/>
      <c r="AS1095" s="207"/>
      <c r="AT1095" s="207"/>
      <c r="AU1095" s="207"/>
      <c r="AV1095" s="207"/>
      <c r="AW1095" s="207"/>
      <c r="AX1095" s="207"/>
      <c r="AY1095" s="207"/>
      <c r="AZ1095" s="207"/>
      <c r="BA1095" s="207"/>
      <c r="BB1095" s="207"/>
      <c r="BC1095" s="207"/>
      <c r="BD1095" s="207"/>
      <c r="BE1095" s="207"/>
      <c r="BF1095" s="207"/>
      <c r="BG1095" s="207"/>
      <c r="BH1095" s="207"/>
    </row>
    <row r="1096" spans="1:60" outlineLevel="1">
      <c r="A1096" s="214"/>
      <c r="B1096" s="215"/>
      <c r="C1096" s="246" t="s">
        <v>1191</v>
      </c>
      <c r="D1096" s="237"/>
      <c r="E1096" s="238">
        <v>252.72</v>
      </c>
      <c r="F1096" s="216"/>
      <c r="G1096" s="216"/>
      <c r="H1096" s="216"/>
      <c r="I1096" s="216"/>
      <c r="J1096" s="216"/>
      <c r="K1096" s="216"/>
      <c r="L1096" s="216"/>
      <c r="M1096" s="216"/>
      <c r="N1096" s="216"/>
      <c r="O1096" s="216"/>
      <c r="P1096" s="216"/>
      <c r="Q1096" s="216"/>
      <c r="R1096" s="216"/>
      <c r="S1096" s="216"/>
      <c r="T1096" s="216"/>
      <c r="U1096" s="216"/>
      <c r="V1096" s="216"/>
      <c r="W1096" s="216"/>
      <c r="X1096" s="207"/>
      <c r="Y1096" s="207"/>
      <c r="Z1096" s="207"/>
      <c r="AA1096" s="207"/>
      <c r="AB1096" s="207"/>
      <c r="AC1096" s="207"/>
      <c r="AD1096" s="207"/>
      <c r="AE1096" s="207"/>
      <c r="AF1096" s="207"/>
      <c r="AG1096" s="207" t="s">
        <v>159</v>
      </c>
      <c r="AH1096" s="207">
        <v>0</v>
      </c>
      <c r="AI1096" s="207"/>
      <c r="AJ1096" s="207"/>
      <c r="AK1096" s="207"/>
      <c r="AL1096" s="207"/>
      <c r="AM1096" s="207"/>
      <c r="AN1096" s="207"/>
      <c r="AO1096" s="207"/>
      <c r="AP1096" s="207"/>
      <c r="AQ1096" s="207"/>
      <c r="AR1096" s="207"/>
      <c r="AS1096" s="207"/>
      <c r="AT1096" s="207"/>
      <c r="AU1096" s="207"/>
      <c r="AV1096" s="207"/>
      <c r="AW1096" s="207"/>
      <c r="AX1096" s="207"/>
      <c r="AY1096" s="207"/>
      <c r="AZ1096" s="207"/>
      <c r="BA1096" s="207"/>
      <c r="BB1096" s="207"/>
      <c r="BC1096" s="207"/>
      <c r="BD1096" s="207"/>
      <c r="BE1096" s="207"/>
      <c r="BF1096" s="207"/>
      <c r="BG1096" s="207"/>
      <c r="BH1096" s="207"/>
    </row>
    <row r="1097" spans="1:60" outlineLevel="1">
      <c r="A1097" s="224">
        <v>290</v>
      </c>
      <c r="B1097" s="225" t="s">
        <v>1192</v>
      </c>
      <c r="C1097" s="233" t="s">
        <v>1193</v>
      </c>
      <c r="D1097" s="226" t="s">
        <v>181</v>
      </c>
      <c r="E1097" s="227">
        <v>252.72300000000001</v>
      </c>
      <c r="F1097" s="228"/>
      <c r="G1097" s="229">
        <f>ROUND(E1097*F1097,2)</f>
        <v>0</v>
      </c>
      <c r="H1097" s="228"/>
      <c r="I1097" s="229">
        <f>ROUND(E1097*H1097,2)</f>
        <v>0</v>
      </c>
      <c r="J1097" s="228"/>
      <c r="K1097" s="229">
        <f>ROUND(E1097*J1097,2)</f>
        <v>0</v>
      </c>
      <c r="L1097" s="229">
        <v>21</v>
      </c>
      <c r="M1097" s="229">
        <f>G1097*(1+L1097/100)</f>
        <v>0</v>
      </c>
      <c r="N1097" s="229">
        <v>0</v>
      </c>
      <c r="O1097" s="229">
        <f>ROUND(E1097*N1097,2)</f>
        <v>0</v>
      </c>
      <c r="P1097" s="229">
        <v>0</v>
      </c>
      <c r="Q1097" s="229">
        <f>ROUND(E1097*P1097,2)</f>
        <v>0</v>
      </c>
      <c r="R1097" s="229"/>
      <c r="S1097" s="229" t="s">
        <v>148</v>
      </c>
      <c r="T1097" s="230" t="s">
        <v>149</v>
      </c>
      <c r="U1097" s="216">
        <v>0</v>
      </c>
      <c r="V1097" s="216">
        <f>ROUND(E1097*U1097,2)</f>
        <v>0</v>
      </c>
      <c r="W1097" s="216"/>
      <c r="X1097" s="207"/>
      <c r="Y1097" s="207"/>
      <c r="Z1097" s="207"/>
      <c r="AA1097" s="207"/>
      <c r="AB1097" s="207"/>
      <c r="AC1097" s="207"/>
      <c r="AD1097" s="207"/>
      <c r="AE1097" s="207"/>
      <c r="AF1097" s="207"/>
      <c r="AG1097" s="207" t="s">
        <v>157</v>
      </c>
      <c r="AH1097" s="207"/>
      <c r="AI1097" s="207"/>
      <c r="AJ1097" s="207"/>
      <c r="AK1097" s="207"/>
      <c r="AL1097" s="207"/>
      <c r="AM1097" s="207"/>
      <c r="AN1097" s="207"/>
      <c r="AO1097" s="207"/>
      <c r="AP1097" s="207"/>
      <c r="AQ1097" s="207"/>
      <c r="AR1097" s="207"/>
      <c r="AS1097" s="207"/>
      <c r="AT1097" s="207"/>
      <c r="AU1097" s="207"/>
      <c r="AV1097" s="207"/>
      <c r="AW1097" s="207"/>
      <c r="AX1097" s="207"/>
      <c r="AY1097" s="207"/>
      <c r="AZ1097" s="207"/>
      <c r="BA1097" s="207"/>
      <c r="BB1097" s="207"/>
      <c r="BC1097" s="207"/>
      <c r="BD1097" s="207"/>
      <c r="BE1097" s="207"/>
      <c r="BF1097" s="207"/>
      <c r="BG1097" s="207"/>
      <c r="BH1097" s="207"/>
    </row>
    <row r="1098" spans="1:60" outlineLevel="1">
      <c r="A1098" s="214"/>
      <c r="B1098" s="215"/>
      <c r="C1098" s="246" t="s">
        <v>1184</v>
      </c>
      <c r="D1098" s="237"/>
      <c r="E1098" s="238"/>
      <c r="F1098" s="216"/>
      <c r="G1098" s="216"/>
      <c r="H1098" s="216"/>
      <c r="I1098" s="216"/>
      <c r="J1098" s="216"/>
      <c r="K1098" s="216"/>
      <c r="L1098" s="216"/>
      <c r="M1098" s="216"/>
      <c r="N1098" s="216"/>
      <c r="O1098" s="216"/>
      <c r="P1098" s="216"/>
      <c r="Q1098" s="216"/>
      <c r="R1098" s="216"/>
      <c r="S1098" s="216"/>
      <c r="T1098" s="216"/>
      <c r="U1098" s="216"/>
      <c r="V1098" s="216"/>
      <c r="W1098" s="216"/>
      <c r="X1098" s="207"/>
      <c r="Y1098" s="207"/>
      <c r="Z1098" s="207"/>
      <c r="AA1098" s="207"/>
      <c r="AB1098" s="207"/>
      <c r="AC1098" s="207"/>
      <c r="AD1098" s="207"/>
      <c r="AE1098" s="207"/>
      <c r="AF1098" s="207"/>
      <c r="AG1098" s="207" t="s">
        <v>159</v>
      </c>
      <c r="AH1098" s="207">
        <v>0</v>
      </c>
      <c r="AI1098" s="207"/>
      <c r="AJ1098" s="207"/>
      <c r="AK1098" s="207"/>
      <c r="AL1098" s="207"/>
      <c r="AM1098" s="207"/>
      <c r="AN1098" s="207"/>
      <c r="AO1098" s="207"/>
      <c r="AP1098" s="207"/>
      <c r="AQ1098" s="207"/>
      <c r="AR1098" s="207"/>
      <c r="AS1098" s="207"/>
      <c r="AT1098" s="207"/>
      <c r="AU1098" s="207"/>
      <c r="AV1098" s="207"/>
      <c r="AW1098" s="207"/>
      <c r="AX1098" s="207"/>
      <c r="AY1098" s="207"/>
      <c r="AZ1098" s="207"/>
      <c r="BA1098" s="207"/>
      <c r="BB1098" s="207"/>
      <c r="BC1098" s="207"/>
      <c r="BD1098" s="207"/>
      <c r="BE1098" s="207"/>
      <c r="BF1098" s="207"/>
      <c r="BG1098" s="207"/>
      <c r="BH1098" s="207"/>
    </row>
    <row r="1099" spans="1:60" outlineLevel="1">
      <c r="A1099" s="214"/>
      <c r="B1099" s="215"/>
      <c r="C1099" s="246" t="s">
        <v>1185</v>
      </c>
      <c r="D1099" s="237"/>
      <c r="E1099" s="238"/>
      <c r="F1099" s="216"/>
      <c r="G1099" s="216"/>
      <c r="H1099" s="216"/>
      <c r="I1099" s="216"/>
      <c r="J1099" s="216"/>
      <c r="K1099" s="216"/>
      <c r="L1099" s="216"/>
      <c r="M1099" s="216"/>
      <c r="N1099" s="216"/>
      <c r="O1099" s="216"/>
      <c r="P1099" s="216"/>
      <c r="Q1099" s="216"/>
      <c r="R1099" s="216"/>
      <c r="S1099" s="216"/>
      <c r="T1099" s="216"/>
      <c r="U1099" s="216"/>
      <c r="V1099" s="216"/>
      <c r="W1099" s="216"/>
      <c r="X1099" s="207"/>
      <c r="Y1099" s="207"/>
      <c r="Z1099" s="207"/>
      <c r="AA1099" s="207"/>
      <c r="AB1099" s="207"/>
      <c r="AC1099" s="207"/>
      <c r="AD1099" s="207"/>
      <c r="AE1099" s="207"/>
      <c r="AF1099" s="207"/>
      <c r="AG1099" s="207" t="s">
        <v>159</v>
      </c>
      <c r="AH1099" s="207">
        <v>0</v>
      </c>
      <c r="AI1099" s="207"/>
      <c r="AJ1099" s="207"/>
      <c r="AK1099" s="207"/>
      <c r="AL1099" s="207"/>
      <c r="AM1099" s="207"/>
      <c r="AN1099" s="207"/>
      <c r="AO1099" s="207"/>
      <c r="AP1099" s="207"/>
      <c r="AQ1099" s="207"/>
      <c r="AR1099" s="207"/>
      <c r="AS1099" s="207"/>
      <c r="AT1099" s="207"/>
      <c r="AU1099" s="207"/>
      <c r="AV1099" s="207"/>
      <c r="AW1099" s="207"/>
      <c r="AX1099" s="207"/>
      <c r="AY1099" s="207"/>
      <c r="AZ1099" s="207"/>
      <c r="BA1099" s="207"/>
      <c r="BB1099" s="207"/>
      <c r="BC1099" s="207"/>
      <c r="BD1099" s="207"/>
      <c r="BE1099" s="207"/>
      <c r="BF1099" s="207"/>
      <c r="BG1099" s="207"/>
      <c r="BH1099" s="207"/>
    </row>
    <row r="1100" spans="1:60" outlineLevel="1">
      <c r="A1100" s="214"/>
      <c r="B1100" s="215"/>
      <c r="C1100" s="246" t="s">
        <v>1186</v>
      </c>
      <c r="D1100" s="237"/>
      <c r="E1100" s="238"/>
      <c r="F1100" s="216"/>
      <c r="G1100" s="216"/>
      <c r="H1100" s="216"/>
      <c r="I1100" s="216"/>
      <c r="J1100" s="216"/>
      <c r="K1100" s="216"/>
      <c r="L1100" s="216"/>
      <c r="M1100" s="216"/>
      <c r="N1100" s="216"/>
      <c r="O1100" s="216"/>
      <c r="P1100" s="216"/>
      <c r="Q1100" s="216"/>
      <c r="R1100" s="216"/>
      <c r="S1100" s="216"/>
      <c r="T1100" s="216"/>
      <c r="U1100" s="216"/>
      <c r="V1100" s="216"/>
      <c r="W1100" s="216"/>
      <c r="X1100" s="207"/>
      <c r="Y1100" s="207"/>
      <c r="Z1100" s="207"/>
      <c r="AA1100" s="207"/>
      <c r="AB1100" s="207"/>
      <c r="AC1100" s="207"/>
      <c r="AD1100" s="207"/>
      <c r="AE1100" s="207"/>
      <c r="AF1100" s="207"/>
      <c r="AG1100" s="207" t="s">
        <v>159</v>
      </c>
      <c r="AH1100" s="207">
        <v>0</v>
      </c>
      <c r="AI1100" s="207"/>
      <c r="AJ1100" s="207"/>
      <c r="AK1100" s="207"/>
      <c r="AL1100" s="207"/>
      <c r="AM1100" s="207"/>
      <c r="AN1100" s="207"/>
      <c r="AO1100" s="207"/>
      <c r="AP1100" s="207"/>
      <c r="AQ1100" s="207"/>
      <c r="AR1100" s="207"/>
      <c r="AS1100" s="207"/>
      <c r="AT1100" s="207"/>
      <c r="AU1100" s="207"/>
      <c r="AV1100" s="207"/>
      <c r="AW1100" s="207"/>
      <c r="AX1100" s="207"/>
      <c r="AY1100" s="207"/>
      <c r="AZ1100" s="207"/>
      <c r="BA1100" s="207"/>
      <c r="BB1100" s="207"/>
      <c r="BC1100" s="207"/>
      <c r="BD1100" s="207"/>
      <c r="BE1100" s="207"/>
      <c r="BF1100" s="207"/>
      <c r="BG1100" s="207"/>
      <c r="BH1100" s="207"/>
    </row>
    <row r="1101" spans="1:60" outlineLevel="1">
      <c r="A1101" s="214"/>
      <c r="B1101" s="215"/>
      <c r="C1101" s="246" t="s">
        <v>1187</v>
      </c>
      <c r="D1101" s="237"/>
      <c r="E1101" s="238"/>
      <c r="F1101" s="216"/>
      <c r="G1101" s="216"/>
      <c r="H1101" s="216"/>
      <c r="I1101" s="216"/>
      <c r="J1101" s="216"/>
      <c r="K1101" s="216"/>
      <c r="L1101" s="216"/>
      <c r="M1101" s="216"/>
      <c r="N1101" s="216"/>
      <c r="O1101" s="216"/>
      <c r="P1101" s="216"/>
      <c r="Q1101" s="216"/>
      <c r="R1101" s="216"/>
      <c r="S1101" s="216"/>
      <c r="T1101" s="216"/>
      <c r="U1101" s="216"/>
      <c r="V1101" s="216"/>
      <c r="W1101" s="216"/>
      <c r="X1101" s="207"/>
      <c r="Y1101" s="207"/>
      <c r="Z1101" s="207"/>
      <c r="AA1101" s="207"/>
      <c r="AB1101" s="207"/>
      <c r="AC1101" s="207"/>
      <c r="AD1101" s="207"/>
      <c r="AE1101" s="207"/>
      <c r="AF1101" s="207"/>
      <c r="AG1101" s="207" t="s">
        <v>159</v>
      </c>
      <c r="AH1101" s="207">
        <v>0</v>
      </c>
      <c r="AI1101" s="207"/>
      <c r="AJ1101" s="207"/>
      <c r="AK1101" s="207"/>
      <c r="AL1101" s="207"/>
      <c r="AM1101" s="207"/>
      <c r="AN1101" s="207"/>
      <c r="AO1101" s="207"/>
      <c r="AP1101" s="207"/>
      <c r="AQ1101" s="207"/>
      <c r="AR1101" s="207"/>
      <c r="AS1101" s="207"/>
      <c r="AT1101" s="207"/>
      <c r="AU1101" s="207"/>
      <c r="AV1101" s="207"/>
      <c r="AW1101" s="207"/>
      <c r="AX1101" s="207"/>
      <c r="AY1101" s="207"/>
      <c r="AZ1101" s="207"/>
      <c r="BA1101" s="207"/>
      <c r="BB1101" s="207"/>
      <c r="BC1101" s="207"/>
      <c r="BD1101" s="207"/>
      <c r="BE1101" s="207"/>
      <c r="BF1101" s="207"/>
      <c r="BG1101" s="207"/>
      <c r="BH1101" s="207"/>
    </row>
    <row r="1102" spans="1:60" outlineLevel="1">
      <c r="A1102" s="214"/>
      <c r="B1102" s="215"/>
      <c r="C1102" s="246" t="s">
        <v>1188</v>
      </c>
      <c r="D1102" s="237"/>
      <c r="E1102" s="238"/>
      <c r="F1102" s="216"/>
      <c r="G1102" s="216"/>
      <c r="H1102" s="216"/>
      <c r="I1102" s="216"/>
      <c r="J1102" s="216"/>
      <c r="K1102" s="216"/>
      <c r="L1102" s="216"/>
      <c r="M1102" s="216"/>
      <c r="N1102" s="216"/>
      <c r="O1102" s="216"/>
      <c r="P1102" s="216"/>
      <c r="Q1102" s="216"/>
      <c r="R1102" s="216"/>
      <c r="S1102" s="216"/>
      <c r="T1102" s="216"/>
      <c r="U1102" s="216"/>
      <c r="V1102" s="216"/>
      <c r="W1102" s="216"/>
      <c r="X1102" s="207"/>
      <c r="Y1102" s="207"/>
      <c r="Z1102" s="207"/>
      <c r="AA1102" s="207"/>
      <c r="AB1102" s="207"/>
      <c r="AC1102" s="207"/>
      <c r="AD1102" s="207"/>
      <c r="AE1102" s="207"/>
      <c r="AF1102" s="207"/>
      <c r="AG1102" s="207" t="s">
        <v>159</v>
      </c>
      <c r="AH1102" s="207">
        <v>0</v>
      </c>
      <c r="AI1102" s="207"/>
      <c r="AJ1102" s="207"/>
      <c r="AK1102" s="207"/>
      <c r="AL1102" s="207"/>
      <c r="AM1102" s="207"/>
      <c r="AN1102" s="207"/>
      <c r="AO1102" s="207"/>
      <c r="AP1102" s="207"/>
      <c r="AQ1102" s="207"/>
      <c r="AR1102" s="207"/>
      <c r="AS1102" s="207"/>
      <c r="AT1102" s="207"/>
      <c r="AU1102" s="207"/>
      <c r="AV1102" s="207"/>
      <c r="AW1102" s="207"/>
      <c r="AX1102" s="207"/>
      <c r="AY1102" s="207"/>
      <c r="AZ1102" s="207"/>
      <c r="BA1102" s="207"/>
      <c r="BB1102" s="207"/>
      <c r="BC1102" s="207"/>
      <c r="BD1102" s="207"/>
      <c r="BE1102" s="207"/>
      <c r="BF1102" s="207"/>
      <c r="BG1102" s="207"/>
      <c r="BH1102" s="207"/>
    </row>
    <row r="1103" spans="1:60" outlineLevel="1">
      <c r="A1103" s="214"/>
      <c r="B1103" s="215"/>
      <c r="C1103" s="246" t="s">
        <v>1189</v>
      </c>
      <c r="D1103" s="237"/>
      <c r="E1103" s="238"/>
      <c r="F1103" s="216"/>
      <c r="G1103" s="216"/>
      <c r="H1103" s="216"/>
      <c r="I1103" s="216"/>
      <c r="J1103" s="216"/>
      <c r="K1103" s="216"/>
      <c r="L1103" s="216"/>
      <c r="M1103" s="216"/>
      <c r="N1103" s="216"/>
      <c r="O1103" s="216"/>
      <c r="P1103" s="216"/>
      <c r="Q1103" s="216"/>
      <c r="R1103" s="216"/>
      <c r="S1103" s="216"/>
      <c r="T1103" s="216"/>
      <c r="U1103" s="216"/>
      <c r="V1103" s="216"/>
      <c r="W1103" s="216"/>
      <c r="X1103" s="207"/>
      <c r="Y1103" s="207"/>
      <c r="Z1103" s="207"/>
      <c r="AA1103" s="207"/>
      <c r="AB1103" s="207"/>
      <c r="AC1103" s="207"/>
      <c r="AD1103" s="207"/>
      <c r="AE1103" s="207"/>
      <c r="AF1103" s="207"/>
      <c r="AG1103" s="207" t="s">
        <v>159</v>
      </c>
      <c r="AH1103" s="207">
        <v>0</v>
      </c>
      <c r="AI1103" s="207"/>
      <c r="AJ1103" s="207"/>
      <c r="AK1103" s="207"/>
      <c r="AL1103" s="207"/>
      <c r="AM1103" s="207"/>
      <c r="AN1103" s="207"/>
      <c r="AO1103" s="207"/>
      <c r="AP1103" s="207"/>
      <c r="AQ1103" s="207"/>
      <c r="AR1103" s="207"/>
      <c r="AS1103" s="207"/>
      <c r="AT1103" s="207"/>
      <c r="AU1103" s="207"/>
      <c r="AV1103" s="207"/>
      <c r="AW1103" s="207"/>
      <c r="AX1103" s="207"/>
      <c r="AY1103" s="207"/>
      <c r="AZ1103" s="207"/>
      <c r="BA1103" s="207"/>
      <c r="BB1103" s="207"/>
      <c r="BC1103" s="207"/>
      <c r="BD1103" s="207"/>
      <c r="BE1103" s="207"/>
      <c r="BF1103" s="207"/>
      <c r="BG1103" s="207"/>
      <c r="BH1103" s="207"/>
    </row>
    <row r="1104" spans="1:60" outlineLevel="1">
      <c r="A1104" s="214"/>
      <c r="B1104" s="215"/>
      <c r="C1104" s="246" t="s">
        <v>1190</v>
      </c>
      <c r="D1104" s="237"/>
      <c r="E1104" s="238"/>
      <c r="F1104" s="216"/>
      <c r="G1104" s="216"/>
      <c r="H1104" s="216"/>
      <c r="I1104" s="216"/>
      <c r="J1104" s="216"/>
      <c r="K1104" s="216"/>
      <c r="L1104" s="216"/>
      <c r="M1104" s="216"/>
      <c r="N1104" s="216"/>
      <c r="O1104" s="216"/>
      <c r="P1104" s="216"/>
      <c r="Q1104" s="216"/>
      <c r="R1104" s="216"/>
      <c r="S1104" s="216"/>
      <c r="T1104" s="216"/>
      <c r="U1104" s="216"/>
      <c r="V1104" s="216"/>
      <c r="W1104" s="216"/>
      <c r="X1104" s="207"/>
      <c r="Y1104" s="207"/>
      <c r="Z1104" s="207"/>
      <c r="AA1104" s="207"/>
      <c r="AB1104" s="207"/>
      <c r="AC1104" s="207"/>
      <c r="AD1104" s="207"/>
      <c r="AE1104" s="207"/>
      <c r="AF1104" s="207"/>
      <c r="AG1104" s="207" t="s">
        <v>159</v>
      </c>
      <c r="AH1104" s="207">
        <v>0</v>
      </c>
      <c r="AI1104" s="207"/>
      <c r="AJ1104" s="207"/>
      <c r="AK1104" s="207"/>
      <c r="AL1104" s="207"/>
      <c r="AM1104" s="207"/>
      <c r="AN1104" s="207"/>
      <c r="AO1104" s="207"/>
      <c r="AP1104" s="207"/>
      <c r="AQ1104" s="207"/>
      <c r="AR1104" s="207"/>
      <c r="AS1104" s="207"/>
      <c r="AT1104" s="207"/>
      <c r="AU1104" s="207"/>
      <c r="AV1104" s="207"/>
      <c r="AW1104" s="207"/>
      <c r="AX1104" s="207"/>
      <c r="AY1104" s="207"/>
      <c r="AZ1104" s="207"/>
      <c r="BA1104" s="207"/>
      <c r="BB1104" s="207"/>
      <c r="BC1104" s="207"/>
      <c r="BD1104" s="207"/>
      <c r="BE1104" s="207"/>
      <c r="BF1104" s="207"/>
      <c r="BG1104" s="207"/>
      <c r="BH1104" s="207"/>
    </row>
    <row r="1105" spans="1:60" outlineLevel="1">
      <c r="A1105" s="214"/>
      <c r="B1105" s="215"/>
      <c r="C1105" s="246" t="s">
        <v>1191</v>
      </c>
      <c r="D1105" s="237"/>
      <c r="E1105" s="238">
        <v>252.72</v>
      </c>
      <c r="F1105" s="216"/>
      <c r="G1105" s="216"/>
      <c r="H1105" s="216"/>
      <c r="I1105" s="216"/>
      <c r="J1105" s="216"/>
      <c r="K1105" s="216"/>
      <c r="L1105" s="216"/>
      <c r="M1105" s="216"/>
      <c r="N1105" s="216"/>
      <c r="O1105" s="216"/>
      <c r="P1105" s="216"/>
      <c r="Q1105" s="216"/>
      <c r="R1105" s="216"/>
      <c r="S1105" s="216"/>
      <c r="T1105" s="216"/>
      <c r="U1105" s="216"/>
      <c r="V1105" s="216"/>
      <c r="W1105" s="216"/>
      <c r="X1105" s="207"/>
      <c r="Y1105" s="207"/>
      <c r="Z1105" s="207"/>
      <c r="AA1105" s="207"/>
      <c r="AB1105" s="207"/>
      <c r="AC1105" s="207"/>
      <c r="AD1105" s="207"/>
      <c r="AE1105" s="207"/>
      <c r="AF1105" s="207"/>
      <c r="AG1105" s="207" t="s">
        <v>159</v>
      </c>
      <c r="AH1105" s="207">
        <v>0</v>
      </c>
      <c r="AI1105" s="207"/>
      <c r="AJ1105" s="207"/>
      <c r="AK1105" s="207"/>
      <c r="AL1105" s="207"/>
      <c r="AM1105" s="207"/>
      <c r="AN1105" s="207"/>
      <c r="AO1105" s="207"/>
      <c r="AP1105" s="207"/>
      <c r="AQ1105" s="207"/>
      <c r="AR1105" s="207"/>
      <c r="AS1105" s="207"/>
      <c r="AT1105" s="207"/>
      <c r="AU1105" s="207"/>
      <c r="AV1105" s="207"/>
      <c r="AW1105" s="207"/>
      <c r="AX1105" s="207"/>
      <c r="AY1105" s="207"/>
      <c r="AZ1105" s="207"/>
      <c r="BA1105" s="207"/>
      <c r="BB1105" s="207"/>
      <c r="BC1105" s="207"/>
      <c r="BD1105" s="207"/>
      <c r="BE1105" s="207"/>
      <c r="BF1105" s="207"/>
      <c r="BG1105" s="207"/>
      <c r="BH1105" s="207"/>
    </row>
    <row r="1106" spans="1:60">
      <c r="A1106" s="218" t="s">
        <v>144</v>
      </c>
      <c r="B1106" s="219" t="s">
        <v>109</v>
      </c>
      <c r="C1106" s="232" t="s">
        <v>110</v>
      </c>
      <c r="D1106" s="220"/>
      <c r="E1106" s="221"/>
      <c r="F1106" s="222"/>
      <c r="G1106" s="222">
        <f>SUMIF(AG1107:AG1140,"&lt;&gt;NOR",G1107:G1140)</f>
        <v>0</v>
      </c>
      <c r="H1106" s="222"/>
      <c r="I1106" s="222">
        <f>SUM(I1107:I1140)</f>
        <v>0</v>
      </c>
      <c r="J1106" s="222"/>
      <c r="K1106" s="222">
        <f>SUM(K1107:K1140)</f>
        <v>0</v>
      </c>
      <c r="L1106" s="222"/>
      <c r="M1106" s="222">
        <f>SUM(M1107:M1140)</f>
        <v>0</v>
      </c>
      <c r="N1106" s="222"/>
      <c r="O1106" s="222">
        <f>SUM(O1107:O1140)</f>
        <v>0</v>
      </c>
      <c r="P1106" s="222"/>
      <c r="Q1106" s="222">
        <f>SUM(Q1107:Q1140)</f>
        <v>0</v>
      </c>
      <c r="R1106" s="222"/>
      <c r="S1106" s="222"/>
      <c r="T1106" s="223"/>
      <c r="U1106" s="217"/>
      <c r="V1106" s="217">
        <f>SUM(V1107:V1140)</f>
        <v>0</v>
      </c>
      <c r="W1106" s="217"/>
      <c r="AG1106" t="s">
        <v>145</v>
      </c>
    </row>
    <row r="1107" spans="1:60" outlineLevel="1">
      <c r="A1107" s="224">
        <v>291</v>
      </c>
      <c r="B1107" s="225" t="s">
        <v>1194</v>
      </c>
      <c r="C1107" s="233" t="s">
        <v>1195</v>
      </c>
      <c r="D1107" s="226" t="s">
        <v>181</v>
      </c>
      <c r="E1107" s="227">
        <v>346.04500000000002</v>
      </c>
      <c r="F1107" s="228"/>
      <c r="G1107" s="229">
        <f>ROUND(E1107*F1107,2)</f>
        <v>0</v>
      </c>
      <c r="H1107" s="228"/>
      <c r="I1107" s="229">
        <f>ROUND(E1107*H1107,2)</f>
        <v>0</v>
      </c>
      <c r="J1107" s="228"/>
      <c r="K1107" s="229">
        <f>ROUND(E1107*J1107,2)</f>
        <v>0</v>
      </c>
      <c r="L1107" s="229">
        <v>21</v>
      </c>
      <c r="M1107" s="229">
        <f>G1107*(1+L1107/100)</f>
        <v>0</v>
      </c>
      <c r="N1107" s="229">
        <v>0</v>
      </c>
      <c r="O1107" s="229">
        <f>ROUND(E1107*N1107,2)</f>
        <v>0</v>
      </c>
      <c r="P1107" s="229">
        <v>0</v>
      </c>
      <c r="Q1107" s="229">
        <f>ROUND(E1107*P1107,2)</f>
        <v>0</v>
      </c>
      <c r="R1107" s="229"/>
      <c r="S1107" s="229" t="s">
        <v>156</v>
      </c>
      <c r="T1107" s="230" t="s">
        <v>149</v>
      </c>
      <c r="U1107" s="216">
        <v>0</v>
      </c>
      <c r="V1107" s="216">
        <f>ROUND(E1107*U1107,2)</f>
        <v>0</v>
      </c>
      <c r="W1107" s="216"/>
      <c r="X1107" s="207"/>
      <c r="Y1107" s="207"/>
      <c r="Z1107" s="207"/>
      <c r="AA1107" s="207"/>
      <c r="AB1107" s="207"/>
      <c r="AC1107" s="207"/>
      <c r="AD1107" s="207"/>
      <c r="AE1107" s="207"/>
      <c r="AF1107" s="207"/>
      <c r="AG1107" s="207" t="s">
        <v>157</v>
      </c>
      <c r="AH1107" s="207"/>
      <c r="AI1107" s="207"/>
      <c r="AJ1107" s="207"/>
      <c r="AK1107" s="207"/>
      <c r="AL1107" s="207"/>
      <c r="AM1107" s="207"/>
      <c r="AN1107" s="207"/>
      <c r="AO1107" s="207"/>
      <c r="AP1107" s="207"/>
      <c r="AQ1107" s="207"/>
      <c r="AR1107" s="207"/>
      <c r="AS1107" s="207"/>
      <c r="AT1107" s="207"/>
      <c r="AU1107" s="207"/>
      <c r="AV1107" s="207"/>
      <c r="AW1107" s="207"/>
      <c r="AX1107" s="207"/>
      <c r="AY1107" s="207"/>
      <c r="AZ1107" s="207"/>
      <c r="BA1107" s="207"/>
      <c r="BB1107" s="207"/>
      <c r="BC1107" s="207"/>
      <c r="BD1107" s="207"/>
      <c r="BE1107" s="207"/>
      <c r="BF1107" s="207"/>
      <c r="BG1107" s="207"/>
      <c r="BH1107" s="207"/>
    </row>
    <row r="1108" spans="1:60" outlineLevel="1">
      <c r="A1108" s="214"/>
      <c r="B1108" s="215"/>
      <c r="C1108" s="246" t="s">
        <v>1196</v>
      </c>
      <c r="D1108" s="237"/>
      <c r="E1108" s="238"/>
      <c r="F1108" s="216"/>
      <c r="G1108" s="216"/>
      <c r="H1108" s="216"/>
      <c r="I1108" s="216"/>
      <c r="J1108" s="216"/>
      <c r="K1108" s="216"/>
      <c r="L1108" s="216"/>
      <c r="M1108" s="216"/>
      <c r="N1108" s="216"/>
      <c r="O1108" s="216"/>
      <c r="P1108" s="216"/>
      <c r="Q1108" s="216"/>
      <c r="R1108" s="216"/>
      <c r="S1108" s="216"/>
      <c r="T1108" s="216"/>
      <c r="U1108" s="216"/>
      <c r="V1108" s="216"/>
      <c r="W1108" s="216"/>
      <c r="X1108" s="207"/>
      <c r="Y1108" s="207"/>
      <c r="Z1108" s="207"/>
      <c r="AA1108" s="207"/>
      <c r="AB1108" s="207"/>
      <c r="AC1108" s="207"/>
      <c r="AD1108" s="207"/>
      <c r="AE1108" s="207"/>
      <c r="AF1108" s="207"/>
      <c r="AG1108" s="207" t="s">
        <v>159</v>
      </c>
      <c r="AH1108" s="207">
        <v>0</v>
      </c>
      <c r="AI1108" s="207"/>
      <c r="AJ1108" s="207"/>
      <c r="AK1108" s="207"/>
      <c r="AL1108" s="207"/>
      <c r="AM1108" s="207"/>
      <c r="AN1108" s="207"/>
      <c r="AO1108" s="207"/>
      <c r="AP1108" s="207"/>
      <c r="AQ1108" s="207"/>
      <c r="AR1108" s="207"/>
      <c r="AS1108" s="207"/>
      <c r="AT1108" s="207"/>
      <c r="AU1108" s="207"/>
      <c r="AV1108" s="207"/>
      <c r="AW1108" s="207"/>
      <c r="AX1108" s="207"/>
      <c r="AY1108" s="207"/>
      <c r="AZ1108" s="207"/>
      <c r="BA1108" s="207"/>
      <c r="BB1108" s="207"/>
      <c r="BC1108" s="207"/>
      <c r="BD1108" s="207"/>
      <c r="BE1108" s="207"/>
      <c r="BF1108" s="207"/>
      <c r="BG1108" s="207"/>
      <c r="BH1108" s="207"/>
    </row>
    <row r="1109" spans="1:60" outlineLevel="1">
      <c r="A1109" s="214"/>
      <c r="B1109" s="215"/>
      <c r="C1109" s="246" t="s">
        <v>432</v>
      </c>
      <c r="D1109" s="237"/>
      <c r="E1109" s="238"/>
      <c r="F1109" s="216"/>
      <c r="G1109" s="216"/>
      <c r="H1109" s="216"/>
      <c r="I1109" s="216"/>
      <c r="J1109" s="216"/>
      <c r="K1109" s="216"/>
      <c r="L1109" s="216"/>
      <c r="M1109" s="216"/>
      <c r="N1109" s="216"/>
      <c r="O1109" s="216"/>
      <c r="P1109" s="216"/>
      <c r="Q1109" s="216"/>
      <c r="R1109" s="216"/>
      <c r="S1109" s="216"/>
      <c r="T1109" s="216"/>
      <c r="U1109" s="216"/>
      <c r="V1109" s="216"/>
      <c r="W1109" s="216"/>
      <c r="X1109" s="207"/>
      <c r="Y1109" s="207"/>
      <c r="Z1109" s="207"/>
      <c r="AA1109" s="207"/>
      <c r="AB1109" s="207"/>
      <c r="AC1109" s="207"/>
      <c r="AD1109" s="207"/>
      <c r="AE1109" s="207"/>
      <c r="AF1109" s="207"/>
      <c r="AG1109" s="207" t="s">
        <v>159</v>
      </c>
      <c r="AH1109" s="207">
        <v>0</v>
      </c>
      <c r="AI1109" s="207"/>
      <c r="AJ1109" s="207"/>
      <c r="AK1109" s="207"/>
      <c r="AL1109" s="207"/>
      <c r="AM1109" s="207"/>
      <c r="AN1109" s="207"/>
      <c r="AO1109" s="207"/>
      <c r="AP1109" s="207"/>
      <c r="AQ1109" s="207"/>
      <c r="AR1109" s="207"/>
      <c r="AS1109" s="207"/>
      <c r="AT1109" s="207"/>
      <c r="AU1109" s="207"/>
      <c r="AV1109" s="207"/>
      <c r="AW1109" s="207"/>
      <c r="AX1109" s="207"/>
      <c r="AY1109" s="207"/>
      <c r="AZ1109" s="207"/>
      <c r="BA1109" s="207"/>
      <c r="BB1109" s="207"/>
      <c r="BC1109" s="207"/>
      <c r="BD1109" s="207"/>
      <c r="BE1109" s="207"/>
      <c r="BF1109" s="207"/>
      <c r="BG1109" s="207"/>
      <c r="BH1109" s="207"/>
    </row>
    <row r="1110" spans="1:60" ht="30.6" outlineLevel="1">
      <c r="A1110" s="214"/>
      <c r="B1110" s="215"/>
      <c r="C1110" s="246" t="s">
        <v>433</v>
      </c>
      <c r="D1110" s="237"/>
      <c r="E1110" s="238"/>
      <c r="F1110" s="216"/>
      <c r="G1110" s="216"/>
      <c r="H1110" s="216"/>
      <c r="I1110" s="216"/>
      <c r="J1110" s="216"/>
      <c r="K1110" s="216"/>
      <c r="L1110" s="216"/>
      <c r="M1110" s="216"/>
      <c r="N1110" s="216"/>
      <c r="O1110" s="216"/>
      <c r="P1110" s="216"/>
      <c r="Q1110" s="216"/>
      <c r="R1110" s="216"/>
      <c r="S1110" s="216"/>
      <c r="T1110" s="216"/>
      <c r="U1110" s="216"/>
      <c r="V1110" s="216"/>
      <c r="W1110" s="216"/>
      <c r="X1110" s="207"/>
      <c r="Y1110" s="207"/>
      <c r="Z1110" s="207"/>
      <c r="AA1110" s="207"/>
      <c r="AB1110" s="207"/>
      <c r="AC1110" s="207"/>
      <c r="AD1110" s="207"/>
      <c r="AE1110" s="207"/>
      <c r="AF1110" s="207"/>
      <c r="AG1110" s="207" t="s">
        <v>159</v>
      </c>
      <c r="AH1110" s="207">
        <v>0</v>
      </c>
      <c r="AI1110" s="207"/>
      <c r="AJ1110" s="207"/>
      <c r="AK1110" s="207"/>
      <c r="AL1110" s="207"/>
      <c r="AM1110" s="207"/>
      <c r="AN1110" s="207"/>
      <c r="AO1110" s="207"/>
      <c r="AP1110" s="207"/>
      <c r="AQ1110" s="207"/>
      <c r="AR1110" s="207"/>
      <c r="AS1110" s="207"/>
      <c r="AT1110" s="207"/>
      <c r="AU1110" s="207"/>
      <c r="AV1110" s="207"/>
      <c r="AW1110" s="207"/>
      <c r="AX1110" s="207"/>
      <c r="AY1110" s="207"/>
      <c r="AZ1110" s="207"/>
      <c r="BA1110" s="207"/>
      <c r="BB1110" s="207"/>
      <c r="BC1110" s="207"/>
      <c r="BD1110" s="207"/>
      <c r="BE1110" s="207"/>
      <c r="BF1110" s="207"/>
      <c r="BG1110" s="207"/>
      <c r="BH1110" s="207"/>
    </row>
    <row r="1111" spans="1:60" outlineLevel="1">
      <c r="A1111" s="214"/>
      <c r="B1111" s="215"/>
      <c r="C1111" s="246" t="s">
        <v>434</v>
      </c>
      <c r="D1111" s="237"/>
      <c r="E1111" s="238"/>
      <c r="F1111" s="216"/>
      <c r="G1111" s="216"/>
      <c r="H1111" s="216"/>
      <c r="I1111" s="216"/>
      <c r="J1111" s="216"/>
      <c r="K1111" s="216"/>
      <c r="L1111" s="216"/>
      <c r="M1111" s="216"/>
      <c r="N1111" s="216"/>
      <c r="O1111" s="216"/>
      <c r="P1111" s="216"/>
      <c r="Q1111" s="216"/>
      <c r="R1111" s="216"/>
      <c r="S1111" s="216"/>
      <c r="T1111" s="216"/>
      <c r="U1111" s="216"/>
      <c r="V1111" s="216"/>
      <c r="W1111" s="216"/>
      <c r="X1111" s="207"/>
      <c r="Y1111" s="207"/>
      <c r="Z1111" s="207"/>
      <c r="AA1111" s="207"/>
      <c r="AB1111" s="207"/>
      <c r="AC1111" s="207"/>
      <c r="AD1111" s="207"/>
      <c r="AE1111" s="207"/>
      <c r="AF1111" s="207"/>
      <c r="AG1111" s="207" t="s">
        <v>159</v>
      </c>
      <c r="AH1111" s="207">
        <v>0</v>
      </c>
      <c r="AI1111" s="207"/>
      <c r="AJ1111" s="207"/>
      <c r="AK1111" s="207"/>
      <c r="AL1111" s="207"/>
      <c r="AM1111" s="207"/>
      <c r="AN1111" s="207"/>
      <c r="AO1111" s="207"/>
      <c r="AP1111" s="207"/>
      <c r="AQ1111" s="207"/>
      <c r="AR1111" s="207"/>
      <c r="AS1111" s="207"/>
      <c r="AT1111" s="207"/>
      <c r="AU1111" s="207"/>
      <c r="AV1111" s="207"/>
      <c r="AW1111" s="207"/>
      <c r="AX1111" s="207"/>
      <c r="AY1111" s="207"/>
      <c r="AZ1111" s="207"/>
      <c r="BA1111" s="207"/>
      <c r="BB1111" s="207"/>
      <c r="BC1111" s="207"/>
      <c r="BD1111" s="207"/>
      <c r="BE1111" s="207"/>
      <c r="BF1111" s="207"/>
      <c r="BG1111" s="207"/>
      <c r="BH1111" s="207"/>
    </row>
    <row r="1112" spans="1:60" outlineLevel="1">
      <c r="A1112" s="214"/>
      <c r="B1112" s="215"/>
      <c r="C1112" s="246" t="s">
        <v>435</v>
      </c>
      <c r="D1112" s="237"/>
      <c r="E1112" s="238"/>
      <c r="F1112" s="216"/>
      <c r="G1112" s="216"/>
      <c r="H1112" s="216"/>
      <c r="I1112" s="216"/>
      <c r="J1112" s="216"/>
      <c r="K1112" s="216"/>
      <c r="L1112" s="216"/>
      <c r="M1112" s="216"/>
      <c r="N1112" s="216"/>
      <c r="O1112" s="216"/>
      <c r="P1112" s="216"/>
      <c r="Q1112" s="216"/>
      <c r="R1112" s="216"/>
      <c r="S1112" s="216"/>
      <c r="T1112" s="216"/>
      <c r="U1112" s="216"/>
      <c r="V1112" s="216"/>
      <c r="W1112" s="216"/>
      <c r="X1112" s="207"/>
      <c r="Y1112" s="207"/>
      <c r="Z1112" s="207"/>
      <c r="AA1112" s="207"/>
      <c r="AB1112" s="207"/>
      <c r="AC1112" s="207"/>
      <c r="AD1112" s="207"/>
      <c r="AE1112" s="207"/>
      <c r="AF1112" s="207"/>
      <c r="AG1112" s="207" t="s">
        <v>159</v>
      </c>
      <c r="AH1112" s="207">
        <v>0</v>
      </c>
      <c r="AI1112" s="207"/>
      <c r="AJ1112" s="207"/>
      <c r="AK1112" s="207"/>
      <c r="AL1112" s="207"/>
      <c r="AM1112" s="207"/>
      <c r="AN1112" s="207"/>
      <c r="AO1112" s="207"/>
      <c r="AP1112" s="207"/>
      <c r="AQ1112" s="207"/>
      <c r="AR1112" s="207"/>
      <c r="AS1112" s="207"/>
      <c r="AT1112" s="207"/>
      <c r="AU1112" s="207"/>
      <c r="AV1112" s="207"/>
      <c r="AW1112" s="207"/>
      <c r="AX1112" s="207"/>
      <c r="AY1112" s="207"/>
      <c r="AZ1112" s="207"/>
      <c r="BA1112" s="207"/>
      <c r="BB1112" s="207"/>
      <c r="BC1112" s="207"/>
      <c r="BD1112" s="207"/>
      <c r="BE1112" s="207"/>
      <c r="BF1112" s="207"/>
      <c r="BG1112" s="207"/>
      <c r="BH1112" s="207"/>
    </row>
    <row r="1113" spans="1:60" outlineLevel="1">
      <c r="A1113" s="214"/>
      <c r="B1113" s="215"/>
      <c r="C1113" s="246" t="s">
        <v>436</v>
      </c>
      <c r="D1113" s="237"/>
      <c r="E1113" s="238"/>
      <c r="F1113" s="216"/>
      <c r="G1113" s="216"/>
      <c r="H1113" s="216"/>
      <c r="I1113" s="216"/>
      <c r="J1113" s="216"/>
      <c r="K1113" s="216"/>
      <c r="L1113" s="216"/>
      <c r="M1113" s="216"/>
      <c r="N1113" s="216"/>
      <c r="O1113" s="216"/>
      <c r="P1113" s="216"/>
      <c r="Q1113" s="216"/>
      <c r="R1113" s="216"/>
      <c r="S1113" s="216"/>
      <c r="T1113" s="216"/>
      <c r="U1113" s="216"/>
      <c r="V1113" s="216"/>
      <c r="W1113" s="216"/>
      <c r="X1113" s="207"/>
      <c r="Y1113" s="207"/>
      <c r="Z1113" s="207"/>
      <c r="AA1113" s="207"/>
      <c r="AB1113" s="207"/>
      <c r="AC1113" s="207"/>
      <c r="AD1113" s="207"/>
      <c r="AE1113" s="207"/>
      <c r="AF1113" s="207"/>
      <c r="AG1113" s="207" t="s">
        <v>159</v>
      </c>
      <c r="AH1113" s="207">
        <v>0</v>
      </c>
      <c r="AI1113" s="207"/>
      <c r="AJ1113" s="207"/>
      <c r="AK1113" s="207"/>
      <c r="AL1113" s="207"/>
      <c r="AM1113" s="207"/>
      <c r="AN1113" s="207"/>
      <c r="AO1113" s="207"/>
      <c r="AP1113" s="207"/>
      <c r="AQ1113" s="207"/>
      <c r="AR1113" s="207"/>
      <c r="AS1113" s="207"/>
      <c r="AT1113" s="207"/>
      <c r="AU1113" s="207"/>
      <c r="AV1113" s="207"/>
      <c r="AW1113" s="207"/>
      <c r="AX1113" s="207"/>
      <c r="AY1113" s="207"/>
      <c r="AZ1113" s="207"/>
      <c r="BA1113" s="207"/>
      <c r="BB1113" s="207"/>
      <c r="BC1113" s="207"/>
      <c r="BD1113" s="207"/>
      <c r="BE1113" s="207"/>
      <c r="BF1113" s="207"/>
      <c r="BG1113" s="207"/>
      <c r="BH1113" s="207"/>
    </row>
    <row r="1114" spans="1:60" outlineLevel="1">
      <c r="A1114" s="214"/>
      <c r="B1114" s="215"/>
      <c r="C1114" s="246" t="s">
        <v>437</v>
      </c>
      <c r="D1114" s="237"/>
      <c r="E1114" s="238"/>
      <c r="F1114" s="216"/>
      <c r="G1114" s="216"/>
      <c r="H1114" s="216"/>
      <c r="I1114" s="216"/>
      <c r="J1114" s="216"/>
      <c r="K1114" s="216"/>
      <c r="L1114" s="216"/>
      <c r="M1114" s="216"/>
      <c r="N1114" s="216"/>
      <c r="O1114" s="216"/>
      <c r="P1114" s="216"/>
      <c r="Q1114" s="216"/>
      <c r="R1114" s="216"/>
      <c r="S1114" s="216"/>
      <c r="T1114" s="216"/>
      <c r="U1114" s="216"/>
      <c r="V1114" s="216"/>
      <c r="W1114" s="216"/>
      <c r="X1114" s="207"/>
      <c r="Y1114" s="207"/>
      <c r="Z1114" s="207"/>
      <c r="AA1114" s="207"/>
      <c r="AB1114" s="207"/>
      <c r="AC1114" s="207"/>
      <c r="AD1114" s="207"/>
      <c r="AE1114" s="207"/>
      <c r="AF1114" s="207"/>
      <c r="AG1114" s="207" t="s">
        <v>159</v>
      </c>
      <c r="AH1114" s="207">
        <v>0</v>
      </c>
      <c r="AI1114" s="207"/>
      <c r="AJ1114" s="207"/>
      <c r="AK1114" s="207"/>
      <c r="AL1114" s="207"/>
      <c r="AM1114" s="207"/>
      <c r="AN1114" s="207"/>
      <c r="AO1114" s="207"/>
      <c r="AP1114" s="207"/>
      <c r="AQ1114" s="207"/>
      <c r="AR1114" s="207"/>
      <c r="AS1114" s="207"/>
      <c r="AT1114" s="207"/>
      <c r="AU1114" s="207"/>
      <c r="AV1114" s="207"/>
      <c r="AW1114" s="207"/>
      <c r="AX1114" s="207"/>
      <c r="AY1114" s="207"/>
      <c r="AZ1114" s="207"/>
      <c r="BA1114" s="207"/>
      <c r="BB1114" s="207"/>
      <c r="BC1114" s="207"/>
      <c r="BD1114" s="207"/>
      <c r="BE1114" s="207"/>
      <c r="BF1114" s="207"/>
      <c r="BG1114" s="207"/>
      <c r="BH1114" s="207"/>
    </row>
    <row r="1115" spans="1:60" outlineLevel="1">
      <c r="A1115" s="214"/>
      <c r="B1115" s="215"/>
      <c r="C1115" s="246" t="s">
        <v>438</v>
      </c>
      <c r="D1115" s="237"/>
      <c r="E1115" s="238"/>
      <c r="F1115" s="216"/>
      <c r="G1115" s="216"/>
      <c r="H1115" s="216"/>
      <c r="I1115" s="216"/>
      <c r="J1115" s="216"/>
      <c r="K1115" s="216"/>
      <c r="L1115" s="216"/>
      <c r="M1115" s="216"/>
      <c r="N1115" s="216"/>
      <c r="O1115" s="216"/>
      <c r="P1115" s="216"/>
      <c r="Q1115" s="216"/>
      <c r="R1115" s="216"/>
      <c r="S1115" s="216"/>
      <c r="T1115" s="216"/>
      <c r="U1115" s="216"/>
      <c r="V1115" s="216"/>
      <c r="W1115" s="216"/>
      <c r="X1115" s="207"/>
      <c r="Y1115" s="207"/>
      <c r="Z1115" s="207"/>
      <c r="AA1115" s="207"/>
      <c r="AB1115" s="207"/>
      <c r="AC1115" s="207"/>
      <c r="AD1115" s="207"/>
      <c r="AE1115" s="207"/>
      <c r="AF1115" s="207"/>
      <c r="AG1115" s="207" t="s">
        <v>159</v>
      </c>
      <c r="AH1115" s="207">
        <v>0</v>
      </c>
      <c r="AI1115" s="207"/>
      <c r="AJ1115" s="207"/>
      <c r="AK1115" s="207"/>
      <c r="AL1115" s="207"/>
      <c r="AM1115" s="207"/>
      <c r="AN1115" s="207"/>
      <c r="AO1115" s="207"/>
      <c r="AP1115" s="207"/>
      <c r="AQ1115" s="207"/>
      <c r="AR1115" s="207"/>
      <c r="AS1115" s="207"/>
      <c r="AT1115" s="207"/>
      <c r="AU1115" s="207"/>
      <c r="AV1115" s="207"/>
      <c r="AW1115" s="207"/>
      <c r="AX1115" s="207"/>
      <c r="AY1115" s="207"/>
      <c r="AZ1115" s="207"/>
      <c r="BA1115" s="207"/>
      <c r="BB1115" s="207"/>
      <c r="BC1115" s="207"/>
      <c r="BD1115" s="207"/>
      <c r="BE1115" s="207"/>
      <c r="BF1115" s="207"/>
      <c r="BG1115" s="207"/>
      <c r="BH1115" s="207"/>
    </row>
    <row r="1116" spans="1:60" ht="30.6" outlineLevel="1">
      <c r="A1116" s="214"/>
      <c r="B1116" s="215"/>
      <c r="C1116" s="246" t="s">
        <v>439</v>
      </c>
      <c r="D1116" s="237"/>
      <c r="E1116" s="238"/>
      <c r="F1116" s="216"/>
      <c r="G1116" s="216"/>
      <c r="H1116" s="216"/>
      <c r="I1116" s="216"/>
      <c r="J1116" s="216"/>
      <c r="K1116" s="216"/>
      <c r="L1116" s="216"/>
      <c r="M1116" s="216"/>
      <c r="N1116" s="216"/>
      <c r="O1116" s="216"/>
      <c r="P1116" s="216"/>
      <c r="Q1116" s="216"/>
      <c r="R1116" s="216"/>
      <c r="S1116" s="216"/>
      <c r="T1116" s="216"/>
      <c r="U1116" s="216"/>
      <c r="V1116" s="216"/>
      <c r="W1116" s="216"/>
      <c r="X1116" s="207"/>
      <c r="Y1116" s="207"/>
      <c r="Z1116" s="207"/>
      <c r="AA1116" s="207"/>
      <c r="AB1116" s="207"/>
      <c r="AC1116" s="207"/>
      <c r="AD1116" s="207"/>
      <c r="AE1116" s="207"/>
      <c r="AF1116" s="207"/>
      <c r="AG1116" s="207" t="s">
        <v>159</v>
      </c>
      <c r="AH1116" s="207">
        <v>0</v>
      </c>
      <c r="AI1116" s="207"/>
      <c r="AJ1116" s="207"/>
      <c r="AK1116" s="207"/>
      <c r="AL1116" s="207"/>
      <c r="AM1116" s="207"/>
      <c r="AN1116" s="207"/>
      <c r="AO1116" s="207"/>
      <c r="AP1116" s="207"/>
      <c r="AQ1116" s="207"/>
      <c r="AR1116" s="207"/>
      <c r="AS1116" s="207"/>
      <c r="AT1116" s="207"/>
      <c r="AU1116" s="207"/>
      <c r="AV1116" s="207"/>
      <c r="AW1116" s="207"/>
      <c r="AX1116" s="207"/>
      <c r="AY1116" s="207"/>
      <c r="AZ1116" s="207"/>
      <c r="BA1116" s="207"/>
      <c r="BB1116" s="207"/>
      <c r="BC1116" s="207"/>
      <c r="BD1116" s="207"/>
      <c r="BE1116" s="207"/>
      <c r="BF1116" s="207"/>
      <c r="BG1116" s="207"/>
      <c r="BH1116" s="207"/>
    </row>
    <row r="1117" spans="1:60" ht="30.6" outlineLevel="1">
      <c r="A1117" s="214"/>
      <c r="B1117" s="215"/>
      <c r="C1117" s="246" t="s">
        <v>440</v>
      </c>
      <c r="D1117" s="237"/>
      <c r="E1117" s="238"/>
      <c r="F1117" s="216"/>
      <c r="G1117" s="216"/>
      <c r="H1117" s="216"/>
      <c r="I1117" s="216"/>
      <c r="J1117" s="216"/>
      <c r="K1117" s="216"/>
      <c r="L1117" s="216"/>
      <c r="M1117" s="216"/>
      <c r="N1117" s="216"/>
      <c r="O1117" s="216"/>
      <c r="P1117" s="216"/>
      <c r="Q1117" s="216"/>
      <c r="R1117" s="216"/>
      <c r="S1117" s="216"/>
      <c r="T1117" s="216"/>
      <c r="U1117" s="216"/>
      <c r="V1117" s="216"/>
      <c r="W1117" s="216"/>
      <c r="X1117" s="207"/>
      <c r="Y1117" s="207"/>
      <c r="Z1117" s="207"/>
      <c r="AA1117" s="207"/>
      <c r="AB1117" s="207"/>
      <c r="AC1117" s="207"/>
      <c r="AD1117" s="207"/>
      <c r="AE1117" s="207"/>
      <c r="AF1117" s="207"/>
      <c r="AG1117" s="207" t="s">
        <v>159</v>
      </c>
      <c r="AH1117" s="207">
        <v>0</v>
      </c>
      <c r="AI1117" s="207"/>
      <c r="AJ1117" s="207"/>
      <c r="AK1117" s="207"/>
      <c r="AL1117" s="207"/>
      <c r="AM1117" s="207"/>
      <c r="AN1117" s="207"/>
      <c r="AO1117" s="207"/>
      <c r="AP1117" s="207"/>
      <c r="AQ1117" s="207"/>
      <c r="AR1117" s="207"/>
      <c r="AS1117" s="207"/>
      <c r="AT1117" s="207"/>
      <c r="AU1117" s="207"/>
      <c r="AV1117" s="207"/>
      <c r="AW1117" s="207"/>
      <c r="AX1117" s="207"/>
      <c r="AY1117" s="207"/>
      <c r="AZ1117" s="207"/>
      <c r="BA1117" s="207"/>
      <c r="BB1117" s="207"/>
      <c r="BC1117" s="207"/>
      <c r="BD1117" s="207"/>
      <c r="BE1117" s="207"/>
      <c r="BF1117" s="207"/>
      <c r="BG1117" s="207"/>
      <c r="BH1117" s="207"/>
    </row>
    <row r="1118" spans="1:60" ht="30.6" outlineLevel="1">
      <c r="A1118" s="214"/>
      <c r="B1118" s="215"/>
      <c r="C1118" s="246" t="s">
        <v>441</v>
      </c>
      <c r="D1118" s="237"/>
      <c r="E1118" s="238"/>
      <c r="F1118" s="216"/>
      <c r="G1118" s="216"/>
      <c r="H1118" s="216"/>
      <c r="I1118" s="216"/>
      <c r="J1118" s="216"/>
      <c r="K1118" s="216"/>
      <c r="L1118" s="216"/>
      <c r="M1118" s="216"/>
      <c r="N1118" s="216"/>
      <c r="O1118" s="216"/>
      <c r="P1118" s="216"/>
      <c r="Q1118" s="216"/>
      <c r="R1118" s="216"/>
      <c r="S1118" s="216"/>
      <c r="T1118" s="216"/>
      <c r="U1118" s="216"/>
      <c r="V1118" s="216"/>
      <c r="W1118" s="216"/>
      <c r="X1118" s="207"/>
      <c r="Y1118" s="207"/>
      <c r="Z1118" s="207"/>
      <c r="AA1118" s="207"/>
      <c r="AB1118" s="207"/>
      <c r="AC1118" s="207"/>
      <c r="AD1118" s="207"/>
      <c r="AE1118" s="207"/>
      <c r="AF1118" s="207"/>
      <c r="AG1118" s="207" t="s">
        <v>159</v>
      </c>
      <c r="AH1118" s="207">
        <v>0</v>
      </c>
      <c r="AI1118" s="207"/>
      <c r="AJ1118" s="207"/>
      <c r="AK1118" s="207"/>
      <c r="AL1118" s="207"/>
      <c r="AM1118" s="207"/>
      <c r="AN1118" s="207"/>
      <c r="AO1118" s="207"/>
      <c r="AP1118" s="207"/>
      <c r="AQ1118" s="207"/>
      <c r="AR1118" s="207"/>
      <c r="AS1118" s="207"/>
      <c r="AT1118" s="207"/>
      <c r="AU1118" s="207"/>
      <c r="AV1118" s="207"/>
      <c r="AW1118" s="207"/>
      <c r="AX1118" s="207"/>
      <c r="AY1118" s="207"/>
      <c r="AZ1118" s="207"/>
      <c r="BA1118" s="207"/>
      <c r="BB1118" s="207"/>
      <c r="BC1118" s="207"/>
      <c r="BD1118" s="207"/>
      <c r="BE1118" s="207"/>
      <c r="BF1118" s="207"/>
      <c r="BG1118" s="207"/>
      <c r="BH1118" s="207"/>
    </row>
    <row r="1119" spans="1:60" outlineLevel="1">
      <c r="A1119" s="214"/>
      <c r="B1119" s="215"/>
      <c r="C1119" s="246" t="s">
        <v>1197</v>
      </c>
      <c r="D1119" s="237"/>
      <c r="E1119" s="238"/>
      <c r="F1119" s="216"/>
      <c r="G1119" s="216"/>
      <c r="H1119" s="216"/>
      <c r="I1119" s="216"/>
      <c r="J1119" s="216"/>
      <c r="K1119" s="216"/>
      <c r="L1119" s="216"/>
      <c r="M1119" s="216"/>
      <c r="N1119" s="216"/>
      <c r="O1119" s="216"/>
      <c r="P1119" s="216"/>
      <c r="Q1119" s="216"/>
      <c r="R1119" s="216"/>
      <c r="S1119" s="216"/>
      <c r="T1119" s="216"/>
      <c r="U1119" s="216"/>
      <c r="V1119" s="216"/>
      <c r="W1119" s="216"/>
      <c r="X1119" s="207"/>
      <c r="Y1119" s="207"/>
      <c r="Z1119" s="207"/>
      <c r="AA1119" s="207"/>
      <c r="AB1119" s="207"/>
      <c r="AC1119" s="207"/>
      <c r="AD1119" s="207"/>
      <c r="AE1119" s="207"/>
      <c r="AF1119" s="207"/>
      <c r="AG1119" s="207" t="s">
        <v>159</v>
      </c>
      <c r="AH1119" s="207">
        <v>0</v>
      </c>
      <c r="AI1119" s="207"/>
      <c r="AJ1119" s="207"/>
      <c r="AK1119" s="207"/>
      <c r="AL1119" s="207"/>
      <c r="AM1119" s="207"/>
      <c r="AN1119" s="207"/>
      <c r="AO1119" s="207"/>
      <c r="AP1119" s="207"/>
      <c r="AQ1119" s="207"/>
      <c r="AR1119" s="207"/>
      <c r="AS1119" s="207"/>
      <c r="AT1119" s="207"/>
      <c r="AU1119" s="207"/>
      <c r="AV1119" s="207"/>
      <c r="AW1119" s="207"/>
      <c r="AX1119" s="207"/>
      <c r="AY1119" s="207"/>
      <c r="AZ1119" s="207"/>
      <c r="BA1119" s="207"/>
      <c r="BB1119" s="207"/>
      <c r="BC1119" s="207"/>
      <c r="BD1119" s="207"/>
      <c r="BE1119" s="207"/>
      <c r="BF1119" s="207"/>
      <c r="BG1119" s="207"/>
      <c r="BH1119" s="207"/>
    </row>
    <row r="1120" spans="1:60" outlineLevel="1">
      <c r="A1120" s="214"/>
      <c r="B1120" s="215"/>
      <c r="C1120" s="246" t="s">
        <v>1198</v>
      </c>
      <c r="D1120" s="237"/>
      <c r="E1120" s="238"/>
      <c r="F1120" s="216"/>
      <c r="G1120" s="216"/>
      <c r="H1120" s="216"/>
      <c r="I1120" s="216"/>
      <c r="J1120" s="216"/>
      <c r="K1120" s="216"/>
      <c r="L1120" s="216"/>
      <c r="M1120" s="216"/>
      <c r="N1120" s="216"/>
      <c r="O1120" s="216"/>
      <c r="P1120" s="216"/>
      <c r="Q1120" s="216"/>
      <c r="R1120" s="216"/>
      <c r="S1120" s="216"/>
      <c r="T1120" s="216"/>
      <c r="U1120" s="216"/>
      <c r="V1120" s="216"/>
      <c r="W1120" s="216"/>
      <c r="X1120" s="207"/>
      <c r="Y1120" s="207"/>
      <c r="Z1120" s="207"/>
      <c r="AA1120" s="207"/>
      <c r="AB1120" s="207"/>
      <c r="AC1120" s="207"/>
      <c r="AD1120" s="207"/>
      <c r="AE1120" s="207"/>
      <c r="AF1120" s="207"/>
      <c r="AG1120" s="207" t="s">
        <v>159</v>
      </c>
      <c r="AH1120" s="207">
        <v>0</v>
      </c>
      <c r="AI1120" s="207"/>
      <c r="AJ1120" s="207"/>
      <c r="AK1120" s="207"/>
      <c r="AL1120" s="207"/>
      <c r="AM1120" s="207"/>
      <c r="AN1120" s="207"/>
      <c r="AO1120" s="207"/>
      <c r="AP1120" s="207"/>
      <c r="AQ1120" s="207"/>
      <c r="AR1120" s="207"/>
      <c r="AS1120" s="207"/>
      <c r="AT1120" s="207"/>
      <c r="AU1120" s="207"/>
      <c r="AV1120" s="207"/>
      <c r="AW1120" s="207"/>
      <c r="AX1120" s="207"/>
      <c r="AY1120" s="207"/>
      <c r="AZ1120" s="207"/>
      <c r="BA1120" s="207"/>
      <c r="BB1120" s="207"/>
      <c r="BC1120" s="207"/>
      <c r="BD1120" s="207"/>
      <c r="BE1120" s="207"/>
      <c r="BF1120" s="207"/>
      <c r="BG1120" s="207"/>
      <c r="BH1120" s="207"/>
    </row>
    <row r="1121" spans="1:60" outlineLevel="1">
      <c r="A1121" s="214"/>
      <c r="B1121" s="215"/>
      <c r="C1121" s="246" t="s">
        <v>306</v>
      </c>
      <c r="D1121" s="237"/>
      <c r="E1121" s="238"/>
      <c r="F1121" s="216"/>
      <c r="G1121" s="216"/>
      <c r="H1121" s="216"/>
      <c r="I1121" s="216"/>
      <c r="J1121" s="216"/>
      <c r="K1121" s="216"/>
      <c r="L1121" s="216"/>
      <c r="M1121" s="216"/>
      <c r="N1121" s="216"/>
      <c r="O1121" s="216"/>
      <c r="P1121" s="216"/>
      <c r="Q1121" s="216"/>
      <c r="R1121" s="216"/>
      <c r="S1121" s="216"/>
      <c r="T1121" s="216"/>
      <c r="U1121" s="216"/>
      <c r="V1121" s="216"/>
      <c r="W1121" s="216"/>
      <c r="X1121" s="207"/>
      <c r="Y1121" s="207"/>
      <c r="Z1121" s="207"/>
      <c r="AA1121" s="207"/>
      <c r="AB1121" s="207"/>
      <c r="AC1121" s="207"/>
      <c r="AD1121" s="207"/>
      <c r="AE1121" s="207"/>
      <c r="AF1121" s="207"/>
      <c r="AG1121" s="207" t="s">
        <v>159</v>
      </c>
      <c r="AH1121" s="207">
        <v>0</v>
      </c>
      <c r="AI1121" s="207"/>
      <c r="AJ1121" s="207"/>
      <c r="AK1121" s="207"/>
      <c r="AL1121" s="207"/>
      <c r="AM1121" s="207"/>
      <c r="AN1121" s="207"/>
      <c r="AO1121" s="207"/>
      <c r="AP1121" s="207"/>
      <c r="AQ1121" s="207"/>
      <c r="AR1121" s="207"/>
      <c r="AS1121" s="207"/>
      <c r="AT1121" s="207"/>
      <c r="AU1121" s="207"/>
      <c r="AV1121" s="207"/>
      <c r="AW1121" s="207"/>
      <c r="AX1121" s="207"/>
      <c r="AY1121" s="207"/>
      <c r="AZ1121" s="207"/>
      <c r="BA1121" s="207"/>
      <c r="BB1121" s="207"/>
      <c r="BC1121" s="207"/>
      <c r="BD1121" s="207"/>
      <c r="BE1121" s="207"/>
      <c r="BF1121" s="207"/>
      <c r="BG1121" s="207"/>
      <c r="BH1121" s="207"/>
    </row>
    <row r="1122" spans="1:60" outlineLevel="1">
      <c r="A1122" s="214"/>
      <c r="B1122" s="215"/>
      <c r="C1122" s="246" t="s">
        <v>1199</v>
      </c>
      <c r="D1122" s="237"/>
      <c r="E1122" s="238">
        <v>346.05</v>
      </c>
      <c r="F1122" s="216"/>
      <c r="G1122" s="216"/>
      <c r="H1122" s="216"/>
      <c r="I1122" s="216"/>
      <c r="J1122" s="216"/>
      <c r="K1122" s="216"/>
      <c r="L1122" s="216"/>
      <c r="M1122" s="216"/>
      <c r="N1122" s="216"/>
      <c r="O1122" s="216"/>
      <c r="P1122" s="216"/>
      <c r="Q1122" s="216"/>
      <c r="R1122" s="216"/>
      <c r="S1122" s="216"/>
      <c r="T1122" s="216"/>
      <c r="U1122" s="216"/>
      <c r="V1122" s="216"/>
      <c r="W1122" s="216"/>
      <c r="X1122" s="207"/>
      <c r="Y1122" s="207"/>
      <c r="Z1122" s="207"/>
      <c r="AA1122" s="207"/>
      <c r="AB1122" s="207"/>
      <c r="AC1122" s="207"/>
      <c r="AD1122" s="207"/>
      <c r="AE1122" s="207"/>
      <c r="AF1122" s="207"/>
      <c r="AG1122" s="207" t="s">
        <v>159</v>
      </c>
      <c r="AH1122" s="207">
        <v>0</v>
      </c>
      <c r="AI1122" s="207"/>
      <c r="AJ1122" s="207"/>
      <c r="AK1122" s="207"/>
      <c r="AL1122" s="207"/>
      <c r="AM1122" s="207"/>
      <c r="AN1122" s="207"/>
      <c r="AO1122" s="207"/>
      <c r="AP1122" s="207"/>
      <c r="AQ1122" s="207"/>
      <c r="AR1122" s="207"/>
      <c r="AS1122" s="207"/>
      <c r="AT1122" s="207"/>
      <c r="AU1122" s="207"/>
      <c r="AV1122" s="207"/>
      <c r="AW1122" s="207"/>
      <c r="AX1122" s="207"/>
      <c r="AY1122" s="207"/>
      <c r="AZ1122" s="207"/>
      <c r="BA1122" s="207"/>
      <c r="BB1122" s="207"/>
      <c r="BC1122" s="207"/>
      <c r="BD1122" s="207"/>
      <c r="BE1122" s="207"/>
      <c r="BF1122" s="207"/>
      <c r="BG1122" s="207"/>
      <c r="BH1122" s="207"/>
    </row>
    <row r="1123" spans="1:60" ht="20.399999999999999" outlineLevel="1">
      <c r="A1123" s="224">
        <v>292</v>
      </c>
      <c r="B1123" s="225" t="s">
        <v>1200</v>
      </c>
      <c r="C1123" s="233" t="s">
        <v>1201</v>
      </c>
      <c r="D1123" s="226" t="s">
        <v>181</v>
      </c>
      <c r="E1123" s="227">
        <v>335.64499999999998</v>
      </c>
      <c r="F1123" s="228"/>
      <c r="G1123" s="229">
        <f>ROUND(E1123*F1123,2)</f>
        <v>0</v>
      </c>
      <c r="H1123" s="228"/>
      <c r="I1123" s="229">
        <f>ROUND(E1123*H1123,2)</f>
        <v>0</v>
      </c>
      <c r="J1123" s="228"/>
      <c r="K1123" s="229">
        <f>ROUND(E1123*J1123,2)</f>
        <v>0</v>
      </c>
      <c r="L1123" s="229">
        <v>21</v>
      </c>
      <c r="M1123" s="229">
        <f>G1123*(1+L1123/100)</f>
        <v>0</v>
      </c>
      <c r="N1123" s="229">
        <v>0</v>
      </c>
      <c r="O1123" s="229">
        <f>ROUND(E1123*N1123,2)</f>
        <v>0</v>
      </c>
      <c r="P1123" s="229">
        <v>0</v>
      </c>
      <c r="Q1123" s="229">
        <f>ROUND(E1123*P1123,2)</f>
        <v>0</v>
      </c>
      <c r="R1123" s="229"/>
      <c r="S1123" s="229" t="s">
        <v>156</v>
      </c>
      <c r="T1123" s="230" t="s">
        <v>149</v>
      </c>
      <c r="U1123" s="216">
        <v>0</v>
      </c>
      <c r="V1123" s="216">
        <f>ROUND(E1123*U1123,2)</f>
        <v>0</v>
      </c>
      <c r="W1123" s="216"/>
      <c r="X1123" s="207"/>
      <c r="Y1123" s="207"/>
      <c r="Z1123" s="207"/>
      <c r="AA1123" s="207"/>
      <c r="AB1123" s="207"/>
      <c r="AC1123" s="207"/>
      <c r="AD1123" s="207"/>
      <c r="AE1123" s="207"/>
      <c r="AF1123" s="207"/>
      <c r="AG1123" s="207" t="s">
        <v>157</v>
      </c>
      <c r="AH1123" s="207"/>
      <c r="AI1123" s="207"/>
      <c r="AJ1123" s="207"/>
      <c r="AK1123" s="207"/>
      <c r="AL1123" s="207"/>
      <c r="AM1123" s="207"/>
      <c r="AN1123" s="207"/>
      <c r="AO1123" s="207"/>
      <c r="AP1123" s="207"/>
      <c r="AQ1123" s="207"/>
      <c r="AR1123" s="207"/>
      <c r="AS1123" s="207"/>
      <c r="AT1123" s="207"/>
      <c r="AU1123" s="207"/>
      <c r="AV1123" s="207"/>
      <c r="AW1123" s="207"/>
      <c r="AX1123" s="207"/>
      <c r="AY1123" s="207"/>
      <c r="AZ1123" s="207"/>
      <c r="BA1123" s="207"/>
      <c r="BB1123" s="207"/>
      <c r="BC1123" s="207"/>
      <c r="BD1123" s="207"/>
      <c r="BE1123" s="207"/>
      <c r="BF1123" s="207"/>
      <c r="BG1123" s="207"/>
      <c r="BH1123" s="207"/>
    </row>
    <row r="1124" spans="1:60" outlineLevel="1">
      <c r="A1124" s="214"/>
      <c r="B1124" s="215"/>
      <c r="C1124" s="246" t="s">
        <v>1196</v>
      </c>
      <c r="D1124" s="237"/>
      <c r="E1124" s="238"/>
      <c r="F1124" s="216"/>
      <c r="G1124" s="216"/>
      <c r="H1124" s="216"/>
      <c r="I1124" s="216"/>
      <c r="J1124" s="216"/>
      <c r="K1124" s="216"/>
      <c r="L1124" s="216"/>
      <c r="M1124" s="216"/>
      <c r="N1124" s="216"/>
      <c r="O1124" s="216"/>
      <c r="P1124" s="216"/>
      <c r="Q1124" s="216"/>
      <c r="R1124" s="216"/>
      <c r="S1124" s="216"/>
      <c r="T1124" s="216"/>
      <c r="U1124" s="216"/>
      <c r="V1124" s="216"/>
      <c r="W1124" s="216"/>
      <c r="X1124" s="207"/>
      <c r="Y1124" s="207"/>
      <c r="Z1124" s="207"/>
      <c r="AA1124" s="207"/>
      <c r="AB1124" s="207"/>
      <c r="AC1124" s="207"/>
      <c r="AD1124" s="207"/>
      <c r="AE1124" s="207"/>
      <c r="AF1124" s="207"/>
      <c r="AG1124" s="207" t="s">
        <v>159</v>
      </c>
      <c r="AH1124" s="207">
        <v>0</v>
      </c>
      <c r="AI1124" s="207"/>
      <c r="AJ1124" s="207"/>
      <c r="AK1124" s="207"/>
      <c r="AL1124" s="207"/>
      <c r="AM1124" s="207"/>
      <c r="AN1124" s="207"/>
      <c r="AO1124" s="207"/>
      <c r="AP1124" s="207"/>
      <c r="AQ1124" s="207"/>
      <c r="AR1124" s="207"/>
      <c r="AS1124" s="207"/>
      <c r="AT1124" s="207"/>
      <c r="AU1124" s="207"/>
      <c r="AV1124" s="207"/>
      <c r="AW1124" s="207"/>
      <c r="AX1124" s="207"/>
      <c r="AY1124" s="207"/>
      <c r="AZ1124" s="207"/>
      <c r="BA1124" s="207"/>
      <c r="BB1124" s="207"/>
      <c r="BC1124" s="207"/>
      <c r="BD1124" s="207"/>
      <c r="BE1124" s="207"/>
      <c r="BF1124" s="207"/>
      <c r="BG1124" s="207"/>
      <c r="BH1124" s="207"/>
    </row>
    <row r="1125" spans="1:60" outlineLevel="1">
      <c r="A1125" s="214"/>
      <c r="B1125" s="215"/>
      <c r="C1125" s="246" t="s">
        <v>432</v>
      </c>
      <c r="D1125" s="237"/>
      <c r="E1125" s="238"/>
      <c r="F1125" s="216"/>
      <c r="G1125" s="216"/>
      <c r="H1125" s="216"/>
      <c r="I1125" s="216"/>
      <c r="J1125" s="216"/>
      <c r="K1125" s="216"/>
      <c r="L1125" s="216"/>
      <c r="M1125" s="216"/>
      <c r="N1125" s="216"/>
      <c r="O1125" s="216"/>
      <c r="P1125" s="216"/>
      <c r="Q1125" s="216"/>
      <c r="R1125" s="216"/>
      <c r="S1125" s="216"/>
      <c r="T1125" s="216"/>
      <c r="U1125" s="216"/>
      <c r="V1125" s="216"/>
      <c r="W1125" s="216"/>
      <c r="X1125" s="207"/>
      <c r="Y1125" s="207"/>
      <c r="Z1125" s="207"/>
      <c r="AA1125" s="207"/>
      <c r="AB1125" s="207"/>
      <c r="AC1125" s="207"/>
      <c r="AD1125" s="207"/>
      <c r="AE1125" s="207"/>
      <c r="AF1125" s="207"/>
      <c r="AG1125" s="207" t="s">
        <v>159</v>
      </c>
      <c r="AH1125" s="207">
        <v>0</v>
      </c>
      <c r="AI1125" s="207"/>
      <c r="AJ1125" s="207"/>
      <c r="AK1125" s="207"/>
      <c r="AL1125" s="207"/>
      <c r="AM1125" s="207"/>
      <c r="AN1125" s="207"/>
      <c r="AO1125" s="207"/>
      <c r="AP1125" s="207"/>
      <c r="AQ1125" s="207"/>
      <c r="AR1125" s="207"/>
      <c r="AS1125" s="207"/>
      <c r="AT1125" s="207"/>
      <c r="AU1125" s="207"/>
      <c r="AV1125" s="207"/>
      <c r="AW1125" s="207"/>
      <c r="AX1125" s="207"/>
      <c r="AY1125" s="207"/>
      <c r="AZ1125" s="207"/>
      <c r="BA1125" s="207"/>
      <c r="BB1125" s="207"/>
      <c r="BC1125" s="207"/>
      <c r="BD1125" s="207"/>
      <c r="BE1125" s="207"/>
      <c r="BF1125" s="207"/>
      <c r="BG1125" s="207"/>
      <c r="BH1125" s="207"/>
    </row>
    <row r="1126" spans="1:60" ht="30.6" outlineLevel="1">
      <c r="A1126" s="214"/>
      <c r="B1126" s="215"/>
      <c r="C1126" s="246" t="s">
        <v>433</v>
      </c>
      <c r="D1126" s="237"/>
      <c r="E1126" s="238"/>
      <c r="F1126" s="216"/>
      <c r="G1126" s="216"/>
      <c r="H1126" s="216"/>
      <c r="I1126" s="216"/>
      <c r="J1126" s="216"/>
      <c r="K1126" s="216"/>
      <c r="L1126" s="216"/>
      <c r="M1126" s="216"/>
      <c r="N1126" s="216"/>
      <c r="O1126" s="216"/>
      <c r="P1126" s="216"/>
      <c r="Q1126" s="216"/>
      <c r="R1126" s="216"/>
      <c r="S1126" s="216"/>
      <c r="T1126" s="216"/>
      <c r="U1126" s="216"/>
      <c r="V1126" s="216"/>
      <c r="W1126" s="216"/>
      <c r="X1126" s="207"/>
      <c r="Y1126" s="207"/>
      <c r="Z1126" s="207"/>
      <c r="AA1126" s="207"/>
      <c r="AB1126" s="207"/>
      <c r="AC1126" s="207"/>
      <c r="AD1126" s="207"/>
      <c r="AE1126" s="207"/>
      <c r="AF1126" s="207"/>
      <c r="AG1126" s="207" t="s">
        <v>159</v>
      </c>
      <c r="AH1126" s="207">
        <v>0</v>
      </c>
      <c r="AI1126" s="207"/>
      <c r="AJ1126" s="207"/>
      <c r="AK1126" s="207"/>
      <c r="AL1126" s="207"/>
      <c r="AM1126" s="207"/>
      <c r="AN1126" s="207"/>
      <c r="AO1126" s="207"/>
      <c r="AP1126" s="207"/>
      <c r="AQ1126" s="207"/>
      <c r="AR1126" s="207"/>
      <c r="AS1126" s="207"/>
      <c r="AT1126" s="207"/>
      <c r="AU1126" s="207"/>
      <c r="AV1126" s="207"/>
      <c r="AW1126" s="207"/>
      <c r="AX1126" s="207"/>
      <c r="AY1126" s="207"/>
      <c r="AZ1126" s="207"/>
      <c r="BA1126" s="207"/>
      <c r="BB1126" s="207"/>
      <c r="BC1126" s="207"/>
      <c r="BD1126" s="207"/>
      <c r="BE1126" s="207"/>
      <c r="BF1126" s="207"/>
      <c r="BG1126" s="207"/>
      <c r="BH1126" s="207"/>
    </row>
    <row r="1127" spans="1:60" outlineLevel="1">
      <c r="A1127" s="214"/>
      <c r="B1127" s="215"/>
      <c r="C1127" s="246" t="s">
        <v>434</v>
      </c>
      <c r="D1127" s="237"/>
      <c r="E1127" s="238"/>
      <c r="F1127" s="216"/>
      <c r="G1127" s="216"/>
      <c r="H1127" s="216"/>
      <c r="I1127" s="216"/>
      <c r="J1127" s="216"/>
      <c r="K1127" s="216"/>
      <c r="L1127" s="216"/>
      <c r="M1127" s="216"/>
      <c r="N1127" s="216"/>
      <c r="O1127" s="216"/>
      <c r="P1127" s="216"/>
      <c r="Q1127" s="216"/>
      <c r="R1127" s="216"/>
      <c r="S1127" s="216"/>
      <c r="T1127" s="216"/>
      <c r="U1127" s="216"/>
      <c r="V1127" s="216"/>
      <c r="W1127" s="216"/>
      <c r="X1127" s="207"/>
      <c r="Y1127" s="207"/>
      <c r="Z1127" s="207"/>
      <c r="AA1127" s="207"/>
      <c r="AB1127" s="207"/>
      <c r="AC1127" s="207"/>
      <c r="AD1127" s="207"/>
      <c r="AE1127" s="207"/>
      <c r="AF1127" s="207"/>
      <c r="AG1127" s="207" t="s">
        <v>159</v>
      </c>
      <c r="AH1127" s="207">
        <v>0</v>
      </c>
      <c r="AI1127" s="207"/>
      <c r="AJ1127" s="207"/>
      <c r="AK1127" s="207"/>
      <c r="AL1127" s="207"/>
      <c r="AM1127" s="207"/>
      <c r="AN1127" s="207"/>
      <c r="AO1127" s="207"/>
      <c r="AP1127" s="207"/>
      <c r="AQ1127" s="207"/>
      <c r="AR1127" s="207"/>
      <c r="AS1127" s="207"/>
      <c r="AT1127" s="207"/>
      <c r="AU1127" s="207"/>
      <c r="AV1127" s="207"/>
      <c r="AW1127" s="207"/>
      <c r="AX1127" s="207"/>
      <c r="AY1127" s="207"/>
      <c r="AZ1127" s="207"/>
      <c r="BA1127" s="207"/>
      <c r="BB1127" s="207"/>
      <c r="BC1127" s="207"/>
      <c r="BD1127" s="207"/>
      <c r="BE1127" s="207"/>
      <c r="BF1127" s="207"/>
      <c r="BG1127" s="207"/>
      <c r="BH1127" s="207"/>
    </row>
    <row r="1128" spans="1:60" outlineLevel="1">
      <c r="A1128" s="214"/>
      <c r="B1128" s="215"/>
      <c r="C1128" s="246" t="s">
        <v>435</v>
      </c>
      <c r="D1128" s="237"/>
      <c r="E1128" s="238"/>
      <c r="F1128" s="216"/>
      <c r="G1128" s="216"/>
      <c r="H1128" s="216"/>
      <c r="I1128" s="216"/>
      <c r="J1128" s="216"/>
      <c r="K1128" s="216"/>
      <c r="L1128" s="216"/>
      <c r="M1128" s="216"/>
      <c r="N1128" s="216"/>
      <c r="O1128" s="216"/>
      <c r="P1128" s="216"/>
      <c r="Q1128" s="216"/>
      <c r="R1128" s="216"/>
      <c r="S1128" s="216"/>
      <c r="T1128" s="216"/>
      <c r="U1128" s="216"/>
      <c r="V1128" s="216"/>
      <c r="W1128" s="216"/>
      <c r="X1128" s="207"/>
      <c r="Y1128" s="207"/>
      <c r="Z1128" s="207"/>
      <c r="AA1128" s="207"/>
      <c r="AB1128" s="207"/>
      <c r="AC1128" s="207"/>
      <c r="AD1128" s="207"/>
      <c r="AE1128" s="207"/>
      <c r="AF1128" s="207"/>
      <c r="AG1128" s="207" t="s">
        <v>159</v>
      </c>
      <c r="AH1128" s="207">
        <v>0</v>
      </c>
      <c r="AI1128" s="207"/>
      <c r="AJ1128" s="207"/>
      <c r="AK1128" s="207"/>
      <c r="AL1128" s="207"/>
      <c r="AM1128" s="207"/>
      <c r="AN1128" s="207"/>
      <c r="AO1128" s="207"/>
      <c r="AP1128" s="207"/>
      <c r="AQ1128" s="207"/>
      <c r="AR1128" s="207"/>
      <c r="AS1128" s="207"/>
      <c r="AT1128" s="207"/>
      <c r="AU1128" s="207"/>
      <c r="AV1128" s="207"/>
      <c r="AW1128" s="207"/>
      <c r="AX1128" s="207"/>
      <c r="AY1128" s="207"/>
      <c r="AZ1128" s="207"/>
      <c r="BA1128" s="207"/>
      <c r="BB1128" s="207"/>
      <c r="BC1128" s="207"/>
      <c r="BD1128" s="207"/>
      <c r="BE1128" s="207"/>
      <c r="BF1128" s="207"/>
      <c r="BG1128" s="207"/>
      <c r="BH1128" s="207"/>
    </row>
    <row r="1129" spans="1:60" outlineLevel="1">
      <c r="A1129" s="214"/>
      <c r="B1129" s="215"/>
      <c r="C1129" s="246" t="s">
        <v>436</v>
      </c>
      <c r="D1129" s="237"/>
      <c r="E1129" s="238"/>
      <c r="F1129" s="216"/>
      <c r="G1129" s="216"/>
      <c r="H1129" s="216"/>
      <c r="I1129" s="216"/>
      <c r="J1129" s="216"/>
      <c r="K1129" s="216"/>
      <c r="L1129" s="216"/>
      <c r="M1129" s="216"/>
      <c r="N1129" s="216"/>
      <c r="O1129" s="216"/>
      <c r="P1129" s="216"/>
      <c r="Q1129" s="216"/>
      <c r="R1129" s="216"/>
      <c r="S1129" s="216"/>
      <c r="T1129" s="216"/>
      <c r="U1129" s="216"/>
      <c r="V1129" s="216"/>
      <c r="W1129" s="216"/>
      <c r="X1129" s="207"/>
      <c r="Y1129" s="207"/>
      <c r="Z1129" s="207"/>
      <c r="AA1129" s="207"/>
      <c r="AB1129" s="207"/>
      <c r="AC1129" s="207"/>
      <c r="AD1129" s="207"/>
      <c r="AE1129" s="207"/>
      <c r="AF1129" s="207"/>
      <c r="AG1129" s="207" t="s">
        <v>159</v>
      </c>
      <c r="AH1129" s="207">
        <v>0</v>
      </c>
      <c r="AI1129" s="207"/>
      <c r="AJ1129" s="207"/>
      <c r="AK1129" s="207"/>
      <c r="AL1129" s="207"/>
      <c r="AM1129" s="207"/>
      <c r="AN1129" s="207"/>
      <c r="AO1129" s="207"/>
      <c r="AP1129" s="207"/>
      <c r="AQ1129" s="207"/>
      <c r="AR1129" s="207"/>
      <c r="AS1129" s="207"/>
      <c r="AT1129" s="207"/>
      <c r="AU1129" s="207"/>
      <c r="AV1129" s="207"/>
      <c r="AW1129" s="207"/>
      <c r="AX1129" s="207"/>
      <c r="AY1129" s="207"/>
      <c r="AZ1129" s="207"/>
      <c r="BA1129" s="207"/>
      <c r="BB1129" s="207"/>
      <c r="BC1129" s="207"/>
      <c r="BD1129" s="207"/>
      <c r="BE1129" s="207"/>
      <c r="BF1129" s="207"/>
      <c r="BG1129" s="207"/>
      <c r="BH1129" s="207"/>
    </row>
    <row r="1130" spans="1:60" outlineLevel="1">
      <c r="A1130" s="214"/>
      <c r="B1130" s="215"/>
      <c r="C1130" s="246" t="s">
        <v>437</v>
      </c>
      <c r="D1130" s="237"/>
      <c r="E1130" s="238"/>
      <c r="F1130" s="216"/>
      <c r="G1130" s="216"/>
      <c r="H1130" s="216"/>
      <c r="I1130" s="216"/>
      <c r="J1130" s="216"/>
      <c r="K1130" s="216"/>
      <c r="L1130" s="216"/>
      <c r="M1130" s="216"/>
      <c r="N1130" s="216"/>
      <c r="O1130" s="216"/>
      <c r="P1130" s="216"/>
      <c r="Q1130" s="216"/>
      <c r="R1130" s="216"/>
      <c r="S1130" s="216"/>
      <c r="T1130" s="216"/>
      <c r="U1130" s="216"/>
      <c r="V1130" s="216"/>
      <c r="W1130" s="216"/>
      <c r="X1130" s="207"/>
      <c r="Y1130" s="207"/>
      <c r="Z1130" s="207"/>
      <c r="AA1130" s="207"/>
      <c r="AB1130" s="207"/>
      <c r="AC1130" s="207"/>
      <c r="AD1130" s="207"/>
      <c r="AE1130" s="207"/>
      <c r="AF1130" s="207"/>
      <c r="AG1130" s="207" t="s">
        <v>159</v>
      </c>
      <c r="AH1130" s="207">
        <v>0</v>
      </c>
      <c r="AI1130" s="207"/>
      <c r="AJ1130" s="207"/>
      <c r="AK1130" s="207"/>
      <c r="AL1130" s="207"/>
      <c r="AM1130" s="207"/>
      <c r="AN1130" s="207"/>
      <c r="AO1130" s="207"/>
      <c r="AP1130" s="207"/>
      <c r="AQ1130" s="207"/>
      <c r="AR1130" s="207"/>
      <c r="AS1130" s="207"/>
      <c r="AT1130" s="207"/>
      <c r="AU1130" s="207"/>
      <c r="AV1130" s="207"/>
      <c r="AW1130" s="207"/>
      <c r="AX1130" s="207"/>
      <c r="AY1130" s="207"/>
      <c r="AZ1130" s="207"/>
      <c r="BA1130" s="207"/>
      <c r="BB1130" s="207"/>
      <c r="BC1130" s="207"/>
      <c r="BD1130" s="207"/>
      <c r="BE1130" s="207"/>
      <c r="BF1130" s="207"/>
      <c r="BG1130" s="207"/>
      <c r="BH1130" s="207"/>
    </row>
    <row r="1131" spans="1:60" outlineLevel="1">
      <c r="A1131" s="214"/>
      <c r="B1131" s="215"/>
      <c r="C1131" s="246" t="s">
        <v>438</v>
      </c>
      <c r="D1131" s="237"/>
      <c r="E1131" s="238"/>
      <c r="F1131" s="216"/>
      <c r="G1131" s="216"/>
      <c r="H1131" s="216"/>
      <c r="I1131" s="216"/>
      <c r="J1131" s="216"/>
      <c r="K1131" s="216"/>
      <c r="L1131" s="216"/>
      <c r="M1131" s="216"/>
      <c r="N1131" s="216"/>
      <c r="O1131" s="216"/>
      <c r="P1131" s="216"/>
      <c r="Q1131" s="216"/>
      <c r="R1131" s="216"/>
      <c r="S1131" s="216"/>
      <c r="T1131" s="216"/>
      <c r="U1131" s="216"/>
      <c r="V1131" s="216"/>
      <c r="W1131" s="216"/>
      <c r="X1131" s="207"/>
      <c r="Y1131" s="207"/>
      <c r="Z1131" s="207"/>
      <c r="AA1131" s="207"/>
      <c r="AB1131" s="207"/>
      <c r="AC1131" s="207"/>
      <c r="AD1131" s="207"/>
      <c r="AE1131" s="207"/>
      <c r="AF1131" s="207"/>
      <c r="AG1131" s="207" t="s">
        <v>159</v>
      </c>
      <c r="AH1131" s="207">
        <v>0</v>
      </c>
      <c r="AI1131" s="207"/>
      <c r="AJ1131" s="207"/>
      <c r="AK1131" s="207"/>
      <c r="AL1131" s="207"/>
      <c r="AM1131" s="207"/>
      <c r="AN1131" s="207"/>
      <c r="AO1131" s="207"/>
      <c r="AP1131" s="207"/>
      <c r="AQ1131" s="207"/>
      <c r="AR1131" s="207"/>
      <c r="AS1131" s="207"/>
      <c r="AT1131" s="207"/>
      <c r="AU1131" s="207"/>
      <c r="AV1131" s="207"/>
      <c r="AW1131" s="207"/>
      <c r="AX1131" s="207"/>
      <c r="AY1131" s="207"/>
      <c r="AZ1131" s="207"/>
      <c r="BA1131" s="207"/>
      <c r="BB1131" s="207"/>
      <c r="BC1131" s="207"/>
      <c r="BD1131" s="207"/>
      <c r="BE1131" s="207"/>
      <c r="BF1131" s="207"/>
      <c r="BG1131" s="207"/>
      <c r="BH1131" s="207"/>
    </row>
    <row r="1132" spans="1:60" ht="30.6" outlineLevel="1">
      <c r="A1132" s="214"/>
      <c r="B1132" s="215"/>
      <c r="C1132" s="246" t="s">
        <v>439</v>
      </c>
      <c r="D1132" s="237"/>
      <c r="E1132" s="238"/>
      <c r="F1132" s="216"/>
      <c r="G1132" s="216"/>
      <c r="H1132" s="216"/>
      <c r="I1132" s="216"/>
      <c r="J1132" s="216"/>
      <c r="K1132" s="216"/>
      <c r="L1132" s="216"/>
      <c r="M1132" s="216"/>
      <c r="N1132" s="216"/>
      <c r="O1132" s="216"/>
      <c r="P1132" s="216"/>
      <c r="Q1132" s="216"/>
      <c r="R1132" s="216"/>
      <c r="S1132" s="216"/>
      <c r="T1132" s="216"/>
      <c r="U1132" s="216"/>
      <c r="V1132" s="216"/>
      <c r="W1132" s="216"/>
      <c r="X1132" s="207"/>
      <c r="Y1132" s="207"/>
      <c r="Z1132" s="207"/>
      <c r="AA1132" s="207"/>
      <c r="AB1132" s="207"/>
      <c r="AC1132" s="207"/>
      <c r="AD1132" s="207"/>
      <c r="AE1132" s="207"/>
      <c r="AF1132" s="207"/>
      <c r="AG1132" s="207" t="s">
        <v>159</v>
      </c>
      <c r="AH1132" s="207">
        <v>0</v>
      </c>
      <c r="AI1132" s="207"/>
      <c r="AJ1132" s="207"/>
      <c r="AK1132" s="207"/>
      <c r="AL1132" s="207"/>
      <c r="AM1132" s="207"/>
      <c r="AN1132" s="207"/>
      <c r="AO1132" s="207"/>
      <c r="AP1132" s="207"/>
      <c r="AQ1132" s="207"/>
      <c r="AR1132" s="207"/>
      <c r="AS1132" s="207"/>
      <c r="AT1132" s="207"/>
      <c r="AU1132" s="207"/>
      <c r="AV1132" s="207"/>
      <c r="AW1132" s="207"/>
      <c r="AX1132" s="207"/>
      <c r="AY1132" s="207"/>
      <c r="AZ1132" s="207"/>
      <c r="BA1132" s="207"/>
      <c r="BB1132" s="207"/>
      <c r="BC1132" s="207"/>
      <c r="BD1132" s="207"/>
      <c r="BE1132" s="207"/>
      <c r="BF1132" s="207"/>
      <c r="BG1132" s="207"/>
      <c r="BH1132" s="207"/>
    </row>
    <row r="1133" spans="1:60" ht="30.6" outlineLevel="1">
      <c r="A1133" s="214"/>
      <c r="B1133" s="215"/>
      <c r="C1133" s="246" t="s">
        <v>440</v>
      </c>
      <c r="D1133" s="237"/>
      <c r="E1133" s="238"/>
      <c r="F1133" s="216"/>
      <c r="G1133" s="216"/>
      <c r="H1133" s="216"/>
      <c r="I1133" s="216"/>
      <c r="J1133" s="216"/>
      <c r="K1133" s="216"/>
      <c r="L1133" s="216"/>
      <c r="M1133" s="216"/>
      <c r="N1133" s="216"/>
      <c r="O1133" s="216"/>
      <c r="P1133" s="216"/>
      <c r="Q1133" s="216"/>
      <c r="R1133" s="216"/>
      <c r="S1133" s="216"/>
      <c r="T1133" s="216"/>
      <c r="U1133" s="216"/>
      <c r="V1133" s="216"/>
      <c r="W1133" s="216"/>
      <c r="X1133" s="207"/>
      <c r="Y1133" s="207"/>
      <c r="Z1133" s="207"/>
      <c r="AA1133" s="207"/>
      <c r="AB1133" s="207"/>
      <c r="AC1133" s="207"/>
      <c r="AD1133" s="207"/>
      <c r="AE1133" s="207"/>
      <c r="AF1133" s="207"/>
      <c r="AG1133" s="207" t="s">
        <v>159</v>
      </c>
      <c r="AH1133" s="207">
        <v>0</v>
      </c>
      <c r="AI1133" s="207"/>
      <c r="AJ1133" s="207"/>
      <c r="AK1133" s="207"/>
      <c r="AL1133" s="207"/>
      <c r="AM1133" s="207"/>
      <c r="AN1133" s="207"/>
      <c r="AO1133" s="207"/>
      <c r="AP1133" s="207"/>
      <c r="AQ1133" s="207"/>
      <c r="AR1133" s="207"/>
      <c r="AS1133" s="207"/>
      <c r="AT1133" s="207"/>
      <c r="AU1133" s="207"/>
      <c r="AV1133" s="207"/>
      <c r="AW1133" s="207"/>
      <c r="AX1133" s="207"/>
      <c r="AY1133" s="207"/>
      <c r="AZ1133" s="207"/>
      <c r="BA1133" s="207"/>
      <c r="BB1133" s="207"/>
      <c r="BC1133" s="207"/>
      <c r="BD1133" s="207"/>
      <c r="BE1133" s="207"/>
      <c r="BF1133" s="207"/>
      <c r="BG1133" s="207"/>
      <c r="BH1133" s="207"/>
    </row>
    <row r="1134" spans="1:60" ht="30.6" outlineLevel="1">
      <c r="A1134" s="214"/>
      <c r="B1134" s="215"/>
      <c r="C1134" s="246" t="s">
        <v>441</v>
      </c>
      <c r="D1134" s="237"/>
      <c r="E1134" s="238"/>
      <c r="F1134" s="216"/>
      <c r="G1134" s="216"/>
      <c r="H1134" s="216"/>
      <c r="I1134" s="216"/>
      <c r="J1134" s="216"/>
      <c r="K1134" s="216"/>
      <c r="L1134" s="216"/>
      <c r="M1134" s="216"/>
      <c r="N1134" s="216"/>
      <c r="O1134" s="216"/>
      <c r="P1134" s="216"/>
      <c r="Q1134" s="216"/>
      <c r="R1134" s="216"/>
      <c r="S1134" s="216"/>
      <c r="T1134" s="216"/>
      <c r="U1134" s="216"/>
      <c r="V1134" s="216"/>
      <c r="W1134" s="216"/>
      <c r="X1134" s="207"/>
      <c r="Y1134" s="207"/>
      <c r="Z1134" s="207"/>
      <c r="AA1134" s="207"/>
      <c r="AB1134" s="207"/>
      <c r="AC1134" s="207"/>
      <c r="AD1134" s="207"/>
      <c r="AE1134" s="207"/>
      <c r="AF1134" s="207"/>
      <c r="AG1134" s="207" t="s">
        <v>159</v>
      </c>
      <c r="AH1134" s="207">
        <v>0</v>
      </c>
      <c r="AI1134" s="207"/>
      <c r="AJ1134" s="207"/>
      <c r="AK1134" s="207"/>
      <c r="AL1134" s="207"/>
      <c r="AM1134" s="207"/>
      <c r="AN1134" s="207"/>
      <c r="AO1134" s="207"/>
      <c r="AP1134" s="207"/>
      <c r="AQ1134" s="207"/>
      <c r="AR1134" s="207"/>
      <c r="AS1134" s="207"/>
      <c r="AT1134" s="207"/>
      <c r="AU1134" s="207"/>
      <c r="AV1134" s="207"/>
      <c r="AW1134" s="207"/>
      <c r="AX1134" s="207"/>
      <c r="AY1134" s="207"/>
      <c r="AZ1134" s="207"/>
      <c r="BA1134" s="207"/>
      <c r="BB1134" s="207"/>
      <c r="BC1134" s="207"/>
      <c r="BD1134" s="207"/>
      <c r="BE1134" s="207"/>
      <c r="BF1134" s="207"/>
      <c r="BG1134" s="207"/>
      <c r="BH1134" s="207"/>
    </row>
    <row r="1135" spans="1:60" outlineLevel="1">
      <c r="A1135" s="214"/>
      <c r="B1135" s="215"/>
      <c r="C1135" s="246" t="s">
        <v>1197</v>
      </c>
      <c r="D1135" s="237"/>
      <c r="E1135" s="238"/>
      <c r="F1135" s="216"/>
      <c r="G1135" s="216"/>
      <c r="H1135" s="216"/>
      <c r="I1135" s="216"/>
      <c r="J1135" s="216"/>
      <c r="K1135" s="216"/>
      <c r="L1135" s="216"/>
      <c r="M1135" s="216"/>
      <c r="N1135" s="216"/>
      <c r="O1135" s="216"/>
      <c r="P1135" s="216"/>
      <c r="Q1135" s="216"/>
      <c r="R1135" s="216"/>
      <c r="S1135" s="216"/>
      <c r="T1135" s="216"/>
      <c r="U1135" s="216"/>
      <c r="V1135" s="216"/>
      <c r="W1135" s="216"/>
      <c r="X1135" s="207"/>
      <c r="Y1135" s="207"/>
      <c r="Z1135" s="207"/>
      <c r="AA1135" s="207"/>
      <c r="AB1135" s="207"/>
      <c r="AC1135" s="207"/>
      <c r="AD1135" s="207"/>
      <c r="AE1135" s="207"/>
      <c r="AF1135" s="207"/>
      <c r="AG1135" s="207" t="s">
        <v>159</v>
      </c>
      <c r="AH1135" s="207">
        <v>0</v>
      </c>
      <c r="AI1135" s="207"/>
      <c r="AJ1135" s="207"/>
      <c r="AK1135" s="207"/>
      <c r="AL1135" s="207"/>
      <c r="AM1135" s="207"/>
      <c r="AN1135" s="207"/>
      <c r="AO1135" s="207"/>
      <c r="AP1135" s="207"/>
      <c r="AQ1135" s="207"/>
      <c r="AR1135" s="207"/>
      <c r="AS1135" s="207"/>
      <c r="AT1135" s="207"/>
      <c r="AU1135" s="207"/>
      <c r="AV1135" s="207"/>
      <c r="AW1135" s="207"/>
      <c r="AX1135" s="207"/>
      <c r="AY1135" s="207"/>
      <c r="AZ1135" s="207"/>
      <c r="BA1135" s="207"/>
      <c r="BB1135" s="207"/>
      <c r="BC1135" s="207"/>
      <c r="BD1135" s="207"/>
      <c r="BE1135" s="207"/>
      <c r="BF1135" s="207"/>
      <c r="BG1135" s="207"/>
      <c r="BH1135" s="207"/>
    </row>
    <row r="1136" spans="1:60" outlineLevel="1">
      <c r="A1136" s="214"/>
      <c r="B1136" s="215"/>
      <c r="C1136" s="246" t="s">
        <v>306</v>
      </c>
      <c r="D1136" s="237"/>
      <c r="E1136" s="238"/>
      <c r="F1136" s="216"/>
      <c r="G1136" s="216"/>
      <c r="H1136" s="216"/>
      <c r="I1136" s="216"/>
      <c r="J1136" s="216"/>
      <c r="K1136" s="216"/>
      <c r="L1136" s="216"/>
      <c r="M1136" s="216"/>
      <c r="N1136" s="216"/>
      <c r="O1136" s="216"/>
      <c r="P1136" s="216"/>
      <c r="Q1136" s="216"/>
      <c r="R1136" s="216"/>
      <c r="S1136" s="216"/>
      <c r="T1136" s="216"/>
      <c r="U1136" s="216"/>
      <c r="V1136" s="216"/>
      <c r="W1136" s="216"/>
      <c r="X1136" s="207"/>
      <c r="Y1136" s="207"/>
      <c r="Z1136" s="207"/>
      <c r="AA1136" s="207"/>
      <c r="AB1136" s="207"/>
      <c r="AC1136" s="207"/>
      <c r="AD1136" s="207"/>
      <c r="AE1136" s="207"/>
      <c r="AF1136" s="207"/>
      <c r="AG1136" s="207" t="s">
        <v>159</v>
      </c>
      <c r="AH1136" s="207">
        <v>0</v>
      </c>
      <c r="AI1136" s="207"/>
      <c r="AJ1136" s="207"/>
      <c r="AK1136" s="207"/>
      <c r="AL1136" s="207"/>
      <c r="AM1136" s="207"/>
      <c r="AN1136" s="207"/>
      <c r="AO1136" s="207"/>
      <c r="AP1136" s="207"/>
      <c r="AQ1136" s="207"/>
      <c r="AR1136" s="207"/>
      <c r="AS1136" s="207"/>
      <c r="AT1136" s="207"/>
      <c r="AU1136" s="207"/>
      <c r="AV1136" s="207"/>
      <c r="AW1136" s="207"/>
      <c r="AX1136" s="207"/>
      <c r="AY1136" s="207"/>
      <c r="AZ1136" s="207"/>
      <c r="BA1136" s="207"/>
      <c r="BB1136" s="207"/>
      <c r="BC1136" s="207"/>
      <c r="BD1136" s="207"/>
      <c r="BE1136" s="207"/>
      <c r="BF1136" s="207"/>
      <c r="BG1136" s="207"/>
      <c r="BH1136" s="207"/>
    </row>
    <row r="1137" spans="1:60" outlineLevel="1">
      <c r="A1137" s="214"/>
      <c r="B1137" s="215"/>
      <c r="C1137" s="246" t="s">
        <v>1202</v>
      </c>
      <c r="D1137" s="237"/>
      <c r="E1137" s="238">
        <v>335.64</v>
      </c>
      <c r="F1137" s="216"/>
      <c r="G1137" s="216"/>
      <c r="H1137" s="216"/>
      <c r="I1137" s="216"/>
      <c r="J1137" s="216"/>
      <c r="K1137" s="216"/>
      <c r="L1137" s="216"/>
      <c r="M1137" s="216"/>
      <c r="N1137" s="216"/>
      <c r="O1137" s="216"/>
      <c r="P1137" s="216"/>
      <c r="Q1137" s="216"/>
      <c r="R1137" s="216"/>
      <c r="S1137" s="216"/>
      <c r="T1137" s="216"/>
      <c r="U1137" s="216"/>
      <c r="V1137" s="216"/>
      <c r="W1137" s="216"/>
      <c r="X1137" s="207"/>
      <c r="Y1137" s="207"/>
      <c r="Z1137" s="207"/>
      <c r="AA1137" s="207"/>
      <c r="AB1137" s="207"/>
      <c r="AC1137" s="207"/>
      <c r="AD1137" s="207"/>
      <c r="AE1137" s="207"/>
      <c r="AF1137" s="207"/>
      <c r="AG1137" s="207" t="s">
        <v>159</v>
      </c>
      <c r="AH1137" s="207">
        <v>0</v>
      </c>
      <c r="AI1137" s="207"/>
      <c r="AJ1137" s="207"/>
      <c r="AK1137" s="207"/>
      <c r="AL1137" s="207"/>
      <c r="AM1137" s="207"/>
      <c r="AN1137" s="207"/>
      <c r="AO1137" s="207"/>
      <c r="AP1137" s="207"/>
      <c r="AQ1137" s="207"/>
      <c r="AR1137" s="207"/>
      <c r="AS1137" s="207"/>
      <c r="AT1137" s="207"/>
      <c r="AU1137" s="207"/>
      <c r="AV1137" s="207"/>
      <c r="AW1137" s="207"/>
      <c r="AX1137" s="207"/>
      <c r="AY1137" s="207"/>
      <c r="AZ1137" s="207"/>
      <c r="BA1137" s="207"/>
      <c r="BB1137" s="207"/>
      <c r="BC1137" s="207"/>
      <c r="BD1137" s="207"/>
      <c r="BE1137" s="207"/>
      <c r="BF1137" s="207"/>
      <c r="BG1137" s="207"/>
      <c r="BH1137" s="207"/>
    </row>
    <row r="1138" spans="1:60" outlineLevel="1">
      <c r="A1138" s="224">
        <v>293</v>
      </c>
      <c r="B1138" s="225" t="s">
        <v>1203</v>
      </c>
      <c r="C1138" s="233" t="s">
        <v>1204</v>
      </c>
      <c r="D1138" s="226" t="s">
        <v>181</v>
      </c>
      <c r="E1138" s="227">
        <v>10.4</v>
      </c>
      <c r="F1138" s="228"/>
      <c r="G1138" s="229">
        <f>ROUND(E1138*F1138,2)</f>
        <v>0</v>
      </c>
      <c r="H1138" s="228"/>
      <c r="I1138" s="229">
        <f>ROUND(E1138*H1138,2)</f>
        <v>0</v>
      </c>
      <c r="J1138" s="228"/>
      <c r="K1138" s="229">
        <f>ROUND(E1138*J1138,2)</f>
        <v>0</v>
      </c>
      <c r="L1138" s="229">
        <v>21</v>
      </c>
      <c r="M1138" s="229">
        <f>G1138*(1+L1138/100)</f>
        <v>0</v>
      </c>
      <c r="N1138" s="229">
        <v>0</v>
      </c>
      <c r="O1138" s="229">
        <f>ROUND(E1138*N1138,2)</f>
        <v>0</v>
      </c>
      <c r="P1138" s="229">
        <v>0</v>
      </c>
      <c r="Q1138" s="229">
        <f>ROUND(E1138*P1138,2)</f>
        <v>0</v>
      </c>
      <c r="R1138" s="229"/>
      <c r="S1138" s="229" t="s">
        <v>1205</v>
      </c>
      <c r="T1138" s="230" t="s">
        <v>149</v>
      </c>
      <c r="U1138" s="216">
        <v>0</v>
      </c>
      <c r="V1138" s="216">
        <f>ROUND(E1138*U1138,2)</f>
        <v>0</v>
      </c>
      <c r="W1138" s="216"/>
      <c r="X1138" s="207"/>
      <c r="Y1138" s="207"/>
      <c r="Z1138" s="207"/>
      <c r="AA1138" s="207"/>
      <c r="AB1138" s="207"/>
      <c r="AC1138" s="207"/>
      <c r="AD1138" s="207"/>
      <c r="AE1138" s="207"/>
      <c r="AF1138" s="207"/>
      <c r="AG1138" s="207" t="s">
        <v>157</v>
      </c>
      <c r="AH1138" s="207"/>
      <c r="AI1138" s="207"/>
      <c r="AJ1138" s="207"/>
      <c r="AK1138" s="207"/>
      <c r="AL1138" s="207"/>
      <c r="AM1138" s="207"/>
      <c r="AN1138" s="207"/>
      <c r="AO1138" s="207"/>
      <c r="AP1138" s="207"/>
      <c r="AQ1138" s="207"/>
      <c r="AR1138" s="207"/>
      <c r="AS1138" s="207"/>
      <c r="AT1138" s="207"/>
      <c r="AU1138" s="207"/>
      <c r="AV1138" s="207"/>
      <c r="AW1138" s="207"/>
      <c r="AX1138" s="207"/>
      <c r="AY1138" s="207"/>
      <c r="AZ1138" s="207"/>
      <c r="BA1138" s="207"/>
      <c r="BB1138" s="207"/>
      <c r="BC1138" s="207"/>
      <c r="BD1138" s="207"/>
      <c r="BE1138" s="207"/>
      <c r="BF1138" s="207"/>
      <c r="BG1138" s="207"/>
      <c r="BH1138" s="207"/>
    </row>
    <row r="1139" spans="1:60" outlineLevel="1">
      <c r="A1139" s="214"/>
      <c r="B1139" s="215"/>
      <c r="C1139" s="246" t="s">
        <v>1198</v>
      </c>
      <c r="D1139" s="237"/>
      <c r="E1139" s="238"/>
      <c r="F1139" s="216"/>
      <c r="G1139" s="216"/>
      <c r="H1139" s="216"/>
      <c r="I1139" s="216"/>
      <c r="J1139" s="216"/>
      <c r="K1139" s="216"/>
      <c r="L1139" s="216"/>
      <c r="M1139" s="216"/>
      <c r="N1139" s="216"/>
      <c r="O1139" s="216"/>
      <c r="P1139" s="216"/>
      <c r="Q1139" s="216"/>
      <c r="R1139" s="216"/>
      <c r="S1139" s="216"/>
      <c r="T1139" s="216"/>
      <c r="U1139" s="216"/>
      <c r="V1139" s="216"/>
      <c r="W1139" s="216"/>
      <c r="X1139" s="207"/>
      <c r="Y1139" s="207"/>
      <c r="Z1139" s="207"/>
      <c r="AA1139" s="207"/>
      <c r="AB1139" s="207"/>
      <c r="AC1139" s="207"/>
      <c r="AD1139" s="207"/>
      <c r="AE1139" s="207"/>
      <c r="AF1139" s="207"/>
      <c r="AG1139" s="207" t="s">
        <v>159</v>
      </c>
      <c r="AH1139" s="207">
        <v>0</v>
      </c>
      <c r="AI1139" s="207"/>
      <c r="AJ1139" s="207"/>
      <c r="AK1139" s="207"/>
      <c r="AL1139" s="207"/>
      <c r="AM1139" s="207"/>
      <c r="AN1139" s="207"/>
      <c r="AO1139" s="207"/>
      <c r="AP1139" s="207"/>
      <c r="AQ1139" s="207"/>
      <c r="AR1139" s="207"/>
      <c r="AS1139" s="207"/>
      <c r="AT1139" s="207"/>
      <c r="AU1139" s="207"/>
      <c r="AV1139" s="207"/>
      <c r="AW1139" s="207"/>
      <c r="AX1139" s="207"/>
      <c r="AY1139" s="207"/>
      <c r="AZ1139" s="207"/>
      <c r="BA1139" s="207"/>
      <c r="BB1139" s="207"/>
      <c r="BC1139" s="207"/>
      <c r="BD1139" s="207"/>
      <c r="BE1139" s="207"/>
      <c r="BF1139" s="207"/>
      <c r="BG1139" s="207"/>
      <c r="BH1139" s="207"/>
    </row>
    <row r="1140" spans="1:60" outlineLevel="1">
      <c r="A1140" s="214"/>
      <c r="B1140" s="215"/>
      <c r="C1140" s="246" t="s">
        <v>303</v>
      </c>
      <c r="D1140" s="237"/>
      <c r="E1140" s="238">
        <v>10.4</v>
      </c>
      <c r="F1140" s="216"/>
      <c r="G1140" s="216"/>
      <c r="H1140" s="216"/>
      <c r="I1140" s="216"/>
      <c r="J1140" s="216"/>
      <c r="K1140" s="216"/>
      <c r="L1140" s="216"/>
      <c r="M1140" s="216"/>
      <c r="N1140" s="216"/>
      <c r="O1140" s="216"/>
      <c r="P1140" s="216"/>
      <c r="Q1140" s="216"/>
      <c r="R1140" s="216"/>
      <c r="S1140" s="216"/>
      <c r="T1140" s="216"/>
      <c r="U1140" s="216"/>
      <c r="V1140" s="216"/>
      <c r="W1140" s="216"/>
      <c r="X1140" s="207"/>
      <c r="Y1140" s="207"/>
      <c r="Z1140" s="207"/>
      <c r="AA1140" s="207"/>
      <c r="AB1140" s="207"/>
      <c r="AC1140" s="207"/>
      <c r="AD1140" s="207"/>
      <c r="AE1140" s="207"/>
      <c r="AF1140" s="207"/>
      <c r="AG1140" s="207" t="s">
        <v>159</v>
      </c>
      <c r="AH1140" s="207">
        <v>0</v>
      </c>
      <c r="AI1140" s="207"/>
      <c r="AJ1140" s="207"/>
      <c r="AK1140" s="207"/>
      <c r="AL1140" s="207"/>
      <c r="AM1140" s="207"/>
      <c r="AN1140" s="207"/>
      <c r="AO1140" s="207"/>
      <c r="AP1140" s="207"/>
      <c r="AQ1140" s="207"/>
      <c r="AR1140" s="207"/>
      <c r="AS1140" s="207"/>
      <c r="AT1140" s="207"/>
      <c r="AU1140" s="207"/>
      <c r="AV1140" s="207"/>
      <c r="AW1140" s="207"/>
      <c r="AX1140" s="207"/>
      <c r="AY1140" s="207"/>
      <c r="AZ1140" s="207"/>
      <c r="BA1140" s="207"/>
      <c r="BB1140" s="207"/>
      <c r="BC1140" s="207"/>
      <c r="BD1140" s="207"/>
      <c r="BE1140" s="207"/>
      <c r="BF1140" s="207"/>
      <c r="BG1140" s="207"/>
      <c r="BH1140" s="207"/>
    </row>
    <row r="1141" spans="1:60">
      <c r="A1141" s="218" t="s">
        <v>144</v>
      </c>
      <c r="B1141" s="219" t="s">
        <v>113</v>
      </c>
      <c r="C1141" s="232" t="s">
        <v>114</v>
      </c>
      <c r="D1141" s="220"/>
      <c r="E1141" s="221"/>
      <c r="F1141" s="222"/>
      <c r="G1141" s="222">
        <f>SUMIF(AG1142:AG1160,"&lt;&gt;NOR",G1142:G1160)</f>
        <v>0</v>
      </c>
      <c r="H1141" s="222"/>
      <c r="I1141" s="222">
        <f>SUM(I1142:I1160)</f>
        <v>0</v>
      </c>
      <c r="J1141" s="222"/>
      <c r="K1141" s="222">
        <f>SUM(K1142:K1160)</f>
        <v>0</v>
      </c>
      <c r="L1141" s="222"/>
      <c r="M1141" s="222">
        <f>SUM(M1142:M1160)</f>
        <v>0</v>
      </c>
      <c r="N1141" s="222"/>
      <c r="O1141" s="222">
        <f>SUM(O1142:O1160)</f>
        <v>0</v>
      </c>
      <c r="P1141" s="222"/>
      <c r="Q1141" s="222">
        <f>SUM(Q1142:Q1160)</f>
        <v>0</v>
      </c>
      <c r="R1141" s="222"/>
      <c r="S1141" s="222"/>
      <c r="T1141" s="223"/>
      <c r="U1141" s="217"/>
      <c r="V1141" s="217">
        <f>SUM(V1142:V1160)</f>
        <v>0</v>
      </c>
      <c r="W1141" s="217"/>
      <c r="AG1141" t="s">
        <v>145</v>
      </c>
    </row>
    <row r="1142" spans="1:60" ht="20.399999999999999" outlineLevel="1">
      <c r="A1142" s="224">
        <v>294</v>
      </c>
      <c r="B1142" s="225" t="s">
        <v>1206</v>
      </c>
      <c r="C1142" s="233" t="s">
        <v>1207</v>
      </c>
      <c r="D1142" s="226" t="s">
        <v>168</v>
      </c>
      <c r="E1142" s="227">
        <v>43</v>
      </c>
      <c r="F1142" s="228"/>
      <c r="G1142" s="229">
        <f>ROUND(E1142*F1142,2)</f>
        <v>0</v>
      </c>
      <c r="H1142" s="228"/>
      <c r="I1142" s="229">
        <f>ROUND(E1142*H1142,2)</f>
        <v>0</v>
      </c>
      <c r="J1142" s="228"/>
      <c r="K1142" s="229">
        <f>ROUND(E1142*J1142,2)</f>
        <v>0</v>
      </c>
      <c r="L1142" s="229">
        <v>21</v>
      </c>
      <c r="M1142" s="229">
        <f>G1142*(1+L1142/100)</f>
        <v>0</v>
      </c>
      <c r="N1142" s="229">
        <v>0</v>
      </c>
      <c r="O1142" s="229">
        <f>ROUND(E1142*N1142,2)</f>
        <v>0</v>
      </c>
      <c r="P1142" s="229">
        <v>0</v>
      </c>
      <c r="Q1142" s="229">
        <f>ROUND(E1142*P1142,2)</f>
        <v>0</v>
      </c>
      <c r="R1142" s="229"/>
      <c r="S1142" s="229" t="s">
        <v>148</v>
      </c>
      <c r="T1142" s="230" t="s">
        <v>149</v>
      </c>
      <c r="U1142" s="216">
        <v>0</v>
      </c>
      <c r="V1142" s="216">
        <f>ROUND(E1142*U1142,2)</f>
        <v>0</v>
      </c>
      <c r="W1142" s="216"/>
      <c r="X1142" s="207"/>
      <c r="Y1142" s="207"/>
      <c r="Z1142" s="207"/>
      <c r="AA1142" s="207"/>
      <c r="AB1142" s="207"/>
      <c r="AC1142" s="207"/>
      <c r="AD1142" s="207"/>
      <c r="AE1142" s="207"/>
      <c r="AF1142" s="207"/>
      <c r="AG1142" s="207" t="s">
        <v>157</v>
      </c>
      <c r="AH1142" s="207"/>
      <c r="AI1142" s="207"/>
      <c r="AJ1142" s="207"/>
      <c r="AK1142" s="207"/>
      <c r="AL1142" s="207"/>
      <c r="AM1142" s="207"/>
      <c r="AN1142" s="207"/>
      <c r="AO1142" s="207"/>
      <c r="AP1142" s="207"/>
      <c r="AQ1142" s="207"/>
      <c r="AR1142" s="207"/>
      <c r="AS1142" s="207"/>
      <c r="AT1142" s="207"/>
      <c r="AU1142" s="207"/>
      <c r="AV1142" s="207"/>
      <c r="AW1142" s="207"/>
      <c r="AX1142" s="207"/>
      <c r="AY1142" s="207"/>
      <c r="AZ1142" s="207"/>
      <c r="BA1142" s="207"/>
      <c r="BB1142" s="207"/>
      <c r="BC1142" s="207"/>
      <c r="BD1142" s="207"/>
      <c r="BE1142" s="207"/>
      <c r="BF1142" s="207"/>
      <c r="BG1142" s="207"/>
      <c r="BH1142" s="207"/>
    </row>
    <row r="1143" spans="1:60" outlineLevel="1">
      <c r="A1143" s="214"/>
      <c r="B1143" s="215"/>
      <c r="C1143" s="246" t="s">
        <v>1208</v>
      </c>
      <c r="D1143" s="237"/>
      <c r="E1143" s="238"/>
      <c r="F1143" s="216"/>
      <c r="G1143" s="216"/>
      <c r="H1143" s="216"/>
      <c r="I1143" s="216"/>
      <c r="J1143" s="216"/>
      <c r="K1143" s="216"/>
      <c r="L1143" s="216"/>
      <c r="M1143" s="216"/>
      <c r="N1143" s="216"/>
      <c r="O1143" s="216"/>
      <c r="P1143" s="216"/>
      <c r="Q1143" s="216"/>
      <c r="R1143" s="216"/>
      <c r="S1143" s="216"/>
      <c r="T1143" s="216"/>
      <c r="U1143" s="216"/>
      <c r="V1143" s="216"/>
      <c r="W1143" s="216"/>
      <c r="X1143" s="207"/>
      <c r="Y1143" s="207"/>
      <c r="Z1143" s="207"/>
      <c r="AA1143" s="207"/>
      <c r="AB1143" s="207"/>
      <c r="AC1143" s="207"/>
      <c r="AD1143" s="207"/>
      <c r="AE1143" s="207"/>
      <c r="AF1143" s="207"/>
      <c r="AG1143" s="207" t="s">
        <v>159</v>
      </c>
      <c r="AH1143" s="207">
        <v>0</v>
      </c>
      <c r="AI1143" s="207"/>
      <c r="AJ1143" s="207"/>
      <c r="AK1143" s="207"/>
      <c r="AL1143" s="207"/>
      <c r="AM1143" s="207"/>
      <c r="AN1143" s="207"/>
      <c r="AO1143" s="207"/>
      <c r="AP1143" s="207"/>
      <c r="AQ1143" s="207"/>
      <c r="AR1143" s="207"/>
      <c r="AS1143" s="207"/>
      <c r="AT1143" s="207"/>
      <c r="AU1143" s="207"/>
      <c r="AV1143" s="207"/>
      <c r="AW1143" s="207"/>
      <c r="AX1143" s="207"/>
      <c r="AY1143" s="207"/>
      <c r="AZ1143" s="207"/>
      <c r="BA1143" s="207"/>
      <c r="BB1143" s="207"/>
      <c r="BC1143" s="207"/>
      <c r="BD1143" s="207"/>
      <c r="BE1143" s="207"/>
      <c r="BF1143" s="207"/>
      <c r="BG1143" s="207"/>
      <c r="BH1143" s="207"/>
    </row>
    <row r="1144" spans="1:60" outlineLevel="1">
      <c r="A1144" s="214"/>
      <c r="B1144" s="215"/>
      <c r="C1144" s="246" t="s">
        <v>1209</v>
      </c>
      <c r="D1144" s="237"/>
      <c r="E1144" s="238">
        <v>43</v>
      </c>
      <c r="F1144" s="216"/>
      <c r="G1144" s="216"/>
      <c r="H1144" s="216"/>
      <c r="I1144" s="216"/>
      <c r="J1144" s="216"/>
      <c r="K1144" s="216"/>
      <c r="L1144" s="216"/>
      <c r="M1144" s="216"/>
      <c r="N1144" s="216"/>
      <c r="O1144" s="216"/>
      <c r="P1144" s="216"/>
      <c r="Q1144" s="216"/>
      <c r="R1144" s="216"/>
      <c r="S1144" s="216"/>
      <c r="T1144" s="216"/>
      <c r="U1144" s="216"/>
      <c r="V1144" s="216"/>
      <c r="W1144" s="216"/>
      <c r="X1144" s="207"/>
      <c r="Y1144" s="207"/>
      <c r="Z1144" s="207"/>
      <c r="AA1144" s="207"/>
      <c r="AB1144" s="207"/>
      <c r="AC1144" s="207"/>
      <c r="AD1144" s="207"/>
      <c r="AE1144" s="207"/>
      <c r="AF1144" s="207"/>
      <c r="AG1144" s="207" t="s">
        <v>159</v>
      </c>
      <c r="AH1144" s="207">
        <v>0</v>
      </c>
      <c r="AI1144" s="207"/>
      <c r="AJ1144" s="207"/>
      <c r="AK1144" s="207"/>
      <c r="AL1144" s="207"/>
      <c r="AM1144" s="207"/>
      <c r="AN1144" s="207"/>
      <c r="AO1144" s="207"/>
      <c r="AP1144" s="207"/>
      <c r="AQ1144" s="207"/>
      <c r="AR1144" s="207"/>
      <c r="AS1144" s="207"/>
      <c r="AT1144" s="207"/>
      <c r="AU1144" s="207"/>
      <c r="AV1144" s="207"/>
      <c r="AW1144" s="207"/>
      <c r="AX1144" s="207"/>
      <c r="AY1144" s="207"/>
      <c r="AZ1144" s="207"/>
      <c r="BA1144" s="207"/>
      <c r="BB1144" s="207"/>
      <c r="BC1144" s="207"/>
      <c r="BD1144" s="207"/>
      <c r="BE1144" s="207"/>
      <c r="BF1144" s="207"/>
      <c r="BG1144" s="207"/>
      <c r="BH1144" s="207"/>
    </row>
    <row r="1145" spans="1:60" outlineLevel="1">
      <c r="A1145" s="239">
        <v>295</v>
      </c>
      <c r="B1145" s="240" t="s">
        <v>1210</v>
      </c>
      <c r="C1145" s="247" t="s">
        <v>1211</v>
      </c>
      <c r="D1145" s="241" t="s">
        <v>147</v>
      </c>
      <c r="E1145" s="242">
        <v>800</v>
      </c>
      <c r="F1145" s="243"/>
      <c r="G1145" s="244">
        <f>ROUND(E1145*F1145,2)</f>
        <v>0</v>
      </c>
      <c r="H1145" s="243"/>
      <c r="I1145" s="244">
        <f>ROUND(E1145*H1145,2)</f>
        <v>0</v>
      </c>
      <c r="J1145" s="243"/>
      <c r="K1145" s="244">
        <f>ROUND(E1145*J1145,2)</f>
        <v>0</v>
      </c>
      <c r="L1145" s="244">
        <v>21</v>
      </c>
      <c r="M1145" s="244">
        <f>G1145*(1+L1145/100)</f>
        <v>0</v>
      </c>
      <c r="N1145" s="244">
        <v>0</v>
      </c>
      <c r="O1145" s="244">
        <f>ROUND(E1145*N1145,2)</f>
        <v>0</v>
      </c>
      <c r="P1145" s="244">
        <v>0</v>
      </c>
      <c r="Q1145" s="244">
        <f>ROUND(E1145*P1145,2)</f>
        <v>0</v>
      </c>
      <c r="R1145" s="244"/>
      <c r="S1145" s="244" t="s">
        <v>148</v>
      </c>
      <c r="T1145" s="245" t="s">
        <v>149</v>
      </c>
      <c r="U1145" s="216">
        <v>0</v>
      </c>
      <c r="V1145" s="216">
        <f>ROUND(E1145*U1145,2)</f>
        <v>0</v>
      </c>
      <c r="W1145" s="216"/>
      <c r="X1145" s="207"/>
      <c r="Y1145" s="207"/>
      <c r="Z1145" s="207"/>
      <c r="AA1145" s="207"/>
      <c r="AB1145" s="207"/>
      <c r="AC1145" s="207"/>
      <c r="AD1145" s="207"/>
      <c r="AE1145" s="207"/>
      <c r="AF1145" s="207"/>
      <c r="AG1145" s="207" t="s">
        <v>157</v>
      </c>
      <c r="AH1145" s="207"/>
      <c r="AI1145" s="207"/>
      <c r="AJ1145" s="207"/>
      <c r="AK1145" s="207"/>
      <c r="AL1145" s="207"/>
      <c r="AM1145" s="207"/>
      <c r="AN1145" s="207"/>
      <c r="AO1145" s="207"/>
      <c r="AP1145" s="207"/>
      <c r="AQ1145" s="207"/>
      <c r="AR1145" s="207"/>
      <c r="AS1145" s="207"/>
      <c r="AT1145" s="207"/>
      <c r="AU1145" s="207"/>
      <c r="AV1145" s="207"/>
      <c r="AW1145" s="207"/>
      <c r="AX1145" s="207"/>
      <c r="AY1145" s="207"/>
      <c r="AZ1145" s="207"/>
      <c r="BA1145" s="207"/>
      <c r="BB1145" s="207"/>
      <c r="BC1145" s="207"/>
      <c r="BD1145" s="207"/>
      <c r="BE1145" s="207"/>
      <c r="BF1145" s="207"/>
      <c r="BG1145" s="207"/>
      <c r="BH1145" s="207"/>
    </row>
    <row r="1146" spans="1:60" outlineLevel="1">
      <c r="A1146" s="239">
        <v>296</v>
      </c>
      <c r="B1146" s="240" t="s">
        <v>1212</v>
      </c>
      <c r="C1146" s="247" t="s">
        <v>1213</v>
      </c>
      <c r="D1146" s="241" t="s">
        <v>382</v>
      </c>
      <c r="E1146" s="242">
        <v>150</v>
      </c>
      <c r="F1146" s="243"/>
      <c r="G1146" s="244">
        <f>ROUND(E1146*F1146,2)</f>
        <v>0</v>
      </c>
      <c r="H1146" s="243"/>
      <c r="I1146" s="244">
        <f>ROUND(E1146*H1146,2)</f>
        <v>0</v>
      </c>
      <c r="J1146" s="243"/>
      <c r="K1146" s="244">
        <f>ROUND(E1146*J1146,2)</f>
        <v>0</v>
      </c>
      <c r="L1146" s="244">
        <v>21</v>
      </c>
      <c r="M1146" s="244">
        <f>G1146*(1+L1146/100)</f>
        <v>0</v>
      </c>
      <c r="N1146" s="244">
        <v>0</v>
      </c>
      <c r="O1146" s="244">
        <f>ROUND(E1146*N1146,2)</f>
        <v>0</v>
      </c>
      <c r="P1146" s="244">
        <v>0</v>
      </c>
      <c r="Q1146" s="244">
        <f>ROUND(E1146*P1146,2)</f>
        <v>0</v>
      </c>
      <c r="R1146" s="244"/>
      <c r="S1146" s="244" t="s">
        <v>156</v>
      </c>
      <c r="T1146" s="245" t="s">
        <v>149</v>
      </c>
      <c r="U1146" s="216">
        <v>0</v>
      </c>
      <c r="V1146" s="216">
        <f>ROUND(E1146*U1146,2)</f>
        <v>0</v>
      </c>
      <c r="W1146" s="216"/>
      <c r="X1146" s="207"/>
      <c r="Y1146" s="207"/>
      <c r="Z1146" s="207"/>
      <c r="AA1146" s="207"/>
      <c r="AB1146" s="207"/>
      <c r="AC1146" s="207"/>
      <c r="AD1146" s="207"/>
      <c r="AE1146" s="207"/>
      <c r="AF1146" s="207"/>
      <c r="AG1146" s="207" t="s">
        <v>157</v>
      </c>
      <c r="AH1146" s="207"/>
      <c r="AI1146" s="207"/>
      <c r="AJ1146" s="207"/>
      <c r="AK1146" s="207"/>
      <c r="AL1146" s="207"/>
      <c r="AM1146" s="207"/>
      <c r="AN1146" s="207"/>
      <c r="AO1146" s="207"/>
      <c r="AP1146" s="207"/>
      <c r="AQ1146" s="207"/>
      <c r="AR1146" s="207"/>
      <c r="AS1146" s="207"/>
      <c r="AT1146" s="207"/>
      <c r="AU1146" s="207"/>
      <c r="AV1146" s="207"/>
      <c r="AW1146" s="207"/>
      <c r="AX1146" s="207"/>
      <c r="AY1146" s="207"/>
      <c r="AZ1146" s="207"/>
      <c r="BA1146" s="207"/>
      <c r="BB1146" s="207"/>
      <c r="BC1146" s="207"/>
      <c r="BD1146" s="207"/>
      <c r="BE1146" s="207"/>
      <c r="BF1146" s="207"/>
      <c r="BG1146" s="207"/>
      <c r="BH1146" s="207"/>
    </row>
    <row r="1147" spans="1:60" outlineLevel="1">
      <c r="A1147" s="239">
        <v>297</v>
      </c>
      <c r="B1147" s="240" t="s">
        <v>1214</v>
      </c>
      <c r="C1147" s="247" t="s">
        <v>1215</v>
      </c>
      <c r="D1147" s="241" t="s">
        <v>168</v>
      </c>
      <c r="E1147" s="242">
        <v>650</v>
      </c>
      <c r="F1147" s="243"/>
      <c r="G1147" s="244">
        <f>ROUND(E1147*F1147,2)</f>
        <v>0</v>
      </c>
      <c r="H1147" s="243"/>
      <c r="I1147" s="244">
        <f>ROUND(E1147*H1147,2)</f>
        <v>0</v>
      </c>
      <c r="J1147" s="243"/>
      <c r="K1147" s="244">
        <f>ROUND(E1147*J1147,2)</f>
        <v>0</v>
      </c>
      <c r="L1147" s="244">
        <v>21</v>
      </c>
      <c r="M1147" s="244">
        <f>G1147*(1+L1147/100)</f>
        <v>0</v>
      </c>
      <c r="N1147" s="244">
        <v>0</v>
      </c>
      <c r="O1147" s="244">
        <f>ROUND(E1147*N1147,2)</f>
        <v>0</v>
      </c>
      <c r="P1147" s="244">
        <v>0</v>
      </c>
      <c r="Q1147" s="244">
        <f>ROUND(E1147*P1147,2)</f>
        <v>0</v>
      </c>
      <c r="R1147" s="244"/>
      <c r="S1147" s="244" t="s">
        <v>1216</v>
      </c>
      <c r="T1147" s="245" t="s">
        <v>149</v>
      </c>
      <c r="U1147" s="216">
        <v>0</v>
      </c>
      <c r="V1147" s="216">
        <f>ROUND(E1147*U1147,2)</f>
        <v>0</v>
      </c>
      <c r="W1147" s="216"/>
      <c r="X1147" s="207"/>
      <c r="Y1147" s="207"/>
      <c r="Z1147" s="207"/>
      <c r="AA1147" s="207"/>
      <c r="AB1147" s="207"/>
      <c r="AC1147" s="207"/>
      <c r="AD1147" s="207"/>
      <c r="AE1147" s="207"/>
      <c r="AF1147" s="207"/>
      <c r="AG1147" s="207" t="s">
        <v>157</v>
      </c>
      <c r="AH1147" s="207"/>
      <c r="AI1147" s="207"/>
      <c r="AJ1147" s="207"/>
      <c r="AK1147" s="207"/>
      <c r="AL1147" s="207"/>
      <c r="AM1147" s="207"/>
      <c r="AN1147" s="207"/>
      <c r="AO1147" s="207"/>
      <c r="AP1147" s="207"/>
      <c r="AQ1147" s="207"/>
      <c r="AR1147" s="207"/>
      <c r="AS1147" s="207"/>
      <c r="AT1147" s="207"/>
      <c r="AU1147" s="207"/>
      <c r="AV1147" s="207"/>
      <c r="AW1147" s="207"/>
      <c r="AX1147" s="207"/>
      <c r="AY1147" s="207"/>
      <c r="AZ1147" s="207"/>
      <c r="BA1147" s="207"/>
      <c r="BB1147" s="207"/>
      <c r="BC1147" s="207"/>
      <c r="BD1147" s="207"/>
      <c r="BE1147" s="207"/>
      <c r="BF1147" s="207"/>
      <c r="BG1147" s="207"/>
      <c r="BH1147" s="207"/>
    </row>
    <row r="1148" spans="1:60" outlineLevel="1">
      <c r="A1148" s="239">
        <v>298</v>
      </c>
      <c r="B1148" s="240" t="s">
        <v>1217</v>
      </c>
      <c r="C1148" s="247" t="s">
        <v>1218</v>
      </c>
      <c r="D1148" s="241" t="s">
        <v>147</v>
      </c>
      <c r="E1148" s="242">
        <v>1</v>
      </c>
      <c r="F1148" s="243"/>
      <c r="G1148" s="244">
        <f>ROUND(E1148*F1148,2)</f>
        <v>0</v>
      </c>
      <c r="H1148" s="243"/>
      <c r="I1148" s="244">
        <f>ROUND(E1148*H1148,2)</f>
        <v>0</v>
      </c>
      <c r="J1148" s="243"/>
      <c r="K1148" s="244">
        <f>ROUND(E1148*J1148,2)</f>
        <v>0</v>
      </c>
      <c r="L1148" s="244">
        <v>21</v>
      </c>
      <c r="M1148" s="244">
        <f>G1148*(1+L1148/100)</f>
        <v>0</v>
      </c>
      <c r="N1148" s="244">
        <v>0</v>
      </c>
      <c r="O1148" s="244">
        <f>ROUND(E1148*N1148,2)</f>
        <v>0</v>
      </c>
      <c r="P1148" s="244">
        <v>0</v>
      </c>
      <c r="Q1148" s="244">
        <f>ROUND(E1148*P1148,2)</f>
        <v>0</v>
      </c>
      <c r="R1148" s="244"/>
      <c r="S1148" s="244" t="s">
        <v>148</v>
      </c>
      <c r="T1148" s="245" t="s">
        <v>149</v>
      </c>
      <c r="U1148" s="216">
        <v>0</v>
      </c>
      <c r="V1148" s="216">
        <f>ROUND(E1148*U1148,2)</f>
        <v>0</v>
      </c>
      <c r="W1148" s="216"/>
      <c r="X1148" s="207"/>
      <c r="Y1148" s="207"/>
      <c r="Z1148" s="207"/>
      <c r="AA1148" s="207"/>
      <c r="AB1148" s="207"/>
      <c r="AC1148" s="207"/>
      <c r="AD1148" s="207"/>
      <c r="AE1148" s="207"/>
      <c r="AF1148" s="207"/>
      <c r="AG1148" s="207" t="s">
        <v>240</v>
      </c>
      <c r="AH1148" s="207"/>
      <c r="AI1148" s="207"/>
      <c r="AJ1148" s="207"/>
      <c r="AK1148" s="207"/>
      <c r="AL1148" s="207"/>
      <c r="AM1148" s="207"/>
      <c r="AN1148" s="207"/>
      <c r="AO1148" s="207"/>
      <c r="AP1148" s="207"/>
      <c r="AQ1148" s="207"/>
      <c r="AR1148" s="207"/>
      <c r="AS1148" s="207"/>
      <c r="AT1148" s="207"/>
      <c r="AU1148" s="207"/>
      <c r="AV1148" s="207"/>
      <c r="AW1148" s="207"/>
      <c r="AX1148" s="207"/>
      <c r="AY1148" s="207"/>
      <c r="AZ1148" s="207"/>
      <c r="BA1148" s="207"/>
      <c r="BB1148" s="207"/>
      <c r="BC1148" s="207"/>
      <c r="BD1148" s="207"/>
      <c r="BE1148" s="207"/>
      <c r="BF1148" s="207"/>
      <c r="BG1148" s="207"/>
      <c r="BH1148" s="207"/>
    </row>
    <row r="1149" spans="1:60" outlineLevel="1">
      <c r="A1149" s="239">
        <v>299</v>
      </c>
      <c r="B1149" s="240" t="s">
        <v>1219</v>
      </c>
      <c r="C1149" s="247" t="s">
        <v>1220</v>
      </c>
      <c r="D1149" s="241" t="s">
        <v>147</v>
      </c>
      <c r="E1149" s="242">
        <v>1</v>
      </c>
      <c r="F1149" s="243"/>
      <c r="G1149" s="244">
        <f>ROUND(E1149*F1149,2)</f>
        <v>0</v>
      </c>
      <c r="H1149" s="243"/>
      <c r="I1149" s="244">
        <f>ROUND(E1149*H1149,2)</f>
        <v>0</v>
      </c>
      <c r="J1149" s="243"/>
      <c r="K1149" s="244">
        <f>ROUND(E1149*J1149,2)</f>
        <v>0</v>
      </c>
      <c r="L1149" s="244">
        <v>21</v>
      </c>
      <c r="M1149" s="244">
        <f>G1149*(1+L1149/100)</f>
        <v>0</v>
      </c>
      <c r="N1149" s="244">
        <v>0</v>
      </c>
      <c r="O1149" s="244">
        <f>ROUND(E1149*N1149,2)</f>
        <v>0</v>
      </c>
      <c r="P1149" s="244">
        <v>0</v>
      </c>
      <c r="Q1149" s="244">
        <f>ROUND(E1149*P1149,2)</f>
        <v>0</v>
      </c>
      <c r="R1149" s="244"/>
      <c r="S1149" s="244" t="s">
        <v>148</v>
      </c>
      <c r="T1149" s="245" t="s">
        <v>149</v>
      </c>
      <c r="U1149" s="216">
        <v>0</v>
      </c>
      <c r="V1149" s="216">
        <f>ROUND(E1149*U1149,2)</f>
        <v>0</v>
      </c>
      <c r="W1149" s="216"/>
      <c r="X1149" s="207"/>
      <c r="Y1149" s="207"/>
      <c r="Z1149" s="207"/>
      <c r="AA1149" s="207"/>
      <c r="AB1149" s="207"/>
      <c r="AC1149" s="207"/>
      <c r="AD1149" s="207"/>
      <c r="AE1149" s="207"/>
      <c r="AF1149" s="207"/>
      <c r="AG1149" s="207" t="s">
        <v>157</v>
      </c>
      <c r="AH1149" s="207"/>
      <c r="AI1149" s="207"/>
      <c r="AJ1149" s="207"/>
      <c r="AK1149" s="207"/>
      <c r="AL1149" s="207"/>
      <c r="AM1149" s="207"/>
      <c r="AN1149" s="207"/>
      <c r="AO1149" s="207"/>
      <c r="AP1149" s="207"/>
      <c r="AQ1149" s="207"/>
      <c r="AR1149" s="207"/>
      <c r="AS1149" s="207"/>
      <c r="AT1149" s="207"/>
      <c r="AU1149" s="207"/>
      <c r="AV1149" s="207"/>
      <c r="AW1149" s="207"/>
      <c r="AX1149" s="207"/>
      <c r="AY1149" s="207"/>
      <c r="AZ1149" s="207"/>
      <c r="BA1149" s="207"/>
      <c r="BB1149" s="207"/>
      <c r="BC1149" s="207"/>
      <c r="BD1149" s="207"/>
      <c r="BE1149" s="207"/>
      <c r="BF1149" s="207"/>
      <c r="BG1149" s="207"/>
      <c r="BH1149" s="207"/>
    </row>
    <row r="1150" spans="1:60" outlineLevel="1">
      <c r="A1150" s="239">
        <v>300</v>
      </c>
      <c r="B1150" s="240" t="s">
        <v>1221</v>
      </c>
      <c r="C1150" s="247" t="s">
        <v>1222</v>
      </c>
      <c r="D1150" s="241" t="s">
        <v>766</v>
      </c>
      <c r="E1150" s="242">
        <v>8</v>
      </c>
      <c r="F1150" s="243"/>
      <c r="G1150" s="244">
        <f>ROUND(E1150*F1150,2)</f>
        <v>0</v>
      </c>
      <c r="H1150" s="243"/>
      <c r="I1150" s="244">
        <f>ROUND(E1150*H1150,2)</f>
        <v>0</v>
      </c>
      <c r="J1150" s="243"/>
      <c r="K1150" s="244">
        <f>ROUND(E1150*J1150,2)</f>
        <v>0</v>
      </c>
      <c r="L1150" s="244">
        <v>21</v>
      </c>
      <c r="M1150" s="244">
        <f>G1150*(1+L1150/100)</f>
        <v>0</v>
      </c>
      <c r="N1150" s="244">
        <v>0</v>
      </c>
      <c r="O1150" s="244">
        <f>ROUND(E1150*N1150,2)</f>
        <v>0</v>
      </c>
      <c r="P1150" s="244">
        <v>0</v>
      </c>
      <c r="Q1150" s="244">
        <f>ROUND(E1150*P1150,2)</f>
        <v>0</v>
      </c>
      <c r="R1150" s="244"/>
      <c r="S1150" s="244" t="s">
        <v>148</v>
      </c>
      <c r="T1150" s="245" t="s">
        <v>149</v>
      </c>
      <c r="U1150" s="216">
        <v>0</v>
      </c>
      <c r="V1150" s="216">
        <f>ROUND(E1150*U1150,2)</f>
        <v>0</v>
      </c>
      <c r="W1150" s="216"/>
      <c r="X1150" s="207"/>
      <c r="Y1150" s="207"/>
      <c r="Z1150" s="207"/>
      <c r="AA1150" s="207"/>
      <c r="AB1150" s="207"/>
      <c r="AC1150" s="207"/>
      <c r="AD1150" s="207"/>
      <c r="AE1150" s="207"/>
      <c r="AF1150" s="207"/>
      <c r="AG1150" s="207" t="s">
        <v>157</v>
      </c>
      <c r="AH1150" s="207"/>
      <c r="AI1150" s="207"/>
      <c r="AJ1150" s="207"/>
      <c r="AK1150" s="207"/>
      <c r="AL1150" s="207"/>
      <c r="AM1150" s="207"/>
      <c r="AN1150" s="207"/>
      <c r="AO1150" s="207"/>
      <c r="AP1150" s="207"/>
      <c r="AQ1150" s="207"/>
      <c r="AR1150" s="207"/>
      <c r="AS1150" s="207"/>
      <c r="AT1150" s="207"/>
      <c r="AU1150" s="207"/>
      <c r="AV1150" s="207"/>
      <c r="AW1150" s="207"/>
      <c r="AX1150" s="207"/>
      <c r="AY1150" s="207"/>
      <c r="AZ1150" s="207"/>
      <c r="BA1150" s="207"/>
      <c r="BB1150" s="207"/>
      <c r="BC1150" s="207"/>
      <c r="BD1150" s="207"/>
      <c r="BE1150" s="207"/>
      <c r="BF1150" s="207"/>
      <c r="BG1150" s="207"/>
      <c r="BH1150" s="207"/>
    </row>
    <row r="1151" spans="1:60" outlineLevel="1">
      <c r="A1151" s="239">
        <v>301</v>
      </c>
      <c r="B1151" s="240" t="s">
        <v>1223</v>
      </c>
      <c r="C1151" s="247" t="s">
        <v>1224</v>
      </c>
      <c r="D1151" s="241" t="s">
        <v>147</v>
      </c>
      <c r="E1151" s="242">
        <v>2</v>
      </c>
      <c r="F1151" s="243"/>
      <c r="G1151" s="244">
        <f>ROUND(E1151*F1151,2)</f>
        <v>0</v>
      </c>
      <c r="H1151" s="243"/>
      <c r="I1151" s="244">
        <f>ROUND(E1151*H1151,2)</f>
        <v>0</v>
      </c>
      <c r="J1151" s="243"/>
      <c r="K1151" s="244">
        <f>ROUND(E1151*J1151,2)</f>
        <v>0</v>
      </c>
      <c r="L1151" s="244">
        <v>21</v>
      </c>
      <c r="M1151" s="244">
        <f>G1151*(1+L1151/100)</f>
        <v>0</v>
      </c>
      <c r="N1151" s="244">
        <v>0</v>
      </c>
      <c r="O1151" s="244">
        <f>ROUND(E1151*N1151,2)</f>
        <v>0</v>
      </c>
      <c r="P1151" s="244">
        <v>0</v>
      </c>
      <c r="Q1151" s="244">
        <f>ROUND(E1151*P1151,2)</f>
        <v>0</v>
      </c>
      <c r="R1151" s="244"/>
      <c r="S1151" s="244" t="s">
        <v>148</v>
      </c>
      <c r="T1151" s="245" t="s">
        <v>149</v>
      </c>
      <c r="U1151" s="216">
        <v>0</v>
      </c>
      <c r="V1151" s="216">
        <f>ROUND(E1151*U1151,2)</f>
        <v>0</v>
      </c>
      <c r="W1151" s="216"/>
      <c r="X1151" s="207"/>
      <c r="Y1151" s="207"/>
      <c r="Z1151" s="207"/>
      <c r="AA1151" s="207"/>
      <c r="AB1151" s="207"/>
      <c r="AC1151" s="207"/>
      <c r="AD1151" s="207"/>
      <c r="AE1151" s="207"/>
      <c r="AF1151" s="207"/>
      <c r="AG1151" s="207" t="s">
        <v>157</v>
      </c>
      <c r="AH1151" s="207"/>
      <c r="AI1151" s="207"/>
      <c r="AJ1151" s="207"/>
      <c r="AK1151" s="207"/>
      <c r="AL1151" s="207"/>
      <c r="AM1151" s="207"/>
      <c r="AN1151" s="207"/>
      <c r="AO1151" s="207"/>
      <c r="AP1151" s="207"/>
      <c r="AQ1151" s="207"/>
      <c r="AR1151" s="207"/>
      <c r="AS1151" s="207"/>
      <c r="AT1151" s="207"/>
      <c r="AU1151" s="207"/>
      <c r="AV1151" s="207"/>
      <c r="AW1151" s="207"/>
      <c r="AX1151" s="207"/>
      <c r="AY1151" s="207"/>
      <c r="AZ1151" s="207"/>
      <c r="BA1151" s="207"/>
      <c r="BB1151" s="207"/>
      <c r="BC1151" s="207"/>
      <c r="BD1151" s="207"/>
      <c r="BE1151" s="207"/>
      <c r="BF1151" s="207"/>
      <c r="BG1151" s="207"/>
      <c r="BH1151" s="207"/>
    </row>
    <row r="1152" spans="1:60" outlineLevel="1">
      <c r="A1152" s="239">
        <v>302</v>
      </c>
      <c r="B1152" s="240" t="s">
        <v>1225</v>
      </c>
      <c r="C1152" s="247" t="s">
        <v>1226</v>
      </c>
      <c r="D1152" s="241" t="s">
        <v>147</v>
      </c>
      <c r="E1152" s="242">
        <v>2</v>
      </c>
      <c r="F1152" s="243"/>
      <c r="G1152" s="244">
        <f>ROUND(E1152*F1152,2)</f>
        <v>0</v>
      </c>
      <c r="H1152" s="243"/>
      <c r="I1152" s="244">
        <f>ROUND(E1152*H1152,2)</f>
        <v>0</v>
      </c>
      <c r="J1152" s="243"/>
      <c r="K1152" s="244">
        <f>ROUND(E1152*J1152,2)</f>
        <v>0</v>
      </c>
      <c r="L1152" s="244">
        <v>21</v>
      </c>
      <c r="M1152" s="244">
        <f>G1152*(1+L1152/100)</f>
        <v>0</v>
      </c>
      <c r="N1152" s="244">
        <v>0</v>
      </c>
      <c r="O1152" s="244">
        <f>ROUND(E1152*N1152,2)</f>
        <v>0</v>
      </c>
      <c r="P1152" s="244">
        <v>0</v>
      </c>
      <c r="Q1152" s="244">
        <f>ROUND(E1152*P1152,2)</f>
        <v>0</v>
      </c>
      <c r="R1152" s="244"/>
      <c r="S1152" s="244" t="s">
        <v>148</v>
      </c>
      <c r="T1152" s="245" t="s">
        <v>149</v>
      </c>
      <c r="U1152" s="216">
        <v>0</v>
      </c>
      <c r="V1152" s="216">
        <f>ROUND(E1152*U1152,2)</f>
        <v>0</v>
      </c>
      <c r="W1152" s="216"/>
      <c r="X1152" s="207"/>
      <c r="Y1152" s="207"/>
      <c r="Z1152" s="207"/>
      <c r="AA1152" s="207"/>
      <c r="AB1152" s="207"/>
      <c r="AC1152" s="207"/>
      <c r="AD1152" s="207"/>
      <c r="AE1152" s="207"/>
      <c r="AF1152" s="207"/>
      <c r="AG1152" s="207" t="s">
        <v>157</v>
      </c>
      <c r="AH1152" s="207"/>
      <c r="AI1152" s="207"/>
      <c r="AJ1152" s="207"/>
      <c r="AK1152" s="207"/>
      <c r="AL1152" s="207"/>
      <c r="AM1152" s="207"/>
      <c r="AN1152" s="207"/>
      <c r="AO1152" s="207"/>
      <c r="AP1152" s="207"/>
      <c r="AQ1152" s="207"/>
      <c r="AR1152" s="207"/>
      <c r="AS1152" s="207"/>
      <c r="AT1152" s="207"/>
      <c r="AU1152" s="207"/>
      <c r="AV1152" s="207"/>
      <c r="AW1152" s="207"/>
      <c r="AX1152" s="207"/>
      <c r="AY1152" s="207"/>
      <c r="AZ1152" s="207"/>
      <c r="BA1152" s="207"/>
      <c r="BB1152" s="207"/>
      <c r="BC1152" s="207"/>
      <c r="BD1152" s="207"/>
      <c r="BE1152" s="207"/>
      <c r="BF1152" s="207"/>
      <c r="BG1152" s="207"/>
      <c r="BH1152" s="207"/>
    </row>
    <row r="1153" spans="1:60" outlineLevel="1">
      <c r="A1153" s="239">
        <v>303</v>
      </c>
      <c r="B1153" s="240" t="s">
        <v>1227</v>
      </c>
      <c r="C1153" s="247" t="s">
        <v>1228</v>
      </c>
      <c r="D1153" s="241" t="s">
        <v>147</v>
      </c>
      <c r="E1153" s="242">
        <v>2</v>
      </c>
      <c r="F1153" s="243"/>
      <c r="G1153" s="244">
        <f>ROUND(E1153*F1153,2)</f>
        <v>0</v>
      </c>
      <c r="H1153" s="243"/>
      <c r="I1153" s="244">
        <f>ROUND(E1153*H1153,2)</f>
        <v>0</v>
      </c>
      <c r="J1153" s="243"/>
      <c r="K1153" s="244">
        <f>ROUND(E1153*J1153,2)</f>
        <v>0</v>
      </c>
      <c r="L1153" s="244">
        <v>21</v>
      </c>
      <c r="M1153" s="244">
        <f>G1153*(1+L1153/100)</f>
        <v>0</v>
      </c>
      <c r="N1153" s="244">
        <v>0</v>
      </c>
      <c r="O1153" s="244">
        <f>ROUND(E1153*N1153,2)</f>
        <v>0</v>
      </c>
      <c r="P1153" s="244">
        <v>0</v>
      </c>
      <c r="Q1153" s="244">
        <f>ROUND(E1153*P1153,2)</f>
        <v>0</v>
      </c>
      <c r="R1153" s="244"/>
      <c r="S1153" s="244" t="s">
        <v>148</v>
      </c>
      <c r="T1153" s="245" t="s">
        <v>149</v>
      </c>
      <c r="U1153" s="216">
        <v>0</v>
      </c>
      <c r="V1153" s="216">
        <f>ROUND(E1153*U1153,2)</f>
        <v>0</v>
      </c>
      <c r="W1153" s="216"/>
      <c r="X1153" s="207"/>
      <c r="Y1153" s="207"/>
      <c r="Z1153" s="207"/>
      <c r="AA1153" s="207"/>
      <c r="AB1153" s="207"/>
      <c r="AC1153" s="207"/>
      <c r="AD1153" s="207"/>
      <c r="AE1153" s="207"/>
      <c r="AF1153" s="207"/>
      <c r="AG1153" s="207" t="s">
        <v>157</v>
      </c>
      <c r="AH1153" s="207"/>
      <c r="AI1153" s="207"/>
      <c r="AJ1153" s="207"/>
      <c r="AK1153" s="207"/>
      <c r="AL1153" s="207"/>
      <c r="AM1153" s="207"/>
      <c r="AN1153" s="207"/>
      <c r="AO1153" s="207"/>
      <c r="AP1153" s="207"/>
      <c r="AQ1153" s="207"/>
      <c r="AR1153" s="207"/>
      <c r="AS1153" s="207"/>
      <c r="AT1153" s="207"/>
      <c r="AU1153" s="207"/>
      <c r="AV1153" s="207"/>
      <c r="AW1153" s="207"/>
      <c r="AX1153" s="207"/>
      <c r="AY1153" s="207"/>
      <c r="AZ1153" s="207"/>
      <c r="BA1153" s="207"/>
      <c r="BB1153" s="207"/>
      <c r="BC1153" s="207"/>
      <c r="BD1153" s="207"/>
      <c r="BE1153" s="207"/>
      <c r="BF1153" s="207"/>
      <c r="BG1153" s="207"/>
      <c r="BH1153" s="207"/>
    </row>
    <row r="1154" spans="1:60" outlineLevel="1">
      <c r="A1154" s="239">
        <v>304</v>
      </c>
      <c r="B1154" s="240" t="s">
        <v>1229</v>
      </c>
      <c r="C1154" s="247" t="s">
        <v>1230</v>
      </c>
      <c r="D1154" s="241" t="s">
        <v>147</v>
      </c>
      <c r="E1154" s="242">
        <v>11</v>
      </c>
      <c r="F1154" s="243"/>
      <c r="G1154" s="244">
        <f>ROUND(E1154*F1154,2)</f>
        <v>0</v>
      </c>
      <c r="H1154" s="243"/>
      <c r="I1154" s="244">
        <f>ROUND(E1154*H1154,2)</f>
        <v>0</v>
      </c>
      <c r="J1154" s="243"/>
      <c r="K1154" s="244">
        <f>ROUND(E1154*J1154,2)</f>
        <v>0</v>
      </c>
      <c r="L1154" s="244">
        <v>21</v>
      </c>
      <c r="M1154" s="244">
        <f>G1154*(1+L1154/100)</f>
        <v>0</v>
      </c>
      <c r="N1154" s="244">
        <v>0</v>
      </c>
      <c r="O1154" s="244">
        <f>ROUND(E1154*N1154,2)</f>
        <v>0</v>
      </c>
      <c r="P1154" s="244">
        <v>0</v>
      </c>
      <c r="Q1154" s="244">
        <f>ROUND(E1154*P1154,2)</f>
        <v>0</v>
      </c>
      <c r="R1154" s="244"/>
      <c r="S1154" s="244" t="s">
        <v>148</v>
      </c>
      <c r="T1154" s="245" t="s">
        <v>149</v>
      </c>
      <c r="U1154" s="216">
        <v>0</v>
      </c>
      <c r="V1154" s="216">
        <f>ROUND(E1154*U1154,2)</f>
        <v>0</v>
      </c>
      <c r="W1154" s="216"/>
      <c r="X1154" s="207"/>
      <c r="Y1154" s="207"/>
      <c r="Z1154" s="207"/>
      <c r="AA1154" s="207"/>
      <c r="AB1154" s="207"/>
      <c r="AC1154" s="207"/>
      <c r="AD1154" s="207"/>
      <c r="AE1154" s="207"/>
      <c r="AF1154" s="207"/>
      <c r="AG1154" s="207" t="s">
        <v>240</v>
      </c>
      <c r="AH1154" s="207"/>
      <c r="AI1154" s="207"/>
      <c r="AJ1154" s="207"/>
      <c r="AK1154" s="207"/>
      <c r="AL1154" s="207"/>
      <c r="AM1154" s="207"/>
      <c r="AN1154" s="207"/>
      <c r="AO1154" s="207"/>
      <c r="AP1154" s="207"/>
      <c r="AQ1154" s="207"/>
      <c r="AR1154" s="207"/>
      <c r="AS1154" s="207"/>
      <c r="AT1154" s="207"/>
      <c r="AU1154" s="207"/>
      <c r="AV1154" s="207"/>
      <c r="AW1154" s="207"/>
      <c r="AX1154" s="207"/>
      <c r="AY1154" s="207"/>
      <c r="AZ1154" s="207"/>
      <c r="BA1154" s="207"/>
      <c r="BB1154" s="207"/>
      <c r="BC1154" s="207"/>
      <c r="BD1154" s="207"/>
      <c r="BE1154" s="207"/>
      <c r="BF1154" s="207"/>
      <c r="BG1154" s="207"/>
      <c r="BH1154" s="207"/>
    </row>
    <row r="1155" spans="1:60" outlineLevel="1">
      <c r="A1155" s="239">
        <v>305</v>
      </c>
      <c r="B1155" s="240" t="s">
        <v>1231</v>
      </c>
      <c r="C1155" s="247" t="s">
        <v>1232</v>
      </c>
      <c r="D1155" s="241" t="s">
        <v>147</v>
      </c>
      <c r="E1155" s="242">
        <v>138</v>
      </c>
      <c r="F1155" s="243"/>
      <c r="G1155" s="244">
        <f>ROUND(E1155*F1155,2)</f>
        <v>0</v>
      </c>
      <c r="H1155" s="243"/>
      <c r="I1155" s="244">
        <f>ROUND(E1155*H1155,2)</f>
        <v>0</v>
      </c>
      <c r="J1155" s="243"/>
      <c r="K1155" s="244">
        <f>ROUND(E1155*J1155,2)</f>
        <v>0</v>
      </c>
      <c r="L1155" s="244">
        <v>21</v>
      </c>
      <c r="M1155" s="244">
        <f>G1155*(1+L1155/100)</f>
        <v>0</v>
      </c>
      <c r="N1155" s="244">
        <v>0</v>
      </c>
      <c r="O1155" s="244">
        <f>ROUND(E1155*N1155,2)</f>
        <v>0</v>
      </c>
      <c r="P1155" s="244">
        <v>0</v>
      </c>
      <c r="Q1155" s="244">
        <f>ROUND(E1155*P1155,2)</f>
        <v>0</v>
      </c>
      <c r="R1155" s="244"/>
      <c r="S1155" s="244" t="s">
        <v>148</v>
      </c>
      <c r="T1155" s="245" t="s">
        <v>149</v>
      </c>
      <c r="U1155" s="216">
        <v>0</v>
      </c>
      <c r="V1155" s="216">
        <f>ROUND(E1155*U1155,2)</f>
        <v>0</v>
      </c>
      <c r="W1155" s="216"/>
      <c r="X1155" s="207"/>
      <c r="Y1155" s="207"/>
      <c r="Z1155" s="207"/>
      <c r="AA1155" s="207"/>
      <c r="AB1155" s="207"/>
      <c r="AC1155" s="207"/>
      <c r="AD1155" s="207"/>
      <c r="AE1155" s="207"/>
      <c r="AF1155" s="207"/>
      <c r="AG1155" s="207" t="s">
        <v>240</v>
      </c>
      <c r="AH1155" s="207"/>
      <c r="AI1155" s="207"/>
      <c r="AJ1155" s="207"/>
      <c r="AK1155" s="207"/>
      <c r="AL1155" s="207"/>
      <c r="AM1155" s="207"/>
      <c r="AN1155" s="207"/>
      <c r="AO1155" s="207"/>
      <c r="AP1155" s="207"/>
      <c r="AQ1155" s="207"/>
      <c r="AR1155" s="207"/>
      <c r="AS1155" s="207"/>
      <c r="AT1155" s="207"/>
      <c r="AU1155" s="207"/>
      <c r="AV1155" s="207"/>
      <c r="AW1155" s="207"/>
      <c r="AX1155" s="207"/>
      <c r="AY1155" s="207"/>
      <c r="AZ1155" s="207"/>
      <c r="BA1155" s="207"/>
      <c r="BB1155" s="207"/>
      <c r="BC1155" s="207"/>
      <c r="BD1155" s="207"/>
      <c r="BE1155" s="207"/>
      <c r="BF1155" s="207"/>
      <c r="BG1155" s="207"/>
      <c r="BH1155" s="207"/>
    </row>
    <row r="1156" spans="1:60" outlineLevel="1">
      <c r="A1156" s="239">
        <v>306</v>
      </c>
      <c r="B1156" s="240" t="s">
        <v>1233</v>
      </c>
      <c r="C1156" s="247" t="s">
        <v>1234</v>
      </c>
      <c r="D1156" s="241" t="s">
        <v>1235</v>
      </c>
      <c r="E1156" s="242">
        <v>149</v>
      </c>
      <c r="F1156" s="243"/>
      <c r="G1156" s="244">
        <f>ROUND(E1156*F1156,2)</f>
        <v>0</v>
      </c>
      <c r="H1156" s="243"/>
      <c r="I1156" s="244">
        <f>ROUND(E1156*H1156,2)</f>
        <v>0</v>
      </c>
      <c r="J1156" s="243"/>
      <c r="K1156" s="244">
        <f>ROUND(E1156*J1156,2)</f>
        <v>0</v>
      </c>
      <c r="L1156" s="244">
        <v>21</v>
      </c>
      <c r="M1156" s="244">
        <f>G1156*(1+L1156/100)</f>
        <v>0</v>
      </c>
      <c r="N1156" s="244">
        <v>0</v>
      </c>
      <c r="O1156" s="244">
        <f>ROUND(E1156*N1156,2)</f>
        <v>0</v>
      </c>
      <c r="P1156" s="244">
        <v>0</v>
      </c>
      <c r="Q1156" s="244">
        <f>ROUND(E1156*P1156,2)</f>
        <v>0</v>
      </c>
      <c r="R1156" s="244"/>
      <c r="S1156" s="244" t="s">
        <v>148</v>
      </c>
      <c r="T1156" s="245" t="s">
        <v>149</v>
      </c>
      <c r="U1156" s="216">
        <v>0</v>
      </c>
      <c r="V1156" s="216">
        <f>ROUND(E1156*U1156,2)</f>
        <v>0</v>
      </c>
      <c r="W1156" s="216"/>
      <c r="X1156" s="207"/>
      <c r="Y1156" s="207"/>
      <c r="Z1156" s="207"/>
      <c r="AA1156" s="207"/>
      <c r="AB1156" s="207"/>
      <c r="AC1156" s="207"/>
      <c r="AD1156" s="207"/>
      <c r="AE1156" s="207"/>
      <c r="AF1156" s="207"/>
      <c r="AG1156" s="207" t="s">
        <v>240</v>
      </c>
      <c r="AH1156" s="207"/>
      <c r="AI1156" s="207"/>
      <c r="AJ1156" s="207"/>
      <c r="AK1156" s="207"/>
      <c r="AL1156" s="207"/>
      <c r="AM1156" s="207"/>
      <c r="AN1156" s="207"/>
      <c r="AO1156" s="207"/>
      <c r="AP1156" s="207"/>
      <c r="AQ1156" s="207"/>
      <c r="AR1156" s="207"/>
      <c r="AS1156" s="207"/>
      <c r="AT1156" s="207"/>
      <c r="AU1156" s="207"/>
      <c r="AV1156" s="207"/>
      <c r="AW1156" s="207"/>
      <c r="AX1156" s="207"/>
      <c r="AY1156" s="207"/>
      <c r="AZ1156" s="207"/>
      <c r="BA1156" s="207"/>
      <c r="BB1156" s="207"/>
      <c r="BC1156" s="207"/>
      <c r="BD1156" s="207"/>
      <c r="BE1156" s="207"/>
      <c r="BF1156" s="207"/>
      <c r="BG1156" s="207"/>
      <c r="BH1156" s="207"/>
    </row>
    <row r="1157" spans="1:60" outlineLevel="1">
      <c r="A1157" s="239">
        <v>307</v>
      </c>
      <c r="B1157" s="240" t="s">
        <v>1236</v>
      </c>
      <c r="C1157" s="247" t="s">
        <v>1237</v>
      </c>
      <c r="D1157" s="241" t="s">
        <v>147</v>
      </c>
      <c r="E1157" s="242">
        <v>140</v>
      </c>
      <c r="F1157" s="243"/>
      <c r="G1157" s="244">
        <f>ROUND(E1157*F1157,2)</f>
        <v>0</v>
      </c>
      <c r="H1157" s="243"/>
      <c r="I1157" s="244">
        <f>ROUND(E1157*H1157,2)</f>
        <v>0</v>
      </c>
      <c r="J1157" s="243"/>
      <c r="K1157" s="244">
        <f>ROUND(E1157*J1157,2)</f>
        <v>0</v>
      </c>
      <c r="L1157" s="244">
        <v>21</v>
      </c>
      <c r="M1157" s="244">
        <f>G1157*(1+L1157/100)</f>
        <v>0</v>
      </c>
      <c r="N1157" s="244">
        <v>0</v>
      </c>
      <c r="O1157" s="244">
        <f>ROUND(E1157*N1157,2)</f>
        <v>0</v>
      </c>
      <c r="P1157" s="244">
        <v>0</v>
      </c>
      <c r="Q1157" s="244">
        <f>ROUND(E1157*P1157,2)</f>
        <v>0</v>
      </c>
      <c r="R1157" s="244"/>
      <c r="S1157" s="244" t="s">
        <v>148</v>
      </c>
      <c r="T1157" s="245" t="s">
        <v>149</v>
      </c>
      <c r="U1157" s="216">
        <v>0</v>
      </c>
      <c r="V1157" s="216">
        <f>ROUND(E1157*U1157,2)</f>
        <v>0</v>
      </c>
      <c r="W1157" s="216"/>
      <c r="X1157" s="207"/>
      <c r="Y1157" s="207"/>
      <c r="Z1157" s="207"/>
      <c r="AA1157" s="207"/>
      <c r="AB1157" s="207"/>
      <c r="AC1157" s="207"/>
      <c r="AD1157" s="207"/>
      <c r="AE1157" s="207"/>
      <c r="AF1157" s="207"/>
      <c r="AG1157" s="207" t="s">
        <v>157</v>
      </c>
      <c r="AH1157" s="207"/>
      <c r="AI1157" s="207"/>
      <c r="AJ1157" s="207"/>
      <c r="AK1157" s="207"/>
      <c r="AL1157" s="207"/>
      <c r="AM1157" s="207"/>
      <c r="AN1157" s="207"/>
      <c r="AO1157" s="207"/>
      <c r="AP1157" s="207"/>
      <c r="AQ1157" s="207"/>
      <c r="AR1157" s="207"/>
      <c r="AS1157" s="207"/>
      <c r="AT1157" s="207"/>
      <c r="AU1157" s="207"/>
      <c r="AV1157" s="207"/>
      <c r="AW1157" s="207"/>
      <c r="AX1157" s="207"/>
      <c r="AY1157" s="207"/>
      <c r="AZ1157" s="207"/>
      <c r="BA1157" s="207"/>
      <c r="BB1157" s="207"/>
      <c r="BC1157" s="207"/>
      <c r="BD1157" s="207"/>
      <c r="BE1157" s="207"/>
      <c r="BF1157" s="207"/>
      <c r="BG1157" s="207"/>
      <c r="BH1157" s="207"/>
    </row>
    <row r="1158" spans="1:60" outlineLevel="1">
      <c r="A1158" s="239">
        <v>308</v>
      </c>
      <c r="B1158" s="240" t="s">
        <v>1238</v>
      </c>
      <c r="C1158" s="247" t="s">
        <v>1239</v>
      </c>
      <c r="D1158" s="241" t="s">
        <v>766</v>
      </c>
      <c r="E1158" s="242">
        <v>200</v>
      </c>
      <c r="F1158" s="243"/>
      <c r="G1158" s="244">
        <f>ROUND(E1158*F1158,2)</f>
        <v>0</v>
      </c>
      <c r="H1158" s="243"/>
      <c r="I1158" s="244">
        <f>ROUND(E1158*H1158,2)</f>
        <v>0</v>
      </c>
      <c r="J1158" s="243"/>
      <c r="K1158" s="244">
        <f>ROUND(E1158*J1158,2)</f>
        <v>0</v>
      </c>
      <c r="L1158" s="244">
        <v>21</v>
      </c>
      <c r="M1158" s="244">
        <f>G1158*(1+L1158/100)</f>
        <v>0</v>
      </c>
      <c r="N1158" s="244">
        <v>0</v>
      </c>
      <c r="O1158" s="244">
        <f>ROUND(E1158*N1158,2)</f>
        <v>0</v>
      </c>
      <c r="P1158" s="244">
        <v>0</v>
      </c>
      <c r="Q1158" s="244">
        <f>ROUND(E1158*P1158,2)</f>
        <v>0</v>
      </c>
      <c r="R1158" s="244"/>
      <c r="S1158" s="244" t="s">
        <v>148</v>
      </c>
      <c r="T1158" s="245" t="s">
        <v>149</v>
      </c>
      <c r="U1158" s="216">
        <v>0</v>
      </c>
      <c r="V1158" s="216">
        <f>ROUND(E1158*U1158,2)</f>
        <v>0</v>
      </c>
      <c r="W1158" s="216"/>
      <c r="X1158" s="207"/>
      <c r="Y1158" s="207"/>
      <c r="Z1158" s="207"/>
      <c r="AA1158" s="207"/>
      <c r="AB1158" s="207"/>
      <c r="AC1158" s="207"/>
      <c r="AD1158" s="207"/>
      <c r="AE1158" s="207"/>
      <c r="AF1158" s="207"/>
      <c r="AG1158" s="207" t="s">
        <v>157</v>
      </c>
      <c r="AH1158" s="207"/>
      <c r="AI1158" s="207"/>
      <c r="AJ1158" s="207"/>
      <c r="AK1158" s="207"/>
      <c r="AL1158" s="207"/>
      <c r="AM1158" s="207"/>
      <c r="AN1158" s="207"/>
      <c r="AO1158" s="207"/>
      <c r="AP1158" s="207"/>
      <c r="AQ1158" s="207"/>
      <c r="AR1158" s="207"/>
      <c r="AS1158" s="207"/>
      <c r="AT1158" s="207"/>
      <c r="AU1158" s="207"/>
      <c r="AV1158" s="207"/>
      <c r="AW1158" s="207"/>
      <c r="AX1158" s="207"/>
      <c r="AY1158" s="207"/>
      <c r="AZ1158" s="207"/>
      <c r="BA1158" s="207"/>
      <c r="BB1158" s="207"/>
      <c r="BC1158" s="207"/>
      <c r="BD1158" s="207"/>
      <c r="BE1158" s="207"/>
      <c r="BF1158" s="207"/>
      <c r="BG1158" s="207"/>
      <c r="BH1158" s="207"/>
    </row>
    <row r="1159" spans="1:60" outlineLevel="1">
      <c r="A1159" s="239">
        <v>309</v>
      </c>
      <c r="B1159" s="240" t="s">
        <v>1240</v>
      </c>
      <c r="C1159" s="247" t="s">
        <v>1241</v>
      </c>
      <c r="D1159" s="241" t="s">
        <v>168</v>
      </c>
      <c r="E1159" s="242">
        <v>400</v>
      </c>
      <c r="F1159" s="243"/>
      <c r="G1159" s="244">
        <f>ROUND(E1159*F1159,2)</f>
        <v>0</v>
      </c>
      <c r="H1159" s="243"/>
      <c r="I1159" s="244">
        <f>ROUND(E1159*H1159,2)</f>
        <v>0</v>
      </c>
      <c r="J1159" s="243"/>
      <c r="K1159" s="244">
        <f>ROUND(E1159*J1159,2)</f>
        <v>0</v>
      </c>
      <c r="L1159" s="244">
        <v>21</v>
      </c>
      <c r="M1159" s="244">
        <f>G1159*(1+L1159/100)</f>
        <v>0</v>
      </c>
      <c r="N1159" s="244">
        <v>0</v>
      </c>
      <c r="O1159" s="244">
        <f>ROUND(E1159*N1159,2)</f>
        <v>0</v>
      </c>
      <c r="P1159" s="244">
        <v>0</v>
      </c>
      <c r="Q1159" s="244">
        <f>ROUND(E1159*P1159,2)</f>
        <v>0</v>
      </c>
      <c r="R1159" s="244" t="s">
        <v>239</v>
      </c>
      <c r="S1159" s="244" t="s">
        <v>156</v>
      </c>
      <c r="T1159" s="245" t="s">
        <v>149</v>
      </c>
      <c r="U1159" s="216">
        <v>0</v>
      </c>
      <c r="V1159" s="216">
        <f>ROUND(E1159*U1159,2)</f>
        <v>0</v>
      </c>
      <c r="W1159" s="216"/>
      <c r="X1159" s="207"/>
      <c r="Y1159" s="207"/>
      <c r="Z1159" s="207"/>
      <c r="AA1159" s="207"/>
      <c r="AB1159" s="207"/>
      <c r="AC1159" s="207"/>
      <c r="AD1159" s="207"/>
      <c r="AE1159" s="207"/>
      <c r="AF1159" s="207"/>
      <c r="AG1159" s="207" t="s">
        <v>240</v>
      </c>
      <c r="AH1159" s="207"/>
      <c r="AI1159" s="207"/>
      <c r="AJ1159" s="207"/>
      <c r="AK1159" s="207"/>
      <c r="AL1159" s="207"/>
      <c r="AM1159" s="207"/>
      <c r="AN1159" s="207"/>
      <c r="AO1159" s="207"/>
      <c r="AP1159" s="207"/>
      <c r="AQ1159" s="207"/>
      <c r="AR1159" s="207"/>
      <c r="AS1159" s="207"/>
      <c r="AT1159" s="207"/>
      <c r="AU1159" s="207"/>
      <c r="AV1159" s="207"/>
      <c r="AW1159" s="207"/>
      <c r="AX1159" s="207"/>
      <c r="AY1159" s="207"/>
      <c r="AZ1159" s="207"/>
      <c r="BA1159" s="207"/>
      <c r="BB1159" s="207"/>
      <c r="BC1159" s="207"/>
      <c r="BD1159" s="207"/>
      <c r="BE1159" s="207"/>
      <c r="BF1159" s="207"/>
      <c r="BG1159" s="207"/>
      <c r="BH1159" s="207"/>
    </row>
    <row r="1160" spans="1:60" outlineLevel="1">
      <c r="A1160" s="239">
        <v>310</v>
      </c>
      <c r="B1160" s="240" t="s">
        <v>1242</v>
      </c>
      <c r="C1160" s="247" t="s">
        <v>1243</v>
      </c>
      <c r="D1160" s="241" t="s">
        <v>382</v>
      </c>
      <c r="E1160" s="242">
        <v>320</v>
      </c>
      <c r="F1160" s="243"/>
      <c r="G1160" s="244">
        <f>ROUND(E1160*F1160,2)</f>
        <v>0</v>
      </c>
      <c r="H1160" s="243"/>
      <c r="I1160" s="244">
        <f>ROUND(E1160*H1160,2)</f>
        <v>0</v>
      </c>
      <c r="J1160" s="243"/>
      <c r="K1160" s="244">
        <f>ROUND(E1160*J1160,2)</f>
        <v>0</v>
      </c>
      <c r="L1160" s="244">
        <v>21</v>
      </c>
      <c r="M1160" s="244">
        <f>G1160*(1+L1160/100)</f>
        <v>0</v>
      </c>
      <c r="N1160" s="244">
        <v>0</v>
      </c>
      <c r="O1160" s="244">
        <f>ROUND(E1160*N1160,2)</f>
        <v>0</v>
      </c>
      <c r="P1160" s="244">
        <v>0</v>
      </c>
      <c r="Q1160" s="244">
        <f>ROUND(E1160*P1160,2)</f>
        <v>0</v>
      </c>
      <c r="R1160" s="244"/>
      <c r="S1160" s="244" t="s">
        <v>148</v>
      </c>
      <c r="T1160" s="245" t="s">
        <v>149</v>
      </c>
      <c r="U1160" s="216">
        <v>0</v>
      </c>
      <c r="V1160" s="216">
        <f>ROUND(E1160*U1160,2)</f>
        <v>0</v>
      </c>
      <c r="W1160" s="216"/>
      <c r="X1160" s="207"/>
      <c r="Y1160" s="207"/>
      <c r="Z1160" s="207"/>
      <c r="AA1160" s="207"/>
      <c r="AB1160" s="207"/>
      <c r="AC1160" s="207"/>
      <c r="AD1160" s="207"/>
      <c r="AE1160" s="207"/>
      <c r="AF1160" s="207"/>
      <c r="AG1160" s="207" t="s">
        <v>157</v>
      </c>
      <c r="AH1160" s="207"/>
      <c r="AI1160" s="207"/>
      <c r="AJ1160" s="207"/>
      <c r="AK1160" s="207"/>
      <c r="AL1160" s="207"/>
      <c r="AM1160" s="207"/>
      <c r="AN1160" s="207"/>
      <c r="AO1160" s="207"/>
      <c r="AP1160" s="207"/>
      <c r="AQ1160" s="207"/>
      <c r="AR1160" s="207"/>
      <c r="AS1160" s="207"/>
      <c r="AT1160" s="207"/>
      <c r="AU1160" s="207"/>
      <c r="AV1160" s="207"/>
      <c r="AW1160" s="207"/>
      <c r="AX1160" s="207"/>
      <c r="AY1160" s="207"/>
      <c r="AZ1160" s="207"/>
      <c r="BA1160" s="207"/>
      <c r="BB1160" s="207"/>
      <c r="BC1160" s="207"/>
      <c r="BD1160" s="207"/>
      <c r="BE1160" s="207"/>
      <c r="BF1160" s="207"/>
      <c r="BG1160" s="207"/>
      <c r="BH1160" s="207"/>
    </row>
    <row r="1161" spans="1:60">
      <c r="A1161" s="218" t="s">
        <v>144</v>
      </c>
      <c r="B1161" s="219" t="s">
        <v>115</v>
      </c>
      <c r="C1161" s="232" t="s">
        <v>116</v>
      </c>
      <c r="D1161" s="220"/>
      <c r="E1161" s="221"/>
      <c r="F1161" s="222"/>
      <c r="G1161" s="222">
        <f>SUMIF(AG1162:AG1177,"&lt;&gt;NOR",G1162:G1177)</f>
        <v>0</v>
      </c>
      <c r="H1161" s="222"/>
      <c r="I1161" s="222">
        <f>SUM(I1162:I1177)</f>
        <v>0</v>
      </c>
      <c r="J1161" s="222"/>
      <c r="K1161" s="222">
        <f>SUM(K1162:K1177)</f>
        <v>0</v>
      </c>
      <c r="L1161" s="222"/>
      <c r="M1161" s="222">
        <f>SUM(M1162:M1177)</f>
        <v>0</v>
      </c>
      <c r="N1161" s="222"/>
      <c r="O1161" s="222">
        <f>SUM(O1162:O1177)</f>
        <v>0</v>
      </c>
      <c r="P1161" s="222"/>
      <c r="Q1161" s="222">
        <f>SUM(Q1162:Q1177)</f>
        <v>0</v>
      </c>
      <c r="R1161" s="222"/>
      <c r="S1161" s="222"/>
      <c r="T1161" s="223"/>
      <c r="U1161" s="217"/>
      <c r="V1161" s="217">
        <f>SUM(V1162:V1177)</f>
        <v>0</v>
      </c>
      <c r="W1161" s="217"/>
      <c r="AG1161" t="s">
        <v>145</v>
      </c>
    </row>
    <row r="1162" spans="1:60" ht="20.399999999999999" outlineLevel="1">
      <c r="A1162" s="239">
        <v>311</v>
      </c>
      <c r="B1162" s="240" t="s">
        <v>1244</v>
      </c>
      <c r="C1162" s="247" t="s">
        <v>1245</v>
      </c>
      <c r="D1162" s="241" t="s">
        <v>147</v>
      </c>
      <c r="E1162" s="242">
        <v>19</v>
      </c>
      <c r="F1162" s="243"/>
      <c r="G1162" s="244">
        <f>ROUND(E1162*F1162,2)</f>
        <v>0</v>
      </c>
      <c r="H1162" s="243"/>
      <c r="I1162" s="244">
        <f>ROUND(E1162*H1162,2)</f>
        <v>0</v>
      </c>
      <c r="J1162" s="243"/>
      <c r="K1162" s="244">
        <f>ROUND(E1162*J1162,2)</f>
        <v>0</v>
      </c>
      <c r="L1162" s="244">
        <v>21</v>
      </c>
      <c r="M1162" s="244">
        <f>G1162*(1+L1162/100)</f>
        <v>0</v>
      </c>
      <c r="N1162" s="244">
        <v>0</v>
      </c>
      <c r="O1162" s="244">
        <f>ROUND(E1162*N1162,2)</f>
        <v>0</v>
      </c>
      <c r="P1162" s="244">
        <v>0</v>
      </c>
      <c r="Q1162" s="244">
        <f>ROUND(E1162*P1162,2)</f>
        <v>0</v>
      </c>
      <c r="R1162" s="244"/>
      <c r="S1162" s="244" t="s">
        <v>148</v>
      </c>
      <c r="T1162" s="245" t="s">
        <v>149</v>
      </c>
      <c r="U1162" s="216">
        <v>0</v>
      </c>
      <c r="V1162" s="216">
        <f>ROUND(E1162*U1162,2)</f>
        <v>0</v>
      </c>
      <c r="W1162" s="216"/>
      <c r="X1162" s="207"/>
      <c r="Y1162" s="207"/>
      <c r="Z1162" s="207"/>
      <c r="AA1162" s="207"/>
      <c r="AB1162" s="207"/>
      <c r="AC1162" s="207"/>
      <c r="AD1162" s="207"/>
      <c r="AE1162" s="207"/>
      <c r="AF1162" s="207"/>
      <c r="AG1162" s="207" t="s">
        <v>157</v>
      </c>
      <c r="AH1162" s="207"/>
      <c r="AI1162" s="207"/>
      <c r="AJ1162" s="207"/>
      <c r="AK1162" s="207"/>
      <c r="AL1162" s="207"/>
      <c r="AM1162" s="207"/>
      <c r="AN1162" s="207"/>
      <c r="AO1162" s="207"/>
      <c r="AP1162" s="207"/>
      <c r="AQ1162" s="207"/>
      <c r="AR1162" s="207"/>
      <c r="AS1162" s="207"/>
      <c r="AT1162" s="207"/>
      <c r="AU1162" s="207"/>
      <c r="AV1162" s="207"/>
      <c r="AW1162" s="207"/>
      <c r="AX1162" s="207"/>
      <c r="AY1162" s="207"/>
      <c r="AZ1162" s="207"/>
      <c r="BA1162" s="207"/>
      <c r="BB1162" s="207"/>
      <c r="BC1162" s="207"/>
      <c r="BD1162" s="207"/>
      <c r="BE1162" s="207"/>
      <c r="BF1162" s="207"/>
      <c r="BG1162" s="207"/>
      <c r="BH1162" s="207"/>
    </row>
    <row r="1163" spans="1:60" ht="20.399999999999999" outlineLevel="1">
      <c r="A1163" s="239">
        <v>312</v>
      </c>
      <c r="B1163" s="240" t="s">
        <v>1246</v>
      </c>
      <c r="C1163" s="247" t="s">
        <v>1247</v>
      </c>
      <c r="D1163" s="241" t="s">
        <v>147</v>
      </c>
      <c r="E1163" s="242">
        <v>19</v>
      </c>
      <c r="F1163" s="243"/>
      <c r="G1163" s="244">
        <f>ROUND(E1163*F1163,2)</f>
        <v>0</v>
      </c>
      <c r="H1163" s="243"/>
      <c r="I1163" s="244">
        <f>ROUND(E1163*H1163,2)</f>
        <v>0</v>
      </c>
      <c r="J1163" s="243"/>
      <c r="K1163" s="244">
        <f>ROUND(E1163*J1163,2)</f>
        <v>0</v>
      </c>
      <c r="L1163" s="244">
        <v>21</v>
      </c>
      <c r="M1163" s="244">
        <f>G1163*(1+L1163/100)</f>
        <v>0</v>
      </c>
      <c r="N1163" s="244">
        <v>0</v>
      </c>
      <c r="O1163" s="244">
        <f>ROUND(E1163*N1163,2)</f>
        <v>0</v>
      </c>
      <c r="P1163" s="244">
        <v>0</v>
      </c>
      <c r="Q1163" s="244">
        <f>ROUND(E1163*P1163,2)</f>
        <v>0</v>
      </c>
      <c r="R1163" s="244"/>
      <c r="S1163" s="244" t="s">
        <v>148</v>
      </c>
      <c r="T1163" s="245" t="s">
        <v>149</v>
      </c>
      <c r="U1163" s="216">
        <v>0</v>
      </c>
      <c r="V1163" s="216">
        <f>ROUND(E1163*U1163,2)</f>
        <v>0</v>
      </c>
      <c r="W1163" s="216"/>
      <c r="X1163" s="207"/>
      <c r="Y1163" s="207"/>
      <c r="Z1163" s="207"/>
      <c r="AA1163" s="207"/>
      <c r="AB1163" s="207"/>
      <c r="AC1163" s="207"/>
      <c r="AD1163" s="207"/>
      <c r="AE1163" s="207"/>
      <c r="AF1163" s="207"/>
      <c r="AG1163" s="207" t="s">
        <v>157</v>
      </c>
      <c r="AH1163" s="207"/>
      <c r="AI1163" s="207"/>
      <c r="AJ1163" s="207"/>
      <c r="AK1163" s="207"/>
      <c r="AL1163" s="207"/>
      <c r="AM1163" s="207"/>
      <c r="AN1163" s="207"/>
      <c r="AO1163" s="207"/>
      <c r="AP1163" s="207"/>
      <c r="AQ1163" s="207"/>
      <c r="AR1163" s="207"/>
      <c r="AS1163" s="207"/>
      <c r="AT1163" s="207"/>
      <c r="AU1163" s="207"/>
      <c r="AV1163" s="207"/>
      <c r="AW1163" s="207"/>
      <c r="AX1163" s="207"/>
      <c r="AY1163" s="207"/>
      <c r="AZ1163" s="207"/>
      <c r="BA1163" s="207"/>
      <c r="BB1163" s="207"/>
      <c r="BC1163" s="207"/>
      <c r="BD1163" s="207"/>
      <c r="BE1163" s="207"/>
      <c r="BF1163" s="207"/>
      <c r="BG1163" s="207"/>
      <c r="BH1163" s="207"/>
    </row>
    <row r="1164" spans="1:60" outlineLevel="1">
      <c r="A1164" s="239">
        <v>313</v>
      </c>
      <c r="B1164" s="240" t="s">
        <v>1248</v>
      </c>
      <c r="C1164" s="247" t="s">
        <v>1249</v>
      </c>
      <c r="D1164" s="241" t="s">
        <v>147</v>
      </c>
      <c r="E1164" s="242">
        <v>19</v>
      </c>
      <c r="F1164" s="243"/>
      <c r="G1164" s="244">
        <f>ROUND(E1164*F1164,2)</f>
        <v>0</v>
      </c>
      <c r="H1164" s="243"/>
      <c r="I1164" s="244">
        <f>ROUND(E1164*H1164,2)</f>
        <v>0</v>
      </c>
      <c r="J1164" s="243"/>
      <c r="K1164" s="244">
        <f>ROUND(E1164*J1164,2)</f>
        <v>0</v>
      </c>
      <c r="L1164" s="244">
        <v>21</v>
      </c>
      <c r="M1164" s="244">
        <f>G1164*(1+L1164/100)</f>
        <v>0</v>
      </c>
      <c r="N1164" s="244">
        <v>0</v>
      </c>
      <c r="O1164" s="244">
        <f>ROUND(E1164*N1164,2)</f>
        <v>0</v>
      </c>
      <c r="P1164" s="244">
        <v>0</v>
      </c>
      <c r="Q1164" s="244">
        <f>ROUND(E1164*P1164,2)</f>
        <v>0</v>
      </c>
      <c r="R1164" s="244"/>
      <c r="S1164" s="244" t="s">
        <v>148</v>
      </c>
      <c r="T1164" s="245" t="s">
        <v>149</v>
      </c>
      <c r="U1164" s="216">
        <v>0</v>
      </c>
      <c r="V1164" s="216">
        <f>ROUND(E1164*U1164,2)</f>
        <v>0</v>
      </c>
      <c r="W1164" s="216"/>
      <c r="X1164" s="207"/>
      <c r="Y1164" s="207"/>
      <c r="Z1164" s="207"/>
      <c r="AA1164" s="207"/>
      <c r="AB1164" s="207"/>
      <c r="AC1164" s="207"/>
      <c r="AD1164" s="207"/>
      <c r="AE1164" s="207"/>
      <c r="AF1164" s="207"/>
      <c r="AG1164" s="207" t="s">
        <v>157</v>
      </c>
      <c r="AH1164" s="207"/>
      <c r="AI1164" s="207"/>
      <c r="AJ1164" s="207"/>
      <c r="AK1164" s="207"/>
      <c r="AL1164" s="207"/>
      <c r="AM1164" s="207"/>
      <c r="AN1164" s="207"/>
      <c r="AO1164" s="207"/>
      <c r="AP1164" s="207"/>
      <c r="AQ1164" s="207"/>
      <c r="AR1164" s="207"/>
      <c r="AS1164" s="207"/>
      <c r="AT1164" s="207"/>
      <c r="AU1164" s="207"/>
      <c r="AV1164" s="207"/>
      <c r="AW1164" s="207"/>
      <c r="AX1164" s="207"/>
      <c r="AY1164" s="207"/>
      <c r="AZ1164" s="207"/>
      <c r="BA1164" s="207"/>
      <c r="BB1164" s="207"/>
      <c r="BC1164" s="207"/>
      <c r="BD1164" s="207"/>
      <c r="BE1164" s="207"/>
      <c r="BF1164" s="207"/>
      <c r="BG1164" s="207"/>
      <c r="BH1164" s="207"/>
    </row>
    <row r="1165" spans="1:60" outlineLevel="1">
      <c r="A1165" s="239">
        <v>314</v>
      </c>
      <c r="B1165" s="240" t="s">
        <v>1250</v>
      </c>
      <c r="C1165" s="247" t="s">
        <v>1251</v>
      </c>
      <c r="D1165" s="241" t="s">
        <v>147</v>
      </c>
      <c r="E1165" s="242">
        <v>5</v>
      </c>
      <c r="F1165" s="243"/>
      <c r="G1165" s="244">
        <f>ROUND(E1165*F1165,2)</f>
        <v>0</v>
      </c>
      <c r="H1165" s="243"/>
      <c r="I1165" s="244">
        <f>ROUND(E1165*H1165,2)</f>
        <v>0</v>
      </c>
      <c r="J1165" s="243"/>
      <c r="K1165" s="244">
        <f>ROUND(E1165*J1165,2)</f>
        <v>0</v>
      </c>
      <c r="L1165" s="244">
        <v>21</v>
      </c>
      <c r="M1165" s="244">
        <f>G1165*(1+L1165/100)</f>
        <v>0</v>
      </c>
      <c r="N1165" s="244">
        <v>0</v>
      </c>
      <c r="O1165" s="244">
        <f>ROUND(E1165*N1165,2)</f>
        <v>0</v>
      </c>
      <c r="P1165" s="244">
        <v>0</v>
      </c>
      <c r="Q1165" s="244">
        <f>ROUND(E1165*P1165,2)</f>
        <v>0</v>
      </c>
      <c r="R1165" s="244"/>
      <c r="S1165" s="244" t="s">
        <v>148</v>
      </c>
      <c r="T1165" s="245" t="s">
        <v>149</v>
      </c>
      <c r="U1165" s="216">
        <v>0</v>
      </c>
      <c r="V1165" s="216">
        <f>ROUND(E1165*U1165,2)</f>
        <v>0</v>
      </c>
      <c r="W1165" s="216"/>
      <c r="X1165" s="207"/>
      <c r="Y1165" s="207"/>
      <c r="Z1165" s="207"/>
      <c r="AA1165" s="207"/>
      <c r="AB1165" s="207"/>
      <c r="AC1165" s="207"/>
      <c r="AD1165" s="207"/>
      <c r="AE1165" s="207"/>
      <c r="AF1165" s="207"/>
      <c r="AG1165" s="207" t="s">
        <v>157</v>
      </c>
      <c r="AH1165" s="207"/>
      <c r="AI1165" s="207"/>
      <c r="AJ1165" s="207"/>
      <c r="AK1165" s="207"/>
      <c r="AL1165" s="207"/>
      <c r="AM1165" s="207"/>
      <c r="AN1165" s="207"/>
      <c r="AO1165" s="207"/>
      <c r="AP1165" s="207"/>
      <c r="AQ1165" s="207"/>
      <c r="AR1165" s="207"/>
      <c r="AS1165" s="207"/>
      <c r="AT1165" s="207"/>
      <c r="AU1165" s="207"/>
      <c r="AV1165" s="207"/>
      <c r="AW1165" s="207"/>
      <c r="AX1165" s="207"/>
      <c r="AY1165" s="207"/>
      <c r="AZ1165" s="207"/>
      <c r="BA1165" s="207"/>
      <c r="BB1165" s="207"/>
      <c r="BC1165" s="207"/>
      <c r="BD1165" s="207"/>
      <c r="BE1165" s="207"/>
      <c r="BF1165" s="207"/>
      <c r="BG1165" s="207"/>
      <c r="BH1165" s="207"/>
    </row>
    <row r="1166" spans="1:60" outlineLevel="1">
      <c r="A1166" s="239">
        <v>315</v>
      </c>
      <c r="B1166" s="240" t="s">
        <v>1252</v>
      </c>
      <c r="C1166" s="247" t="s">
        <v>1253</v>
      </c>
      <c r="D1166" s="241" t="s">
        <v>168</v>
      </c>
      <c r="E1166" s="242">
        <v>125</v>
      </c>
      <c r="F1166" s="243"/>
      <c r="G1166" s="244">
        <f>ROUND(E1166*F1166,2)</f>
        <v>0</v>
      </c>
      <c r="H1166" s="243"/>
      <c r="I1166" s="244">
        <f>ROUND(E1166*H1166,2)</f>
        <v>0</v>
      </c>
      <c r="J1166" s="243"/>
      <c r="K1166" s="244">
        <f>ROUND(E1166*J1166,2)</f>
        <v>0</v>
      </c>
      <c r="L1166" s="244">
        <v>21</v>
      </c>
      <c r="M1166" s="244">
        <f>G1166*(1+L1166/100)</f>
        <v>0</v>
      </c>
      <c r="N1166" s="244">
        <v>0</v>
      </c>
      <c r="O1166" s="244">
        <f>ROUND(E1166*N1166,2)</f>
        <v>0</v>
      </c>
      <c r="P1166" s="244">
        <v>0</v>
      </c>
      <c r="Q1166" s="244">
        <f>ROUND(E1166*P1166,2)</f>
        <v>0</v>
      </c>
      <c r="R1166" s="244"/>
      <c r="S1166" s="244" t="s">
        <v>156</v>
      </c>
      <c r="T1166" s="245" t="s">
        <v>149</v>
      </c>
      <c r="U1166" s="216">
        <v>0</v>
      </c>
      <c r="V1166" s="216">
        <f>ROUND(E1166*U1166,2)</f>
        <v>0</v>
      </c>
      <c r="W1166" s="216"/>
      <c r="X1166" s="207"/>
      <c r="Y1166" s="207"/>
      <c r="Z1166" s="207"/>
      <c r="AA1166" s="207"/>
      <c r="AB1166" s="207"/>
      <c r="AC1166" s="207"/>
      <c r="AD1166" s="207"/>
      <c r="AE1166" s="207"/>
      <c r="AF1166" s="207"/>
      <c r="AG1166" s="207" t="s">
        <v>157</v>
      </c>
      <c r="AH1166" s="207"/>
      <c r="AI1166" s="207"/>
      <c r="AJ1166" s="207"/>
      <c r="AK1166" s="207"/>
      <c r="AL1166" s="207"/>
      <c r="AM1166" s="207"/>
      <c r="AN1166" s="207"/>
      <c r="AO1166" s="207"/>
      <c r="AP1166" s="207"/>
      <c r="AQ1166" s="207"/>
      <c r="AR1166" s="207"/>
      <c r="AS1166" s="207"/>
      <c r="AT1166" s="207"/>
      <c r="AU1166" s="207"/>
      <c r="AV1166" s="207"/>
      <c r="AW1166" s="207"/>
      <c r="AX1166" s="207"/>
      <c r="AY1166" s="207"/>
      <c r="AZ1166" s="207"/>
      <c r="BA1166" s="207"/>
      <c r="BB1166" s="207"/>
      <c r="BC1166" s="207"/>
      <c r="BD1166" s="207"/>
      <c r="BE1166" s="207"/>
      <c r="BF1166" s="207"/>
      <c r="BG1166" s="207"/>
      <c r="BH1166" s="207"/>
    </row>
    <row r="1167" spans="1:60" outlineLevel="1">
      <c r="A1167" s="239">
        <v>316</v>
      </c>
      <c r="B1167" s="240" t="s">
        <v>1254</v>
      </c>
      <c r="C1167" s="247" t="s">
        <v>1255</v>
      </c>
      <c r="D1167" s="241" t="s">
        <v>168</v>
      </c>
      <c r="E1167" s="242">
        <v>285</v>
      </c>
      <c r="F1167" s="243"/>
      <c r="G1167" s="244">
        <f>ROUND(E1167*F1167,2)</f>
        <v>0</v>
      </c>
      <c r="H1167" s="243"/>
      <c r="I1167" s="244">
        <f>ROUND(E1167*H1167,2)</f>
        <v>0</v>
      </c>
      <c r="J1167" s="243"/>
      <c r="K1167" s="244">
        <f>ROUND(E1167*J1167,2)</f>
        <v>0</v>
      </c>
      <c r="L1167" s="244">
        <v>21</v>
      </c>
      <c r="M1167" s="244">
        <f>G1167*(1+L1167/100)</f>
        <v>0</v>
      </c>
      <c r="N1167" s="244">
        <v>0</v>
      </c>
      <c r="O1167" s="244">
        <f>ROUND(E1167*N1167,2)</f>
        <v>0</v>
      </c>
      <c r="P1167" s="244">
        <v>0</v>
      </c>
      <c r="Q1167" s="244">
        <f>ROUND(E1167*P1167,2)</f>
        <v>0</v>
      </c>
      <c r="R1167" s="244" t="s">
        <v>239</v>
      </c>
      <c r="S1167" s="244" t="s">
        <v>156</v>
      </c>
      <c r="T1167" s="245" t="s">
        <v>149</v>
      </c>
      <c r="U1167" s="216">
        <v>0</v>
      </c>
      <c r="V1167" s="216">
        <f>ROUND(E1167*U1167,2)</f>
        <v>0</v>
      </c>
      <c r="W1167" s="216"/>
      <c r="X1167" s="207"/>
      <c r="Y1167" s="207"/>
      <c r="Z1167" s="207"/>
      <c r="AA1167" s="207"/>
      <c r="AB1167" s="207"/>
      <c r="AC1167" s="207"/>
      <c r="AD1167" s="207"/>
      <c r="AE1167" s="207"/>
      <c r="AF1167" s="207"/>
      <c r="AG1167" s="207" t="s">
        <v>240</v>
      </c>
      <c r="AH1167" s="207"/>
      <c r="AI1167" s="207"/>
      <c r="AJ1167" s="207"/>
      <c r="AK1167" s="207"/>
      <c r="AL1167" s="207"/>
      <c r="AM1167" s="207"/>
      <c r="AN1167" s="207"/>
      <c r="AO1167" s="207"/>
      <c r="AP1167" s="207"/>
      <c r="AQ1167" s="207"/>
      <c r="AR1167" s="207"/>
      <c r="AS1167" s="207"/>
      <c r="AT1167" s="207"/>
      <c r="AU1167" s="207"/>
      <c r="AV1167" s="207"/>
      <c r="AW1167" s="207"/>
      <c r="AX1167" s="207"/>
      <c r="AY1167" s="207"/>
      <c r="AZ1167" s="207"/>
      <c r="BA1167" s="207"/>
      <c r="BB1167" s="207"/>
      <c r="BC1167" s="207"/>
      <c r="BD1167" s="207"/>
      <c r="BE1167" s="207"/>
      <c r="BF1167" s="207"/>
      <c r="BG1167" s="207"/>
      <c r="BH1167" s="207"/>
    </row>
    <row r="1168" spans="1:60" outlineLevel="1">
      <c r="A1168" s="239">
        <v>317</v>
      </c>
      <c r="B1168" s="240" t="s">
        <v>1256</v>
      </c>
      <c r="C1168" s="247" t="s">
        <v>1257</v>
      </c>
      <c r="D1168" s="241" t="s">
        <v>168</v>
      </c>
      <c r="E1168" s="242">
        <v>48</v>
      </c>
      <c r="F1168" s="243"/>
      <c r="G1168" s="244">
        <f>ROUND(E1168*F1168,2)</f>
        <v>0</v>
      </c>
      <c r="H1168" s="243"/>
      <c r="I1168" s="244">
        <f>ROUND(E1168*H1168,2)</f>
        <v>0</v>
      </c>
      <c r="J1168" s="243"/>
      <c r="K1168" s="244">
        <f>ROUND(E1168*J1168,2)</f>
        <v>0</v>
      </c>
      <c r="L1168" s="244">
        <v>21</v>
      </c>
      <c r="M1168" s="244">
        <f>G1168*(1+L1168/100)</f>
        <v>0</v>
      </c>
      <c r="N1168" s="244">
        <v>0</v>
      </c>
      <c r="O1168" s="244">
        <f>ROUND(E1168*N1168,2)</f>
        <v>0</v>
      </c>
      <c r="P1168" s="244">
        <v>0</v>
      </c>
      <c r="Q1168" s="244">
        <f>ROUND(E1168*P1168,2)</f>
        <v>0</v>
      </c>
      <c r="R1168" s="244" t="s">
        <v>239</v>
      </c>
      <c r="S1168" s="244" t="s">
        <v>156</v>
      </c>
      <c r="T1168" s="245" t="s">
        <v>149</v>
      </c>
      <c r="U1168" s="216">
        <v>0</v>
      </c>
      <c r="V1168" s="216">
        <f>ROUND(E1168*U1168,2)</f>
        <v>0</v>
      </c>
      <c r="W1168" s="216"/>
      <c r="X1168" s="207"/>
      <c r="Y1168" s="207"/>
      <c r="Z1168" s="207"/>
      <c r="AA1168" s="207"/>
      <c r="AB1168" s="207"/>
      <c r="AC1168" s="207"/>
      <c r="AD1168" s="207"/>
      <c r="AE1168" s="207"/>
      <c r="AF1168" s="207"/>
      <c r="AG1168" s="207" t="s">
        <v>240</v>
      </c>
      <c r="AH1168" s="207"/>
      <c r="AI1168" s="207"/>
      <c r="AJ1168" s="207"/>
      <c r="AK1168" s="207"/>
      <c r="AL1168" s="207"/>
      <c r="AM1168" s="207"/>
      <c r="AN1168" s="207"/>
      <c r="AO1168" s="207"/>
      <c r="AP1168" s="207"/>
      <c r="AQ1168" s="207"/>
      <c r="AR1168" s="207"/>
      <c r="AS1168" s="207"/>
      <c r="AT1168" s="207"/>
      <c r="AU1168" s="207"/>
      <c r="AV1168" s="207"/>
      <c r="AW1168" s="207"/>
      <c r="AX1168" s="207"/>
      <c r="AY1168" s="207"/>
      <c r="AZ1168" s="207"/>
      <c r="BA1168" s="207"/>
      <c r="BB1168" s="207"/>
      <c r="BC1168" s="207"/>
      <c r="BD1168" s="207"/>
      <c r="BE1168" s="207"/>
      <c r="BF1168" s="207"/>
      <c r="BG1168" s="207"/>
      <c r="BH1168" s="207"/>
    </row>
    <row r="1169" spans="1:60" outlineLevel="1">
      <c r="A1169" s="239">
        <v>318</v>
      </c>
      <c r="B1169" s="240" t="s">
        <v>1258</v>
      </c>
      <c r="C1169" s="247" t="s">
        <v>1259</v>
      </c>
      <c r="D1169" s="241" t="s">
        <v>168</v>
      </c>
      <c r="E1169" s="242">
        <v>92</v>
      </c>
      <c r="F1169" s="243"/>
      <c r="G1169" s="244">
        <f>ROUND(E1169*F1169,2)</f>
        <v>0</v>
      </c>
      <c r="H1169" s="243"/>
      <c r="I1169" s="244">
        <f>ROUND(E1169*H1169,2)</f>
        <v>0</v>
      </c>
      <c r="J1169" s="243"/>
      <c r="K1169" s="244">
        <f>ROUND(E1169*J1169,2)</f>
        <v>0</v>
      </c>
      <c r="L1169" s="244">
        <v>21</v>
      </c>
      <c r="M1169" s="244">
        <f>G1169*(1+L1169/100)</f>
        <v>0</v>
      </c>
      <c r="N1169" s="244">
        <v>0</v>
      </c>
      <c r="O1169" s="244">
        <f>ROUND(E1169*N1169,2)</f>
        <v>0</v>
      </c>
      <c r="P1169" s="244">
        <v>0</v>
      </c>
      <c r="Q1169" s="244">
        <f>ROUND(E1169*P1169,2)</f>
        <v>0</v>
      </c>
      <c r="R1169" s="244" t="s">
        <v>239</v>
      </c>
      <c r="S1169" s="244" t="s">
        <v>156</v>
      </c>
      <c r="T1169" s="245" t="s">
        <v>149</v>
      </c>
      <c r="U1169" s="216">
        <v>0</v>
      </c>
      <c r="V1169" s="216">
        <f>ROUND(E1169*U1169,2)</f>
        <v>0</v>
      </c>
      <c r="W1169" s="216"/>
      <c r="X1169" s="207"/>
      <c r="Y1169" s="207"/>
      <c r="Z1169" s="207"/>
      <c r="AA1169" s="207"/>
      <c r="AB1169" s="207"/>
      <c r="AC1169" s="207"/>
      <c r="AD1169" s="207"/>
      <c r="AE1169" s="207"/>
      <c r="AF1169" s="207"/>
      <c r="AG1169" s="207" t="s">
        <v>240</v>
      </c>
      <c r="AH1169" s="207"/>
      <c r="AI1169" s="207"/>
      <c r="AJ1169" s="207"/>
      <c r="AK1169" s="207"/>
      <c r="AL1169" s="207"/>
      <c r="AM1169" s="207"/>
      <c r="AN1169" s="207"/>
      <c r="AO1169" s="207"/>
      <c r="AP1169" s="207"/>
      <c r="AQ1169" s="207"/>
      <c r="AR1169" s="207"/>
      <c r="AS1169" s="207"/>
      <c r="AT1169" s="207"/>
      <c r="AU1169" s="207"/>
      <c r="AV1169" s="207"/>
      <c r="AW1169" s="207"/>
      <c r="AX1169" s="207"/>
      <c r="AY1169" s="207"/>
      <c r="AZ1169" s="207"/>
      <c r="BA1169" s="207"/>
      <c r="BB1169" s="207"/>
      <c r="BC1169" s="207"/>
      <c r="BD1169" s="207"/>
      <c r="BE1169" s="207"/>
      <c r="BF1169" s="207"/>
      <c r="BG1169" s="207"/>
      <c r="BH1169" s="207"/>
    </row>
    <row r="1170" spans="1:60" outlineLevel="1">
      <c r="A1170" s="239">
        <v>319</v>
      </c>
      <c r="B1170" s="240" t="s">
        <v>1260</v>
      </c>
      <c r="C1170" s="247" t="s">
        <v>1261</v>
      </c>
      <c r="D1170" s="241" t="s">
        <v>168</v>
      </c>
      <c r="E1170" s="242">
        <v>115</v>
      </c>
      <c r="F1170" s="243"/>
      <c r="G1170" s="244">
        <f>ROUND(E1170*F1170,2)</f>
        <v>0</v>
      </c>
      <c r="H1170" s="243"/>
      <c r="I1170" s="244">
        <f>ROUND(E1170*H1170,2)</f>
        <v>0</v>
      </c>
      <c r="J1170" s="243"/>
      <c r="K1170" s="244">
        <f>ROUND(E1170*J1170,2)</f>
        <v>0</v>
      </c>
      <c r="L1170" s="244">
        <v>21</v>
      </c>
      <c r="M1170" s="244">
        <f>G1170*(1+L1170/100)</f>
        <v>0</v>
      </c>
      <c r="N1170" s="244">
        <v>0</v>
      </c>
      <c r="O1170" s="244">
        <f>ROUND(E1170*N1170,2)</f>
        <v>0</v>
      </c>
      <c r="P1170" s="244">
        <v>0</v>
      </c>
      <c r="Q1170" s="244">
        <f>ROUND(E1170*P1170,2)</f>
        <v>0</v>
      </c>
      <c r="R1170" s="244"/>
      <c r="S1170" s="244" t="s">
        <v>148</v>
      </c>
      <c r="T1170" s="245" t="s">
        <v>149</v>
      </c>
      <c r="U1170" s="216">
        <v>0</v>
      </c>
      <c r="V1170" s="216">
        <f>ROUND(E1170*U1170,2)</f>
        <v>0</v>
      </c>
      <c r="W1170" s="216"/>
      <c r="X1170" s="207"/>
      <c r="Y1170" s="207"/>
      <c r="Z1170" s="207"/>
      <c r="AA1170" s="207"/>
      <c r="AB1170" s="207"/>
      <c r="AC1170" s="207"/>
      <c r="AD1170" s="207"/>
      <c r="AE1170" s="207"/>
      <c r="AF1170" s="207"/>
      <c r="AG1170" s="207" t="s">
        <v>240</v>
      </c>
      <c r="AH1170" s="207"/>
      <c r="AI1170" s="207"/>
      <c r="AJ1170" s="207"/>
      <c r="AK1170" s="207"/>
      <c r="AL1170" s="207"/>
      <c r="AM1170" s="207"/>
      <c r="AN1170" s="207"/>
      <c r="AO1170" s="207"/>
      <c r="AP1170" s="207"/>
      <c r="AQ1170" s="207"/>
      <c r="AR1170" s="207"/>
      <c r="AS1170" s="207"/>
      <c r="AT1170" s="207"/>
      <c r="AU1170" s="207"/>
      <c r="AV1170" s="207"/>
      <c r="AW1170" s="207"/>
      <c r="AX1170" s="207"/>
      <c r="AY1170" s="207"/>
      <c r="AZ1170" s="207"/>
      <c r="BA1170" s="207"/>
      <c r="BB1170" s="207"/>
      <c r="BC1170" s="207"/>
      <c r="BD1170" s="207"/>
      <c r="BE1170" s="207"/>
      <c r="BF1170" s="207"/>
      <c r="BG1170" s="207"/>
      <c r="BH1170" s="207"/>
    </row>
    <row r="1171" spans="1:60" outlineLevel="1">
      <c r="A1171" s="239">
        <v>320</v>
      </c>
      <c r="B1171" s="240" t="s">
        <v>1262</v>
      </c>
      <c r="C1171" s="247" t="s">
        <v>1263</v>
      </c>
      <c r="D1171" s="241" t="s">
        <v>147</v>
      </c>
      <c r="E1171" s="242">
        <v>5</v>
      </c>
      <c r="F1171" s="243"/>
      <c r="G1171" s="244">
        <f>ROUND(E1171*F1171,2)</f>
        <v>0</v>
      </c>
      <c r="H1171" s="243"/>
      <c r="I1171" s="244">
        <f>ROUND(E1171*H1171,2)</f>
        <v>0</v>
      </c>
      <c r="J1171" s="243"/>
      <c r="K1171" s="244">
        <f>ROUND(E1171*J1171,2)</f>
        <v>0</v>
      </c>
      <c r="L1171" s="244">
        <v>21</v>
      </c>
      <c r="M1171" s="244">
        <f>G1171*(1+L1171/100)</f>
        <v>0</v>
      </c>
      <c r="N1171" s="244">
        <v>0</v>
      </c>
      <c r="O1171" s="244">
        <f>ROUND(E1171*N1171,2)</f>
        <v>0</v>
      </c>
      <c r="P1171" s="244">
        <v>0</v>
      </c>
      <c r="Q1171" s="244">
        <f>ROUND(E1171*P1171,2)</f>
        <v>0</v>
      </c>
      <c r="R1171" s="244"/>
      <c r="S1171" s="244" t="s">
        <v>148</v>
      </c>
      <c r="T1171" s="245" t="s">
        <v>149</v>
      </c>
      <c r="U1171" s="216">
        <v>0</v>
      </c>
      <c r="V1171" s="216">
        <f>ROUND(E1171*U1171,2)</f>
        <v>0</v>
      </c>
      <c r="W1171" s="216"/>
      <c r="X1171" s="207"/>
      <c r="Y1171" s="207"/>
      <c r="Z1171" s="207"/>
      <c r="AA1171" s="207"/>
      <c r="AB1171" s="207"/>
      <c r="AC1171" s="207"/>
      <c r="AD1171" s="207"/>
      <c r="AE1171" s="207"/>
      <c r="AF1171" s="207"/>
      <c r="AG1171" s="207" t="s">
        <v>157</v>
      </c>
      <c r="AH1171" s="207"/>
      <c r="AI1171" s="207"/>
      <c r="AJ1171" s="207"/>
      <c r="AK1171" s="207"/>
      <c r="AL1171" s="207"/>
      <c r="AM1171" s="207"/>
      <c r="AN1171" s="207"/>
      <c r="AO1171" s="207"/>
      <c r="AP1171" s="207"/>
      <c r="AQ1171" s="207"/>
      <c r="AR1171" s="207"/>
      <c r="AS1171" s="207"/>
      <c r="AT1171" s="207"/>
      <c r="AU1171" s="207"/>
      <c r="AV1171" s="207"/>
      <c r="AW1171" s="207"/>
      <c r="AX1171" s="207"/>
      <c r="AY1171" s="207"/>
      <c r="AZ1171" s="207"/>
      <c r="BA1171" s="207"/>
      <c r="BB1171" s="207"/>
      <c r="BC1171" s="207"/>
      <c r="BD1171" s="207"/>
      <c r="BE1171" s="207"/>
      <c r="BF1171" s="207"/>
      <c r="BG1171" s="207"/>
      <c r="BH1171" s="207"/>
    </row>
    <row r="1172" spans="1:60" outlineLevel="1">
      <c r="A1172" s="239">
        <v>321</v>
      </c>
      <c r="B1172" s="240" t="s">
        <v>1264</v>
      </c>
      <c r="C1172" s="247" t="s">
        <v>1265</v>
      </c>
      <c r="D1172" s="241" t="s">
        <v>766</v>
      </c>
      <c r="E1172" s="242">
        <v>12</v>
      </c>
      <c r="F1172" s="243"/>
      <c r="G1172" s="244">
        <f>ROUND(E1172*F1172,2)</f>
        <v>0</v>
      </c>
      <c r="H1172" s="243"/>
      <c r="I1172" s="244">
        <f>ROUND(E1172*H1172,2)</f>
        <v>0</v>
      </c>
      <c r="J1172" s="243"/>
      <c r="K1172" s="244">
        <f>ROUND(E1172*J1172,2)</f>
        <v>0</v>
      </c>
      <c r="L1172" s="244">
        <v>21</v>
      </c>
      <c r="M1172" s="244">
        <f>G1172*(1+L1172/100)</f>
        <v>0</v>
      </c>
      <c r="N1172" s="244">
        <v>0</v>
      </c>
      <c r="O1172" s="244">
        <f>ROUND(E1172*N1172,2)</f>
        <v>0</v>
      </c>
      <c r="P1172" s="244">
        <v>0</v>
      </c>
      <c r="Q1172" s="244">
        <f>ROUND(E1172*P1172,2)</f>
        <v>0</v>
      </c>
      <c r="R1172" s="244"/>
      <c r="S1172" s="244" t="s">
        <v>148</v>
      </c>
      <c r="T1172" s="245" t="s">
        <v>149</v>
      </c>
      <c r="U1172" s="216">
        <v>0</v>
      </c>
      <c r="V1172" s="216">
        <f>ROUND(E1172*U1172,2)</f>
        <v>0</v>
      </c>
      <c r="W1172" s="216"/>
      <c r="X1172" s="207"/>
      <c r="Y1172" s="207"/>
      <c r="Z1172" s="207"/>
      <c r="AA1172" s="207"/>
      <c r="AB1172" s="207"/>
      <c r="AC1172" s="207"/>
      <c r="AD1172" s="207"/>
      <c r="AE1172" s="207"/>
      <c r="AF1172" s="207"/>
      <c r="AG1172" s="207" t="s">
        <v>157</v>
      </c>
      <c r="AH1172" s="207"/>
      <c r="AI1172" s="207"/>
      <c r="AJ1172" s="207"/>
      <c r="AK1172" s="207"/>
      <c r="AL1172" s="207"/>
      <c r="AM1172" s="207"/>
      <c r="AN1172" s="207"/>
      <c r="AO1172" s="207"/>
      <c r="AP1172" s="207"/>
      <c r="AQ1172" s="207"/>
      <c r="AR1172" s="207"/>
      <c r="AS1172" s="207"/>
      <c r="AT1172" s="207"/>
      <c r="AU1172" s="207"/>
      <c r="AV1172" s="207"/>
      <c r="AW1172" s="207"/>
      <c r="AX1172" s="207"/>
      <c r="AY1172" s="207"/>
      <c r="AZ1172" s="207"/>
      <c r="BA1172" s="207"/>
      <c r="BB1172" s="207"/>
      <c r="BC1172" s="207"/>
      <c r="BD1172" s="207"/>
      <c r="BE1172" s="207"/>
      <c r="BF1172" s="207"/>
      <c r="BG1172" s="207"/>
      <c r="BH1172" s="207"/>
    </row>
    <row r="1173" spans="1:60" outlineLevel="1">
      <c r="A1173" s="239">
        <v>322</v>
      </c>
      <c r="B1173" s="240" t="s">
        <v>1266</v>
      </c>
      <c r="C1173" s="247" t="s">
        <v>1267</v>
      </c>
      <c r="D1173" s="241" t="s">
        <v>766</v>
      </c>
      <c r="E1173" s="242">
        <v>45</v>
      </c>
      <c r="F1173" s="243"/>
      <c r="G1173" s="244">
        <f>ROUND(E1173*F1173,2)</f>
        <v>0</v>
      </c>
      <c r="H1173" s="243"/>
      <c r="I1173" s="244">
        <f>ROUND(E1173*H1173,2)</f>
        <v>0</v>
      </c>
      <c r="J1173" s="243"/>
      <c r="K1173" s="244">
        <f>ROUND(E1173*J1173,2)</f>
        <v>0</v>
      </c>
      <c r="L1173" s="244">
        <v>21</v>
      </c>
      <c r="M1173" s="244">
        <f>G1173*(1+L1173/100)</f>
        <v>0</v>
      </c>
      <c r="N1173" s="244">
        <v>0</v>
      </c>
      <c r="O1173" s="244">
        <f>ROUND(E1173*N1173,2)</f>
        <v>0</v>
      </c>
      <c r="P1173" s="244">
        <v>0</v>
      </c>
      <c r="Q1173" s="244">
        <f>ROUND(E1173*P1173,2)</f>
        <v>0</v>
      </c>
      <c r="R1173" s="244"/>
      <c r="S1173" s="244" t="s">
        <v>148</v>
      </c>
      <c r="T1173" s="245" t="s">
        <v>149</v>
      </c>
      <c r="U1173" s="216">
        <v>0</v>
      </c>
      <c r="V1173" s="216">
        <f>ROUND(E1173*U1173,2)</f>
        <v>0</v>
      </c>
      <c r="W1173" s="216"/>
      <c r="X1173" s="207"/>
      <c r="Y1173" s="207"/>
      <c r="Z1173" s="207"/>
      <c r="AA1173" s="207"/>
      <c r="AB1173" s="207"/>
      <c r="AC1173" s="207"/>
      <c r="AD1173" s="207"/>
      <c r="AE1173" s="207"/>
      <c r="AF1173" s="207"/>
      <c r="AG1173" s="207" t="s">
        <v>157</v>
      </c>
      <c r="AH1173" s="207"/>
      <c r="AI1173" s="207"/>
      <c r="AJ1173" s="207"/>
      <c r="AK1173" s="207"/>
      <c r="AL1173" s="207"/>
      <c r="AM1173" s="207"/>
      <c r="AN1173" s="207"/>
      <c r="AO1173" s="207"/>
      <c r="AP1173" s="207"/>
      <c r="AQ1173" s="207"/>
      <c r="AR1173" s="207"/>
      <c r="AS1173" s="207"/>
      <c r="AT1173" s="207"/>
      <c r="AU1173" s="207"/>
      <c r="AV1173" s="207"/>
      <c r="AW1173" s="207"/>
      <c r="AX1173" s="207"/>
      <c r="AY1173" s="207"/>
      <c r="AZ1173" s="207"/>
      <c r="BA1173" s="207"/>
      <c r="BB1173" s="207"/>
      <c r="BC1173" s="207"/>
      <c r="BD1173" s="207"/>
      <c r="BE1173" s="207"/>
      <c r="BF1173" s="207"/>
      <c r="BG1173" s="207"/>
      <c r="BH1173" s="207"/>
    </row>
    <row r="1174" spans="1:60" outlineLevel="1">
      <c r="A1174" s="239">
        <v>323</v>
      </c>
      <c r="B1174" s="240" t="s">
        <v>1268</v>
      </c>
      <c r="C1174" s="247" t="s">
        <v>1269</v>
      </c>
      <c r="D1174" s="241" t="s">
        <v>766</v>
      </c>
      <c r="E1174" s="242">
        <v>25</v>
      </c>
      <c r="F1174" s="243"/>
      <c r="G1174" s="244">
        <f>ROUND(E1174*F1174,2)</f>
        <v>0</v>
      </c>
      <c r="H1174" s="243"/>
      <c r="I1174" s="244">
        <f>ROUND(E1174*H1174,2)</f>
        <v>0</v>
      </c>
      <c r="J1174" s="243"/>
      <c r="K1174" s="244">
        <f>ROUND(E1174*J1174,2)</f>
        <v>0</v>
      </c>
      <c r="L1174" s="244">
        <v>21</v>
      </c>
      <c r="M1174" s="244">
        <f>G1174*(1+L1174/100)</f>
        <v>0</v>
      </c>
      <c r="N1174" s="244">
        <v>0</v>
      </c>
      <c r="O1174" s="244">
        <f>ROUND(E1174*N1174,2)</f>
        <v>0</v>
      </c>
      <c r="P1174" s="244">
        <v>0</v>
      </c>
      <c r="Q1174" s="244">
        <f>ROUND(E1174*P1174,2)</f>
        <v>0</v>
      </c>
      <c r="R1174" s="244"/>
      <c r="S1174" s="244" t="s">
        <v>148</v>
      </c>
      <c r="T1174" s="245" t="s">
        <v>149</v>
      </c>
      <c r="U1174" s="216">
        <v>0</v>
      </c>
      <c r="V1174" s="216">
        <f>ROUND(E1174*U1174,2)</f>
        <v>0</v>
      </c>
      <c r="W1174" s="216"/>
      <c r="X1174" s="207"/>
      <c r="Y1174" s="207"/>
      <c r="Z1174" s="207"/>
      <c r="AA1174" s="207"/>
      <c r="AB1174" s="207"/>
      <c r="AC1174" s="207"/>
      <c r="AD1174" s="207"/>
      <c r="AE1174" s="207"/>
      <c r="AF1174" s="207"/>
      <c r="AG1174" s="207" t="s">
        <v>157</v>
      </c>
      <c r="AH1174" s="207"/>
      <c r="AI1174" s="207"/>
      <c r="AJ1174" s="207"/>
      <c r="AK1174" s="207"/>
      <c r="AL1174" s="207"/>
      <c r="AM1174" s="207"/>
      <c r="AN1174" s="207"/>
      <c r="AO1174" s="207"/>
      <c r="AP1174" s="207"/>
      <c r="AQ1174" s="207"/>
      <c r="AR1174" s="207"/>
      <c r="AS1174" s="207"/>
      <c r="AT1174" s="207"/>
      <c r="AU1174" s="207"/>
      <c r="AV1174" s="207"/>
      <c r="AW1174" s="207"/>
      <c r="AX1174" s="207"/>
      <c r="AY1174" s="207"/>
      <c r="AZ1174" s="207"/>
      <c r="BA1174" s="207"/>
      <c r="BB1174" s="207"/>
      <c r="BC1174" s="207"/>
      <c r="BD1174" s="207"/>
      <c r="BE1174" s="207"/>
      <c r="BF1174" s="207"/>
      <c r="BG1174" s="207"/>
      <c r="BH1174" s="207"/>
    </row>
    <row r="1175" spans="1:60" outlineLevel="1">
      <c r="A1175" s="239">
        <v>324</v>
      </c>
      <c r="B1175" s="240" t="s">
        <v>1270</v>
      </c>
      <c r="C1175" s="247" t="s">
        <v>1271</v>
      </c>
      <c r="D1175" s="241" t="s">
        <v>168</v>
      </c>
      <c r="E1175" s="242">
        <v>14</v>
      </c>
      <c r="F1175" s="243"/>
      <c r="G1175" s="244">
        <f>ROUND(E1175*F1175,2)</f>
        <v>0</v>
      </c>
      <c r="H1175" s="243"/>
      <c r="I1175" s="244">
        <f>ROUND(E1175*H1175,2)</f>
        <v>0</v>
      </c>
      <c r="J1175" s="243"/>
      <c r="K1175" s="244">
        <f>ROUND(E1175*J1175,2)</f>
        <v>0</v>
      </c>
      <c r="L1175" s="244">
        <v>21</v>
      </c>
      <c r="M1175" s="244">
        <f>G1175*(1+L1175/100)</f>
        <v>0</v>
      </c>
      <c r="N1175" s="244">
        <v>0</v>
      </c>
      <c r="O1175" s="244">
        <f>ROUND(E1175*N1175,2)</f>
        <v>0</v>
      </c>
      <c r="P1175" s="244">
        <v>0</v>
      </c>
      <c r="Q1175" s="244">
        <f>ROUND(E1175*P1175,2)</f>
        <v>0</v>
      </c>
      <c r="R1175" s="244"/>
      <c r="S1175" s="244" t="s">
        <v>156</v>
      </c>
      <c r="T1175" s="245" t="s">
        <v>149</v>
      </c>
      <c r="U1175" s="216">
        <v>0</v>
      </c>
      <c r="V1175" s="216">
        <f>ROUND(E1175*U1175,2)</f>
        <v>0</v>
      </c>
      <c r="W1175" s="216"/>
      <c r="X1175" s="207"/>
      <c r="Y1175" s="207"/>
      <c r="Z1175" s="207"/>
      <c r="AA1175" s="207"/>
      <c r="AB1175" s="207"/>
      <c r="AC1175" s="207"/>
      <c r="AD1175" s="207"/>
      <c r="AE1175" s="207"/>
      <c r="AF1175" s="207"/>
      <c r="AG1175" s="207" t="s">
        <v>157</v>
      </c>
      <c r="AH1175" s="207"/>
      <c r="AI1175" s="207"/>
      <c r="AJ1175" s="207"/>
      <c r="AK1175" s="207"/>
      <c r="AL1175" s="207"/>
      <c r="AM1175" s="207"/>
      <c r="AN1175" s="207"/>
      <c r="AO1175" s="207"/>
      <c r="AP1175" s="207"/>
      <c r="AQ1175" s="207"/>
      <c r="AR1175" s="207"/>
      <c r="AS1175" s="207"/>
      <c r="AT1175" s="207"/>
      <c r="AU1175" s="207"/>
      <c r="AV1175" s="207"/>
      <c r="AW1175" s="207"/>
      <c r="AX1175" s="207"/>
      <c r="AY1175" s="207"/>
      <c r="AZ1175" s="207"/>
      <c r="BA1175" s="207"/>
      <c r="BB1175" s="207"/>
      <c r="BC1175" s="207"/>
      <c r="BD1175" s="207"/>
      <c r="BE1175" s="207"/>
      <c r="BF1175" s="207"/>
      <c r="BG1175" s="207"/>
      <c r="BH1175" s="207"/>
    </row>
    <row r="1176" spans="1:60" outlineLevel="1">
      <c r="A1176" s="239">
        <v>325</v>
      </c>
      <c r="B1176" s="240" t="s">
        <v>1272</v>
      </c>
      <c r="C1176" s="247" t="s">
        <v>1273</v>
      </c>
      <c r="D1176" s="241" t="s">
        <v>766</v>
      </c>
      <c r="E1176" s="242">
        <v>2</v>
      </c>
      <c r="F1176" s="243"/>
      <c r="G1176" s="244">
        <f>ROUND(E1176*F1176,2)</f>
        <v>0</v>
      </c>
      <c r="H1176" s="243"/>
      <c r="I1176" s="244">
        <f>ROUND(E1176*H1176,2)</f>
        <v>0</v>
      </c>
      <c r="J1176" s="243"/>
      <c r="K1176" s="244">
        <f>ROUND(E1176*J1176,2)</f>
        <v>0</v>
      </c>
      <c r="L1176" s="244">
        <v>21</v>
      </c>
      <c r="M1176" s="244">
        <f>G1176*(1+L1176/100)</f>
        <v>0</v>
      </c>
      <c r="N1176" s="244">
        <v>0</v>
      </c>
      <c r="O1176" s="244">
        <f>ROUND(E1176*N1176,2)</f>
        <v>0</v>
      </c>
      <c r="P1176" s="244">
        <v>0</v>
      </c>
      <c r="Q1176" s="244">
        <f>ROUND(E1176*P1176,2)</f>
        <v>0</v>
      </c>
      <c r="R1176" s="244"/>
      <c r="S1176" s="244" t="s">
        <v>148</v>
      </c>
      <c r="T1176" s="245" t="s">
        <v>149</v>
      </c>
      <c r="U1176" s="216">
        <v>0</v>
      </c>
      <c r="V1176" s="216">
        <f>ROUND(E1176*U1176,2)</f>
        <v>0</v>
      </c>
      <c r="W1176" s="216"/>
      <c r="X1176" s="207"/>
      <c r="Y1176" s="207"/>
      <c r="Z1176" s="207"/>
      <c r="AA1176" s="207"/>
      <c r="AB1176" s="207"/>
      <c r="AC1176" s="207"/>
      <c r="AD1176" s="207"/>
      <c r="AE1176" s="207"/>
      <c r="AF1176" s="207"/>
      <c r="AG1176" s="207" t="s">
        <v>157</v>
      </c>
      <c r="AH1176" s="207"/>
      <c r="AI1176" s="207"/>
      <c r="AJ1176" s="207"/>
      <c r="AK1176" s="207"/>
      <c r="AL1176" s="207"/>
      <c r="AM1176" s="207"/>
      <c r="AN1176" s="207"/>
      <c r="AO1176" s="207"/>
      <c r="AP1176" s="207"/>
      <c r="AQ1176" s="207"/>
      <c r="AR1176" s="207"/>
      <c r="AS1176" s="207"/>
      <c r="AT1176" s="207"/>
      <c r="AU1176" s="207"/>
      <c r="AV1176" s="207"/>
      <c r="AW1176" s="207"/>
      <c r="AX1176" s="207"/>
      <c r="AY1176" s="207"/>
      <c r="AZ1176" s="207"/>
      <c r="BA1176" s="207"/>
      <c r="BB1176" s="207"/>
      <c r="BC1176" s="207"/>
      <c r="BD1176" s="207"/>
      <c r="BE1176" s="207"/>
      <c r="BF1176" s="207"/>
      <c r="BG1176" s="207"/>
      <c r="BH1176" s="207"/>
    </row>
    <row r="1177" spans="1:60" outlineLevel="1">
      <c r="A1177" s="239">
        <v>326</v>
      </c>
      <c r="B1177" s="240" t="s">
        <v>1274</v>
      </c>
      <c r="C1177" s="247" t="s">
        <v>1275</v>
      </c>
      <c r="D1177" s="241" t="s">
        <v>352</v>
      </c>
      <c r="E1177" s="242">
        <v>1</v>
      </c>
      <c r="F1177" s="243"/>
      <c r="G1177" s="244">
        <f>ROUND(E1177*F1177,2)</f>
        <v>0</v>
      </c>
      <c r="H1177" s="243"/>
      <c r="I1177" s="244">
        <f>ROUND(E1177*H1177,2)</f>
        <v>0</v>
      </c>
      <c r="J1177" s="243"/>
      <c r="K1177" s="244">
        <f>ROUND(E1177*J1177,2)</f>
        <v>0</v>
      </c>
      <c r="L1177" s="244">
        <v>21</v>
      </c>
      <c r="M1177" s="244">
        <f>G1177*(1+L1177/100)</f>
        <v>0</v>
      </c>
      <c r="N1177" s="244">
        <v>0</v>
      </c>
      <c r="O1177" s="244">
        <f>ROUND(E1177*N1177,2)</f>
        <v>0</v>
      </c>
      <c r="P1177" s="244">
        <v>0</v>
      </c>
      <c r="Q1177" s="244">
        <f>ROUND(E1177*P1177,2)</f>
        <v>0</v>
      </c>
      <c r="R1177" s="244"/>
      <c r="S1177" s="244" t="s">
        <v>148</v>
      </c>
      <c r="T1177" s="245" t="s">
        <v>149</v>
      </c>
      <c r="U1177" s="216">
        <v>0</v>
      </c>
      <c r="V1177" s="216">
        <f>ROUND(E1177*U1177,2)</f>
        <v>0</v>
      </c>
      <c r="W1177" s="216"/>
      <c r="X1177" s="207"/>
      <c r="Y1177" s="207"/>
      <c r="Z1177" s="207"/>
      <c r="AA1177" s="207"/>
      <c r="AB1177" s="207"/>
      <c r="AC1177" s="207"/>
      <c r="AD1177" s="207"/>
      <c r="AE1177" s="207"/>
      <c r="AF1177" s="207"/>
      <c r="AG1177" s="207" t="s">
        <v>157</v>
      </c>
      <c r="AH1177" s="207"/>
      <c r="AI1177" s="207"/>
      <c r="AJ1177" s="207"/>
      <c r="AK1177" s="207"/>
      <c r="AL1177" s="207"/>
      <c r="AM1177" s="207"/>
      <c r="AN1177" s="207"/>
      <c r="AO1177" s="207"/>
      <c r="AP1177" s="207"/>
      <c r="AQ1177" s="207"/>
      <c r="AR1177" s="207"/>
      <c r="AS1177" s="207"/>
      <c r="AT1177" s="207"/>
      <c r="AU1177" s="207"/>
      <c r="AV1177" s="207"/>
      <c r="AW1177" s="207"/>
      <c r="AX1177" s="207"/>
      <c r="AY1177" s="207"/>
      <c r="AZ1177" s="207"/>
      <c r="BA1177" s="207"/>
      <c r="BB1177" s="207"/>
      <c r="BC1177" s="207"/>
      <c r="BD1177" s="207"/>
      <c r="BE1177" s="207"/>
      <c r="BF1177" s="207"/>
      <c r="BG1177" s="207"/>
      <c r="BH1177" s="207"/>
    </row>
    <row r="1178" spans="1:60">
      <c r="A1178" s="218" t="s">
        <v>144</v>
      </c>
      <c r="B1178" s="219" t="s">
        <v>111</v>
      </c>
      <c r="C1178" s="232" t="s">
        <v>112</v>
      </c>
      <c r="D1178" s="220"/>
      <c r="E1178" s="221"/>
      <c r="F1178" s="222"/>
      <c r="G1178" s="222">
        <f>SUMIF(AG1179:AG1188,"&lt;&gt;NOR",G1179:G1188)</f>
        <v>0</v>
      </c>
      <c r="H1178" s="222"/>
      <c r="I1178" s="222">
        <f>SUM(I1179:I1188)</f>
        <v>0</v>
      </c>
      <c r="J1178" s="222"/>
      <c r="K1178" s="222">
        <f>SUM(K1179:K1188)</f>
        <v>0</v>
      </c>
      <c r="L1178" s="222"/>
      <c r="M1178" s="222">
        <f>SUM(M1179:M1188)</f>
        <v>0</v>
      </c>
      <c r="N1178" s="222"/>
      <c r="O1178" s="222">
        <f>SUM(O1179:O1188)</f>
        <v>0</v>
      </c>
      <c r="P1178" s="222"/>
      <c r="Q1178" s="222">
        <f>SUM(Q1179:Q1188)</f>
        <v>0</v>
      </c>
      <c r="R1178" s="222"/>
      <c r="S1178" s="222"/>
      <c r="T1178" s="223"/>
      <c r="U1178" s="217"/>
      <c r="V1178" s="217">
        <f>SUM(V1179:V1188)</f>
        <v>0</v>
      </c>
      <c r="W1178" s="217"/>
      <c r="AG1178" t="s">
        <v>145</v>
      </c>
    </row>
    <row r="1179" spans="1:60" outlineLevel="1">
      <c r="A1179" s="239">
        <v>327</v>
      </c>
      <c r="B1179" s="240" t="s">
        <v>1276</v>
      </c>
      <c r="C1179" s="247" t="s">
        <v>1277</v>
      </c>
      <c r="D1179" s="241" t="s">
        <v>293</v>
      </c>
      <c r="E1179" s="242">
        <v>1</v>
      </c>
      <c r="F1179" s="243"/>
      <c r="G1179" s="244">
        <f>ROUND(E1179*F1179,2)</f>
        <v>0</v>
      </c>
      <c r="H1179" s="243"/>
      <c r="I1179" s="244">
        <f>ROUND(E1179*H1179,2)</f>
        <v>0</v>
      </c>
      <c r="J1179" s="243"/>
      <c r="K1179" s="244">
        <f>ROUND(E1179*J1179,2)</f>
        <v>0</v>
      </c>
      <c r="L1179" s="244">
        <v>21</v>
      </c>
      <c r="M1179" s="244">
        <f>G1179*(1+L1179/100)</f>
        <v>0</v>
      </c>
      <c r="N1179" s="244">
        <v>0</v>
      </c>
      <c r="O1179" s="244">
        <f>ROUND(E1179*N1179,2)</f>
        <v>0</v>
      </c>
      <c r="P1179" s="244">
        <v>0</v>
      </c>
      <c r="Q1179" s="244">
        <f>ROUND(E1179*P1179,2)</f>
        <v>0</v>
      </c>
      <c r="R1179" s="244"/>
      <c r="S1179" s="244" t="s">
        <v>156</v>
      </c>
      <c r="T1179" s="245" t="s">
        <v>149</v>
      </c>
      <c r="U1179" s="216">
        <v>0</v>
      </c>
      <c r="V1179" s="216">
        <f>ROUND(E1179*U1179,2)</f>
        <v>0</v>
      </c>
      <c r="W1179" s="216"/>
      <c r="X1179" s="207"/>
      <c r="Y1179" s="207"/>
      <c r="Z1179" s="207"/>
      <c r="AA1179" s="207"/>
      <c r="AB1179" s="207"/>
      <c r="AC1179" s="207"/>
      <c r="AD1179" s="207"/>
      <c r="AE1179" s="207"/>
      <c r="AF1179" s="207"/>
      <c r="AG1179" s="207" t="s">
        <v>157</v>
      </c>
      <c r="AH1179" s="207"/>
      <c r="AI1179" s="207"/>
      <c r="AJ1179" s="207"/>
      <c r="AK1179" s="207"/>
      <c r="AL1179" s="207"/>
      <c r="AM1179" s="207"/>
      <c r="AN1179" s="207"/>
      <c r="AO1179" s="207"/>
      <c r="AP1179" s="207"/>
      <c r="AQ1179" s="207"/>
      <c r="AR1179" s="207"/>
      <c r="AS1179" s="207"/>
      <c r="AT1179" s="207"/>
      <c r="AU1179" s="207"/>
      <c r="AV1179" s="207"/>
      <c r="AW1179" s="207"/>
      <c r="AX1179" s="207"/>
      <c r="AY1179" s="207"/>
      <c r="AZ1179" s="207"/>
      <c r="BA1179" s="207"/>
      <c r="BB1179" s="207"/>
      <c r="BC1179" s="207"/>
      <c r="BD1179" s="207"/>
      <c r="BE1179" s="207"/>
      <c r="BF1179" s="207"/>
      <c r="BG1179" s="207"/>
      <c r="BH1179" s="207"/>
    </row>
    <row r="1180" spans="1:60" outlineLevel="1">
      <c r="A1180" s="239">
        <v>328</v>
      </c>
      <c r="B1180" s="240" t="s">
        <v>1278</v>
      </c>
      <c r="C1180" s="247" t="s">
        <v>1279</v>
      </c>
      <c r="D1180" s="241" t="s">
        <v>352</v>
      </c>
      <c r="E1180" s="242">
        <v>1</v>
      </c>
      <c r="F1180" s="243"/>
      <c r="G1180" s="244">
        <f>ROUND(E1180*F1180,2)</f>
        <v>0</v>
      </c>
      <c r="H1180" s="243"/>
      <c r="I1180" s="244">
        <f>ROUND(E1180*H1180,2)</f>
        <v>0</v>
      </c>
      <c r="J1180" s="243"/>
      <c r="K1180" s="244">
        <f>ROUND(E1180*J1180,2)</f>
        <v>0</v>
      </c>
      <c r="L1180" s="244">
        <v>21</v>
      </c>
      <c r="M1180" s="244">
        <f>G1180*(1+L1180/100)</f>
        <v>0</v>
      </c>
      <c r="N1180" s="244">
        <v>0</v>
      </c>
      <c r="O1180" s="244">
        <f>ROUND(E1180*N1180,2)</f>
        <v>0</v>
      </c>
      <c r="P1180" s="244">
        <v>0</v>
      </c>
      <c r="Q1180" s="244">
        <f>ROUND(E1180*P1180,2)</f>
        <v>0</v>
      </c>
      <c r="R1180" s="244"/>
      <c r="S1180" s="244" t="s">
        <v>148</v>
      </c>
      <c r="T1180" s="245" t="s">
        <v>149</v>
      </c>
      <c r="U1180" s="216">
        <v>0</v>
      </c>
      <c r="V1180" s="216">
        <f>ROUND(E1180*U1180,2)</f>
        <v>0</v>
      </c>
      <c r="W1180" s="216"/>
      <c r="X1180" s="207"/>
      <c r="Y1180" s="207"/>
      <c r="Z1180" s="207"/>
      <c r="AA1180" s="207"/>
      <c r="AB1180" s="207"/>
      <c r="AC1180" s="207"/>
      <c r="AD1180" s="207"/>
      <c r="AE1180" s="207"/>
      <c r="AF1180" s="207"/>
      <c r="AG1180" s="207" t="s">
        <v>157</v>
      </c>
      <c r="AH1180" s="207"/>
      <c r="AI1180" s="207"/>
      <c r="AJ1180" s="207"/>
      <c r="AK1180" s="207"/>
      <c r="AL1180" s="207"/>
      <c r="AM1180" s="207"/>
      <c r="AN1180" s="207"/>
      <c r="AO1180" s="207"/>
      <c r="AP1180" s="207"/>
      <c r="AQ1180" s="207"/>
      <c r="AR1180" s="207"/>
      <c r="AS1180" s="207"/>
      <c r="AT1180" s="207"/>
      <c r="AU1180" s="207"/>
      <c r="AV1180" s="207"/>
      <c r="AW1180" s="207"/>
      <c r="AX1180" s="207"/>
      <c r="AY1180" s="207"/>
      <c r="AZ1180" s="207"/>
      <c r="BA1180" s="207"/>
      <c r="BB1180" s="207"/>
      <c r="BC1180" s="207"/>
      <c r="BD1180" s="207"/>
      <c r="BE1180" s="207"/>
      <c r="BF1180" s="207"/>
      <c r="BG1180" s="207"/>
      <c r="BH1180" s="207"/>
    </row>
    <row r="1181" spans="1:60" outlineLevel="1">
      <c r="A1181" s="239">
        <v>329</v>
      </c>
      <c r="B1181" s="240" t="s">
        <v>1280</v>
      </c>
      <c r="C1181" s="247" t="s">
        <v>1281</v>
      </c>
      <c r="D1181" s="241" t="s">
        <v>293</v>
      </c>
      <c r="E1181" s="242">
        <v>108.39002000000001</v>
      </c>
      <c r="F1181" s="243"/>
      <c r="G1181" s="244">
        <f>ROUND(E1181*F1181,2)</f>
        <v>0</v>
      </c>
      <c r="H1181" s="243"/>
      <c r="I1181" s="244">
        <f>ROUND(E1181*H1181,2)</f>
        <v>0</v>
      </c>
      <c r="J1181" s="243"/>
      <c r="K1181" s="244">
        <f>ROUND(E1181*J1181,2)</f>
        <v>0</v>
      </c>
      <c r="L1181" s="244">
        <v>21</v>
      </c>
      <c r="M1181" s="244">
        <f>G1181*(1+L1181/100)</f>
        <v>0</v>
      </c>
      <c r="N1181" s="244">
        <v>0</v>
      </c>
      <c r="O1181" s="244">
        <f>ROUND(E1181*N1181,2)</f>
        <v>0</v>
      </c>
      <c r="P1181" s="244">
        <v>0</v>
      </c>
      <c r="Q1181" s="244">
        <f>ROUND(E1181*P1181,2)</f>
        <v>0</v>
      </c>
      <c r="R1181" s="244"/>
      <c r="S1181" s="244" t="s">
        <v>156</v>
      </c>
      <c r="T1181" s="245" t="s">
        <v>149</v>
      </c>
      <c r="U1181" s="216">
        <v>0</v>
      </c>
      <c r="V1181" s="216">
        <f>ROUND(E1181*U1181,2)</f>
        <v>0</v>
      </c>
      <c r="W1181" s="216"/>
      <c r="X1181" s="207"/>
      <c r="Y1181" s="207"/>
      <c r="Z1181" s="207"/>
      <c r="AA1181" s="207"/>
      <c r="AB1181" s="207"/>
      <c r="AC1181" s="207"/>
      <c r="AD1181" s="207"/>
      <c r="AE1181" s="207"/>
      <c r="AF1181" s="207"/>
      <c r="AG1181" s="207" t="s">
        <v>157</v>
      </c>
      <c r="AH1181" s="207"/>
      <c r="AI1181" s="207"/>
      <c r="AJ1181" s="207"/>
      <c r="AK1181" s="207"/>
      <c r="AL1181" s="207"/>
      <c r="AM1181" s="207"/>
      <c r="AN1181" s="207"/>
      <c r="AO1181" s="207"/>
      <c r="AP1181" s="207"/>
      <c r="AQ1181" s="207"/>
      <c r="AR1181" s="207"/>
      <c r="AS1181" s="207"/>
      <c r="AT1181" s="207"/>
      <c r="AU1181" s="207"/>
      <c r="AV1181" s="207"/>
      <c r="AW1181" s="207"/>
      <c r="AX1181" s="207"/>
      <c r="AY1181" s="207"/>
      <c r="AZ1181" s="207"/>
      <c r="BA1181" s="207"/>
      <c r="BB1181" s="207"/>
      <c r="BC1181" s="207"/>
      <c r="BD1181" s="207"/>
      <c r="BE1181" s="207"/>
      <c r="BF1181" s="207"/>
      <c r="BG1181" s="207"/>
      <c r="BH1181" s="207"/>
    </row>
    <row r="1182" spans="1:60" outlineLevel="1">
      <c r="A1182" s="239">
        <v>330</v>
      </c>
      <c r="B1182" s="240" t="s">
        <v>1282</v>
      </c>
      <c r="C1182" s="247" t="s">
        <v>1283</v>
      </c>
      <c r="D1182" s="241" t="s">
        <v>293</v>
      </c>
      <c r="E1182" s="242">
        <v>108.39002000000001</v>
      </c>
      <c r="F1182" s="243"/>
      <c r="G1182" s="244">
        <f>ROUND(E1182*F1182,2)</f>
        <v>0</v>
      </c>
      <c r="H1182" s="243"/>
      <c r="I1182" s="244">
        <f>ROUND(E1182*H1182,2)</f>
        <v>0</v>
      </c>
      <c r="J1182" s="243"/>
      <c r="K1182" s="244">
        <f>ROUND(E1182*J1182,2)</f>
        <v>0</v>
      </c>
      <c r="L1182" s="244">
        <v>21</v>
      </c>
      <c r="M1182" s="244">
        <f>G1182*(1+L1182/100)</f>
        <v>0</v>
      </c>
      <c r="N1182" s="244">
        <v>0</v>
      </c>
      <c r="O1182" s="244">
        <f>ROUND(E1182*N1182,2)</f>
        <v>0</v>
      </c>
      <c r="P1182" s="244">
        <v>0</v>
      </c>
      <c r="Q1182" s="244">
        <f>ROUND(E1182*P1182,2)</f>
        <v>0</v>
      </c>
      <c r="R1182" s="244"/>
      <c r="S1182" s="244" t="s">
        <v>156</v>
      </c>
      <c r="T1182" s="245" t="s">
        <v>149</v>
      </c>
      <c r="U1182" s="216">
        <v>0</v>
      </c>
      <c r="V1182" s="216">
        <f>ROUND(E1182*U1182,2)</f>
        <v>0</v>
      </c>
      <c r="W1182" s="216"/>
      <c r="X1182" s="207"/>
      <c r="Y1182" s="207"/>
      <c r="Z1182" s="207"/>
      <c r="AA1182" s="207"/>
      <c r="AB1182" s="207"/>
      <c r="AC1182" s="207"/>
      <c r="AD1182" s="207"/>
      <c r="AE1182" s="207"/>
      <c r="AF1182" s="207"/>
      <c r="AG1182" s="207" t="s">
        <v>157</v>
      </c>
      <c r="AH1182" s="207"/>
      <c r="AI1182" s="207"/>
      <c r="AJ1182" s="207"/>
      <c r="AK1182" s="207"/>
      <c r="AL1182" s="207"/>
      <c r="AM1182" s="207"/>
      <c r="AN1182" s="207"/>
      <c r="AO1182" s="207"/>
      <c r="AP1182" s="207"/>
      <c r="AQ1182" s="207"/>
      <c r="AR1182" s="207"/>
      <c r="AS1182" s="207"/>
      <c r="AT1182" s="207"/>
      <c r="AU1182" s="207"/>
      <c r="AV1182" s="207"/>
      <c r="AW1182" s="207"/>
      <c r="AX1182" s="207"/>
      <c r="AY1182" s="207"/>
      <c r="AZ1182" s="207"/>
      <c r="BA1182" s="207"/>
      <c r="BB1182" s="207"/>
      <c r="BC1182" s="207"/>
      <c r="BD1182" s="207"/>
      <c r="BE1182" s="207"/>
      <c r="BF1182" s="207"/>
      <c r="BG1182" s="207"/>
      <c r="BH1182" s="207"/>
    </row>
    <row r="1183" spans="1:60" outlineLevel="1">
      <c r="A1183" s="239">
        <v>331</v>
      </c>
      <c r="B1183" s="240" t="s">
        <v>1284</v>
      </c>
      <c r="C1183" s="247" t="s">
        <v>1285</v>
      </c>
      <c r="D1183" s="241" t="s">
        <v>293</v>
      </c>
      <c r="E1183" s="242">
        <v>108.39002000000001</v>
      </c>
      <c r="F1183" s="243"/>
      <c r="G1183" s="244">
        <f>ROUND(E1183*F1183,2)</f>
        <v>0</v>
      </c>
      <c r="H1183" s="243"/>
      <c r="I1183" s="244">
        <f>ROUND(E1183*H1183,2)</f>
        <v>0</v>
      </c>
      <c r="J1183" s="243"/>
      <c r="K1183" s="244">
        <f>ROUND(E1183*J1183,2)</f>
        <v>0</v>
      </c>
      <c r="L1183" s="244">
        <v>21</v>
      </c>
      <c r="M1183" s="244">
        <f>G1183*(1+L1183/100)</f>
        <v>0</v>
      </c>
      <c r="N1183" s="244">
        <v>0</v>
      </c>
      <c r="O1183" s="244">
        <f>ROUND(E1183*N1183,2)</f>
        <v>0</v>
      </c>
      <c r="P1183" s="244">
        <v>0</v>
      </c>
      <c r="Q1183" s="244">
        <f>ROUND(E1183*P1183,2)</f>
        <v>0</v>
      </c>
      <c r="R1183" s="244"/>
      <c r="S1183" s="244" t="s">
        <v>156</v>
      </c>
      <c r="T1183" s="245" t="s">
        <v>149</v>
      </c>
      <c r="U1183" s="216">
        <v>0</v>
      </c>
      <c r="V1183" s="216">
        <f>ROUND(E1183*U1183,2)</f>
        <v>0</v>
      </c>
      <c r="W1183" s="216"/>
      <c r="X1183" s="207"/>
      <c r="Y1183" s="207"/>
      <c r="Z1183" s="207"/>
      <c r="AA1183" s="207"/>
      <c r="AB1183" s="207"/>
      <c r="AC1183" s="207"/>
      <c r="AD1183" s="207"/>
      <c r="AE1183" s="207"/>
      <c r="AF1183" s="207"/>
      <c r="AG1183" s="207" t="s">
        <v>157</v>
      </c>
      <c r="AH1183" s="207"/>
      <c r="AI1183" s="207"/>
      <c r="AJ1183" s="207"/>
      <c r="AK1183" s="207"/>
      <c r="AL1183" s="207"/>
      <c r="AM1183" s="207"/>
      <c r="AN1183" s="207"/>
      <c r="AO1183" s="207"/>
      <c r="AP1183" s="207"/>
      <c r="AQ1183" s="207"/>
      <c r="AR1183" s="207"/>
      <c r="AS1183" s="207"/>
      <c r="AT1183" s="207"/>
      <c r="AU1183" s="207"/>
      <c r="AV1183" s="207"/>
      <c r="AW1183" s="207"/>
      <c r="AX1183" s="207"/>
      <c r="AY1183" s="207"/>
      <c r="AZ1183" s="207"/>
      <c r="BA1183" s="207"/>
      <c r="BB1183" s="207"/>
      <c r="BC1183" s="207"/>
      <c r="BD1183" s="207"/>
      <c r="BE1183" s="207"/>
      <c r="BF1183" s="207"/>
      <c r="BG1183" s="207"/>
      <c r="BH1183" s="207"/>
    </row>
    <row r="1184" spans="1:60" outlineLevel="1">
      <c r="A1184" s="239">
        <v>332</v>
      </c>
      <c r="B1184" s="240" t="s">
        <v>1286</v>
      </c>
      <c r="C1184" s="247" t="s">
        <v>1287</v>
      </c>
      <c r="D1184" s="241" t="s">
        <v>293</v>
      </c>
      <c r="E1184" s="242">
        <v>975.51021000000003</v>
      </c>
      <c r="F1184" s="243"/>
      <c r="G1184" s="244">
        <f>ROUND(E1184*F1184,2)</f>
        <v>0</v>
      </c>
      <c r="H1184" s="243"/>
      <c r="I1184" s="244">
        <f>ROUND(E1184*H1184,2)</f>
        <v>0</v>
      </c>
      <c r="J1184" s="243"/>
      <c r="K1184" s="244">
        <f>ROUND(E1184*J1184,2)</f>
        <v>0</v>
      </c>
      <c r="L1184" s="244">
        <v>21</v>
      </c>
      <c r="M1184" s="244">
        <f>G1184*(1+L1184/100)</f>
        <v>0</v>
      </c>
      <c r="N1184" s="244">
        <v>0</v>
      </c>
      <c r="O1184" s="244">
        <f>ROUND(E1184*N1184,2)</f>
        <v>0</v>
      </c>
      <c r="P1184" s="244">
        <v>0</v>
      </c>
      <c r="Q1184" s="244">
        <f>ROUND(E1184*P1184,2)</f>
        <v>0</v>
      </c>
      <c r="R1184" s="244"/>
      <c r="S1184" s="244" t="s">
        <v>156</v>
      </c>
      <c r="T1184" s="245" t="s">
        <v>149</v>
      </c>
      <c r="U1184" s="216">
        <v>0</v>
      </c>
      <c r="V1184" s="216">
        <f>ROUND(E1184*U1184,2)</f>
        <v>0</v>
      </c>
      <c r="W1184" s="216"/>
      <c r="X1184" s="207"/>
      <c r="Y1184" s="207"/>
      <c r="Z1184" s="207"/>
      <c r="AA1184" s="207"/>
      <c r="AB1184" s="207"/>
      <c r="AC1184" s="207"/>
      <c r="AD1184" s="207"/>
      <c r="AE1184" s="207"/>
      <c r="AF1184" s="207"/>
      <c r="AG1184" s="207" t="s">
        <v>157</v>
      </c>
      <c r="AH1184" s="207"/>
      <c r="AI1184" s="207"/>
      <c r="AJ1184" s="207"/>
      <c r="AK1184" s="207"/>
      <c r="AL1184" s="207"/>
      <c r="AM1184" s="207"/>
      <c r="AN1184" s="207"/>
      <c r="AO1184" s="207"/>
      <c r="AP1184" s="207"/>
      <c r="AQ1184" s="207"/>
      <c r="AR1184" s="207"/>
      <c r="AS1184" s="207"/>
      <c r="AT1184" s="207"/>
      <c r="AU1184" s="207"/>
      <c r="AV1184" s="207"/>
      <c r="AW1184" s="207"/>
      <c r="AX1184" s="207"/>
      <c r="AY1184" s="207"/>
      <c r="AZ1184" s="207"/>
      <c r="BA1184" s="207"/>
      <c r="BB1184" s="207"/>
      <c r="BC1184" s="207"/>
      <c r="BD1184" s="207"/>
      <c r="BE1184" s="207"/>
      <c r="BF1184" s="207"/>
      <c r="BG1184" s="207"/>
      <c r="BH1184" s="207"/>
    </row>
    <row r="1185" spans="1:60" outlineLevel="1">
      <c r="A1185" s="239">
        <v>333</v>
      </c>
      <c r="B1185" s="240" t="s">
        <v>1288</v>
      </c>
      <c r="C1185" s="247" t="s">
        <v>1289</v>
      </c>
      <c r="D1185" s="241" t="s">
        <v>293</v>
      </c>
      <c r="E1185" s="242">
        <v>108.39002000000001</v>
      </c>
      <c r="F1185" s="243"/>
      <c r="G1185" s="244">
        <f>ROUND(E1185*F1185,2)</f>
        <v>0</v>
      </c>
      <c r="H1185" s="243"/>
      <c r="I1185" s="244">
        <f>ROUND(E1185*H1185,2)</f>
        <v>0</v>
      </c>
      <c r="J1185" s="243"/>
      <c r="K1185" s="244">
        <f>ROUND(E1185*J1185,2)</f>
        <v>0</v>
      </c>
      <c r="L1185" s="244">
        <v>21</v>
      </c>
      <c r="M1185" s="244">
        <f>G1185*(1+L1185/100)</f>
        <v>0</v>
      </c>
      <c r="N1185" s="244">
        <v>0</v>
      </c>
      <c r="O1185" s="244">
        <f>ROUND(E1185*N1185,2)</f>
        <v>0</v>
      </c>
      <c r="P1185" s="244">
        <v>0</v>
      </c>
      <c r="Q1185" s="244">
        <f>ROUND(E1185*P1185,2)</f>
        <v>0</v>
      </c>
      <c r="R1185" s="244"/>
      <c r="S1185" s="244" t="s">
        <v>156</v>
      </c>
      <c r="T1185" s="245" t="s">
        <v>149</v>
      </c>
      <c r="U1185" s="216">
        <v>0</v>
      </c>
      <c r="V1185" s="216">
        <f>ROUND(E1185*U1185,2)</f>
        <v>0</v>
      </c>
      <c r="W1185" s="216"/>
      <c r="X1185" s="207"/>
      <c r="Y1185" s="207"/>
      <c r="Z1185" s="207"/>
      <c r="AA1185" s="207"/>
      <c r="AB1185" s="207"/>
      <c r="AC1185" s="207"/>
      <c r="AD1185" s="207"/>
      <c r="AE1185" s="207"/>
      <c r="AF1185" s="207"/>
      <c r="AG1185" s="207" t="s">
        <v>157</v>
      </c>
      <c r="AH1185" s="207"/>
      <c r="AI1185" s="207"/>
      <c r="AJ1185" s="207"/>
      <c r="AK1185" s="207"/>
      <c r="AL1185" s="207"/>
      <c r="AM1185" s="207"/>
      <c r="AN1185" s="207"/>
      <c r="AO1185" s="207"/>
      <c r="AP1185" s="207"/>
      <c r="AQ1185" s="207"/>
      <c r="AR1185" s="207"/>
      <c r="AS1185" s="207"/>
      <c r="AT1185" s="207"/>
      <c r="AU1185" s="207"/>
      <c r="AV1185" s="207"/>
      <c r="AW1185" s="207"/>
      <c r="AX1185" s="207"/>
      <c r="AY1185" s="207"/>
      <c r="AZ1185" s="207"/>
      <c r="BA1185" s="207"/>
      <c r="BB1185" s="207"/>
      <c r="BC1185" s="207"/>
      <c r="BD1185" s="207"/>
      <c r="BE1185" s="207"/>
      <c r="BF1185" s="207"/>
      <c r="BG1185" s="207"/>
      <c r="BH1185" s="207"/>
    </row>
    <row r="1186" spans="1:60" outlineLevel="1">
      <c r="A1186" s="239">
        <v>334</v>
      </c>
      <c r="B1186" s="240" t="s">
        <v>1290</v>
      </c>
      <c r="C1186" s="247" t="s">
        <v>1291</v>
      </c>
      <c r="D1186" s="241" t="s">
        <v>293</v>
      </c>
      <c r="E1186" s="242">
        <v>433.56009</v>
      </c>
      <c r="F1186" s="243"/>
      <c r="G1186" s="244">
        <f>ROUND(E1186*F1186,2)</f>
        <v>0</v>
      </c>
      <c r="H1186" s="243"/>
      <c r="I1186" s="244">
        <f>ROUND(E1186*H1186,2)</f>
        <v>0</v>
      </c>
      <c r="J1186" s="243"/>
      <c r="K1186" s="244">
        <f>ROUND(E1186*J1186,2)</f>
        <v>0</v>
      </c>
      <c r="L1186" s="244">
        <v>21</v>
      </c>
      <c r="M1186" s="244">
        <f>G1186*(1+L1186/100)</f>
        <v>0</v>
      </c>
      <c r="N1186" s="244">
        <v>0</v>
      </c>
      <c r="O1186" s="244">
        <f>ROUND(E1186*N1186,2)</f>
        <v>0</v>
      </c>
      <c r="P1186" s="244">
        <v>0</v>
      </c>
      <c r="Q1186" s="244">
        <f>ROUND(E1186*P1186,2)</f>
        <v>0</v>
      </c>
      <c r="R1186" s="244"/>
      <c r="S1186" s="244" t="s">
        <v>156</v>
      </c>
      <c r="T1186" s="245" t="s">
        <v>149</v>
      </c>
      <c r="U1186" s="216">
        <v>0</v>
      </c>
      <c r="V1186" s="216">
        <f>ROUND(E1186*U1186,2)</f>
        <v>0</v>
      </c>
      <c r="W1186" s="216"/>
      <c r="X1186" s="207"/>
      <c r="Y1186" s="207"/>
      <c r="Z1186" s="207"/>
      <c r="AA1186" s="207"/>
      <c r="AB1186" s="207"/>
      <c r="AC1186" s="207"/>
      <c r="AD1186" s="207"/>
      <c r="AE1186" s="207"/>
      <c r="AF1186" s="207"/>
      <c r="AG1186" s="207" t="s">
        <v>157</v>
      </c>
      <c r="AH1186" s="207"/>
      <c r="AI1186" s="207"/>
      <c r="AJ1186" s="207"/>
      <c r="AK1186" s="207"/>
      <c r="AL1186" s="207"/>
      <c r="AM1186" s="207"/>
      <c r="AN1186" s="207"/>
      <c r="AO1186" s="207"/>
      <c r="AP1186" s="207"/>
      <c r="AQ1186" s="207"/>
      <c r="AR1186" s="207"/>
      <c r="AS1186" s="207"/>
      <c r="AT1186" s="207"/>
      <c r="AU1186" s="207"/>
      <c r="AV1186" s="207"/>
      <c r="AW1186" s="207"/>
      <c r="AX1186" s="207"/>
      <c r="AY1186" s="207"/>
      <c r="AZ1186" s="207"/>
      <c r="BA1186" s="207"/>
      <c r="BB1186" s="207"/>
      <c r="BC1186" s="207"/>
      <c r="BD1186" s="207"/>
      <c r="BE1186" s="207"/>
      <c r="BF1186" s="207"/>
      <c r="BG1186" s="207"/>
      <c r="BH1186" s="207"/>
    </row>
    <row r="1187" spans="1:60" outlineLevel="1">
      <c r="A1187" s="239">
        <v>335</v>
      </c>
      <c r="B1187" s="240" t="s">
        <v>1292</v>
      </c>
      <c r="C1187" s="247" t="s">
        <v>1293</v>
      </c>
      <c r="D1187" s="241" t="s">
        <v>293</v>
      </c>
      <c r="E1187" s="242">
        <v>108.39002000000001</v>
      </c>
      <c r="F1187" s="243"/>
      <c r="G1187" s="244">
        <f>ROUND(E1187*F1187,2)</f>
        <v>0</v>
      </c>
      <c r="H1187" s="243"/>
      <c r="I1187" s="244">
        <f>ROUND(E1187*H1187,2)</f>
        <v>0</v>
      </c>
      <c r="J1187" s="243"/>
      <c r="K1187" s="244">
        <f>ROUND(E1187*J1187,2)</f>
        <v>0</v>
      </c>
      <c r="L1187" s="244">
        <v>21</v>
      </c>
      <c r="M1187" s="244">
        <f>G1187*(1+L1187/100)</f>
        <v>0</v>
      </c>
      <c r="N1187" s="244">
        <v>0</v>
      </c>
      <c r="O1187" s="244">
        <f>ROUND(E1187*N1187,2)</f>
        <v>0</v>
      </c>
      <c r="P1187" s="244">
        <v>0</v>
      </c>
      <c r="Q1187" s="244">
        <f>ROUND(E1187*P1187,2)</f>
        <v>0</v>
      </c>
      <c r="R1187" s="244"/>
      <c r="S1187" s="244" t="s">
        <v>156</v>
      </c>
      <c r="T1187" s="245" t="s">
        <v>149</v>
      </c>
      <c r="U1187" s="216">
        <v>0</v>
      </c>
      <c r="V1187" s="216">
        <f>ROUND(E1187*U1187,2)</f>
        <v>0</v>
      </c>
      <c r="W1187" s="216"/>
      <c r="X1187" s="207"/>
      <c r="Y1187" s="207"/>
      <c r="Z1187" s="207"/>
      <c r="AA1187" s="207"/>
      <c r="AB1187" s="207"/>
      <c r="AC1187" s="207"/>
      <c r="AD1187" s="207"/>
      <c r="AE1187" s="207"/>
      <c r="AF1187" s="207"/>
      <c r="AG1187" s="207" t="s">
        <v>157</v>
      </c>
      <c r="AH1187" s="207"/>
      <c r="AI1187" s="207"/>
      <c r="AJ1187" s="207"/>
      <c r="AK1187" s="207"/>
      <c r="AL1187" s="207"/>
      <c r="AM1187" s="207"/>
      <c r="AN1187" s="207"/>
      <c r="AO1187" s="207"/>
      <c r="AP1187" s="207"/>
      <c r="AQ1187" s="207"/>
      <c r="AR1187" s="207"/>
      <c r="AS1187" s="207"/>
      <c r="AT1187" s="207"/>
      <c r="AU1187" s="207"/>
      <c r="AV1187" s="207"/>
      <c r="AW1187" s="207"/>
      <c r="AX1187" s="207"/>
      <c r="AY1187" s="207"/>
      <c r="AZ1187" s="207"/>
      <c r="BA1187" s="207"/>
      <c r="BB1187" s="207"/>
      <c r="BC1187" s="207"/>
      <c r="BD1187" s="207"/>
      <c r="BE1187" s="207"/>
      <c r="BF1187" s="207"/>
      <c r="BG1187" s="207"/>
      <c r="BH1187" s="207"/>
    </row>
    <row r="1188" spans="1:60" outlineLevel="1">
      <c r="A1188" s="224">
        <v>336</v>
      </c>
      <c r="B1188" s="225" t="s">
        <v>1294</v>
      </c>
      <c r="C1188" s="233" t="s">
        <v>1295</v>
      </c>
      <c r="D1188" s="226" t="s">
        <v>293</v>
      </c>
      <c r="E1188" s="227">
        <v>108.39002000000001</v>
      </c>
      <c r="F1188" s="228"/>
      <c r="G1188" s="229">
        <f>ROUND(E1188*F1188,2)</f>
        <v>0</v>
      </c>
      <c r="H1188" s="228"/>
      <c r="I1188" s="229">
        <f>ROUND(E1188*H1188,2)</f>
        <v>0</v>
      </c>
      <c r="J1188" s="228"/>
      <c r="K1188" s="229">
        <f>ROUND(E1188*J1188,2)</f>
        <v>0</v>
      </c>
      <c r="L1188" s="229">
        <v>21</v>
      </c>
      <c r="M1188" s="229">
        <f>G1188*(1+L1188/100)</f>
        <v>0</v>
      </c>
      <c r="N1188" s="229">
        <v>0</v>
      </c>
      <c r="O1188" s="229">
        <f>ROUND(E1188*N1188,2)</f>
        <v>0</v>
      </c>
      <c r="P1188" s="229">
        <v>0</v>
      </c>
      <c r="Q1188" s="229">
        <f>ROUND(E1188*P1188,2)</f>
        <v>0</v>
      </c>
      <c r="R1188" s="229"/>
      <c r="S1188" s="229" t="s">
        <v>156</v>
      </c>
      <c r="T1188" s="230" t="s">
        <v>149</v>
      </c>
      <c r="U1188" s="216">
        <v>0</v>
      </c>
      <c r="V1188" s="216">
        <f>ROUND(E1188*U1188,2)</f>
        <v>0</v>
      </c>
      <c r="W1188" s="216"/>
      <c r="X1188" s="207"/>
      <c r="Y1188" s="207"/>
      <c r="Z1188" s="207"/>
      <c r="AA1188" s="207"/>
      <c r="AB1188" s="207"/>
      <c r="AC1188" s="207"/>
      <c r="AD1188" s="207"/>
      <c r="AE1188" s="207"/>
      <c r="AF1188" s="207"/>
      <c r="AG1188" s="207" t="s">
        <v>157</v>
      </c>
      <c r="AH1188" s="207"/>
      <c r="AI1188" s="207"/>
      <c r="AJ1188" s="207"/>
      <c r="AK1188" s="207"/>
      <c r="AL1188" s="207"/>
      <c r="AM1188" s="207"/>
      <c r="AN1188" s="207"/>
      <c r="AO1188" s="207"/>
      <c r="AP1188" s="207"/>
      <c r="AQ1188" s="207"/>
      <c r="AR1188" s="207"/>
      <c r="AS1188" s="207"/>
      <c r="AT1188" s="207"/>
      <c r="AU1188" s="207"/>
      <c r="AV1188" s="207"/>
      <c r="AW1188" s="207"/>
      <c r="AX1188" s="207"/>
      <c r="AY1188" s="207"/>
      <c r="AZ1188" s="207"/>
      <c r="BA1188" s="207"/>
      <c r="BB1188" s="207"/>
      <c r="BC1188" s="207"/>
      <c r="BD1188" s="207"/>
      <c r="BE1188" s="207"/>
      <c r="BF1188" s="207"/>
      <c r="BG1188" s="207"/>
      <c r="BH1188" s="207"/>
    </row>
    <row r="1189" spans="1:60">
      <c r="A1189" s="5"/>
      <c r="B1189" s="6"/>
      <c r="C1189" s="234"/>
      <c r="D1189" s="8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AE1189">
        <v>15</v>
      </c>
      <c r="AF1189">
        <v>21</v>
      </c>
    </row>
    <row r="1190" spans="1:60">
      <c r="A1190" s="210"/>
      <c r="B1190" s="211" t="s">
        <v>29</v>
      </c>
      <c r="C1190" s="235"/>
      <c r="D1190" s="212"/>
      <c r="E1190" s="213"/>
      <c r="F1190" s="213"/>
      <c r="G1190" s="231">
        <f>G8+G74+G99+G156+G165+G198+G259+G451+G478+G484+G505+G523+G667+G734+G737+G761+G784+G825+G865+G899+G978+G994+G1013+G1023+G1082+G1106+G1141+G1161+G1178</f>
        <v>0</v>
      </c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AE1190">
        <f>SUMIF(L7:L1188,AE1189,G7:G1188)</f>
        <v>0</v>
      </c>
      <c r="AF1190">
        <f>SUMIF(L7:L1188,AF1189,G7:G1188)</f>
        <v>0</v>
      </c>
      <c r="AG1190" t="s">
        <v>151</v>
      </c>
    </row>
    <row r="1191" spans="1:60">
      <c r="C1191" s="236"/>
      <c r="D1191" s="191"/>
      <c r="AG1191" t="s">
        <v>152</v>
      </c>
    </row>
    <row r="1192" spans="1:60">
      <c r="D1192" s="191"/>
    </row>
    <row r="1193" spans="1:60">
      <c r="D1193" s="191"/>
    </row>
    <row r="1194" spans="1:60">
      <c r="D1194" s="191"/>
    </row>
    <row r="1195" spans="1:60">
      <c r="D1195" s="191"/>
    </row>
    <row r="1196" spans="1:60">
      <c r="D1196" s="191"/>
    </row>
    <row r="1197" spans="1:60">
      <c r="D1197" s="191"/>
    </row>
    <row r="1198" spans="1:60">
      <c r="D1198" s="191"/>
    </row>
    <row r="1199" spans="1:60">
      <c r="D1199" s="191"/>
    </row>
    <row r="1200" spans="1:60">
      <c r="D1200" s="191"/>
    </row>
    <row r="1201" spans="4:4">
      <c r="D1201" s="191"/>
    </row>
    <row r="1202" spans="4:4">
      <c r="D1202" s="191"/>
    </row>
    <row r="1203" spans="4:4">
      <c r="D1203" s="191"/>
    </row>
    <row r="1204" spans="4:4">
      <c r="D1204" s="191"/>
    </row>
    <row r="1205" spans="4:4">
      <c r="D1205" s="191"/>
    </row>
    <row r="1206" spans="4:4">
      <c r="D1206" s="191"/>
    </row>
    <row r="1207" spans="4:4">
      <c r="D1207" s="191"/>
    </row>
    <row r="1208" spans="4:4">
      <c r="D1208" s="191"/>
    </row>
    <row r="1209" spans="4:4">
      <c r="D1209" s="191"/>
    </row>
    <row r="1210" spans="4:4">
      <c r="D1210" s="191"/>
    </row>
    <row r="1211" spans="4:4">
      <c r="D1211" s="191"/>
    </row>
    <row r="1212" spans="4:4">
      <c r="D1212" s="191"/>
    </row>
    <row r="1213" spans="4:4">
      <c r="D1213" s="191"/>
    </row>
    <row r="1214" spans="4:4">
      <c r="D1214" s="191"/>
    </row>
    <row r="1215" spans="4:4">
      <c r="D1215" s="191"/>
    </row>
    <row r="1216" spans="4:4">
      <c r="D1216" s="191"/>
    </row>
    <row r="1217" spans="4:4">
      <c r="D1217" s="191"/>
    </row>
    <row r="1218" spans="4:4">
      <c r="D1218" s="191"/>
    </row>
    <row r="1219" spans="4:4">
      <c r="D1219" s="191"/>
    </row>
    <row r="1220" spans="4:4">
      <c r="D1220" s="191"/>
    </row>
    <row r="1221" spans="4:4">
      <c r="D1221" s="191"/>
    </row>
    <row r="1222" spans="4:4">
      <c r="D1222" s="191"/>
    </row>
    <row r="1223" spans="4:4">
      <c r="D1223" s="191"/>
    </row>
    <row r="1224" spans="4:4">
      <c r="D1224" s="191"/>
    </row>
    <row r="1225" spans="4:4">
      <c r="D1225" s="191"/>
    </row>
    <row r="1226" spans="4:4">
      <c r="D1226" s="191"/>
    </row>
    <row r="1227" spans="4:4">
      <c r="D1227" s="191"/>
    </row>
    <row r="1228" spans="4:4">
      <c r="D1228" s="191"/>
    </row>
    <row r="1229" spans="4:4">
      <c r="D1229" s="191"/>
    </row>
    <row r="1230" spans="4:4">
      <c r="D1230" s="191"/>
    </row>
    <row r="1231" spans="4:4">
      <c r="D1231" s="191"/>
    </row>
    <row r="1232" spans="4:4">
      <c r="D1232" s="191"/>
    </row>
    <row r="1233" spans="4:4">
      <c r="D1233" s="191"/>
    </row>
    <row r="1234" spans="4:4">
      <c r="D1234" s="191"/>
    </row>
    <row r="1235" spans="4:4">
      <c r="D1235" s="191"/>
    </row>
    <row r="1236" spans="4:4">
      <c r="D1236" s="191"/>
    </row>
    <row r="1237" spans="4:4">
      <c r="D1237" s="191"/>
    </row>
    <row r="1238" spans="4:4">
      <c r="D1238" s="191"/>
    </row>
    <row r="1239" spans="4:4">
      <c r="D1239" s="191"/>
    </row>
    <row r="1240" spans="4:4">
      <c r="D1240" s="191"/>
    </row>
    <row r="1241" spans="4:4">
      <c r="D1241" s="191"/>
    </row>
    <row r="1242" spans="4:4">
      <c r="D1242" s="191"/>
    </row>
    <row r="1243" spans="4:4">
      <c r="D1243" s="191"/>
    </row>
    <row r="1244" spans="4:4">
      <c r="D1244" s="191"/>
    </row>
    <row r="1245" spans="4:4">
      <c r="D1245" s="191"/>
    </row>
    <row r="1246" spans="4:4">
      <c r="D1246" s="191"/>
    </row>
    <row r="1247" spans="4:4">
      <c r="D1247" s="191"/>
    </row>
    <row r="1248" spans="4:4">
      <c r="D1248" s="191"/>
    </row>
    <row r="1249" spans="4:4">
      <c r="D1249" s="191"/>
    </row>
    <row r="1250" spans="4:4">
      <c r="D1250" s="191"/>
    </row>
    <row r="1251" spans="4:4">
      <c r="D1251" s="191"/>
    </row>
    <row r="1252" spans="4:4">
      <c r="D1252" s="191"/>
    </row>
    <row r="1253" spans="4:4">
      <c r="D1253" s="191"/>
    </row>
    <row r="1254" spans="4:4">
      <c r="D1254" s="191"/>
    </row>
    <row r="1255" spans="4:4">
      <c r="D1255" s="191"/>
    </row>
    <row r="1256" spans="4:4">
      <c r="D1256" s="191"/>
    </row>
    <row r="1257" spans="4:4">
      <c r="D1257" s="191"/>
    </row>
    <row r="1258" spans="4:4">
      <c r="D1258" s="191"/>
    </row>
    <row r="1259" spans="4:4">
      <c r="D1259" s="191"/>
    </row>
    <row r="1260" spans="4:4">
      <c r="D1260" s="191"/>
    </row>
    <row r="1261" spans="4:4">
      <c r="D1261" s="191"/>
    </row>
    <row r="1262" spans="4:4">
      <c r="D1262" s="191"/>
    </row>
    <row r="1263" spans="4:4">
      <c r="D1263" s="191"/>
    </row>
    <row r="1264" spans="4:4">
      <c r="D1264" s="191"/>
    </row>
    <row r="1265" spans="4:4">
      <c r="D1265" s="191"/>
    </row>
    <row r="1266" spans="4:4">
      <c r="D1266" s="191"/>
    </row>
    <row r="1267" spans="4:4">
      <c r="D1267" s="191"/>
    </row>
    <row r="1268" spans="4:4">
      <c r="D1268" s="191"/>
    </row>
    <row r="1269" spans="4:4">
      <c r="D1269" s="191"/>
    </row>
    <row r="1270" spans="4:4">
      <c r="D1270" s="191"/>
    </row>
    <row r="1271" spans="4:4">
      <c r="D1271" s="191"/>
    </row>
    <row r="1272" spans="4:4">
      <c r="D1272" s="191"/>
    </row>
    <row r="1273" spans="4:4">
      <c r="D1273" s="191"/>
    </row>
    <row r="1274" spans="4:4">
      <c r="D1274" s="191"/>
    </row>
    <row r="1275" spans="4:4">
      <c r="D1275" s="191"/>
    </row>
    <row r="1276" spans="4:4">
      <c r="D1276" s="191"/>
    </row>
    <row r="1277" spans="4:4">
      <c r="D1277" s="191"/>
    </row>
    <row r="1278" spans="4:4">
      <c r="D1278" s="191"/>
    </row>
    <row r="1279" spans="4:4">
      <c r="D1279" s="191"/>
    </row>
    <row r="1280" spans="4:4">
      <c r="D1280" s="191"/>
    </row>
    <row r="1281" spans="4:4">
      <c r="D1281" s="191"/>
    </row>
    <row r="1282" spans="4:4">
      <c r="D1282" s="191"/>
    </row>
    <row r="1283" spans="4:4">
      <c r="D1283" s="191"/>
    </row>
    <row r="1284" spans="4:4">
      <c r="D1284" s="191"/>
    </row>
    <row r="1285" spans="4:4">
      <c r="D1285" s="191"/>
    </row>
    <row r="1286" spans="4:4">
      <c r="D1286" s="191"/>
    </row>
    <row r="1287" spans="4:4">
      <c r="D1287" s="191"/>
    </row>
    <row r="1288" spans="4:4">
      <c r="D1288" s="191"/>
    </row>
    <row r="1289" spans="4:4">
      <c r="D1289" s="191"/>
    </row>
    <row r="1290" spans="4:4">
      <c r="D1290" s="191"/>
    </row>
    <row r="1291" spans="4:4">
      <c r="D1291" s="191"/>
    </row>
    <row r="1292" spans="4:4">
      <c r="D1292" s="191"/>
    </row>
    <row r="1293" spans="4:4">
      <c r="D1293" s="191"/>
    </row>
    <row r="1294" spans="4:4">
      <c r="D1294" s="191"/>
    </row>
    <row r="1295" spans="4:4">
      <c r="D1295" s="191"/>
    </row>
    <row r="1296" spans="4:4">
      <c r="D1296" s="191"/>
    </row>
    <row r="1297" spans="4:4">
      <c r="D1297" s="191"/>
    </row>
    <row r="1298" spans="4:4">
      <c r="D1298" s="191"/>
    </row>
    <row r="1299" spans="4:4">
      <c r="D1299" s="191"/>
    </row>
    <row r="1300" spans="4:4">
      <c r="D1300" s="191"/>
    </row>
    <row r="1301" spans="4:4">
      <c r="D1301" s="191"/>
    </row>
    <row r="1302" spans="4:4">
      <c r="D1302" s="191"/>
    </row>
    <row r="1303" spans="4:4">
      <c r="D1303" s="191"/>
    </row>
    <row r="1304" spans="4:4">
      <c r="D1304" s="191"/>
    </row>
    <row r="1305" spans="4:4">
      <c r="D1305" s="191"/>
    </row>
    <row r="1306" spans="4:4">
      <c r="D1306" s="191"/>
    </row>
    <row r="1307" spans="4:4">
      <c r="D1307" s="191"/>
    </row>
    <row r="1308" spans="4:4">
      <c r="D1308" s="191"/>
    </row>
    <row r="1309" spans="4:4">
      <c r="D1309" s="191"/>
    </row>
    <row r="1310" spans="4:4">
      <c r="D1310" s="191"/>
    </row>
    <row r="1311" spans="4:4">
      <c r="D1311" s="191"/>
    </row>
    <row r="1312" spans="4:4">
      <c r="D1312" s="191"/>
    </row>
    <row r="1313" spans="4:4">
      <c r="D1313" s="191"/>
    </row>
    <row r="1314" spans="4:4">
      <c r="D1314" s="191"/>
    </row>
    <row r="1315" spans="4:4">
      <c r="D1315" s="191"/>
    </row>
    <row r="1316" spans="4:4">
      <c r="D1316" s="191"/>
    </row>
    <row r="1317" spans="4:4">
      <c r="D1317" s="191"/>
    </row>
    <row r="1318" spans="4:4">
      <c r="D1318" s="191"/>
    </row>
    <row r="1319" spans="4:4">
      <c r="D1319" s="191"/>
    </row>
    <row r="1320" spans="4:4">
      <c r="D1320" s="191"/>
    </row>
    <row r="1321" spans="4:4">
      <c r="D1321" s="191"/>
    </row>
    <row r="1322" spans="4:4">
      <c r="D1322" s="191"/>
    </row>
    <row r="1323" spans="4:4">
      <c r="D1323" s="191"/>
    </row>
    <row r="1324" spans="4:4">
      <c r="D1324" s="191"/>
    </row>
    <row r="1325" spans="4:4">
      <c r="D1325" s="191"/>
    </row>
    <row r="1326" spans="4:4">
      <c r="D1326" s="191"/>
    </row>
    <row r="1327" spans="4:4">
      <c r="D1327" s="191"/>
    </row>
    <row r="1328" spans="4:4">
      <c r="D1328" s="191"/>
    </row>
    <row r="1329" spans="4:4">
      <c r="D1329" s="191"/>
    </row>
    <row r="1330" spans="4:4">
      <c r="D1330" s="191"/>
    </row>
    <row r="1331" spans="4:4">
      <c r="D1331" s="191"/>
    </row>
    <row r="1332" spans="4:4">
      <c r="D1332" s="191"/>
    </row>
    <row r="1333" spans="4:4">
      <c r="D1333" s="191"/>
    </row>
    <row r="1334" spans="4:4">
      <c r="D1334" s="191"/>
    </row>
    <row r="1335" spans="4:4">
      <c r="D1335" s="191"/>
    </row>
    <row r="1336" spans="4:4">
      <c r="D1336" s="191"/>
    </row>
    <row r="1337" spans="4:4">
      <c r="D1337" s="191"/>
    </row>
    <row r="1338" spans="4:4">
      <c r="D1338" s="191"/>
    </row>
    <row r="1339" spans="4:4">
      <c r="D1339" s="191"/>
    </row>
    <row r="1340" spans="4:4">
      <c r="D1340" s="191"/>
    </row>
    <row r="1341" spans="4:4">
      <c r="D1341" s="191"/>
    </row>
    <row r="1342" spans="4:4">
      <c r="D1342" s="191"/>
    </row>
    <row r="1343" spans="4:4">
      <c r="D1343" s="191"/>
    </row>
    <row r="1344" spans="4:4">
      <c r="D1344" s="191"/>
    </row>
    <row r="1345" spans="4:4">
      <c r="D1345" s="191"/>
    </row>
    <row r="1346" spans="4:4">
      <c r="D1346" s="191"/>
    </row>
    <row r="1347" spans="4:4">
      <c r="D1347" s="191"/>
    </row>
    <row r="1348" spans="4:4">
      <c r="D1348" s="191"/>
    </row>
    <row r="1349" spans="4:4">
      <c r="D1349" s="191"/>
    </row>
    <row r="1350" spans="4:4">
      <c r="D1350" s="191"/>
    </row>
    <row r="1351" spans="4:4">
      <c r="D1351" s="191"/>
    </row>
    <row r="1352" spans="4:4">
      <c r="D1352" s="191"/>
    </row>
    <row r="1353" spans="4:4">
      <c r="D1353" s="191"/>
    </row>
    <row r="1354" spans="4:4">
      <c r="D1354" s="191"/>
    </row>
    <row r="1355" spans="4:4">
      <c r="D1355" s="191"/>
    </row>
    <row r="1356" spans="4:4">
      <c r="D1356" s="191"/>
    </row>
    <row r="1357" spans="4:4">
      <c r="D1357" s="191"/>
    </row>
    <row r="1358" spans="4:4">
      <c r="D1358" s="191"/>
    </row>
    <row r="1359" spans="4:4">
      <c r="D1359" s="191"/>
    </row>
    <row r="1360" spans="4:4">
      <c r="D1360" s="191"/>
    </row>
    <row r="1361" spans="4:4">
      <c r="D1361" s="191"/>
    </row>
    <row r="1362" spans="4:4">
      <c r="D1362" s="191"/>
    </row>
    <row r="1363" spans="4:4">
      <c r="D1363" s="191"/>
    </row>
    <row r="1364" spans="4:4">
      <c r="D1364" s="191"/>
    </row>
    <row r="1365" spans="4:4">
      <c r="D1365" s="191"/>
    </row>
    <row r="1366" spans="4:4">
      <c r="D1366" s="191"/>
    </row>
    <row r="1367" spans="4:4">
      <c r="D1367" s="191"/>
    </row>
    <row r="1368" spans="4:4">
      <c r="D1368" s="191"/>
    </row>
    <row r="1369" spans="4:4">
      <c r="D1369" s="191"/>
    </row>
    <row r="1370" spans="4:4">
      <c r="D1370" s="191"/>
    </row>
    <row r="1371" spans="4:4">
      <c r="D1371" s="191"/>
    </row>
    <row r="1372" spans="4:4">
      <c r="D1372" s="191"/>
    </row>
    <row r="1373" spans="4:4">
      <c r="D1373" s="191"/>
    </row>
    <row r="1374" spans="4:4">
      <c r="D1374" s="191"/>
    </row>
    <row r="1375" spans="4:4">
      <c r="D1375" s="191"/>
    </row>
    <row r="1376" spans="4:4">
      <c r="D1376" s="191"/>
    </row>
    <row r="1377" spans="4:4">
      <c r="D1377" s="191"/>
    </row>
    <row r="1378" spans="4:4">
      <c r="D1378" s="191"/>
    </row>
    <row r="1379" spans="4:4">
      <c r="D1379" s="191"/>
    </row>
    <row r="1380" spans="4:4">
      <c r="D1380" s="191"/>
    </row>
    <row r="1381" spans="4:4">
      <c r="D1381" s="191"/>
    </row>
    <row r="1382" spans="4:4">
      <c r="D1382" s="191"/>
    </row>
    <row r="1383" spans="4:4">
      <c r="D1383" s="191"/>
    </row>
    <row r="1384" spans="4:4">
      <c r="D1384" s="191"/>
    </row>
    <row r="1385" spans="4:4">
      <c r="D1385" s="191"/>
    </row>
    <row r="1386" spans="4:4">
      <c r="D1386" s="191"/>
    </row>
    <row r="1387" spans="4:4">
      <c r="D1387" s="191"/>
    </row>
    <row r="1388" spans="4:4">
      <c r="D1388" s="191"/>
    </row>
    <row r="1389" spans="4:4">
      <c r="D1389" s="191"/>
    </row>
    <row r="1390" spans="4:4">
      <c r="D1390" s="191"/>
    </row>
    <row r="1391" spans="4:4">
      <c r="D1391" s="191"/>
    </row>
    <row r="1392" spans="4:4">
      <c r="D1392" s="191"/>
    </row>
    <row r="1393" spans="4:4">
      <c r="D1393" s="191"/>
    </row>
    <row r="1394" spans="4:4">
      <c r="D1394" s="191"/>
    </row>
    <row r="1395" spans="4:4">
      <c r="D1395" s="191"/>
    </row>
    <row r="1396" spans="4:4">
      <c r="D1396" s="191"/>
    </row>
    <row r="1397" spans="4:4">
      <c r="D1397" s="191"/>
    </row>
    <row r="1398" spans="4:4">
      <c r="D1398" s="191"/>
    </row>
    <row r="1399" spans="4:4">
      <c r="D1399" s="191"/>
    </row>
    <row r="1400" spans="4:4">
      <c r="D1400" s="191"/>
    </row>
    <row r="1401" spans="4:4">
      <c r="D1401" s="191"/>
    </row>
    <row r="1402" spans="4:4">
      <c r="D1402" s="191"/>
    </row>
    <row r="1403" spans="4:4">
      <c r="D1403" s="191"/>
    </row>
    <row r="1404" spans="4:4">
      <c r="D1404" s="191"/>
    </row>
    <row r="1405" spans="4:4">
      <c r="D1405" s="191"/>
    </row>
    <row r="1406" spans="4:4">
      <c r="D1406" s="191"/>
    </row>
    <row r="1407" spans="4:4">
      <c r="D1407" s="191"/>
    </row>
    <row r="1408" spans="4:4">
      <c r="D1408" s="191"/>
    </row>
    <row r="1409" spans="4:4">
      <c r="D1409" s="191"/>
    </row>
    <row r="1410" spans="4:4">
      <c r="D1410" s="191"/>
    </row>
    <row r="1411" spans="4:4">
      <c r="D1411" s="191"/>
    </row>
    <row r="1412" spans="4:4">
      <c r="D1412" s="191"/>
    </row>
    <row r="1413" spans="4:4">
      <c r="D1413" s="191"/>
    </row>
    <row r="1414" spans="4:4">
      <c r="D1414" s="191"/>
    </row>
    <row r="1415" spans="4:4">
      <c r="D1415" s="191"/>
    </row>
    <row r="1416" spans="4:4">
      <c r="D1416" s="191"/>
    </row>
    <row r="1417" spans="4:4">
      <c r="D1417" s="191"/>
    </row>
    <row r="1418" spans="4:4">
      <c r="D1418" s="191"/>
    </row>
    <row r="1419" spans="4:4">
      <c r="D1419" s="191"/>
    </row>
    <row r="1420" spans="4:4">
      <c r="D1420" s="191"/>
    </row>
    <row r="1421" spans="4:4">
      <c r="D1421" s="191"/>
    </row>
    <row r="1422" spans="4:4">
      <c r="D1422" s="191"/>
    </row>
    <row r="1423" spans="4:4">
      <c r="D1423" s="191"/>
    </row>
    <row r="1424" spans="4:4">
      <c r="D1424" s="191"/>
    </row>
    <row r="1425" spans="4:4">
      <c r="D1425" s="191"/>
    </row>
    <row r="1426" spans="4:4">
      <c r="D1426" s="191"/>
    </row>
    <row r="1427" spans="4:4">
      <c r="D1427" s="191"/>
    </row>
    <row r="1428" spans="4:4">
      <c r="D1428" s="191"/>
    </row>
    <row r="1429" spans="4:4">
      <c r="D1429" s="191"/>
    </row>
    <row r="1430" spans="4:4">
      <c r="D1430" s="191"/>
    </row>
    <row r="1431" spans="4:4">
      <c r="D1431" s="191"/>
    </row>
    <row r="1432" spans="4:4">
      <c r="D1432" s="191"/>
    </row>
    <row r="1433" spans="4:4">
      <c r="D1433" s="191"/>
    </row>
    <row r="1434" spans="4:4">
      <c r="D1434" s="191"/>
    </row>
    <row r="1435" spans="4:4">
      <c r="D1435" s="191"/>
    </row>
    <row r="1436" spans="4:4">
      <c r="D1436" s="191"/>
    </row>
    <row r="1437" spans="4:4">
      <c r="D1437" s="191"/>
    </row>
    <row r="1438" spans="4:4">
      <c r="D1438" s="191"/>
    </row>
    <row r="1439" spans="4:4">
      <c r="D1439" s="191"/>
    </row>
    <row r="1440" spans="4:4">
      <c r="D1440" s="191"/>
    </row>
    <row r="1441" spans="4:4">
      <c r="D1441" s="191"/>
    </row>
    <row r="1442" spans="4:4">
      <c r="D1442" s="191"/>
    </row>
    <row r="1443" spans="4:4">
      <c r="D1443" s="191"/>
    </row>
    <row r="1444" spans="4:4">
      <c r="D1444" s="191"/>
    </row>
    <row r="1445" spans="4:4">
      <c r="D1445" s="191"/>
    </row>
    <row r="1446" spans="4:4">
      <c r="D1446" s="191"/>
    </row>
    <row r="1447" spans="4:4">
      <c r="D1447" s="191"/>
    </row>
    <row r="1448" spans="4:4">
      <c r="D1448" s="191"/>
    </row>
    <row r="1449" spans="4:4">
      <c r="D1449" s="191"/>
    </row>
    <row r="1450" spans="4:4">
      <c r="D1450" s="191"/>
    </row>
    <row r="1451" spans="4:4">
      <c r="D1451" s="191"/>
    </row>
    <row r="1452" spans="4:4">
      <c r="D1452" s="191"/>
    </row>
    <row r="1453" spans="4:4">
      <c r="D1453" s="191"/>
    </row>
    <row r="1454" spans="4:4">
      <c r="D1454" s="191"/>
    </row>
    <row r="1455" spans="4:4">
      <c r="D1455" s="191"/>
    </row>
    <row r="1456" spans="4:4">
      <c r="D1456" s="191"/>
    </row>
    <row r="1457" spans="4:4">
      <c r="D1457" s="191"/>
    </row>
    <row r="1458" spans="4:4">
      <c r="D1458" s="191"/>
    </row>
    <row r="1459" spans="4:4">
      <c r="D1459" s="191"/>
    </row>
    <row r="1460" spans="4:4">
      <c r="D1460" s="191"/>
    </row>
    <row r="1461" spans="4:4">
      <c r="D1461" s="191"/>
    </row>
    <row r="1462" spans="4:4">
      <c r="D1462" s="191"/>
    </row>
    <row r="1463" spans="4:4">
      <c r="D1463" s="191"/>
    </row>
    <row r="1464" spans="4:4">
      <c r="D1464" s="191"/>
    </row>
    <row r="1465" spans="4:4">
      <c r="D1465" s="191"/>
    </row>
    <row r="1466" spans="4:4">
      <c r="D1466" s="191"/>
    </row>
    <row r="1467" spans="4:4">
      <c r="D1467" s="191"/>
    </row>
    <row r="1468" spans="4:4">
      <c r="D1468" s="191"/>
    </row>
    <row r="1469" spans="4:4">
      <c r="D1469" s="191"/>
    </row>
    <row r="1470" spans="4:4">
      <c r="D1470" s="191"/>
    </row>
    <row r="1471" spans="4:4">
      <c r="D1471" s="191"/>
    </row>
    <row r="1472" spans="4:4">
      <c r="D1472" s="191"/>
    </row>
    <row r="1473" spans="4:4">
      <c r="D1473" s="191"/>
    </row>
    <row r="1474" spans="4:4">
      <c r="D1474" s="191"/>
    </row>
    <row r="1475" spans="4:4">
      <c r="D1475" s="191"/>
    </row>
    <row r="1476" spans="4:4">
      <c r="D1476" s="191"/>
    </row>
    <row r="1477" spans="4:4">
      <c r="D1477" s="191"/>
    </row>
    <row r="1478" spans="4:4">
      <c r="D1478" s="191"/>
    </row>
    <row r="1479" spans="4:4">
      <c r="D1479" s="191"/>
    </row>
    <row r="1480" spans="4:4">
      <c r="D1480" s="191"/>
    </row>
    <row r="1481" spans="4:4">
      <c r="D1481" s="191"/>
    </row>
    <row r="1482" spans="4:4">
      <c r="D1482" s="191"/>
    </row>
    <row r="1483" spans="4:4">
      <c r="D1483" s="191"/>
    </row>
    <row r="1484" spans="4:4">
      <c r="D1484" s="191"/>
    </row>
    <row r="1485" spans="4:4">
      <c r="D1485" s="191"/>
    </row>
    <row r="1486" spans="4:4">
      <c r="D1486" s="191"/>
    </row>
    <row r="1487" spans="4:4">
      <c r="D1487" s="191"/>
    </row>
    <row r="1488" spans="4:4">
      <c r="D1488" s="191"/>
    </row>
    <row r="1489" spans="4:4">
      <c r="D1489" s="191"/>
    </row>
    <row r="1490" spans="4:4">
      <c r="D1490" s="191"/>
    </row>
    <row r="1491" spans="4:4">
      <c r="D1491" s="191"/>
    </row>
    <row r="1492" spans="4:4">
      <c r="D1492" s="191"/>
    </row>
    <row r="1493" spans="4:4">
      <c r="D1493" s="191"/>
    </row>
    <row r="1494" spans="4:4">
      <c r="D1494" s="191"/>
    </row>
    <row r="1495" spans="4:4">
      <c r="D1495" s="191"/>
    </row>
    <row r="1496" spans="4:4">
      <c r="D1496" s="191"/>
    </row>
    <row r="1497" spans="4:4">
      <c r="D1497" s="191"/>
    </row>
    <row r="1498" spans="4:4">
      <c r="D1498" s="191"/>
    </row>
    <row r="1499" spans="4:4">
      <c r="D1499" s="191"/>
    </row>
    <row r="1500" spans="4:4">
      <c r="D1500" s="191"/>
    </row>
    <row r="1501" spans="4:4">
      <c r="D1501" s="191"/>
    </row>
    <row r="1502" spans="4:4">
      <c r="D1502" s="191"/>
    </row>
    <row r="1503" spans="4:4">
      <c r="D1503" s="191"/>
    </row>
    <row r="1504" spans="4:4">
      <c r="D1504" s="191"/>
    </row>
    <row r="1505" spans="4:4">
      <c r="D1505" s="191"/>
    </row>
    <row r="1506" spans="4:4">
      <c r="D1506" s="191"/>
    </row>
    <row r="1507" spans="4:4">
      <c r="D1507" s="191"/>
    </row>
    <row r="1508" spans="4:4">
      <c r="D1508" s="191"/>
    </row>
    <row r="1509" spans="4:4">
      <c r="D1509" s="191"/>
    </row>
    <row r="1510" spans="4:4">
      <c r="D1510" s="191"/>
    </row>
    <row r="1511" spans="4:4">
      <c r="D1511" s="191"/>
    </row>
    <row r="1512" spans="4:4">
      <c r="D1512" s="191"/>
    </row>
    <row r="1513" spans="4:4">
      <c r="D1513" s="191"/>
    </row>
    <row r="1514" spans="4:4">
      <c r="D1514" s="191"/>
    </row>
    <row r="1515" spans="4:4">
      <c r="D1515" s="191"/>
    </row>
    <row r="1516" spans="4:4">
      <c r="D1516" s="191"/>
    </row>
    <row r="1517" spans="4:4">
      <c r="D1517" s="191"/>
    </row>
    <row r="1518" spans="4:4">
      <c r="D1518" s="191"/>
    </row>
    <row r="1519" spans="4:4">
      <c r="D1519" s="191"/>
    </row>
    <row r="1520" spans="4:4">
      <c r="D1520" s="191"/>
    </row>
    <row r="1521" spans="4:4">
      <c r="D1521" s="191"/>
    </row>
    <row r="1522" spans="4:4">
      <c r="D1522" s="191"/>
    </row>
    <row r="1523" spans="4:4">
      <c r="D1523" s="191"/>
    </row>
    <row r="1524" spans="4:4">
      <c r="D1524" s="191"/>
    </row>
    <row r="1525" spans="4:4">
      <c r="D1525" s="191"/>
    </row>
    <row r="1526" spans="4:4">
      <c r="D1526" s="191"/>
    </row>
    <row r="1527" spans="4:4">
      <c r="D1527" s="191"/>
    </row>
    <row r="1528" spans="4:4">
      <c r="D1528" s="191"/>
    </row>
    <row r="1529" spans="4:4">
      <c r="D1529" s="191"/>
    </row>
    <row r="1530" spans="4:4">
      <c r="D1530" s="191"/>
    </row>
    <row r="1531" spans="4:4">
      <c r="D1531" s="191"/>
    </row>
    <row r="1532" spans="4:4">
      <c r="D1532" s="191"/>
    </row>
    <row r="1533" spans="4:4">
      <c r="D1533" s="191"/>
    </row>
    <row r="1534" spans="4:4">
      <c r="D1534" s="191"/>
    </row>
    <row r="1535" spans="4:4">
      <c r="D1535" s="191"/>
    </row>
    <row r="1536" spans="4:4">
      <c r="D1536" s="191"/>
    </row>
    <row r="1537" spans="4:4">
      <c r="D1537" s="191"/>
    </row>
    <row r="1538" spans="4:4">
      <c r="D1538" s="191"/>
    </row>
    <row r="1539" spans="4:4">
      <c r="D1539" s="191"/>
    </row>
    <row r="1540" spans="4:4">
      <c r="D1540" s="191"/>
    </row>
    <row r="1541" spans="4:4">
      <c r="D1541" s="191"/>
    </row>
    <row r="1542" spans="4:4">
      <c r="D1542" s="191"/>
    </row>
    <row r="1543" spans="4:4">
      <c r="D1543" s="191"/>
    </row>
    <row r="1544" spans="4:4">
      <c r="D1544" s="191"/>
    </row>
    <row r="1545" spans="4:4">
      <c r="D1545" s="191"/>
    </row>
    <row r="1546" spans="4:4">
      <c r="D1546" s="191"/>
    </row>
    <row r="1547" spans="4:4">
      <c r="D1547" s="191"/>
    </row>
    <row r="1548" spans="4:4">
      <c r="D1548" s="191"/>
    </row>
    <row r="1549" spans="4:4">
      <c r="D1549" s="191"/>
    </row>
    <row r="1550" spans="4:4">
      <c r="D1550" s="191"/>
    </row>
    <row r="1551" spans="4:4">
      <c r="D1551" s="191"/>
    </row>
    <row r="1552" spans="4:4">
      <c r="D1552" s="191"/>
    </row>
    <row r="1553" spans="4:4">
      <c r="D1553" s="191"/>
    </row>
    <row r="1554" spans="4:4">
      <c r="D1554" s="191"/>
    </row>
    <row r="1555" spans="4:4">
      <c r="D1555" s="191"/>
    </row>
    <row r="1556" spans="4:4">
      <c r="D1556" s="191"/>
    </row>
    <row r="1557" spans="4:4">
      <c r="D1557" s="191"/>
    </row>
    <row r="1558" spans="4:4">
      <c r="D1558" s="191"/>
    </row>
    <row r="1559" spans="4:4">
      <c r="D1559" s="191"/>
    </row>
    <row r="1560" spans="4:4">
      <c r="D1560" s="191"/>
    </row>
    <row r="1561" spans="4:4">
      <c r="D1561" s="191"/>
    </row>
    <row r="1562" spans="4:4">
      <c r="D1562" s="191"/>
    </row>
    <row r="1563" spans="4:4">
      <c r="D1563" s="191"/>
    </row>
    <row r="1564" spans="4:4">
      <c r="D1564" s="191"/>
    </row>
    <row r="1565" spans="4:4">
      <c r="D1565" s="191"/>
    </row>
    <row r="1566" spans="4:4">
      <c r="D1566" s="191"/>
    </row>
    <row r="1567" spans="4:4">
      <c r="D1567" s="191"/>
    </row>
    <row r="1568" spans="4:4">
      <c r="D1568" s="191"/>
    </row>
    <row r="1569" spans="4:4">
      <c r="D1569" s="191"/>
    </row>
    <row r="1570" spans="4:4">
      <c r="D1570" s="191"/>
    </row>
    <row r="1571" spans="4:4">
      <c r="D1571" s="191"/>
    </row>
    <row r="1572" spans="4:4">
      <c r="D1572" s="191"/>
    </row>
    <row r="1573" spans="4:4">
      <c r="D1573" s="191"/>
    </row>
    <row r="1574" spans="4:4">
      <c r="D1574" s="191"/>
    </row>
    <row r="1575" spans="4:4">
      <c r="D1575" s="191"/>
    </row>
    <row r="1576" spans="4:4">
      <c r="D1576" s="191"/>
    </row>
    <row r="1577" spans="4:4">
      <c r="D1577" s="191"/>
    </row>
    <row r="1578" spans="4:4">
      <c r="D1578" s="191"/>
    </row>
    <row r="1579" spans="4:4">
      <c r="D1579" s="191"/>
    </row>
    <row r="1580" spans="4:4">
      <c r="D1580" s="191"/>
    </row>
    <row r="1581" spans="4:4">
      <c r="D1581" s="191"/>
    </row>
    <row r="1582" spans="4:4">
      <c r="D1582" s="191"/>
    </row>
    <row r="1583" spans="4:4">
      <c r="D1583" s="191"/>
    </row>
    <row r="1584" spans="4:4">
      <c r="D1584" s="191"/>
    </row>
    <row r="1585" spans="4:4">
      <c r="D1585" s="191"/>
    </row>
    <row r="1586" spans="4:4">
      <c r="D1586" s="191"/>
    </row>
    <row r="1587" spans="4:4">
      <c r="D1587" s="191"/>
    </row>
    <row r="1588" spans="4:4">
      <c r="D1588" s="191"/>
    </row>
    <row r="1589" spans="4:4">
      <c r="D1589" s="191"/>
    </row>
    <row r="1590" spans="4:4">
      <c r="D1590" s="191"/>
    </row>
    <row r="1591" spans="4:4">
      <c r="D1591" s="191"/>
    </row>
    <row r="1592" spans="4:4">
      <c r="D1592" s="191"/>
    </row>
    <row r="1593" spans="4:4">
      <c r="D1593" s="191"/>
    </row>
    <row r="1594" spans="4:4">
      <c r="D1594" s="191"/>
    </row>
    <row r="1595" spans="4:4">
      <c r="D1595" s="191"/>
    </row>
    <row r="1596" spans="4:4">
      <c r="D1596" s="191"/>
    </row>
    <row r="1597" spans="4:4">
      <c r="D1597" s="191"/>
    </row>
    <row r="1598" spans="4:4">
      <c r="D1598" s="191"/>
    </row>
    <row r="1599" spans="4:4">
      <c r="D1599" s="191"/>
    </row>
    <row r="1600" spans="4:4">
      <c r="D1600" s="191"/>
    </row>
    <row r="1601" spans="4:4">
      <c r="D1601" s="191"/>
    </row>
    <row r="1602" spans="4:4">
      <c r="D1602" s="191"/>
    </row>
    <row r="1603" spans="4:4">
      <c r="D1603" s="191"/>
    </row>
    <row r="1604" spans="4:4">
      <c r="D1604" s="191"/>
    </row>
    <row r="1605" spans="4:4">
      <c r="D1605" s="191"/>
    </row>
    <row r="1606" spans="4:4">
      <c r="D1606" s="191"/>
    </row>
    <row r="1607" spans="4:4">
      <c r="D1607" s="191"/>
    </row>
    <row r="1608" spans="4:4">
      <c r="D1608" s="191"/>
    </row>
    <row r="1609" spans="4:4">
      <c r="D1609" s="191"/>
    </row>
    <row r="1610" spans="4:4">
      <c r="D1610" s="191"/>
    </row>
    <row r="1611" spans="4:4">
      <c r="D1611" s="191"/>
    </row>
    <row r="1612" spans="4:4">
      <c r="D1612" s="191"/>
    </row>
    <row r="1613" spans="4:4">
      <c r="D1613" s="191"/>
    </row>
    <row r="1614" spans="4:4">
      <c r="D1614" s="191"/>
    </row>
    <row r="1615" spans="4:4">
      <c r="D1615" s="191"/>
    </row>
    <row r="1616" spans="4:4">
      <c r="D1616" s="191"/>
    </row>
    <row r="1617" spans="4:4">
      <c r="D1617" s="191"/>
    </row>
    <row r="1618" spans="4:4">
      <c r="D1618" s="191"/>
    </row>
    <row r="1619" spans="4:4">
      <c r="D1619" s="191"/>
    </row>
    <row r="1620" spans="4:4">
      <c r="D1620" s="191"/>
    </row>
    <row r="1621" spans="4:4">
      <c r="D1621" s="191"/>
    </row>
    <row r="1622" spans="4:4">
      <c r="D1622" s="191"/>
    </row>
    <row r="1623" spans="4:4">
      <c r="D1623" s="191"/>
    </row>
    <row r="1624" spans="4:4">
      <c r="D1624" s="191"/>
    </row>
    <row r="1625" spans="4:4">
      <c r="D1625" s="191"/>
    </row>
    <row r="1626" spans="4:4">
      <c r="D1626" s="191"/>
    </row>
    <row r="1627" spans="4:4">
      <c r="D1627" s="191"/>
    </row>
    <row r="1628" spans="4:4">
      <c r="D1628" s="191"/>
    </row>
    <row r="1629" spans="4:4">
      <c r="D1629" s="191"/>
    </row>
    <row r="1630" spans="4:4">
      <c r="D1630" s="191"/>
    </row>
    <row r="1631" spans="4:4">
      <c r="D1631" s="191"/>
    </row>
    <row r="1632" spans="4:4">
      <c r="D1632" s="191"/>
    </row>
    <row r="1633" spans="4:4">
      <c r="D1633" s="191"/>
    </row>
    <row r="1634" spans="4:4">
      <c r="D1634" s="191"/>
    </row>
    <row r="1635" spans="4:4">
      <c r="D1635" s="191"/>
    </row>
    <row r="1636" spans="4:4">
      <c r="D1636" s="191"/>
    </row>
    <row r="1637" spans="4:4">
      <c r="D1637" s="191"/>
    </row>
    <row r="1638" spans="4:4">
      <c r="D1638" s="191"/>
    </row>
    <row r="1639" spans="4:4">
      <c r="D1639" s="191"/>
    </row>
    <row r="1640" spans="4:4">
      <c r="D1640" s="191"/>
    </row>
    <row r="1641" spans="4:4">
      <c r="D1641" s="191"/>
    </row>
    <row r="1642" spans="4:4">
      <c r="D1642" s="191"/>
    </row>
    <row r="1643" spans="4:4">
      <c r="D1643" s="191"/>
    </row>
    <row r="1644" spans="4:4">
      <c r="D1644" s="191"/>
    </row>
    <row r="1645" spans="4:4">
      <c r="D1645" s="191"/>
    </row>
    <row r="1646" spans="4:4">
      <c r="D1646" s="191"/>
    </row>
    <row r="1647" spans="4:4">
      <c r="D1647" s="191"/>
    </row>
    <row r="1648" spans="4:4">
      <c r="D1648" s="191"/>
    </row>
    <row r="1649" spans="4:4">
      <c r="D1649" s="191"/>
    </row>
    <row r="1650" spans="4:4">
      <c r="D1650" s="191"/>
    </row>
    <row r="1651" spans="4:4">
      <c r="D1651" s="191"/>
    </row>
    <row r="1652" spans="4:4">
      <c r="D1652" s="191"/>
    </row>
    <row r="1653" spans="4:4">
      <c r="D1653" s="191"/>
    </row>
    <row r="1654" spans="4:4">
      <c r="D1654" s="191"/>
    </row>
    <row r="1655" spans="4:4">
      <c r="D1655" s="191"/>
    </row>
    <row r="1656" spans="4:4">
      <c r="D1656" s="191"/>
    </row>
    <row r="1657" spans="4:4">
      <c r="D1657" s="191"/>
    </row>
    <row r="1658" spans="4:4">
      <c r="D1658" s="191"/>
    </row>
    <row r="1659" spans="4:4">
      <c r="D1659" s="191"/>
    </row>
    <row r="1660" spans="4:4">
      <c r="D1660" s="191"/>
    </row>
    <row r="1661" spans="4:4">
      <c r="D1661" s="191"/>
    </row>
    <row r="1662" spans="4:4">
      <c r="D1662" s="191"/>
    </row>
    <row r="1663" spans="4:4">
      <c r="D1663" s="191"/>
    </row>
    <row r="1664" spans="4:4">
      <c r="D1664" s="191"/>
    </row>
    <row r="1665" spans="4:4">
      <c r="D1665" s="191"/>
    </row>
    <row r="1666" spans="4:4">
      <c r="D1666" s="191"/>
    </row>
    <row r="1667" spans="4:4">
      <c r="D1667" s="191"/>
    </row>
    <row r="1668" spans="4:4">
      <c r="D1668" s="191"/>
    </row>
    <row r="1669" spans="4:4">
      <c r="D1669" s="191"/>
    </row>
    <row r="1670" spans="4:4">
      <c r="D1670" s="191"/>
    </row>
    <row r="1671" spans="4:4">
      <c r="D1671" s="191"/>
    </row>
    <row r="1672" spans="4:4">
      <c r="D1672" s="191"/>
    </row>
    <row r="1673" spans="4:4">
      <c r="D1673" s="191"/>
    </row>
    <row r="1674" spans="4:4">
      <c r="D1674" s="191"/>
    </row>
    <row r="1675" spans="4:4">
      <c r="D1675" s="191"/>
    </row>
    <row r="1676" spans="4:4">
      <c r="D1676" s="191"/>
    </row>
    <row r="1677" spans="4:4">
      <c r="D1677" s="191"/>
    </row>
    <row r="1678" spans="4:4">
      <c r="D1678" s="191"/>
    </row>
    <row r="1679" spans="4:4">
      <c r="D1679" s="191"/>
    </row>
    <row r="1680" spans="4:4">
      <c r="D1680" s="191"/>
    </row>
    <row r="1681" spans="4:4">
      <c r="D1681" s="191"/>
    </row>
    <row r="1682" spans="4:4">
      <c r="D1682" s="191"/>
    </row>
    <row r="1683" spans="4:4">
      <c r="D1683" s="191"/>
    </row>
    <row r="1684" spans="4:4">
      <c r="D1684" s="191"/>
    </row>
    <row r="1685" spans="4:4">
      <c r="D1685" s="191"/>
    </row>
    <row r="1686" spans="4:4">
      <c r="D1686" s="191"/>
    </row>
    <row r="1687" spans="4:4">
      <c r="D1687" s="191"/>
    </row>
    <row r="1688" spans="4:4">
      <c r="D1688" s="191"/>
    </row>
    <row r="1689" spans="4:4">
      <c r="D1689" s="191"/>
    </row>
    <row r="1690" spans="4:4">
      <c r="D1690" s="191"/>
    </row>
    <row r="1691" spans="4:4">
      <c r="D1691" s="191"/>
    </row>
    <row r="1692" spans="4:4">
      <c r="D1692" s="191"/>
    </row>
    <row r="1693" spans="4:4">
      <c r="D1693" s="191"/>
    </row>
    <row r="1694" spans="4:4">
      <c r="D1694" s="191"/>
    </row>
    <row r="1695" spans="4:4">
      <c r="D1695" s="191"/>
    </row>
    <row r="1696" spans="4:4">
      <c r="D1696" s="191"/>
    </row>
    <row r="1697" spans="4:4">
      <c r="D1697" s="191"/>
    </row>
    <row r="1698" spans="4:4">
      <c r="D1698" s="191"/>
    </row>
    <row r="1699" spans="4:4">
      <c r="D1699" s="191"/>
    </row>
    <row r="1700" spans="4:4">
      <c r="D1700" s="191"/>
    </row>
    <row r="1701" spans="4:4">
      <c r="D1701" s="191"/>
    </row>
    <row r="1702" spans="4:4">
      <c r="D1702" s="191"/>
    </row>
    <row r="1703" spans="4:4">
      <c r="D1703" s="191"/>
    </row>
    <row r="1704" spans="4:4">
      <c r="D1704" s="191"/>
    </row>
    <row r="1705" spans="4:4">
      <c r="D1705" s="191"/>
    </row>
    <row r="1706" spans="4:4">
      <c r="D1706" s="191"/>
    </row>
    <row r="1707" spans="4:4">
      <c r="D1707" s="191"/>
    </row>
    <row r="1708" spans="4:4">
      <c r="D1708" s="191"/>
    </row>
    <row r="1709" spans="4:4">
      <c r="D1709" s="191"/>
    </row>
    <row r="1710" spans="4:4">
      <c r="D1710" s="191"/>
    </row>
    <row r="1711" spans="4:4">
      <c r="D1711" s="191"/>
    </row>
    <row r="1712" spans="4:4">
      <c r="D1712" s="191"/>
    </row>
    <row r="1713" spans="4:4">
      <c r="D1713" s="191"/>
    </row>
    <row r="1714" spans="4:4">
      <c r="D1714" s="191"/>
    </row>
    <row r="1715" spans="4:4">
      <c r="D1715" s="191"/>
    </row>
    <row r="1716" spans="4:4">
      <c r="D1716" s="191"/>
    </row>
    <row r="1717" spans="4:4">
      <c r="D1717" s="191"/>
    </row>
    <row r="1718" spans="4:4">
      <c r="D1718" s="191"/>
    </row>
    <row r="1719" spans="4:4">
      <c r="D1719" s="191"/>
    </row>
    <row r="1720" spans="4:4">
      <c r="D1720" s="191"/>
    </row>
    <row r="1721" spans="4:4">
      <c r="D1721" s="191"/>
    </row>
    <row r="1722" spans="4:4">
      <c r="D1722" s="191"/>
    </row>
    <row r="1723" spans="4:4">
      <c r="D1723" s="191"/>
    </row>
    <row r="1724" spans="4:4">
      <c r="D1724" s="191"/>
    </row>
    <row r="1725" spans="4:4">
      <c r="D1725" s="191"/>
    </row>
    <row r="1726" spans="4:4">
      <c r="D1726" s="191"/>
    </row>
    <row r="1727" spans="4:4">
      <c r="D1727" s="191"/>
    </row>
    <row r="1728" spans="4:4">
      <c r="D1728" s="191"/>
    </row>
    <row r="1729" spans="4:4">
      <c r="D1729" s="191"/>
    </row>
    <row r="1730" spans="4:4">
      <c r="D1730" s="191"/>
    </row>
    <row r="1731" spans="4:4">
      <c r="D1731" s="191"/>
    </row>
    <row r="1732" spans="4:4">
      <c r="D1732" s="191"/>
    </row>
    <row r="1733" spans="4:4">
      <c r="D1733" s="191"/>
    </row>
    <row r="1734" spans="4:4">
      <c r="D1734" s="191"/>
    </row>
    <row r="1735" spans="4:4">
      <c r="D1735" s="191"/>
    </row>
    <row r="1736" spans="4:4">
      <c r="D1736" s="191"/>
    </row>
    <row r="1737" spans="4:4">
      <c r="D1737" s="191"/>
    </row>
    <row r="1738" spans="4:4">
      <c r="D1738" s="191"/>
    </row>
    <row r="1739" spans="4:4">
      <c r="D1739" s="191"/>
    </row>
    <row r="1740" spans="4:4">
      <c r="D1740" s="191"/>
    </row>
    <row r="1741" spans="4:4">
      <c r="D1741" s="191"/>
    </row>
    <row r="1742" spans="4:4">
      <c r="D1742" s="191"/>
    </row>
    <row r="1743" spans="4:4">
      <c r="D1743" s="191"/>
    </row>
    <row r="1744" spans="4:4">
      <c r="D1744" s="191"/>
    </row>
    <row r="1745" spans="4:4">
      <c r="D1745" s="191"/>
    </row>
    <row r="1746" spans="4:4">
      <c r="D1746" s="191"/>
    </row>
    <row r="1747" spans="4:4">
      <c r="D1747" s="191"/>
    </row>
    <row r="1748" spans="4:4">
      <c r="D1748" s="191"/>
    </row>
    <row r="1749" spans="4:4">
      <c r="D1749" s="191"/>
    </row>
    <row r="1750" spans="4:4">
      <c r="D1750" s="191"/>
    </row>
    <row r="1751" spans="4:4">
      <c r="D1751" s="191"/>
    </row>
    <row r="1752" spans="4:4">
      <c r="D1752" s="191"/>
    </row>
    <row r="1753" spans="4:4">
      <c r="D1753" s="191"/>
    </row>
    <row r="1754" spans="4:4">
      <c r="D1754" s="191"/>
    </row>
    <row r="1755" spans="4:4">
      <c r="D1755" s="191"/>
    </row>
    <row r="1756" spans="4:4">
      <c r="D1756" s="191"/>
    </row>
    <row r="1757" spans="4:4">
      <c r="D1757" s="191"/>
    </row>
    <row r="1758" spans="4:4">
      <c r="D1758" s="191"/>
    </row>
    <row r="1759" spans="4:4">
      <c r="D1759" s="191"/>
    </row>
    <row r="1760" spans="4:4">
      <c r="D1760" s="191"/>
    </row>
    <row r="1761" spans="4:4">
      <c r="D1761" s="191"/>
    </row>
    <row r="1762" spans="4:4">
      <c r="D1762" s="191"/>
    </row>
    <row r="1763" spans="4:4">
      <c r="D1763" s="191"/>
    </row>
    <row r="1764" spans="4:4">
      <c r="D1764" s="191"/>
    </row>
    <row r="1765" spans="4:4">
      <c r="D1765" s="191"/>
    </row>
    <row r="1766" spans="4:4">
      <c r="D1766" s="191"/>
    </row>
    <row r="1767" spans="4:4">
      <c r="D1767" s="191"/>
    </row>
    <row r="1768" spans="4:4">
      <c r="D1768" s="191"/>
    </row>
    <row r="1769" spans="4:4">
      <c r="D1769" s="191"/>
    </row>
    <row r="1770" spans="4:4">
      <c r="D1770" s="191"/>
    </row>
    <row r="1771" spans="4:4">
      <c r="D1771" s="191"/>
    </row>
    <row r="1772" spans="4:4">
      <c r="D1772" s="191"/>
    </row>
    <row r="1773" spans="4:4">
      <c r="D1773" s="191"/>
    </row>
    <row r="1774" spans="4:4">
      <c r="D1774" s="191"/>
    </row>
    <row r="1775" spans="4:4">
      <c r="D1775" s="191"/>
    </row>
    <row r="1776" spans="4:4">
      <c r="D1776" s="191"/>
    </row>
    <row r="1777" spans="4:4">
      <c r="D1777" s="191"/>
    </row>
    <row r="1778" spans="4:4">
      <c r="D1778" s="191"/>
    </row>
    <row r="1779" spans="4:4">
      <c r="D1779" s="191"/>
    </row>
    <row r="1780" spans="4:4">
      <c r="D1780" s="191"/>
    </row>
    <row r="1781" spans="4:4">
      <c r="D1781" s="191"/>
    </row>
    <row r="1782" spans="4:4">
      <c r="D1782" s="191"/>
    </row>
    <row r="1783" spans="4:4">
      <c r="D1783" s="191"/>
    </row>
    <row r="1784" spans="4:4">
      <c r="D1784" s="191"/>
    </row>
    <row r="1785" spans="4:4">
      <c r="D1785" s="191"/>
    </row>
    <row r="1786" spans="4:4">
      <c r="D1786" s="191"/>
    </row>
    <row r="1787" spans="4:4">
      <c r="D1787" s="191"/>
    </row>
    <row r="1788" spans="4:4">
      <c r="D1788" s="191"/>
    </row>
    <row r="1789" spans="4:4">
      <c r="D1789" s="191"/>
    </row>
    <row r="1790" spans="4:4">
      <c r="D1790" s="191"/>
    </row>
    <row r="1791" spans="4:4">
      <c r="D1791" s="191"/>
    </row>
    <row r="1792" spans="4:4">
      <c r="D1792" s="191"/>
    </row>
    <row r="1793" spans="4:4">
      <c r="D1793" s="191"/>
    </row>
    <row r="1794" spans="4:4">
      <c r="D1794" s="191"/>
    </row>
    <row r="1795" spans="4:4">
      <c r="D1795" s="191"/>
    </row>
    <row r="1796" spans="4:4">
      <c r="D1796" s="191"/>
    </row>
    <row r="1797" spans="4:4">
      <c r="D1797" s="191"/>
    </row>
    <row r="1798" spans="4:4">
      <c r="D1798" s="191"/>
    </row>
    <row r="1799" spans="4:4">
      <c r="D1799" s="191"/>
    </row>
    <row r="1800" spans="4:4">
      <c r="D1800" s="191"/>
    </row>
    <row r="1801" spans="4:4">
      <c r="D1801" s="191"/>
    </row>
    <row r="1802" spans="4:4">
      <c r="D1802" s="191"/>
    </row>
    <row r="1803" spans="4:4">
      <c r="D1803" s="191"/>
    </row>
    <row r="1804" spans="4:4">
      <c r="D1804" s="191"/>
    </row>
    <row r="1805" spans="4:4">
      <c r="D1805" s="191"/>
    </row>
    <row r="1806" spans="4:4">
      <c r="D1806" s="191"/>
    </row>
    <row r="1807" spans="4:4">
      <c r="D1807" s="191"/>
    </row>
    <row r="1808" spans="4:4">
      <c r="D1808" s="191"/>
    </row>
    <row r="1809" spans="4:4">
      <c r="D1809" s="191"/>
    </row>
    <row r="1810" spans="4:4">
      <c r="D1810" s="191"/>
    </row>
    <row r="1811" spans="4:4">
      <c r="D1811" s="191"/>
    </row>
    <row r="1812" spans="4:4">
      <c r="D1812" s="191"/>
    </row>
    <row r="1813" spans="4:4">
      <c r="D1813" s="191"/>
    </row>
    <row r="1814" spans="4:4">
      <c r="D1814" s="191"/>
    </row>
    <row r="1815" spans="4:4">
      <c r="D1815" s="191"/>
    </row>
    <row r="1816" spans="4:4">
      <c r="D1816" s="191"/>
    </row>
    <row r="1817" spans="4:4">
      <c r="D1817" s="191"/>
    </row>
    <row r="1818" spans="4:4">
      <c r="D1818" s="191"/>
    </row>
    <row r="1819" spans="4:4">
      <c r="D1819" s="191"/>
    </row>
    <row r="1820" spans="4:4">
      <c r="D1820" s="191"/>
    </row>
    <row r="1821" spans="4:4">
      <c r="D1821" s="191"/>
    </row>
    <row r="1822" spans="4:4">
      <c r="D1822" s="191"/>
    </row>
    <row r="1823" spans="4:4">
      <c r="D1823" s="191"/>
    </row>
    <row r="1824" spans="4:4">
      <c r="D1824" s="191"/>
    </row>
    <row r="1825" spans="4:4">
      <c r="D1825" s="191"/>
    </row>
    <row r="1826" spans="4:4">
      <c r="D1826" s="191"/>
    </row>
    <row r="1827" spans="4:4">
      <c r="D1827" s="191"/>
    </row>
    <row r="1828" spans="4:4">
      <c r="D1828" s="191"/>
    </row>
    <row r="1829" spans="4:4">
      <c r="D1829" s="191"/>
    </row>
    <row r="1830" spans="4:4">
      <c r="D1830" s="191"/>
    </row>
    <row r="1831" spans="4:4">
      <c r="D1831" s="191"/>
    </row>
    <row r="1832" spans="4:4">
      <c r="D1832" s="191"/>
    </row>
    <row r="1833" spans="4:4">
      <c r="D1833" s="191"/>
    </row>
    <row r="1834" spans="4:4">
      <c r="D1834" s="191"/>
    </row>
    <row r="1835" spans="4:4">
      <c r="D1835" s="191"/>
    </row>
    <row r="1836" spans="4:4">
      <c r="D1836" s="191"/>
    </row>
    <row r="1837" spans="4:4">
      <c r="D1837" s="191"/>
    </row>
    <row r="1838" spans="4:4">
      <c r="D1838" s="191"/>
    </row>
    <row r="1839" spans="4:4">
      <c r="D1839" s="191"/>
    </row>
    <row r="1840" spans="4:4">
      <c r="D1840" s="191"/>
    </row>
    <row r="1841" spans="4:4">
      <c r="D1841" s="191"/>
    </row>
    <row r="1842" spans="4:4">
      <c r="D1842" s="191"/>
    </row>
    <row r="1843" spans="4:4">
      <c r="D1843" s="191"/>
    </row>
    <row r="1844" spans="4:4">
      <c r="D1844" s="191"/>
    </row>
    <row r="1845" spans="4:4">
      <c r="D1845" s="191"/>
    </row>
    <row r="1846" spans="4:4">
      <c r="D1846" s="191"/>
    </row>
    <row r="1847" spans="4:4">
      <c r="D1847" s="191"/>
    </row>
    <row r="1848" spans="4:4">
      <c r="D1848" s="191"/>
    </row>
    <row r="1849" spans="4:4">
      <c r="D1849" s="191"/>
    </row>
    <row r="1850" spans="4:4">
      <c r="D1850" s="191"/>
    </row>
    <row r="1851" spans="4:4">
      <c r="D1851" s="191"/>
    </row>
    <row r="1852" spans="4:4">
      <c r="D1852" s="191"/>
    </row>
    <row r="1853" spans="4:4">
      <c r="D1853" s="191"/>
    </row>
    <row r="1854" spans="4:4">
      <c r="D1854" s="191"/>
    </row>
    <row r="1855" spans="4:4">
      <c r="D1855" s="191"/>
    </row>
    <row r="1856" spans="4:4">
      <c r="D1856" s="191"/>
    </row>
    <row r="1857" spans="4:4">
      <c r="D1857" s="191"/>
    </row>
    <row r="1858" spans="4:4">
      <c r="D1858" s="191"/>
    </row>
    <row r="1859" spans="4:4">
      <c r="D1859" s="191"/>
    </row>
    <row r="1860" spans="4:4">
      <c r="D1860" s="191"/>
    </row>
    <row r="1861" spans="4:4">
      <c r="D1861" s="191"/>
    </row>
    <row r="1862" spans="4:4">
      <c r="D1862" s="191"/>
    </row>
    <row r="1863" spans="4:4">
      <c r="D1863" s="191"/>
    </row>
    <row r="1864" spans="4:4">
      <c r="D1864" s="191"/>
    </row>
    <row r="1865" spans="4:4">
      <c r="D1865" s="191"/>
    </row>
    <row r="1866" spans="4:4">
      <c r="D1866" s="191"/>
    </row>
    <row r="1867" spans="4:4">
      <c r="D1867" s="191"/>
    </row>
    <row r="1868" spans="4:4">
      <c r="D1868" s="191"/>
    </row>
    <row r="1869" spans="4:4">
      <c r="D1869" s="191"/>
    </row>
    <row r="1870" spans="4:4">
      <c r="D1870" s="191"/>
    </row>
    <row r="1871" spans="4:4">
      <c r="D1871" s="191"/>
    </row>
    <row r="1872" spans="4:4">
      <c r="D1872" s="191"/>
    </row>
    <row r="1873" spans="4:4">
      <c r="D1873" s="191"/>
    </row>
    <row r="1874" spans="4:4">
      <c r="D1874" s="191"/>
    </row>
    <row r="1875" spans="4:4">
      <c r="D1875" s="191"/>
    </row>
    <row r="1876" spans="4:4">
      <c r="D1876" s="191"/>
    </row>
    <row r="1877" spans="4:4">
      <c r="D1877" s="191"/>
    </row>
    <row r="1878" spans="4:4">
      <c r="D1878" s="191"/>
    </row>
    <row r="1879" spans="4:4">
      <c r="D1879" s="191"/>
    </row>
    <row r="1880" spans="4:4">
      <c r="D1880" s="191"/>
    </row>
    <row r="1881" spans="4:4">
      <c r="D1881" s="191"/>
    </row>
    <row r="1882" spans="4:4">
      <c r="D1882" s="191"/>
    </row>
    <row r="1883" spans="4:4">
      <c r="D1883" s="191"/>
    </row>
    <row r="1884" spans="4:4">
      <c r="D1884" s="191"/>
    </row>
    <row r="1885" spans="4:4">
      <c r="D1885" s="191"/>
    </row>
    <row r="1886" spans="4:4">
      <c r="D1886" s="191"/>
    </row>
    <row r="1887" spans="4:4">
      <c r="D1887" s="191"/>
    </row>
    <row r="1888" spans="4:4">
      <c r="D1888" s="191"/>
    </row>
    <row r="1889" spans="4:4">
      <c r="D1889" s="191"/>
    </row>
    <row r="1890" spans="4:4">
      <c r="D1890" s="191"/>
    </row>
    <row r="1891" spans="4:4">
      <c r="D1891" s="191"/>
    </row>
    <row r="1892" spans="4:4">
      <c r="D1892" s="191"/>
    </row>
    <row r="1893" spans="4:4">
      <c r="D1893" s="191"/>
    </row>
    <row r="1894" spans="4:4">
      <c r="D1894" s="191"/>
    </row>
    <row r="1895" spans="4:4">
      <c r="D1895" s="191"/>
    </row>
    <row r="1896" spans="4:4">
      <c r="D1896" s="191"/>
    </row>
    <row r="1897" spans="4:4">
      <c r="D1897" s="191"/>
    </row>
    <row r="1898" spans="4:4">
      <c r="D1898" s="191"/>
    </row>
    <row r="1899" spans="4:4">
      <c r="D1899" s="191"/>
    </row>
    <row r="1900" spans="4:4">
      <c r="D1900" s="191"/>
    </row>
    <row r="1901" spans="4:4">
      <c r="D1901" s="191"/>
    </row>
    <row r="1902" spans="4:4">
      <c r="D1902" s="191"/>
    </row>
    <row r="1903" spans="4:4">
      <c r="D1903" s="191"/>
    </row>
    <row r="1904" spans="4:4">
      <c r="D1904" s="191"/>
    </row>
    <row r="1905" spans="4:4">
      <c r="D1905" s="191"/>
    </row>
    <row r="1906" spans="4:4">
      <c r="D1906" s="191"/>
    </row>
    <row r="1907" spans="4:4">
      <c r="D1907" s="191"/>
    </row>
    <row r="1908" spans="4:4">
      <c r="D1908" s="191"/>
    </row>
    <row r="1909" spans="4:4">
      <c r="D1909" s="191"/>
    </row>
    <row r="1910" spans="4:4">
      <c r="D1910" s="191"/>
    </row>
    <row r="1911" spans="4:4">
      <c r="D1911" s="191"/>
    </row>
    <row r="1912" spans="4:4">
      <c r="D1912" s="191"/>
    </row>
    <row r="1913" spans="4:4">
      <c r="D1913" s="191"/>
    </row>
    <row r="1914" spans="4:4">
      <c r="D1914" s="191"/>
    </row>
    <row r="1915" spans="4:4">
      <c r="D1915" s="191"/>
    </row>
    <row r="1916" spans="4:4">
      <c r="D1916" s="191"/>
    </row>
    <row r="1917" spans="4:4">
      <c r="D1917" s="191"/>
    </row>
    <row r="1918" spans="4:4">
      <c r="D1918" s="191"/>
    </row>
    <row r="1919" spans="4:4">
      <c r="D1919" s="191"/>
    </row>
    <row r="1920" spans="4:4">
      <c r="D1920" s="191"/>
    </row>
    <row r="1921" spans="4:4">
      <c r="D1921" s="191"/>
    </row>
    <row r="1922" spans="4:4">
      <c r="D1922" s="191"/>
    </row>
    <row r="1923" spans="4:4">
      <c r="D1923" s="191"/>
    </row>
    <row r="1924" spans="4:4">
      <c r="D1924" s="191"/>
    </row>
    <row r="1925" spans="4:4">
      <c r="D1925" s="191"/>
    </row>
    <row r="1926" spans="4:4">
      <c r="D1926" s="191"/>
    </row>
    <row r="1927" spans="4:4">
      <c r="D1927" s="191"/>
    </row>
    <row r="1928" spans="4:4">
      <c r="D1928" s="191"/>
    </row>
    <row r="1929" spans="4:4">
      <c r="D1929" s="191"/>
    </row>
    <row r="1930" spans="4:4">
      <c r="D1930" s="191"/>
    </row>
    <row r="1931" spans="4:4">
      <c r="D1931" s="191"/>
    </row>
    <row r="1932" spans="4:4">
      <c r="D1932" s="191"/>
    </row>
    <row r="1933" spans="4:4">
      <c r="D1933" s="191"/>
    </row>
    <row r="1934" spans="4:4">
      <c r="D1934" s="191"/>
    </row>
    <row r="1935" spans="4:4">
      <c r="D1935" s="191"/>
    </row>
    <row r="1936" spans="4:4">
      <c r="D1936" s="191"/>
    </row>
    <row r="1937" spans="4:4">
      <c r="D1937" s="191"/>
    </row>
    <row r="1938" spans="4:4">
      <c r="D1938" s="191"/>
    </row>
    <row r="1939" spans="4:4">
      <c r="D1939" s="191"/>
    </row>
    <row r="1940" spans="4:4">
      <c r="D1940" s="191"/>
    </row>
    <row r="1941" spans="4:4">
      <c r="D1941" s="191"/>
    </row>
    <row r="1942" spans="4:4">
      <c r="D1942" s="191"/>
    </row>
    <row r="1943" spans="4:4">
      <c r="D1943" s="191"/>
    </row>
    <row r="1944" spans="4:4">
      <c r="D1944" s="191"/>
    </row>
    <row r="1945" spans="4:4">
      <c r="D1945" s="191"/>
    </row>
    <row r="1946" spans="4:4">
      <c r="D1946" s="191"/>
    </row>
    <row r="1947" spans="4:4">
      <c r="D1947" s="191"/>
    </row>
    <row r="1948" spans="4:4">
      <c r="D1948" s="191"/>
    </row>
    <row r="1949" spans="4:4">
      <c r="D1949" s="191"/>
    </row>
    <row r="1950" spans="4:4">
      <c r="D1950" s="191"/>
    </row>
    <row r="1951" spans="4:4">
      <c r="D1951" s="191"/>
    </row>
    <row r="1952" spans="4:4">
      <c r="D1952" s="191"/>
    </row>
    <row r="1953" spans="4:4">
      <c r="D1953" s="191"/>
    </row>
    <row r="1954" spans="4:4">
      <c r="D1954" s="191"/>
    </row>
    <row r="1955" spans="4:4">
      <c r="D1955" s="191"/>
    </row>
    <row r="1956" spans="4:4">
      <c r="D1956" s="191"/>
    </row>
    <row r="1957" spans="4:4">
      <c r="D1957" s="191"/>
    </row>
    <row r="1958" spans="4:4">
      <c r="D1958" s="191"/>
    </row>
    <row r="1959" spans="4:4">
      <c r="D1959" s="191"/>
    </row>
    <row r="1960" spans="4:4">
      <c r="D1960" s="191"/>
    </row>
    <row r="1961" spans="4:4">
      <c r="D1961" s="191"/>
    </row>
    <row r="1962" spans="4:4">
      <c r="D1962" s="191"/>
    </row>
    <row r="1963" spans="4:4">
      <c r="D1963" s="191"/>
    </row>
    <row r="1964" spans="4:4">
      <c r="D1964" s="191"/>
    </row>
    <row r="1965" spans="4:4">
      <c r="D1965" s="191"/>
    </row>
    <row r="1966" spans="4:4">
      <c r="D1966" s="191"/>
    </row>
    <row r="1967" spans="4:4">
      <c r="D1967" s="191"/>
    </row>
    <row r="1968" spans="4:4">
      <c r="D1968" s="191"/>
    </row>
    <row r="1969" spans="4:4">
      <c r="D1969" s="191"/>
    </row>
    <row r="1970" spans="4:4">
      <c r="D1970" s="191"/>
    </row>
    <row r="1971" spans="4:4">
      <c r="D1971" s="191"/>
    </row>
    <row r="1972" spans="4:4">
      <c r="D1972" s="191"/>
    </row>
    <row r="1973" spans="4:4">
      <c r="D1973" s="191"/>
    </row>
    <row r="1974" spans="4:4">
      <c r="D1974" s="191"/>
    </row>
    <row r="1975" spans="4:4">
      <c r="D1975" s="191"/>
    </row>
    <row r="1976" spans="4:4">
      <c r="D1976" s="191"/>
    </row>
    <row r="1977" spans="4:4">
      <c r="D1977" s="191"/>
    </row>
    <row r="1978" spans="4:4">
      <c r="D1978" s="191"/>
    </row>
    <row r="1979" spans="4:4">
      <c r="D1979" s="191"/>
    </row>
    <row r="1980" spans="4:4">
      <c r="D1980" s="191"/>
    </row>
    <row r="1981" spans="4:4">
      <c r="D1981" s="191"/>
    </row>
    <row r="1982" spans="4:4">
      <c r="D1982" s="191"/>
    </row>
    <row r="1983" spans="4:4">
      <c r="D1983" s="191"/>
    </row>
    <row r="1984" spans="4:4">
      <c r="D1984" s="191"/>
    </row>
    <row r="1985" spans="4:4">
      <c r="D1985" s="191"/>
    </row>
    <row r="1986" spans="4:4">
      <c r="D1986" s="191"/>
    </row>
    <row r="1987" spans="4:4">
      <c r="D1987" s="191"/>
    </row>
    <row r="1988" spans="4:4">
      <c r="D1988" s="191"/>
    </row>
    <row r="1989" spans="4:4">
      <c r="D1989" s="191"/>
    </row>
    <row r="1990" spans="4:4">
      <c r="D1990" s="191"/>
    </row>
    <row r="1991" spans="4:4">
      <c r="D1991" s="191"/>
    </row>
    <row r="1992" spans="4:4">
      <c r="D1992" s="191"/>
    </row>
    <row r="1993" spans="4:4">
      <c r="D1993" s="191"/>
    </row>
    <row r="1994" spans="4:4">
      <c r="D1994" s="191"/>
    </row>
    <row r="1995" spans="4:4">
      <c r="D1995" s="191"/>
    </row>
    <row r="1996" spans="4:4">
      <c r="D1996" s="191"/>
    </row>
    <row r="1997" spans="4:4">
      <c r="D1997" s="191"/>
    </row>
    <row r="1998" spans="4:4">
      <c r="D1998" s="191"/>
    </row>
    <row r="1999" spans="4:4">
      <c r="D1999" s="191"/>
    </row>
    <row r="2000" spans="4:4">
      <c r="D2000" s="191"/>
    </row>
    <row r="2001" spans="4:4">
      <c r="D2001" s="191"/>
    </row>
    <row r="2002" spans="4:4">
      <c r="D2002" s="191"/>
    </row>
    <row r="2003" spans="4:4">
      <c r="D2003" s="191"/>
    </row>
    <row r="2004" spans="4:4">
      <c r="D2004" s="191"/>
    </row>
    <row r="2005" spans="4:4">
      <c r="D2005" s="191"/>
    </row>
    <row r="2006" spans="4:4">
      <c r="D2006" s="191"/>
    </row>
    <row r="2007" spans="4:4">
      <c r="D2007" s="191"/>
    </row>
    <row r="2008" spans="4:4">
      <c r="D2008" s="191"/>
    </row>
    <row r="2009" spans="4:4">
      <c r="D2009" s="191"/>
    </row>
    <row r="2010" spans="4:4">
      <c r="D2010" s="191"/>
    </row>
    <row r="2011" spans="4:4">
      <c r="D2011" s="191"/>
    </row>
    <row r="2012" spans="4:4">
      <c r="D2012" s="191"/>
    </row>
    <row r="2013" spans="4:4">
      <c r="D2013" s="191"/>
    </row>
    <row r="2014" spans="4:4">
      <c r="D2014" s="191"/>
    </row>
    <row r="2015" spans="4:4">
      <c r="D2015" s="191"/>
    </row>
    <row r="2016" spans="4:4">
      <c r="D2016" s="191"/>
    </row>
    <row r="2017" spans="4:4">
      <c r="D2017" s="191"/>
    </row>
    <row r="2018" spans="4:4">
      <c r="D2018" s="191"/>
    </row>
    <row r="2019" spans="4:4">
      <c r="D2019" s="191"/>
    </row>
    <row r="2020" spans="4:4">
      <c r="D2020" s="191"/>
    </row>
    <row r="2021" spans="4:4">
      <c r="D2021" s="191"/>
    </row>
    <row r="2022" spans="4:4">
      <c r="D2022" s="191"/>
    </row>
    <row r="2023" spans="4:4">
      <c r="D2023" s="191"/>
    </row>
    <row r="2024" spans="4:4">
      <c r="D2024" s="191"/>
    </row>
    <row r="2025" spans="4:4">
      <c r="D2025" s="191"/>
    </row>
    <row r="2026" spans="4:4">
      <c r="D2026" s="191"/>
    </row>
    <row r="2027" spans="4:4">
      <c r="D2027" s="191"/>
    </row>
    <row r="2028" spans="4:4">
      <c r="D2028" s="191"/>
    </row>
    <row r="2029" spans="4:4">
      <c r="D2029" s="191"/>
    </row>
    <row r="2030" spans="4:4">
      <c r="D2030" s="191"/>
    </row>
    <row r="2031" spans="4:4">
      <c r="D2031" s="191"/>
    </row>
    <row r="2032" spans="4:4">
      <c r="D2032" s="191"/>
    </row>
    <row r="2033" spans="4:4">
      <c r="D2033" s="191"/>
    </row>
    <row r="2034" spans="4:4">
      <c r="D2034" s="191"/>
    </row>
    <row r="2035" spans="4:4">
      <c r="D2035" s="191"/>
    </row>
    <row r="2036" spans="4:4">
      <c r="D2036" s="191"/>
    </row>
    <row r="2037" spans="4:4">
      <c r="D2037" s="191"/>
    </row>
    <row r="2038" spans="4:4">
      <c r="D2038" s="191"/>
    </row>
    <row r="2039" spans="4:4">
      <c r="D2039" s="191"/>
    </row>
    <row r="2040" spans="4:4">
      <c r="D2040" s="191"/>
    </row>
    <row r="2041" spans="4:4">
      <c r="D2041" s="191"/>
    </row>
    <row r="2042" spans="4:4">
      <c r="D2042" s="191"/>
    </row>
    <row r="2043" spans="4:4">
      <c r="D2043" s="191"/>
    </row>
    <row r="2044" spans="4:4">
      <c r="D2044" s="191"/>
    </row>
    <row r="2045" spans="4:4">
      <c r="D2045" s="191"/>
    </row>
    <row r="2046" spans="4:4">
      <c r="D2046" s="191"/>
    </row>
    <row r="2047" spans="4:4">
      <c r="D2047" s="191"/>
    </row>
    <row r="2048" spans="4:4">
      <c r="D2048" s="191"/>
    </row>
    <row r="2049" spans="4:4">
      <c r="D2049" s="191"/>
    </row>
    <row r="2050" spans="4:4">
      <c r="D2050" s="191"/>
    </row>
    <row r="2051" spans="4:4">
      <c r="D2051" s="191"/>
    </row>
    <row r="2052" spans="4:4">
      <c r="D2052" s="191"/>
    </row>
    <row r="2053" spans="4:4">
      <c r="D2053" s="191"/>
    </row>
    <row r="2054" spans="4:4">
      <c r="D2054" s="191"/>
    </row>
    <row r="2055" spans="4:4">
      <c r="D2055" s="191"/>
    </row>
    <row r="2056" spans="4:4">
      <c r="D2056" s="191"/>
    </row>
    <row r="2057" spans="4:4">
      <c r="D2057" s="191"/>
    </row>
    <row r="2058" spans="4:4">
      <c r="D2058" s="191"/>
    </row>
    <row r="2059" spans="4:4">
      <c r="D2059" s="191"/>
    </row>
    <row r="2060" spans="4:4">
      <c r="D2060" s="191"/>
    </row>
    <row r="2061" spans="4:4">
      <c r="D2061" s="191"/>
    </row>
    <row r="2062" spans="4:4">
      <c r="D2062" s="191"/>
    </row>
    <row r="2063" spans="4:4">
      <c r="D2063" s="191"/>
    </row>
    <row r="2064" spans="4:4">
      <c r="D2064" s="191"/>
    </row>
    <row r="2065" spans="4:4">
      <c r="D2065" s="191"/>
    </row>
    <row r="2066" spans="4:4">
      <c r="D2066" s="191"/>
    </row>
    <row r="2067" spans="4:4">
      <c r="D2067" s="191"/>
    </row>
    <row r="2068" spans="4:4">
      <c r="D2068" s="191"/>
    </row>
    <row r="2069" spans="4:4">
      <c r="D2069" s="191"/>
    </row>
    <row r="2070" spans="4:4">
      <c r="D2070" s="191"/>
    </row>
    <row r="2071" spans="4:4">
      <c r="D2071" s="191"/>
    </row>
    <row r="2072" spans="4:4">
      <c r="D2072" s="191"/>
    </row>
    <row r="2073" spans="4:4">
      <c r="D2073" s="191"/>
    </row>
    <row r="2074" spans="4:4">
      <c r="D2074" s="191"/>
    </row>
    <row r="2075" spans="4:4">
      <c r="D2075" s="191"/>
    </row>
    <row r="2076" spans="4:4">
      <c r="D2076" s="191"/>
    </row>
    <row r="2077" spans="4:4">
      <c r="D2077" s="191"/>
    </row>
    <row r="2078" spans="4:4">
      <c r="D2078" s="191"/>
    </row>
    <row r="2079" spans="4:4">
      <c r="D2079" s="191"/>
    </row>
    <row r="2080" spans="4:4">
      <c r="D2080" s="191"/>
    </row>
    <row r="2081" spans="4:4">
      <c r="D2081" s="191"/>
    </row>
    <row r="2082" spans="4:4">
      <c r="D2082" s="191"/>
    </row>
    <row r="2083" spans="4:4">
      <c r="D2083" s="191"/>
    </row>
    <row r="2084" spans="4:4">
      <c r="D2084" s="191"/>
    </row>
    <row r="2085" spans="4:4">
      <c r="D2085" s="191"/>
    </row>
    <row r="2086" spans="4:4">
      <c r="D2086" s="191"/>
    </row>
    <row r="2087" spans="4:4">
      <c r="D2087" s="191"/>
    </row>
    <row r="2088" spans="4:4">
      <c r="D2088" s="191"/>
    </row>
    <row r="2089" spans="4:4">
      <c r="D2089" s="191"/>
    </row>
    <row r="2090" spans="4:4">
      <c r="D2090" s="191"/>
    </row>
    <row r="2091" spans="4:4">
      <c r="D2091" s="191"/>
    </row>
    <row r="2092" spans="4:4">
      <c r="D2092" s="191"/>
    </row>
    <row r="2093" spans="4:4">
      <c r="D2093" s="191"/>
    </row>
    <row r="2094" spans="4:4">
      <c r="D2094" s="191"/>
    </row>
    <row r="2095" spans="4:4">
      <c r="D2095" s="191"/>
    </row>
    <row r="2096" spans="4:4">
      <c r="D2096" s="191"/>
    </row>
    <row r="2097" spans="4:4">
      <c r="D2097" s="191"/>
    </row>
    <row r="2098" spans="4:4">
      <c r="D2098" s="191"/>
    </row>
    <row r="2099" spans="4:4">
      <c r="D2099" s="191"/>
    </row>
    <row r="2100" spans="4:4">
      <c r="D2100" s="191"/>
    </row>
    <row r="2101" spans="4:4">
      <c r="D2101" s="191"/>
    </row>
    <row r="2102" spans="4:4">
      <c r="D2102" s="191"/>
    </row>
    <row r="2103" spans="4:4">
      <c r="D2103" s="191"/>
    </row>
    <row r="2104" spans="4:4">
      <c r="D2104" s="191"/>
    </row>
    <row r="2105" spans="4:4">
      <c r="D2105" s="191"/>
    </row>
    <row r="2106" spans="4:4">
      <c r="D2106" s="191"/>
    </row>
    <row r="2107" spans="4:4">
      <c r="D2107" s="191"/>
    </row>
    <row r="2108" spans="4:4">
      <c r="D2108" s="191"/>
    </row>
    <row r="2109" spans="4:4">
      <c r="D2109" s="191"/>
    </row>
    <row r="2110" spans="4:4">
      <c r="D2110" s="191"/>
    </row>
    <row r="2111" spans="4:4">
      <c r="D2111" s="191"/>
    </row>
    <row r="2112" spans="4:4">
      <c r="D2112" s="191"/>
    </row>
    <row r="2113" spans="4:4">
      <c r="D2113" s="191"/>
    </row>
    <row r="2114" spans="4:4">
      <c r="D2114" s="191"/>
    </row>
    <row r="2115" spans="4:4">
      <c r="D2115" s="191"/>
    </row>
    <row r="2116" spans="4:4">
      <c r="D2116" s="191"/>
    </row>
    <row r="2117" spans="4:4">
      <c r="D2117" s="191"/>
    </row>
    <row r="2118" spans="4:4">
      <c r="D2118" s="191"/>
    </row>
    <row r="2119" spans="4:4">
      <c r="D2119" s="191"/>
    </row>
    <row r="2120" spans="4:4">
      <c r="D2120" s="191"/>
    </row>
    <row r="2121" spans="4:4">
      <c r="D2121" s="191"/>
    </row>
    <row r="2122" spans="4:4">
      <c r="D2122" s="191"/>
    </row>
    <row r="2123" spans="4:4">
      <c r="D2123" s="191"/>
    </row>
    <row r="2124" spans="4:4">
      <c r="D2124" s="191"/>
    </row>
    <row r="2125" spans="4:4">
      <c r="D2125" s="191"/>
    </row>
    <row r="2126" spans="4:4">
      <c r="D2126" s="191"/>
    </row>
    <row r="2127" spans="4:4">
      <c r="D2127" s="191"/>
    </row>
    <row r="2128" spans="4:4">
      <c r="D2128" s="191"/>
    </row>
    <row r="2129" spans="4:4">
      <c r="D2129" s="191"/>
    </row>
    <row r="2130" spans="4:4">
      <c r="D2130" s="191"/>
    </row>
    <row r="2131" spans="4:4">
      <c r="D2131" s="191"/>
    </row>
    <row r="2132" spans="4:4">
      <c r="D2132" s="191"/>
    </row>
    <row r="2133" spans="4:4">
      <c r="D2133" s="191"/>
    </row>
    <row r="2134" spans="4:4">
      <c r="D2134" s="191"/>
    </row>
    <row r="2135" spans="4:4">
      <c r="D2135" s="191"/>
    </row>
    <row r="2136" spans="4:4">
      <c r="D2136" s="191"/>
    </row>
    <row r="2137" spans="4:4">
      <c r="D2137" s="191"/>
    </row>
    <row r="2138" spans="4:4">
      <c r="D2138" s="191"/>
    </row>
    <row r="2139" spans="4:4">
      <c r="D2139" s="191"/>
    </row>
    <row r="2140" spans="4:4">
      <c r="D2140" s="191"/>
    </row>
    <row r="2141" spans="4:4">
      <c r="D2141" s="191"/>
    </row>
    <row r="2142" spans="4:4">
      <c r="D2142" s="191"/>
    </row>
    <row r="2143" spans="4:4">
      <c r="D2143" s="191"/>
    </row>
    <row r="2144" spans="4:4">
      <c r="D2144" s="191"/>
    </row>
    <row r="2145" spans="4:4">
      <c r="D2145" s="191"/>
    </row>
    <row r="2146" spans="4:4">
      <c r="D2146" s="191"/>
    </row>
    <row r="2147" spans="4:4">
      <c r="D2147" s="191"/>
    </row>
    <row r="2148" spans="4:4">
      <c r="D2148" s="191"/>
    </row>
    <row r="2149" spans="4:4">
      <c r="D2149" s="191"/>
    </row>
    <row r="2150" spans="4:4">
      <c r="D2150" s="191"/>
    </row>
    <row r="2151" spans="4:4">
      <c r="D2151" s="191"/>
    </row>
    <row r="2152" spans="4:4">
      <c r="D2152" s="191"/>
    </row>
    <row r="2153" spans="4:4">
      <c r="D2153" s="191"/>
    </row>
    <row r="2154" spans="4:4">
      <c r="D2154" s="191"/>
    </row>
    <row r="2155" spans="4:4">
      <c r="D2155" s="191"/>
    </row>
    <row r="2156" spans="4:4">
      <c r="D2156" s="191"/>
    </row>
    <row r="2157" spans="4:4">
      <c r="D2157" s="191"/>
    </row>
    <row r="2158" spans="4:4">
      <c r="D2158" s="191"/>
    </row>
    <row r="2159" spans="4:4">
      <c r="D2159" s="191"/>
    </row>
    <row r="2160" spans="4:4">
      <c r="D2160" s="191"/>
    </row>
    <row r="2161" spans="4:4">
      <c r="D2161" s="191"/>
    </row>
    <row r="2162" spans="4:4">
      <c r="D2162" s="191"/>
    </row>
    <row r="2163" spans="4:4">
      <c r="D2163" s="191"/>
    </row>
    <row r="2164" spans="4:4">
      <c r="D2164" s="191"/>
    </row>
    <row r="2165" spans="4:4">
      <c r="D2165" s="191"/>
    </row>
    <row r="2166" spans="4:4">
      <c r="D2166" s="191"/>
    </row>
    <row r="2167" spans="4:4">
      <c r="D2167" s="191"/>
    </row>
    <row r="2168" spans="4:4">
      <c r="D2168" s="191"/>
    </row>
    <row r="2169" spans="4:4">
      <c r="D2169" s="191"/>
    </row>
    <row r="2170" spans="4:4">
      <c r="D2170" s="191"/>
    </row>
    <row r="2171" spans="4:4">
      <c r="D2171" s="191"/>
    </row>
    <row r="2172" spans="4:4">
      <c r="D2172" s="191"/>
    </row>
    <row r="2173" spans="4:4">
      <c r="D2173" s="191"/>
    </row>
    <row r="2174" spans="4:4">
      <c r="D2174" s="191"/>
    </row>
    <row r="2175" spans="4:4">
      <c r="D2175" s="191"/>
    </row>
    <row r="2176" spans="4:4">
      <c r="D2176" s="191"/>
    </row>
    <row r="2177" spans="4:4">
      <c r="D2177" s="191"/>
    </row>
    <row r="2178" spans="4:4">
      <c r="D2178" s="191"/>
    </row>
    <row r="2179" spans="4:4">
      <c r="D2179" s="191"/>
    </row>
    <row r="2180" spans="4:4">
      <c r="D2180" s="191"/>
    </row>
    <row r="2181" spans="4:4">
      <c r="D2181" s="191"/>
    </row>
    <row r="2182" spans="4:4">
      <c r="D2182" s="191"/>
    </row>
    <row r="2183" spans="4:4">
      <c r="D2183" s="191"/>
    </row>
    <row r="2184" spans="4:4">
      <c r="D2184" s="191"/>
    </row>
    <row r="2185" spans="4:4">
      <c r="D2185" s="191"/>
    </row>
    <row r="2186" spans="4:4">
      <c r="D2186" s="191"/>
    </row>
    <row r="2187" spans="4:4">
      <c r="D2187" s="191"/>
    </row>
    <row r="2188" spans="4:4">
      <c r="D2188" s="191"/>
    </row>
    <row r="2189" spans="4:4">
      <c r="D2189" s="191"/>
    </row>
    <row r="2190" spans="4:4">
      <c r="D2190" s="191"/>
    </row>
    <row r="2191" spans="4:4">
      <c r="D2191" s="191"/>
    </row>
    <row r="2192" spans="4:4">
      <c r="D2192" s="191"/>
    </row>
    <row r="2193" spans="4:4">
      <c r="D2193" s="191"/>
    </row>
    <row r="2194" spans="4:4">
      <c r="D2194" s="191"/>
    </row>
    <row r="2195" spans="4:4">
      <c r="D2195" s="191"/>
    </row>
    <row r="2196" spans="4:4">
      <c r="D2196" s="191"/>
    </row>
    <row r="2197" spans="4:4">
      <c r="D2197" s="191"/>
    </row>
    <row r="2198" spans="4:4">
      <c r="D2198" s="191"/>
    </row>
    <row r="2199" spans="4:4">
      <c r="D2199" s="191"/>
    </row>
    <row r="2200" spans="4:4">
      <c r="D2200" s="191"/>
    </row>
    <row r="2201" spans="4:4">
      <c r="D2201" s="191"/>
    </row>
    <row r="2202" spans="4:4">
      <c r="D2202" s="191"/>
    </row>
    <row r="2203" spans="4:4">
      <c r="D2203" s="191"/>
    </row>
    <row r="2204" spans="4:4">
      <c r="D2204" s="191"/>
    </row>
    <row r="2205" spans="4:4">
      <c r="D2205" s="191"/>
    </row>
    <row r="2206" spans="4:4">
      <c r="D2206" s="191"/>
    </row>
    <row r="2207" spans="4:4">
      <c r="D2207" s="191"/>
    </row>
    <row r="2208" spans="4:4">
      <c r="D2208" s="191"/>
    </row>
    <row r="2209" spans="4:4">
      <c r="D2209" s="191"/>
    </row>
    <row r="2210" spans="4:4">
      <c r="D2210" s="191"/>
    </row>
    <row r="2211" spans="4:4">
      <c r="D2211" s="191"/>
    </row>
    <row r="2212" spans="4:4">
      <c r="D2212" s="191"/>
    </row>
    <row r="2213" spans="4:4">
      <c r="D2213" s="191"/>
    </row>
    <row r="2214" spans="4:4">
      <c r="D2214" s="191"/>
    </row>
    <row r="2215" spans="4:4">
      <c r="D2215" s="191"/>
    </row>
    <row r="2216" spans="4:4">
      <c r="D2216" s="191"/>
    </row>
    <row r="2217" spans="4:4">
      <c r="D2217" s="191"/>
    </row>
    <row r="2218" spans="4:4">
      <c r="D2218" s="191"/>
    </row>
    <row r="2219" spans="4:4">
      <c r="D2219" s="191"/>
    </row>
    <row r="2220" spans="4:4">
      <c r="D2220" s="191"/>
    </row>
    <row r="2221" spans="4:4">
      <c r="D2221" s="191"/>
    </row>
    <row r="2222" spans="4:4">
      <c r="D2222" s="191"/>
    </row>
    <row r="2223" spans="4:4">
      <c r="D2223" s="191"/>
    </row>
    <row r="2224" spans="4:4">
      <c r="D2224" s="191"/>
    </row>
    <row r="2225" spans="4:4">
      <c r="D2225" s="191"/>
    </row>
    <row r="2226" spans="4:4">
      <c r="D2226" s="191"/>
    </row>
    <row r="2227" spans="4:4">
      <c r="D2227" s="191"/>
    </row>
    <row r="2228" spans="4:4">
      <c r="D2228" s="191"/>
    </row>
    <row r="2229" spans="4:4">
      <c r="D2229" s="191"/>
    </row>
    <row r="2230" spans="4:4">
      <c r="D2230" s="191"/>
    </row>
    <row r="2231" spans="4:4">
      <c r="D2231" s="191"/>
    </row>
    <row r="2232" spans="4:4">
      <c r="D2232" s="191"/>
    </row>
    <row r="2233" spans="4:4">
      <c r="D2233" s="191"/>
    </row>
    <row r="2234" spans="4:4">
      <c r="D2234" s="191"/>
    </row>
    <row r="2235" spans="4:4">
      <c r="D2235" s="191"/>
    </row>
    <row r="2236" spans="4:4">
      <c r="D2236" s="191"/>
    </row>
    <row r="2237" spans="4:4">
      <c r="D2237" s="191"/>
    </row>
    <row r="2238" spans="4:4">
      <c r="D2238" s="191"/>
    </row>
    <row r="2239" spans="4:4">
      <c r="D2239" s="191"/>
    </row>
    <row r="2240" spans="4:4">
      <c r="D2240" s="191"/>
    </row>
    <row r="2241" spans="4:4">
      <c r="D2241" s="191"/>
    </row>
    <row r="2242" spans="4:4">
      <c r="D2242" s="191"/>
    </row>
    <row r="2243" spans="4:4">
      <c r="D2243" s="191"/>
    </row>
    <row r="2244" spans="4:4">
      <c r="D2244" s="191"/>
    </row>
    <row r="2245" spans="4:4">
      <c r="D2245" s="191"/>
    </row>
    <row r="2246" spans="4:4">
      <c r="D2246" s="191"/>
    </row>
    <row r="2247" spans="4:4">
      <c r="D2247" s="191"/>
    </row>
    <row r="2248" spans="4:4">
      <c r="D2248" s="191"/>
    </row>
    <row r="2249" spans="4:4">
      <c r="D2249" s="191"/>
    </row>
    <row r="2250" spans="4:4">
      <c r="D2250" s="191"/>
    </row>
    <row r="2251" spans="4:4">
      <c r="D2251" s="191"/>
    </row>
    <row r="2252" spans="4:4">
      <c r="D2252" s="191"/>
    </row>
    <row r="2253" spans="4:4">
      <c r="D2253" s="191"/>
    </row>
    <row r="2254" spans="4:4">
      <c r="D2254" s="191"/>
    </row>
    <row r="2255" spans="4:4">
      <c r="D2255" s="191"/>
    </row>
    <row r="2256" spans="4:4">
      <c r="D2256" s="191"/>
    </row>
    <row r="2257" spans="4:4">
      <c r="D2257" s="191"/>
    </row>
    <row r="2258" spans="4:4">
      <c r="D2258" s="191"/>
    </row>
    <row r="2259" spans="4:4">
      <c r="D2259" s="191"/>
    </row>
    <row r="2260" spans="4:4">
      <c r="D2260" s="191"/>
    </row>
    <row r="2261" spans="4:4">
      <c r="D2261" s="191"/>
    </row>
    <row r="2262" spans="4:4">
      <c r="D2262" s="191"/>
    </row>
    <row r="2263" spans="4:4">
      <c r="D2263" s="191"/>
    </row>
    <row r="2264" spans="4:4">
      <c r="D2264" s="191"/>
    </row>
    <row r="2265" spans="4:4">
      <c r="D2265" s="191"/>
    </row>
    <row r="2266" spans="4:4">
      <c r="D2266" s="191"/>
    </row>
    <row r="2267" spans="4:4">
      <c r="D2267" s="191"/>
    </row>
    <row r="2268" spans="4:4">
      <c r="D2268" s="191"/>
    </row>
    <row r="2269" spans="4:4">
      <c r="D2269" s="191"/>
    </row>
    <row r="2270" spans="4:4">
      <c r="D2270" s="191"/>
    </row>
    <row r="2271" spans="4:4">
      <c r="D2271" s="191"/>
    </row>
    <row r="2272" spans="4:4">
      <c r="D2272" s="191"/>
    </row>
    <row r="2273" spans="4:4">
      <c r="D2273" s="191"/>
    </row>
    <row r="2274" spans="4:4">
      <c r="D2274" s="191"/>
    </row>
    <row r="2275" spans="4:4">
      <c r="D2275" s="191"/>
    </row>
    <row r="2276" spans="4:4">
      <c r="D2276" s="191"/>
    </row>
    <row r="2277" spans="4:4">
      <c r="D2277" s="191"/>
    </row>
    <row r="2278" spans="4:4">
      <c r="D2278" s="191"/>
    </row>
    <row r="2279" spans="4:4">
      <c r="D2279" s="191"/>
    </row>
    <row r="2280" spans="4:4">
      <c r="D2280" s="191"/>
    </row>
    <row r="2281" spans="4:4">
      <c r="D2281" s="191"/>
    </row>
    <row r="2282" spans="4:4">
      <c r="D2282" s="191"/>
    </row>
    <row r="2283" spans="4:4">
      <c r="D2283" s="191"/>
    </row>
    <row r="2284" spans="4:4">
      <c r="D2284" s="191"/>
    </row>
    <row r="2285" spans="4:4">
      <c r="D2285" s="191"/>
    </row>
    <row r="2286" spans="4:4">
      <c r="D2286" s="191"/>
    </row>
    <row r="2287" spans="4:4">
      <c r="D2287" s="191"/>
    </row>
    <row r="2288" spans="4:4">
      <c r="D2288" s="191"/>
    </row>
    <row r="2289" spans="4:4">
      <c r="D2289" s="191"/>
    </row>
    <row r="2290" spans="4:4">
      <c r="D2290" s="191"/>
    </row>
    <row r="2291" spans="4:4">
      <c r="D2291" s="191"/>
    </row>
    <row r="2292" spans="4:4">
      <c r="D2292" s="191"/>
    </row>
    <row r="2293" spans="4:4">
      <c r="D2293" s="191"/>
    </row>
    <row r="2294" spans="4:4">
      <c r="D2294" s="191"/>
    </row>
    <row r="2295" spans="4:4">
      <c r="D2295" s="191"/>
    </row>
    <row r="2296" spans="4:4">
      <c r="D2296" s="191"/>
    </row>
    <row r="2297" spans="4:4">
      <c r="D2297" s="191"/>
    </row>
    <row r="2298" spans="4:4">
      <c r="D2298" s="191"/>
    </row>
    <row r="2299" spans="4:4">
      <c r="D2299" s="191"/>
    </row>
    <row r="2300" spans="4:4">
      <c r="D2300" s="191"/>
    </row>
    <row r="2301" spans="4:4">
      <c r="D2301" s="191"/>
    </row>
    <row r="2302" spans="4:4">
      <c r="D2302" s="191"/>
    </row>
    <row r="2303" spans="4:4">
      <c r="D2303" s="191"/>
    </row>
    <row r="2304" spans="4:4">
      <c r="D2304" s="191"/>
    </row>
    <row r="2305" spans="4:4">
      <c r="D2305" s="191"/>
    </row>
    <row r="2306" spans="4:4">
      <c r="D2306" s="191"/>
    </row>
    <row r="2307" spans="4:4">
      <c r="D2307" s="191"/>
    </row>
    <row r="2308" spans="4:4">
      <c r="D2308" s="191"/>
    </row>
    <row r="2309" spans="4:4">
      <c r="D2309" s="191"/>
    </row>
    <row r="2310" spans="4:4">
      <c r="D2310" s="191"/>
    </row>
    <row r="2311" spans="4:4">
      <c r="D2311" s="191"/>
    </row>
    <row r="2312" spans="4:4">
      <c r="D2312" s="191"/>
    </row>
    <row r="2313" spans="4:4">
      <c r="D2313" s="191"/>
    </row>
    <row r="2314" spans="4:4">
      <c r="D2314" s="191"/>
    </row>
    <row r="2315" spans="4:4">
      <c r="D2315" s="191"/>
    </row>
    <row r="2316" spans="4:4">
      <c r="D2316" s="191"/>
    </row>
    <row r="2317" spans="4:4">
      <c r="D2317" s="191"/>
    </row>
    <row r="2318" spans="4:4">
      <c r="D2318" s="191"/>
    </row>
    <row r="2319" spans="4:4">
      <c r="D2319" s="191"/>
    </row>
    <row r="2320" spans="4:4">
      <c r="D2320" s="191"/>
    </row>
    <row r="2321" spans="4:4">
      <c r="D2321" s="191"/>
    </row>
    <row r="2322" spans="4:4">
      <c r="D2322" s="191"/>
    </row>
    <row r="2323" spans="4:4">
      <c r="D2323" s="191"/>
    </row>
    <row r="2324" spans="4:4">
      <c r="D2324" s="191"/>
    </row>
    <row r="2325" spans="4:4">
      <c r="D2325" s="191"/>
    </row>
    <row r="2326" spans="4:4">
      <c r="D2326" s="191"/>
    </row>
    <row r="2327" spans="4:4">
      <c r="D2327" s="191"/>
    </row>
    <row r="2328" spans="4:4">
      <c r="D2328" s="191"/>
    </row>
    <row r="2329" spans="4:4">
      <c r="D2329" s="191"/>
    </row>
    <row r="2330" spans="4:4">
      <c r="D2330" s="191"/>
    </row>
    <row r="2331" spans="4:4">
      <c r="D2331" s="191"/>
    </row>
    <row r="2332" spans="4:4">
      <c r="D2332" s="191"/>
    </row>
    <row r="2333" spans="4:4">
      <c r="D2333" s="191"/>
    </row>
    <row r="2334" spans="4:4">
      <c r="D2334" s="191"/>
    </row>
    <row r="2335" spans="4:4">
      <c r="D2335" s="191"/>
    </row>
    <row r="2336" spans="4:4">
      <c r="D2336" s="191"/>
    </row>
    <row r="2337" spans="4:4">
      <c r="D2337" s="191"/>
    </row>
    <row r="2338" spans="4:4">
      <c r="D2338" s="191"/>
    </row>
    <row r="2339" spans="4:4">
      <c r="D2339" s="191"/>
    </row>
    <row r="2340" spans="4:4">
      <c r="D2340" s="191"/>
    </row>
    <row r="2341" spans="4:4">
      <c r="D2341" s="191"/>
    </row>
    <row r="2342" spans="4:4">
      <c r="D2342" s="191"/>
    </row>
    <row r="2343" spans="4:4">
      <c r="D2343" s="191"/>
    </row>
    <row r="2344" spans="4:4">
      <c r="D2344" s="191"/>
    </row>
    <row r="2345" spans="4:4">
      <c r="D2345" s="191"/>
    </row>
    <row r="2346" spans="4:4">
      <c r="D2346" s="191"/>
    </row>
    <row r="2347" spans="4:4">
      <c r="D2347" s="191"/>
    </row>
    <row r="2348" spans="4:4">
      <c r="D2348" s="191"/>
    </row>
    <row r="2349" spans="4:4">
      <c r="D2349" s="191"/>
    </row>
    <row r="2350" spans="4:4">
      <c r="D2350" s="191"/>
    </row>
    <row r="2351" spans="4:4">
      <c r="D2351" s="191"/>
    </row>
    <row r="2352" spans="4:4">
      <c r="D2352" s="191"/>
    </row>
    <row r="2353" spans="4:4">
      <c r="D2353" s="191"/>
    </row>
    <row r="2354" spans="4:4">
      <c r="D2354" s="191"/>
    </row>
    <row r="2355" spans="4:4">
      <c r="D2355" s="191"/>
    </row>
    <row r="2356" spans="4:4">
      <c r="D2356" s="191"/>
    </row>
    <row r="2357" spans="4:4">
      <c r="D2357" s="191"/>
    </row>
    <row r="2358" spans="4:4">
      <c r="D2358" s="191"/>
    </row>
    <row r="2359" spans="4:4">
      <c r="D2359" s="191"/>
    </row>
    <row r="2360" spans="4:4">
      <c r="D2360" s="191"/>
    </row>
    <row r="2361" spans="4:4">
      <c r="D2361" s="191"/>
    </row>
    <row r="2362" spans="4:4">
      <c r="D2362" s="191"/>
    </row>
    <row r="2363" spans="4:4">
      <c r="D2363" s="191"/>
    </row>
    <row r="2364" spans="4:4">
      <c r="D2364" s="191"/>
    </row>
    <row r="2365" spans="4:4">
      <c r="D2365" s="191"/>
    </row>
    <row r="2366" spans="4:4">
      <c r="D2366" s="191"/>
    </row>
    <row r="2367" spans="4:4">
      <c r="D2367" s="191"/>
    </row>
    <row r="2368" spans="4:4">
      <c r="D2368" s="191"/>
    </row>
    <row r="2369" spans="4:4">
      <c r="D2369" s="191"/>
    </row>
    <row r="2370" spans="4:4">
      <c r="D2370" s="191"/>
    </row>
    <row r="2371" spans="4:4">
      <c r="D2371" s="191"/>
    </row>
    <row r="2372" spans="4:4">
      <c r="D2372" s="191"/>
    </row>
    <row r="2373" spans="4:4">
      <c r="D2373" s="191"/>
    </row>
    <row r="2374" spans="4:4">
      <c r="D2374" s="191"/>
    </row>
    <row r="2375" spans="4:4">
      <c r="D2375" s="191"/>
    </row>
    <row r="2376" spans="4:4">
      <c r="D2376" s="191"/>
    </row>
    <row r="2377" spans="4:4">
      <c r="D2377" s="191"/>
    </row>
    <row r="2378" spans="4:4">
      <c r="D2378" s="191"/>
    </row>
    <row r="2379" spans="4:4">
      <c r="D2379" s="191"/>
    </row>
    <row r="2380" spans="4:4">
      <c r="D2380" s="191"/>
    </row>
    <row r="2381" spans="4:4">
      <c r="D2381" s="191"/>
    </row>
    <row r="2382" spans="4:4">
      <c r="D2382" s="191"/>
    </row>
    <row r="2383" spans="4:4">
      <c r="D2383" s="191"/>
    </row>
    <row r="2384" spans="4:4">
      <c r="D2384" s="191"/>
    </row>
    <row r="2385" spans="4:4">
      <c r="D2385" s="191"/>
    </row>
    <row r="2386" spans="4:4">
      <c r="D2386" s="191"/>
    </row>
    <row r="2387" spans="4:4">
      <c r="D2387" s="191"/>
    </row>
    <row r="2388" spans="4:4">
      <c r="D2388" s="191"/>
    </row>
    <row r="2389" spans="4:4">
      <c r="D2389" s="191"/>
    </row>
    <row r="2390" spans="4:4">
      <c r="D2390" s="191"/>
    </row>
    <row r="2391" spans="4:4">
      <c r="D2391" s="191"/>
    </row>
    <row r="2392" spans="4:4">
      <c r="D2392" s="191"/>
    </row>
    <row r="2393" spans="4:4">
      <c r="D2393" s="191"/>
    </row>
    <row r="2394" spans="4:4">
      <c r="D2394" s="191"/>
    </row>
    <row r="2395" spans="4:4">
      <c r="D2395" s="191"/>
    </row>
    <row r="2396" spans="4:4">
      <c r="D2396" s="191"/>
    </row>
    <row r="2397" spans="4:4">
      <c r="D2397" s="191"/>
    </row>
    <row r="2398" spans="4:4">
      <c r="D2398" s="191"/>
    </row>
    <row r="2399" spans="4:4">
      <c r="D2399" s="191"/>
    </row>
    <row r="2400" spans="4:4">
      <c r="D2400" s="191"/>
    </row>
    <row r="2401" spans="4:4">
      <c r="D2401" s="191"/>
    </row>
    <row r="2402" spans="4:4">
      <c r="D2402" s="191"/>
    </row>
    <row r="2403" spans="4:4">
      <c r="D2403" s="191"/>
    </row>
    <row r="2404" spans="4:4">
      <c r="D2404" s="191"/>
    </row>
    <row r="2405" spans="4:4">
      <c r="D2405" s="191"/>
    </row>
    <row r="2406" spans="4:4">
      <c r="D2406" s="191"/>
    </row>
    <row r="2407" spans="4:4">
      <c r="D2407" s="191"/>
    </row>
    <row r="2408" spans="4:4">
      <c r="D2408" s="191"/>
    </row>
    <row r="2409" spans="4:4">
      <c r="D2409" s="191"/>
    </row>
    <row r="2410" spans="4:4">
      <c r="D2410" s="191"/>
    </row>
    <row r="2411" spans="4:4">
      <c r="D2411" s="191"/>
    </row>
    <row r="2412" spans="4:4">
      <c r="D2412" s="191"/>
    </row>
    <row r="2413" spans="4:4">
      <c r="D2413" s="191"/>
    </row>
    <row r="2414" spans="4:4">
      <c r="D2414" s="191"/>
    </row>
    <row r="2415" spans="4:4">
      <c r="D2415" s="191"/>
    </row>
    <row r="2416" spans="4:4">
      <c r="D2416" s="191"/>
    </row>
    <row r="2417" spans="4:4">
      <c r="D2417" s="191"/>
    </row>
    <row r="2418" spans="4:4">
      <c r="D2418" s="191"/>
    </row>
    <row r="2419" spans="4:4">
      <c r="D2419" s="191"/>
    </row>
    <row r="2420" spans="4:4">
      <c r="D2420" s="191"/>
    </row>
    <row r="2421" spans="4:4">
      <c r="D2421" s="191"/>
    </row>
    <row r="2422" spans="4:4">
      <c r="D2422" s="191"/>
    </row>
    <row r="2423" spans="4:4">
      <c r="D2423" s="191"/>
    </row>
    <row r="2424" spans="4:4">
      <c r="D2424" s="191"/>
    </row>
    <row r="2425" spans="4:4">
      <c r="D2425" s="191"/>
    </row>
    <row r="2426" spans="4:4">
      <c r="D2426" s="191"/>
    </row>
    <row r="2427" spans="4:4">
      <c r="D2427" s="191"/>
    </row>
    <row r="2428" spans="4:4">
      <c r="D2428" s="191"/>
    </row>
    <row r="2429" spans="4:4">
      <c r="D2429" s="191"/>
    </row>
    <row r="2430" spans="4:4">
      <c r="D2430" s="191"/>
    </row>
    <row r="2431" spans="4:4">
      <c r="D2431" s="191"/>
    </row>
    <row r="2432" spans="4:4">
      <c r="D2432" s="191"/>
    </row>
    <row r="2433" spans="4:4">
      <c r="D2433" s="191"/>
    </row>
    <row r="2434" spans="4:4">
      <c r="D2434" s="191"/>
    </row>
    <row r="2435" spans="4:4">
      <c r="D2435" s="191"/>
    </row>
    <row r="2436" spans="4:4">
      <c r="D2436" s="191"/>
    </row>
    <row r="2437" spans="4:4">
      <c r="D2437" s="191"/>
    </row>
    <row r="2438" spans="4:4">
      <c r="D2438" s="191"/>
    </row>
    <row r="2439" spans="4:4">
      <c r="D2439" s="191"/>
    </row>
    <row r="2440" spans="4:4">
      <c r="D2440" s="191"/>
    </row>
    <row r="2441" spans="4:4">
      <c r="D2441" s="191"/>
    </row>
    <row r="2442" spans="4:4">
      <c r="D2442" s="191"/>
    </row>
    <row r="2443" spans="4:4">
      <c r="D2443" s="191"/>
    </row>
    <row r="2444" spans="4:4">
      <c r="D2444" s="191"/>
    </row>
    <row r="2445" spans="4:4">
      <c r="D2445" s="191"/>
    </row>
    <row r="2446" spans="4:4">
      <c r="D2446" s="191"/>
    </row>
    <row r="2447" spans="4:4">
      <c r="D2447" s="191"/>
    </row>
    <row r="2448" spans="4:4">
      <c r="D2448" s="191"/>
    </row>
    <row r="2449" spans="4:4">
      <c r="D2449" s="191"/>
    </row>
    <row r="2450" spans="4:4">
      <c r="D2450" s="191"/>
    </row>
    <row r="2451" spans="4:4">
      <c r="D2451" s="191"/>
    </row>
    <row r="2452" spans="4:4">
      <c r="D2452" s="191"/>
    </row>
    <row r="2453" spans="4:4">
      <c r="D2453" s="191"/>
    </row>
    <row r="2454" spans="4:4">
      <c r="D2454" s="191"/>
    </row>
    <row r="2455" spans="4:4">
      <c r="D2455" s="191"/>
    </row>
    <row r="2456" spans="4:4">
      <c r="D2456" s="191"/>
    </row>
    <row r="2457" spans="4:4">
      <c r="D2457" s="191"/>
    </row>
    <row r="2458" spans="4:4">
      <c r="D2458" s="191"/>
    </row>
    <row r="2459" spans="4:4">
      <c r="D2459" s="191"/>
    </row>
    <row r="2460" spans="4:4">
      <c r="D2460" s="191"/>
    </row>
    <row r="2461" spans="4:4">
      <c r="D2461" s="191"/>
    </row>
    <row r="2462" spans="4:4">
      <c r="D2462" s="191"/>
    </row>
    <row r="2463" spans="4:4">
      <c r="D2463" s="191"/>
    </row>
    <row r="2464" spans="4:4">
      <c r="D2464" s="191"/>
    </row>
    <row r="2465" spans="4:4">
      <c r="D2465" s="191"/>
    </row>
    <row r="2466" spans="4:4">
      <c r="D2466" s="191"/>
    </row>
    <row r="2467" spans="4:4">
      <c r="D2467" s="191"/>
    </row>
    <row r="2468" spans="4:4">
      <c r="D2468" s="191"/>
    </row>
    <row r="2469" spans="4:4">
      <c r="D2469" s="191"/>
    </row>
    <row r="2470" spans="4:4">
      <c r="D2470" s="191"/>
    </row>
    <row r="2471" spans="4:4">
      <c r="D2471" s="191"/>
    </row>
    <row r="2472" spans="4:4">
      <c r="D2472" s="191"/>
    </row>
    <row r="2473" spans="4:4">
      <c r="D2473" s="191"/>
    </row>
    <row r="2474" spans="4:4">
      <c r="D2474" s="191"/>
    </row>
    <row r="2475" spans="4:4">
      <c r="D2475" s="191"/>
    </row>
    <row r="2476" spans="4:4">
      <c r="D2476" s="191"/>
    </row>
    <row r="2477" spans="4:4">
      <c r="D2477" s="191"/>
    </row>
    <row r="2478" spans="4:4">
      <c r="D2478" s="191"/>
    </row>
    <row r="2479" spans="4:4">
      <c r="D2479" s="191"/>
    </row>
    <row r="2480" spans="4:4">
      <c r="D2480" s="191"/>
    </row>
    <row r="2481" spans="4:4">
      <c r="D2481" s="191"/>
    </row>
    <row r="2482" spans="4:4">
      <c r="D2482" s="191"/>
    </row>
    <row r="2483" spans="4:4">
      <c r="D2483" s="191"/>
    </row>
    <row r="2484" spans="4:4">
      <c r="D2484" s="191"/>
    </row>
    <row r="2485" spans="4:4">
      <c r="D2485" s="191"/>
    </row>
    <row r="2486" spans="4:4">
      <c r="D2486" s="191"/>
    </row>
    <row r="2487" spans="4:4">
      <c r="D2487" s="191"/>
    </row>
    <row r="2488" spans="4:4">
      <c r="D2488" s="191"/>
    </row>
    <row r="2489" spans="4:4">
      <c r="D2489" s="191"/>
    </row>
    <row r="2490" spans="4:4">
      <c r="D2490" s="191"/>
    </row>
    <row r="2491" spans="4:4">
      <c r="D2491" s="191"/>
    </row>
    <row r="2492" spans="4:4">
      <c r="D2492" s="191"/>
    </row>
    <row r="2493" spans="4:4">
      <c r="D2493" s="191"/>
    </row>
    <row r="2494" spans="4:4">
      <c r="D2494" s="191"/>
    </row>
    <row r="2495" spans="4:4">
      <c r="D2495" s="191"/>
    </row>
    <row r="2496" spans="4:4">
      <c r="D2496" s="191"/>
    </row>
    <row r="2497" spans="4:4">
      <c r="D2497" s="191"/>
    </row>
    <row r="2498" spans="4:4">
      <c r="D2498" s="191"/>
    </row>
    <row r="2499" spans="4:4">
      <c r="D2499" s="191"/>
    </row>
    <row r="2500" spans="4:4">
      <c r="D2500" s="191"/>
    </row>
    <row r="2501" spans="4:4">
      <c r="D2501" s="191"/>
    </row>
    <row r="2502" spans="4:4">
      <c r="D2502" s="191"/>
    </row>
    <row r="2503" spans="4:4">
      <c r="D2503" s="191"/>
    </row>
    <row r="2504" spans="4:4">
      <c r="D2504" s="191"/>
    </row>
    <row r="2505" spans="4:4">
      <c r="D2505" s="191"/>
    </row>
    <row r="2506" spans="4:4">
      <c r="D2506" s="191"/>
    </row>
    <row r="2507" spans="4:4">
      <c r="D2507" s="191"/>
    </row>
    <row r="2508" spans="4:4">
      <c r="D2508" s="191"/>
    </row>
    <row r="2509" spans="4:4">
      <c r="D2509" s="191"/>
    </row>
    <row r="2510" spans="4:4">
      <c r="D2510" s="191"/>
    </row>
    <row r="2511" spans="4:4">
      <c r="D2511" s="191"/>
    </row>
    <row r="2512" spans="4:4">
      <c r="D2512" s="191"/>
    </row>
    <row r="2513" spans="4:4">
      <c r="D2513" s="191"/>
    </row>
    <row r="2514" spans="4:4">
      <c r="D2514" s="191"/>
    </row>
    <row r="2515" spans="4:4">
      <c r="D2515" s="191"/>
    </row>
    <row r="2516" spans="4:4">
      <c r="D2516" s="191"/>
    </row>
    <row r="2517" spans="4:4">
      <c r="D2517" s="191"/>
    </row>
    <row r="2518" spans="4:4">
      <c r="D2518" s="191"/>
    </row>
    <row r="2519" spans="4:4">
      <c r="D2519" s="191"/>
    </row>
    <row r="2520" spans="4:4">
      <c r="D2520" s="191"/>
    </row>
    <row r="2521" spans="4:4">
      <c r="D2521" s="191"/>
    </row>
    <row r="2522" spans="4:4">
      <c r="D2522" s="191"/>
    </row>
    <row r="2523" spans="4:4">
      <c r="D2523" s="191"/>
    </row>
    <row r="2524" spans="4:4">
      <c r="D2524" s="191"/>
    </row>
    <row r="2525" spans="4:4">
      <c r="D2525" s="191"/>
    </row>
    <row r="2526" spans="4:4">
      <c r="D2526" s="191"/>
    </row>
    <row r="2527" spans="4:4">
      <c r="D2527" s="191"/>
    </row>
    <row r="2528" spans="4:4">
      <c r="D2528" s="191"/>
    </row>
    <row r="2529" spans="4:4">
      <c r="D2529" s="191"/>
    </row>
    <row r="2530" spans="4:4">
      <c r="D2530" s="191"/>
    </row>
    <row r="2531" spans="4:4">
      <c r="D2531" s="191"/>
    </row>
    <row r="2532" spans="4:4">
      <c r="D2532" s="191"/>
    </row>
    <row r="2533" spans="4:4">
      <c r="D2533" s="191"/>
    </row>
    <row r="2534" spans="4:4">
      <c r="D2534" s="191"/>
    </row>
    <row r="2535" spans="4:4">
      <c r="D2535" s="191"/>
    </row>
    <row r="2536" spans="4:4">
      <c r="D2536" s="191"/>
    </row>
    <row r="2537" spans="4:4">
      <c r="D2537" s="191"/>
    </row>
    <row r="2538" spans="4:4">
      <c r="D2538" s="191"/>
    </row>
    <row r="2539" spans="4:4">
      <c r="D2539" s="191"/>
    </row>
    <row r="2540" spans="4:4">
      <c r="D2540" s="191"/>
    </row>
    <row r="2541" spans="4:4">
      <c r="D2541" s="191"/>
    </row>
    <row r="2542" spans="4:4">
      <c r="D2542" s="191"/>
    </row>
    <row r="2543" spans="4:4">
      <c r="D2543" s="191"/>
    </row>
    <row r="2544" spans="4:4">
      <c r="D2544" s="191"/>
    </row>
    <row r="2545" spans="4:4">
      <c r="D2545" s="191"/>
    </row>
    <row r="2546" spans="4:4">
      <c r="D2546" s="191"/>
    </row>
    <row r="2547" spans="4:4">
      <c r="D2547" s="191"/>
    </row>
    <row r="2548" spans="4:4">
      <c r="D2548" s="191"/>
    </row>
    <row r="2549" spans="4:4">
      <c r="D2549" s="191"/>
    </row>
    <row r="2550" spans="4:4">
      <c r="D2550" s="191"/>
    </row>
    <row r="2551" spans="4:4">
      <c r="D2551" s="191"/>
    </row>
    <row r="2552" spans="4:4">
      <c r="D2552" s="191"/>
    </row>
    <row r="2553" spans="4:4">
      <c r="D2553" s="191"/>
    </row>
    <row r="2554" spans="4:4">
      <c r="D2554" s="191"/>
    </row>
    <row r="2555" spans="4:4">
      <c r="D2555" s="191"/>
    </row>
    <row r="2556" spans="4:4">
      <c r="D2556" s="191"/>
    </row>
    <row r="2557" spans="4:4">
      <c r="D2557" s="191"/>
    </row>
    <row r="2558" spans="4:4">
      <c r="D2558" s="191"/>
    </row>
    <row r="2559" spans="4:4">
      <c r="D2559" s="191"/>
    </row>
    <row r="2560" spans="4:4">
      <c r="D2560" s="191"/>
    </row>
    <row r="2561" spans="4:4">
      <c r="D2561" s="191"/>
    </row>
    <row r="2562" spans="4:4">
      <c r="D2562" s="191"/>
    </row>
    <row r="2563" spans="4:4">
      <c r="D2563" s="191"/>
    </row>
    <row r="2564" spans="4:4">
      <c r="D2564" s="191"/>
    </row>
    <row r="2565" spans="4:4">
      <c r="D2565" s="191"/>
    </row>
    <row r="2566" spans="4:4">
      <c r="D2566" s="191"/>
    </row>
    <row r="2567" spans="4:4">
      <c r="D2567" s="191"/>
    </row>
    <row r="2568" spans="4:4">
      <c r="D2568" s="191"/>
    </row>
    <row r="2569" spans="4:4">
      <c r="D2569" s="191"/>
    </row>
    <row r="2570" spans="4:4">
      <c r="D2570" s="191"/>
    </row>
    <row r="2571" spans="4:4">
      <c r="D2571" s="191"/>
    </row>
    <row r="2572" spans="4:4">
      <c r="D2572" s="191"/>
    </row>
    <row r="2573" spans="4:4">
      <c r="D2573" s="191"/>
    </row>
    <row r="2574" spans="4:4">
      <c r="D2574" s="191"/>
    </row>
    <row r="2575" spans="4:4">
      <c r="D2575" s="191"/>
    </row>
    <row r="2576" spans="4:4">
      <c r="D2576" s="191"/>
    </row>
    <row r="2577" spans="4:4">
      <c r="D2577" s="191"/>
    </row>
    <row r="2578" spans="4:4">
      <c r="D2578" s="191"/>
    </row>
    <row r="2579" spans="4:4">
      <c r="D2579" s="191"/>
    </row>
    <row r="2580" spans="4:4">
      <c r="D2580" s="191"/>
    </row>
    <row r="2581" spans="4:4">
      <c r="D2581" s="191"/>
    </row>
    <row r="2582" spans="4:4">
      <c r="D2582" s="191"/>
    </row>
    <row r="2583" spans="4:4">
      <c r="D2583" s="191"/>
    </row>
    <row r="2584" spans="4:4">
      <c r="D2584" s="191"/>
    </row>
    <row r="2585" spans="4:4">
      <c r="D2585" s="191"/>
    </row>
    <row r="2586" spans="4:4">
      <c r="D2586" s="191"/>
    </row>
    <row r="2587" spans="4:4">
      <c r="D2587" s="191"/>
    </row>
    <row r="2588" spans="4:4">
      <c r="D2588" s="191"/>
    </row>
    <row r="2589" spans="4:4">
      <c r="D2589" s="191"/>
    </row>
    <row r="2590" spans="4:4">
      <c r="D2590" s="191"/>
    </row>
    <row r="2591" spans="4:4">
      <c r="D2591" s="191"/>
    </row>
    <row r="2592" spans="4:4">
      <c r="D2592" s="191"/>
    </row>
    <row r="2593" spans="4:4">
      <c r="D2593" s="191"/>
    </row>
    <row r="2594" spans="4:4">
      <c r="D2594" s="191"/>
    </row>
    <row r="2595" spans="4:4">
      <c r="D2595" s="191"/>
    </row>
    <row r="2596" spans="4:4">
      <c r="D2596" s="191"/>
    </row>
    <row r="2597" spans="4:4">
      <c r="D2597" s="191"/>
    </row>
    <row r="2598" spans="4:4">
      <c r="D2598" s="191"/>
    </row>
    <row r="2599" spans="4:4">
      <c r="D2599" s="191"/>
    </row>
    <row r="2600" spans="4:4">
      <c r="D2600" s="191"/>
    </row>
    <row r="2601" spans="4:4">
      <c r="D2601" s="191"/>
    </row>
    <row r="2602" spans="4:4">
      <c r="D2602" s="191"/>
    </row>
    <row r="2603" spans="4:4">
      <c r="D2603" s="191"/>
    </row>
    <row r="2604" spans="4:4">
      <c r="D2604" s="191"/>
    </row>
    <row r="2605" spans="4:4">
      <c r="D2605" s="191"/>
    </row>
    <row r="2606" spans="4:4">
      <c r="D2606" s="191"/>
    </row>
    <row r="2607" spans="4:4">
      <c r="D2607" s="191"/>
    </row>
    <row r="2608" spans="4:4">
      <c r="D2608" s="191"/>
    </row>
    <row r="2609" spans="4:4">
      <c r="D2609" s="191"/>
    </row>
    <row r="2610" spans="4:4">
      <c r="D2610" s="191"/>
    </row>
    <row r="2611" spans="4:4">
      <c r="D2611" s="191"/>
    </row>
    <row r="2612" spans="4:4">
      <c r="D2612" s="191"/>
    </row>
    <row r="2613" spans="4:4">
      <c r="D2613" s="191"/>
    </row>
    <row r="2614" spans="4:4">
      <c r="D2614" s="191"/>
    </row>
    <row r="2615" spans="4:4">
      <c r="D2615" s="191"/>
    </row>
    <row r="2616" spans="4:4">
      <c r="D2616" s="191"/>
    </row>
    <row r="2617" spans="4:4">
      <c r="D2617" s="191"/>
    </row>
    <row r="2618" spans="4:4">
      <c r="D2618" s="191"/>
    </row>
    <row r="2619" spans="4:4">
      <c r="D2619" s="191"/>
    </row>
    <row r="2620" spans="4:4">
      <c r="D2620" s="191"/>
    </row>
    <row r="2621" spans="4:4">
      <c r="D2621" s="191"/>
    </row>
    <row r="2622" spans="4:4">
      <c r="D2622" s="191"/>
    </row>
    <row r="2623" spans="4:4">
      <c r="D2623" s="191"/>
    </row>
    <row r="2624" spans="4:4">
      <c r="D2624" s="191"/>
    </row>
    <row r="2625" spans="4:4">
      <c r="D2625" s="191"/>
    </row>
    <row r="2626" spans="4:4">
      <c r="D2626" s="191"/>
    </row>
    <row r="2627" spans="4:4">
      <c r="D2627" s="191"/>
    </row>
    <row r="2628" spans="4:4">
      <c r="D2628" s="191"/>
    </row>
    <row r="2629" spans="4:4">
      <c r="D2629" s="191"/>
    </row>
    <row r="2630" spans="4:4">
      <c r="D2630" s="191"/>
    </row>
    <row r="2631" spans="4:4">
      <c r="D2631" s="191"/>
    </row>
    <row r="2632" spans="4:4">
      <c r="D2632" s="191"/>
    </row>
    <row r="2633" spans="4:4">
      <c r="D2633" s="191"/>
    </row>
    <row r="2634" spans="4:4">
      <c r="D2634" s="191"/>
    </row>
    <row r="2635" spans="4:4">
      <c r="D2635" s="191"/>
    </row>
    <row r="2636" spans="4:4">
      <c r="D2636" s="191"/>
    </row>
    <row r="2637" spans="4:4">
      <c r="D2637" s="191"/>
    </row>
    <row r="2638" spans="4:4">
      <c r="D2638" s="191"/>
    </row>
    <row r="2639" spans="4:4">
      <c r="D2639" s="191"/>
    </row>
    <row r="2640" spans="4:4">
      <c r="D2640" s="191"/>
    </row>
    <row r="2641" spans="4:4">
      <c r="D2641" s="191"/>
    </row>
    <row r="2642" spans="4:4">
      <c r="D2642" s="191"/>
    </row>
    <row r="2643" spans="4:4">
      <c r="D2643" s="191"/>
    </row>
    <row r="2644" spans="4:4">
      <c r="D2644" s="191"/>
    </row>
    <row r="2645" spans="4:4">
      <c r="D2645" s="191"/>
    </row>
    <row r="2646" spans="4:4">
      <c r="D2646" s="191"/>
    </row>
    <row r="2647" spans="4:4">
      <c r="D2647" s="191"/>
    </row>
    <row r="2648" spans="4:4">
      <c r="D2648" s="191"/>
    </row>
    <row r="2649" spans="4:4">
      <c r="D2649" s="191"/>
    </row>
    <row r="2650" spans="4:4">
      <c r="D2650" s="191"/>
    </row>
    <row r="2651" spans="4:4">
      <c r="D2651" s="191"/>
    </row>
    <row r="2652" spans="4:4">
      <c r="D2652" s="191"/>
    </row>
    <row r="2653" spans="4:4">
      <c r="D2653" s="191"/>
    </row>
    <row r="2654" spans="4:4">
      <c r="D2654" s="191"/>
    </row>
    <row r="2655" spans="4:4">
      <c r="D2655" s="191"/>
    </row>
    <row r="2656" spans="4:4">
      <c r="D2656" s="191"/>
    </row>
    <row r="2657" spans="4:4">
      <c r="D2657" s="191"/>
    </row>
    <row r="2658" spans="4:4">
      <c r="D2658" s="191"/>
    </row>
    <row r="2659" spans="4:4">
      <c r="D2659" s="191"/>
    </row>
    <row r="2660" spans="4:4">
      <c r="D2660" s="191"/>
    </row>
    <row r="2661" spans="4:4">
      <c r="D2661" s="191"/>
    </row>
    <row r="2662" spans="4:4">
      <c r="D2662" s="191"/>
    </row>
    <row r="2663" spans="4:4">
      <c r="D2663" s="191"/>
    </row>
    <row r="2664" spans="4:4">
      <c r="D2664" s="191"/>
    </row>
    <row r="2665" spans="4:4">
      <c r="D2665" s="191"/>
    </row>
    <row r="2666" spans="4:4">
      <c r="D2666" s="191"/>
    </row>
    <row r="2667" spans="4:4">
      <c r="D2667" s="191"/>
    </row>
    <row r="2668" spans="4:4">
      <c r="D2668" s="191"/>
    </row>
    <row r="2669" spans="4:4">
      <c r="D2669" s="191"/>
    </row>
    <row r="2670" spans="4:4">
      <c r="D2670" s="191"/>
    </row>
    <row r="2671" spans="4:4">
      <c r="D2671" s="191"/>
    </row>
    <row r="2672" spans="4:4">
      <c r="D2672" s="191"/>
    </row>
    <row r="2673" spans="4:4">
      <c r="D2673" s="191"/>
    </row>
    <row r="2674" spans="4:4">
      <c r="D2674" s="191"/>
    </row>
    <row r="2675" spans="4:4">
      <c r="D2675" s="191"/>
    </row>
    <row r="2676" spans="4:4">
      <c r="D2676" s="191"/>
    </row>
    <row r="2677" spans="4:4">
      <c r="D2677" s="191"/>
    </row>
    <row r="2678" spans="4:4">
      <c r="D2678" s="191"/>
    </row>
    <row r="2679" spans="4:4">
      <c r="D2679" s="191"/>
    </row>
    <row r="2680" spans="4:4">
      <c r="D2680" s="191"/>
    </row>
    <row r="2681" spans="4:4">
      <c r="D2681" s="191"/>
    </row>
    <row r="2682" spans="4:4">
      <c r="D2682" s="191"/>
    </row>
    <row r="2683" spans="4:4">
      <c r="D2683" s="191"/>
    </row>
    <row r="2684" spans="4:4">
      <c r="D2684" s="191"/>
    </row>
    <row r="2685" spans="4:4">
      <c r="D2685" s="191"/>
    </row>
    <row r="2686" spans="4:4">
      <c r="D2686" s="191"/>
    </row>
    <row r="2687" spans="4:4">
      <c r="D2687" s="191"/>
    </row>
    <row r="2688" spans="4:4">
      <c r="D2688" s="191"/>
    </row>
    <row r="2689" spans="4:4">
      <c r="D2689" s="191"/>
    </row>
    <row r="2690" spans="4:4">
      <c r="D2690" s="191"/>
    </row>
    <row r="2691" spans="4:4">
      <c r="D2691" s="191"/>
    </row>
    <row r="2692" spans="4:4">
      <c r="D2692" s="191"/>
    </row>
    <row r="2693" spans="4:4">
      <c r="D2693" s="191"/>
    </row>
    <row r="2694" spans="4:4">
      <c r="D2694" s="191"/>
    </row>
    <row r="2695" spans="4:4">
      <c r="D2695" s="191"/>
    </row>
    <row r="2696" spans="4:4">
      <c r="D2696" s="191"/>
    </row>
    <row r="2697" spans="4:4">
      <c r="D2697" s="191"/>
    </row>
    <row r="2698" spans="4:4">
      <c r="D2698" s="191"/>
    </row>
    <row r="2699" spans="4:4">
      <c r="D2699" s="191"/>
    </row>
    <row r="2700" spans="4:4">
      <c r="D2700" s="191"/>
    </row>
    <row r="2701" spans="4:4">
      <c r="D2701" s="191"/>
    </row>
    <row r="2702" spans="4:4">
      <c r="D2702" s="191"/>
    </row>
    <row r="2703" spans="4:4">
      <c r="D2703" s="191"/>
    </row>
    <row r="2704" spans="4:4">
      <c r="D2704" s="191"/>
    </row>
    <row r="2705" spans="4:4">
      <c r="D2705" s="191"/>
    </row>
    <row r="2706" spans="4:4">
      <c r="D2706" s="191"/>
    </row>
    <row r="2707" spans="4:4">
      <c r="D2707" s="191"/>
    </row>
    <row r="2708" spans="4:4">
      <c r="D2708" s="191"/>
    </row>
    <row r="2709" spans="4:4">
      <c r="D2709" s="191"/>
    </row>
    <row r="2710" spans="4:4">
      <c r="D2710" s="191"/>
    </row>
    <row r="2711" spans="4:4">
      <c r="D2711" s="191"/>
    </row>
    <row r="2712" spans="4:4">
      <c r="D2712" s="191"/>
    </row>
    <row r="2713" spans="4:4">
      <c r="D2713" s="191"/>
    </row>
    <row r="2714" spans="4:4">
      <c r="D2714" s="191"/>
    </row>
    <row r="2715" spans="4:4">
      <c r="D2715" s="191"/>
    </row>
    <row r="2716" spans="4:4">
      <c r="D2716" s="191"/>
    </row>
    <row r="2717" spans="4:4">
      <c r="D2717" s="191"/>
    </row>
    <row r="2718" spans="4:4">
      <c r="D2718" s="191"/>
    </row>
    <row r="2719" spans="4:4">
      <c r="D2719" s="191"/>
    </row>
    <row r="2720" spans="4:4">
      <c r="D2720" s="191"/>
    </row>
    <row r="2721" spans="4:4">
      <c r="D2721" s="191"/>
    </row>
    <row r="2722" spans="4:4">
      <c r="D2722" s="191"/>
    </row>
    <row r="2723" spans="4:4">
      <c r="D2723" s="191"/>
    </row>
    <row r="2724" spans="4:4">
      <c r="D2724" s="191"/>
    </row>
    <row r="2725" spans="4:4">
      <c r="D2725" s="191"/>
    </row>
    <row r="2726" spans="4:4">
      <c r="D2726" s="191"/>
    </row>
    <row r="2727" spans="4:4">
      <c r="D2727" s="191"/>
    </row>
    <row r="2728" spans="4:4">
      <c r="D2728" s="191"/>
    </row>
    <row r="2729" spans="4:4">
      <c r="D2729" s="191"/>
    </row>
    <row r="2730" spans="4:4">
      <c r="D2730" s="191"/>
    </row>
    <row r="2731" spans="4:4">
      <c r="D2731" s="191"/>
    </row>
    <row r="2732" spans="4:4">
      <c r="D2732" s="191"/>
    </row>
    <row r="2733" spans="4:4">
      <c r="D2733" s="191"/>
    </row>
    <row r="2734" spans="4:4">
      <c r="D2734" s="191"/>
    </row>
    <row r="2735" spans="4:4">
      <c r="D2735" s="191"/>
    </row>
    <row r="2736" spans="4:4">
      <c r="D2736" s="191"/>
    </row>
    <row r="2737" spans="4:4">
      <c r="D2737" s="191"/>
    </row>
    <row r="2738" spans="4:4">
      <c r="D2738" s="191"/>
    </row>
    <row r="2739" spans="4:4">
      <c r="D2739" s="191"/>
    </row>
    <row r="2740" spans="4:4">
      <c r="D2740" s="191"/>
    </row>
    <row r="2741" spans="4:4">
      <c r="D2741" s="191"/>
    </row>
    <row r="2742" spans="4:4">
      <c r="D2742" s="191"/>
    </row>
    <row r="2743" spans="4:4">
      <c r="D2743" s="191"/>
    </row>
    <row r="2744" spans="4:4">
      <c r="D2744" s="191"/>
    </row>
    <row r="2745" spans="4:4">
      <c r="D2745" s="191"/>
    </row>
    <row r="2746" spans="4:4">
      <c r="D2746" s="191"/>
    </row>
    <row r="2747" spans="4:4">
      <c r="D2747" s="191"/>
    </row>
    <row r="2748" spans="4:4">
      <c r="D2748" s="191"/>
    </row>
    <row r="2749" spans="4:4">
      <c r="D2749" s="191"/>
    </row>
    <row r="2750" spans="4:4">
      <c r="D2750" s="191"/>
    </row>
    <row r="2751" spans="4:4">
      <c r="D2751" s="191"/>
    </row>
    <row r="2752" spans="4:4">
      <c r="D2752" s="191"/>
    </row>
    <row r="2753" spans="4:4">
      <c r="D2753" s="191"/>
    </row>
    <row r="2754" spans="4:4">
      <c r="D2754" s="191"/>
    </row>
    <row r="2755" spans="4:4">
      <c r="D2755" s="191"/>
    </row>
    <row r="2756" spans="4:4">
      <c r="D2756" s="191"/>
    </row>
    <row r="2757" spans="4:4">
      <c r="D2757" s="191"/>
    </row>
    <row r="2758" spans="4:4">
      <c r="D2758" s="191"/>
    </row>
    <row r="2759" spans="4:4">
      <c r="D2759" s="191"/>
    </row>
    <row r="2760" spans="4:4">
      <c r="D2760" s="191"/>
    </row>
    <row r="2761" spans="4:4">
      <c r="D2761" s="191"/>
    </row>
    <row r="2762" spans="4:4">
      <c r="D2762" s="191"/>
    </row>
    <row r="2763" spans="4:4">
      <c r="D2763" s="191"/>
    </row>
    <row r="2764" spans="4:4">
      <c r="D2764" s="191"/>
    </row>
    <row r="2765" spans="4:4">
      <c r="D2765" s="191"/>
    </row>
    <row r="2766" spans="4:4">
      <c r="D2766" s="191"/>
    </row>
    <row r="2767" spans="4:4">
      <c r="D2767" s="191"/>
    </row>
    <row r="2768" spans="4:4">
      <c r="D2768" s="191"/>
    </row>
    <row r="2769" spans="4:4">
      <c r="D2769" s="191"/>
    </row>
    <row r="2770" spans="4:4">
      <c r="D2770" s="191"/>
    </row>
    <row r="2771" spans="4:4">
      <c r="D2771" s="191"/>
    </row>
    <row r="2772" spans="4:4">
      <c r="D2772" s="191"/>
    </row>
    <row r="2773" spans="4:4">
      <c r="D2773" s="191"/>
    </row>
    <row r="2774" spans="4:4">
      <c r="D2774" s="191"/>
    </row>
    <row r="2775" spans="4:4">
      <c r="D2775" s="191"/>
    </row>
    <row r="2776" spans="4:4">
      <c r="D2776" s="191"/>
    </row>
    <row r="2777" spans="4:4">
      <c r="D2777" s="191"/>
    </row>
    <row r="2778" spans="4:4">
      <c r="D2778" s="191"/>
    </row>
    <row r="2779" spans="4:4">
      <c r="D2779" s="191"/>
    </row>
    <row r="2780" spans="4:4">
      <c r="D2780" s="191"/>
    </row>
    <row r="2781" spans="4:4">
      <c r="D2781" s="191"/>
    </row>
    <row r="2782" spans="4:4">
      <c r="D2782" s="191"/>
    </row>
    <row r="2783" spans="4:4">
      <c r="D2783" s="191"/>
    </row>
    <row r="2784" spans="4:4">
      <c r="D2784" s="191"/>
    </row>
    <row r="2785" spans="4:4">
      <c r="D2785" s="191"/>
    </row>
    <row r="2786" spans="4:4">
      <c r="D2786" s="191"/>
    </row>
    <row r="2787" spans="4:4">
      <c r="D2787" s="191"/>
    </row>
    <row r="2788" spans="4:4">
      <c r="D2788" s="191"/>
    </row>
    <row r="2789" spans="4:4">
      <c r="D2789" s="191"/>
    </row>
    <row r="2790" spans="4:4">
      <c r="D2790" s="191"/>
    </row>
    <row r="2791" spans="4:4">
      <c r="D2791" s="191"/>
    </row>
    <row r="2792" spans="4:4">
      <c r="D2792" s="191"/>
    </row>
    <row r="2793" spans="4:4">
      <c r="D2793" s="191"/>
    </row>
    <row r="2794" spans="4:4">
      <c r="D2794" s="191"/>
    </row>
    <row r="2795" spans="4:4">
      <c r="D2795" s="191"/>
    </row>
    <row r="2796" spans="4:4">
      <c r="D2796" s="191"/>
    </row>
    <row r="2797" spans="4:4">
      <c r="D2797" s="191"/>
    </row>
    <row r="2798" spans="4:4">
      <c r="D2798" s="191"/>
    </row>
    <row r="2799" spans="4:4">
      <c r="D2799" s="191"/>
    </row>
    <row r="2800" spans="4:4">
      <c r="D2800" s="191"/>
    </row>
    <row r="2801" spans="4:4">
      <c r="D2801" s="191"/>
    </row>
    <row r="2802" spans="4:4">
      <c r="D2802" s="191"/>
    </row>
    <row r="2803" spans="4:4">
      <c r="D2803" s="191"/>
    </row>
    <row r="2804" spans="4:4">
      <c r="D2804" s="191"/>
    </row>
    <row r="2805" spans="4:4">
      <c r="D2805" s="191"/>
    </row>
    <row r="2806" spans="4:4">
      <c r="D2806" s="191"/>
    </row>
    <row r="2807" spans="4:4">
      <c r="D2807" s="191"/>
    </row>
    <row r="2808" spans="4:4">
      <c r="D2808" s="191"/>
    </row>
    <row r="2809" spans="4:4">
      <c r="D2809" s="191"/>
    </row>
    <row r="2810" spans="4:4">
      <c r="D2810" s="191"/>
    </row>
    <row r="2811" spans="4:4">
      <c r="D2811" s="191"/>
    </row>
    <row r="2812" spans="4:4">
      <c r="D2812" s="191"/>
    </row>
    <row r="2813" spans="4:4">
      <c r="D2813" s="191"/>
    </row>
    <row r="2814" spans="4:4">
      <c r="D2814" s="191"/>
    </row>
    <row r="2815" spans="4:4">
      <c r="D2815" s="191"/>
    </row>
    <row r="2816" spans="4:4">
      <c r="D2816" s="191"/>
    </row>
    <row r="2817" spans="4:4">
      <c r="D2817" s="191"/>
    </row>
    <row r="2818" spans="4:4">
      <c r="D2818" s="191"/>
    </row>
    <row r="2819" spans="4:4">
      <c r="D2819" s="191"/>
    </row>
    <row r="2820" spans="4:4">
      <c r="D2820" s="191"/>
    </row>
    <row r="2821" spans="4:4">
      <c r="D2821" s="191"/>
    </row>
    <row r="2822" spans="4:4">
      <c r="D2822" s="191"/>
    </row>
    <row r="2823" spans="4:4">
      <c r="D2823" s="191"/>
    </row>
    <row r="2824" spans="4:4">
      <c r="D2824" s="191"/>
    </row>
    <row r="2825" spans="4:4">
      <c r="D2825" s="191"/>
    </row>
    <row r="2826" spans="4:4">
      <c r="D2826" s="191"/>
    </row>
    <row r="2827" spans="4:4">
      <c r="D2827" s="191"/>
    </row>
    <row r="2828" spans="4:4">
      <c r="D2828" s="191"/>
    </row>
    <row r="2829" spans="4:4">
      <c r="D2829" s="191"/>
    </row>
    <row r="2830" spans="4:4">
      <c r="D2830" s="191"/>
    </row>
    <row r="2831" spans="4:4">
      <c r="D2831" s="191"/>
    </row>
    <row r="2832" spans="4:4">
      <c r="D2832" s="191"/>
    </row>
    <row r="2833" spans="4:4">
      <c r="D2833" s="191"/>
    </row>
    <row r="2834" spans="4:4">
      <c r="D2834" s="191"/>
    </row>
    <row r="2835" spans="4:4">
      <c r="D2835" s="191"/>
    </row>
    <row r="2836" spans="4:4">
      <c r="D2836" s="191"/>
    </row>
    <row r="2837" spans="4:4">
      <c r="D2837" s="191"/>
    </row>
    <row r="2838" spans="4:4">
      <c r="D2838" s="191"/>
    </row>
    <row r="2839" spans="4:4">
      <c r="D2839" s="191"/>
    </row>
    <row r="2840" spans="4:4">
      <c r="D2840" s="191"/>
    </row>
    <row r="2841" spans="4:4">
      <c r="D2841" s="191"/>
    </row>
    <row r="2842" spans="4:4">
      <c r="D2842" s="191"/>
    </row>
    <row r="2843" spans="4:4">
      <c r="D2843" s="191"/>
    </row>
    <row r="2844" spans="4:4">
      <c r="D2844" s="191"/>
    </row>
    <row r="2845" spans="4:4">
      <c r="D2845" s="191"/>
    </row>
    <row r="2846" spans="4:4">
      <c r="D2846" s="191"/>
    </row>
    <row r="2847" spans="4:4">
      <c r="D2847" s="191"/>
    </row>
    <row r="2848" spans="4:4">
      <c r="D2848" s="191"/>
    </row>
    <row r="2849" spans="4:4">
      <c r="D2849" s="191"/>
    </row>
    <row r="2850" spans="4:4">
      <c r="D2850" s="191"/>
    </row>
    <row r="2851" spans="4:4">
      <c r="D2851" s="191"/>
    </row>
    <row r="2852" spans="4:4">
      <c r="D2852" s="191"/>
    </row>
    <row r="2853" spans="4:4">
      <c r="D2853" s="191"/>
    </row>
    <row r="2854" spans="4:4">
      <c r="D2854" s="191"/>
    </row>
    <row r="2855" spans="4:4">
      <c r="D2855" s="191"/>
    </row>
    <row r="2856" spans="4:4">
      <c r="D2856" s="191"/>
    </row>
    <row r="2857" spans="4:4">
      <c r="D2857" s="191"/>
    </row>
    <row r="2858" spans="4:4">
      <c r="D2858" s="191"/>
    </row>
    <row r="2859" spans="4:4">
      <c r="D2859" s="191"/>
    </row>
    <row r="2860" spans="4:4">
      <c r="D2860" s="191"/>
    </row>
    <row r="2861" spans="4:4">
      <c r="D2861" s="191"/>
    </row>
    <row r="2862" spans="4:4">
      <c r="D2862" s="191"/>
    </row>
    <row r="2863" spans="4:4">
      <c r="D2863" s="191"/>
    </row>
    <row r="2864" spans="4:4">
      <c r="D2864" s="191"/>
    </row>
    <row r="2865" spans="4:4">
      <c r="D2865" s="191"/>
    </row>
    <row r="2866" spans="4:4">
      <c r="D2866" s="191"/>
    </row>
    <row r="2867" spans="4:4">
      <c r="D2867" s="191"/>
    </row>
    <row r="2868" spans="4:4">
      <c r="D2868" s="191"/>
    </row>
    <row r="2869" spans="4:4">
      <c r="D2869" s="191"/>
    </row>
    <row r="2870" spans="4:4">
      <c r="D2870" s="191"/>
    </row>
    <row r="2871" spans="4:4">
      <c r="D2871" s="191"/>
    </row>
    <row r="2872" spans="4:4">
      <c r="D2872" s="191"/>
    </row>
    <row r="2873" spans="4:4">
      <c r="D2873" s="191"/>
    </row>
    <row r="2874" spans="4:4">
      <c r="D2874" s="191"/>
    </row>
    <row r="2875" spans="4:4">
      <c r="D2875" s="191"/>
    </row>
    <row r="2876" spans="4:4">
      <c r="D2876" s="191"/>
    </row>
    <row r="2877" spans="4:4">
      <c r="D2877" s="191"/>
    </row>
    <row r="2878" spans="4:4">
      <c r="D2878" s="191"/>
    </row>
    <row r="2879" spans="4:4">
      <c r="D2879" s="191"/>
    </row>
    <row r="2880" spans="4:4">
      <c r="D2880" s="191"/>
    </row>
    <row r="2881" spans="4:4">
      <c r="D2881" s="191"/>
    </row>
    <row r="2882" spans="4:4">
      <c r="D2882" s="191"/>
    </row>
    <row r="2883" spans="4:4">
      <c r="D2883" s="191"/>
    </row>
    <row r="2884" spans="4:4">
      <c r="D2884" s="191"/>
    </row>
    <row r="2885" spans="4:4">
      <c r="D2885" s="191"/>
    </row>
    <row r="2886" spans="4:4">
      <c r="D2886" s="191"/>
    </row>
    <row r="2887" spans="4:4">
      <c r="D2887" s="191"/>
    </row>
    <row r="2888" spans="4:4">
      <c r="D2888" s="191"/>
    </row>
    <row r="2889" spans="4:4">
      <c r="D2889" s="191"/>
    </row>
    <row r="2890" spans="4:4">
      <c r="D2890" s="191"/>
    </row>
    <row r="2891" spans="4:4">
      <c r="D2891" s="191"/>
    </row>
    <row r="2892" spans="4:4">
      <c r="D2892" s="191"/>
    </row>
    <row r="2893" spans="4:4">
      <c r="D2893" s="191"/>
    </row>
    <row r="2894" spans="4:4">
      <c r="D2894" s="191"/>
    </row>
    <row r="2895" spans="4:4">
      <c r="D2895" s="191"/>
    </row>
    <row r="2896" spans="4:4">
      <c r="D2896" s="191"/>
    </row>
    <row r="2897" spans="4:4">
      <c r="D2897" s="191"/>
    </row>
    <row r="2898" spans="4:4">
      <c r="D2898" s="191"/>
    </row>
    <row r="2899" spans="4:4">
      <c r="D2899" s="191"/>
    </row>
    <row r="2900" spans="4:4">
      <c r="D2900" s="191"/>
    </row>
    <row r="2901" spans="4:4">
      <c r="D2901" s="191"/>
    </row>
    <row r="2902" spans="4:4">
      <c r="D2902" s="191"/>
    </row>
    <row r="2903" spans="4:4">
      <c r="D2903" s="191"/>
    </row>
    <row r="2904" spans="4:4">
      <c r="D2904" s="191"/>
    </row>
    <row r="2905" spans="4:4">
      <c r="D2905" s="191"/>
    </row>
    <row r="2906" spans="4:4">
      <c r="D2906" s="191"/>
    </row>
    <row r="2907" spans="4:4">
      <c r="D2907" s="191"/>
    </row>
    <row r="2908" spans="4:4">
      <c r="D2908" s="191"/>
    </row>
    <row r="2909" spans="4:4">
      <c r="D2909" s="191"/>
    </row>
    <row r="2910" spans="4:4">
      <c r="D2910" s="191"/>
    </row>
    <row r="2911" spans="4:4">
      <c r="D2911" s="191"/>
    </row>
    <row r="2912" spans="4:4">
      <c r="D2912" s="191"/>
    </row>
    <row r="2913" spans="4:4">
      <c r="D2913" s="191"/>
    </row>
    <row r="2914" spans="4:4">
      <c r="D2914" s="191"/>
    </row>
    <row r="2915" spans="4:4">
      <c r="D2915" s="191"/>
    </row>
    <row r="2916" spans="4:4">
      <c r="D2916" s="191"/>
    </row>
    <row r="2917" spans="4:4">
      <c r="D2917" s="191"/>
    </row>
    <row r="2918" spans="4:4">
      <c r="D2918" s="191"/>
    </row>
    <row r="2919" spans="4:4">
      <c r="D2919" s="191"/>
    </row>
    <row r="2920" spans="4:4">
      <c r="D2920" s="191"/>
    </row>
    <row r="2921" spans="4:4">
      <c r="D2921" s="191"/>
    </row>
    <row r="2922" spans="4:4">
      <c r="D2922" s="191"/>
    </row>
    <row r="2923" spans="4:4">
      <c r="D2923" s="191"/>
    </row>
    <row r="2924" spans="4:4">
      <c r="D2924" s="191"/>
    </row>
    <row r="2925" spans="4:4">
      <c r="D2925" s="191"/>
    </row>
    <row r="2926" spans="4:4">
      <c r="D2926" s="191"/>
    </row>
    <row r="2927" spans="4:4">
      <c r="D2927" s="191"/>
    </row>
    <row r="2928" spans="4:4">
      <c r="D2928" s="191"/>
    </row>
    <row r="2929" spans="4:4">
      <c r="D2929" s="191"/>
    </row>
    <row r="2930" spans="4:4">
      <c r="D2930" s="191"/>
    </row>
    <row r="2931" spans="4:4">
      <c r="D2931" s="191"/>
    </row>
    <row r="2932" spans="4:4">
      <c r="D2932" s="191"/>
    </row>
    <row r="2933" spans="4:4">
      <c r="D2933" s="191"/>
    </row>
    <row r="2934" spans="4:4">
      <c r="D2934" s="191"/>
    </row>
    <row r="2935" spans="4:4">
      <c r="D2935" s="191"/>
    </row>
    <row r="2936" spans="4:4">
      <c r="D2936" s="191"/>
    </row>
    <row r="2937" spans="4:4">
      <c r="D2937" s="191"/>
    </row>
    <row r="2938" spans="4:4">
      <c r="D2938" s="191"/>
    </row>
    <row r="2939" spans="4:4">
      <c r="D2939" s="191"/>
    </row>
    <row r="2940" spans="4:4">
      <c r="D2940" s="191"/>
    </row>
    <row r="2941" spans="4:4">
      <c r="D2941" s="191"/>
    </row>
    <row r="2942" spans="4:4">
      <c r="D2942" s="191"/>
    </row>
    <row r="2943" spans="4:4">
      <c r="D2943" s="191"/>
    </row>
    <row r="2944" spans="4:4">
      <c r="D2944" s="191"/>
    </row>
    <row r="2945" spans="4:4">
      <c r="D2945" s="191"/>
    </row>
    <row r="2946" spans="4:4">
      <c r="D2946" s="191"/>
    </row>
    <row r="2947" spans="4:4">
      <c r="D2947" s="191"/>
    </row>
    <row r="2948" spans="4:4">
      <c r="D2948" s="191"/>
    </row>
    <row r="2949" spans="4:4">
      <c r="D2949" s="191"/>
    </row>
    <row r="2950" spans="4:4">
      <c r="D2950" s="191"/>
    </row>
    <row r="2951" spans="4:4">
      <c r="D2951" s="191"/>
    </row>
    <row r="2952" spans="4:4">
      <c r="D2952" s="191"/>
    </row>
    <row r="2953" spans="4:4">
      <c r="D2953" s="191"/>
    </row>
    <row r="2954" spans="4:4">
      <c r="D2954" s="191"/>
    </row>
    <row r="2955" spans="4:4">
      <c r="D2955" s="191"/>
    </row>
    <row r="2956" spans="4:4">
      <c r="D2956" s="191"/>
    </row>
    <row r="2957" spans="4:4">
      <c r="D2957" s="191"/>
    </row>
    <row r="2958" spans="4:4">
      <c r="D2958" s="191"/>
    </row>
    <row r="2959" spans="4:4">
      <c r="D2959" s="191"/>
    </row>
    <row r="2960" spans="4:4">
      <c r="D2960" s="191"/>
    </row>
    <row r="2961" spans="4:4">
      <c r="D2961" s="191"/>
    </row>
    <row r="2962" spans="4:4">
      <c r="D2962" s="191"/>
    </row>
    <row r="2963" spans="4:4">
      <c r="D2963" s="191"/>
    </row>
    <row r="2964" spans="4:4">
      <c r="D2964" s="191"/>
    </row>
    <row r="2965" spans="4:4">
      <c r="D2965" s="191"/>
    </row>
    <row r="2966" spans="4:4">
      <c r="D2966" s="191"/>
    </row>
    <row r="2967" spans="4:4">
      <c r="D2967" s="191"/>
    </row>
    <row r="2968" spans="4:4">
      <c r="D2968" s="191"/>
    </row>
    <row r="2969" spans="4:4">
      <c r="D2969" s="191"/>
    </row>
    <row r="2970" spans="4:4">
      <c r="D2970" s="191"/>
    </row>
    <row r="2971" spans="4:4">
      <c r="D2971" s="191"/>
    </row>
    <row r="2972" spans="4:4">
      <c r="D2972" s="191"/>
    </row>
    <row r="2973" spans="4:4">
      <c r="D2973" s="191"/>
    </row>
    <row r="2974" spans="4:4">
      <c r="D2974" s="191"/>
    </row>
    <row r="2975" spans="4:4">
      <c r="D2975" s="191"/>
    </row>
    <row r="2976" spans="4:4">
      <c r="D2976" s="191"/>
    </row>
    <row r="2977" spans="4:4">
      <c r="D2977" s="191"/>
    </row>
    <row r="2978" spans="4:4">
      <c r="D2978" s="191"/>
    </row>
    <row r="2979" spans="4:4">
      <c r="D2979" s="191"/>
    </row>
    <row r="2980" spans="4:4">
      <c r="D2980" s="191"/>
    </row>
    <row r="2981" spans="4:4">
      <c r="D2981" s="191"/>
    </row>
    <row r="2982" spans="4:4">
      <c r="D2982" s="191"/>
    </row>
    <row r="2983" spans="4:4">
      <c r="D2983" s="191"/>
    </row>
    <row r="2984" spans="4:4">
      <c r="D2984" s="191"/>
    </row>
    <row r="2985" spans="4:4">
      <c r="D2985" s="191"/>
    </row>
    <row r="2986" spans="4:4">
      <c r="D2986" s="191"/>
    </row>
    <row r="2987" spans="4:4">
      <c r="D2987" s="191"/>
    </row>
    <row r="2988" spans="4:4">
      <c r="D2988" s="191"/>
    </row>
    <row r="2989" spans="4:4">
      <c r="D2989" s="191"/>
    </row>
    <row r="2990" spans="4:4">
      <c r="D2990" s="191"/>
    </row>
    <row r="2991" spans="4:4">
      <c r="D2991" s="191"/>
    </row>
    <row r="2992" spans="4:4">
      <c r="D2992" s="191"/>
    </row>
    <row r="2993" spans="4:4">
      <c r="D2993" s="191"/>
    </row>
    <row r="2994" spans="4:4">
      <c r="D2994" s="191"/>
    </row>
    <row r="2995" spans="4:4">
      <c r="D2995" s="191"/>
    </row>
    <row r="2996" spans="4:4">
      <c r="D2996" s="191"/>
    </row>
    <row r="2997" spans="4:4">
      <c r="D2997" s="191"/>
    </row>
    <row r="2998" spans="4:4">
      <c r="D2998" s="191"/>
    </row>
    <row r="2999" spans="4:4">
      <c r="D2999" s="191"/>
    </row>
    <row r="3000" spans="4:4">
      <c r="D3000" s="191"/>
    </row>
    <row r="3001" spans="4:4">
      <c r="D3001" s="191"/>
    </row>
    <row r="3002" spans="4:4">
      <c r="D3002" s="191"/>
    </row>
    <row r="3003" spans="4:4">
      <c r="D3003" s="191"/>
    </row>
    <row r="3004" spans="4:4">
      <c r="D3004" s="191"/>
    </row>
    <row r="3005" spans="4:4">
      <c r="D3005" s="191"/>
    </row>
    <row r="3006" spans="4:4">
      <c r="D3006" s="191"/>
    </row>
    <row r="3007" spans="4:4">
      <c r="D3007" s="191"/>
    </row>
    <row r="3008" spans="4:4">
      <c r="D3008" s="191"/>
    </row>
    <row r="3009" spans="4:4">
      <c r="D3009" s="191"/>
    </row>
    <row r="3010" spans="4:4">
      <c r="D3010" s="191"/>
    </row>
    <row r="3011" spans="4:4">
      <c r="D3011" s="191"/>
    </row>
    <row r="3012" spans="4:4">
      <c r="D3012" s="191"/>
    </row>
    <row r="3013" spans="4:4">
      <c r="D3013" s="191"/>
    </row>
    <row r="3014" spans="4:4">
      <c r="D3014" s="191"/>
    </row>
    <row r="3015" spans="4:4">
      <c r="D3015" s="191"/>
    </row>
    <row r="3016" spans="4:4">
      <c r="D3016" s="191"/>
    </row>
    <row r="3017" spans="4:4">
      <c r="D3017" s="191"/>
    </row>
    <row r="3018" spans="4:4">
      <c r="D3018" s="191"/>
    </row>
    <row r="3019" spans="4:4">
      <c r="D3019" s="191"/>
    </row>
    <row r="3020" spans="4:4">
      <c r="D3020" s="191"/>
    </row>
    <row r="3021" spans="4:4">
      <c r="D3021" s="191"/>
    </row>
    <row r="3022" spans="4:4">
      <c r="D3022" s="191"/>
    </row>
    <row r="3023" spans="4:4">
      <c r="D3023" s="191"/>
    </row>
    <row r="3024" spans="4:4">
      <c r="D3024" s="191"/>
    </row>
    <row r="3025" spans="4:4">
      <c r="D3025" s="191"/>
    </row>
    <row r="3026" spans="4:4">
      <c r="D3026" s="191"/>
    </row>
    <row r="3027" spans="4:4">
      <c r="D3027" s="191"/>
    </row>
    <row r="3028" spans="4:4">
      <c r="D3028" s="191"/>
    </row>
    <row r="3029" spans="4:4">
      <c r="D3029" s="191"/>
    </row>
    <row r="3030" spans="4:4">
      <c r="D3030" s="191"/>
    </row>
    <row r="3031" spans="4:4">
      <c r="D3031" s="191"/>
    </row>
    <row r="3032" spans="4:4">
      <c r="D3032" s="191"/>
    </row>
    <row r="3033" spans="4:4">
      <c r="D3033" s="191"/>
    </row>
    <row r="3034" spans="4:4">
      <c r="D3034" s="191"/>
    </row>
    <row r="3035" spans="4:4">
      <c r="D3035" s="191"/>
    </row>
    <row r="3036" spans="4:4">
      <c r="D3036" s="191"/>
    </row>
    <row r="3037" spans="4:4">
      <c r="D3037" s="191"/>
    </row>
    <row r="3038" spans="4:4">
      <c r="D3038" s="191"/>
    </row>
    <row r="3039" spans="4:4">
      <c r="D3039" s="191"/>
    </row>
    <row r="3040" spans="4:4">
      <c r="D3040" s="191"/>
    </row>
    <row r="3041" spans="4:4">
      <c r="D3041" s="191"/>
    </row>
    <row r="3042" spans="4:4">
      <c r="D3042" s="191"/>
    </row>
    <row r="3043" spans="4:4">
      <c r="D3043" s="191"/>
    </row>
    <row r="3044" spans="4:4">
      <c r="D3044" s="191"/>
    </row>
    <row r="3045" spans="4:4">
      <c r="D3045" s="191"/>
    </row>
    <row r="3046" spans="4:4">
      <c r="D3046" s="191"/>
    </row>
    <row r="3047" spans="4:4">
      <c r="D3047" s="191"/>
    </row>
    <row r="3048" spans="4:4">
      <c r="D3048" s="191"/>
    </row>
    <row r="3049" spans="4:4">
      <c r="D3049" s="191"/>
    </row>
    <row r="3050" spans="4:4">
      <c r="D3050" s="191"/>
    </row>
    <row r="3051" spans="4:4">
      <c r="D3051" s="191"/>
    </row>
    <row r="3052" spans="4:4">
      <c r="D3052" s="191"/>
    </row>
    <row r="3053" spans="4:4">
      <c r="D3053" s="191"/>
    </row>
    <row r="3054" spans="4:4">
      <c r="D3054" s="191"/>
    </row>
    <row r="3055" spans="4:4">
      <c r="D3055" s="191"/>
    </row>
    <row r="3056" spans="4:4">
      <c r="D3056" s="191"/>
    </row>
    <row r="3057" spans="4:4">
      <c r="D3057" s="191"/>
    </row>
    <row r="3058" spans="4:4">
      <c r="D3058" s="191"/>
    </row>
    <row r="3059" spans="4:4">
      <c r="D3059" s="191"/>
    </row>
    <row r="3060" spans="4:4">
      <c r="D3060" s="191"/>
    </row>
    <row r="3061" spans="4:4">
      <c r="D3061" s="191"/>
    </row>
    <row r="3062" spans="4:4">
      <c r="D3062" s="191"/>
    </row>
    <row r="3063" spans="4:4">
      <c r="D3063" s="191"/>
    </row>
    <row r="3064" spans="4:4">
      <c r="D3064" s="191"/>
    </row>
    <row r="3065" spans="4:4">
      <c r="D3065" s="191"/>
    </row>
    <row r="3066" spans="4:4">
      <c r="D3066" s="191"/>
    </row>
    <row r="3067" spans="4:4">
      <c r="D3067" s="191"/>
    </row>
    <row r="3068" spans="4:4">
      <c r="D3068" s="191"/>
    </row>
    <row r="3069" spans="4:4">
      <c r="D3069" s="191"/>
    </row>
    <row r="3070" spans="4:4">
      <c r="D3070" s="191"/>
    </row>
    <row r="3071" spans="4:4">
      <c r="D3071" s="191"/>
    </row>
    <row r="3072" spans="4:4">
      <c r="D3072" s="191"/>
    </row>
    <row r="3073" spans="4:4">
      <c r="D3073" s="191"/>
    </row>
    <row r="3074" spans="4:4">
      <c r="D3074" s="191"/>
    </row>
    <row r="3075" spans="4:4">
      <c r="D3075" s="191"/>
    </row>
    <row r="3076" spans="4:4">
      <c r="D3076" s="191"/>
    </row>
    <row r="3077" spans="4:4">
      <c r="D3077" s="191"/>
    </row>
    <row r="3078" spans="4:4">
      <c r="D3078" s="191"/>
    </row>
    <row r="3079" spans="4:4">
      <c r="D3079" s="191"/>
    </row>
    <row r="3080" spans="4:4">
      <c r="D3080" s="191"/>
    </row>
    <row r="3081" spans="4:4">
      <c r="D3081" s="191"/>
    </row>
    <row r="3082" spans="4:4">
      <c r="D3082" s="191"/>
    </row>
    <row r="3083" spans="4:4">
      <c r="D3083" s="191"/>
    </row>
    <row r="3084" spans="4:4">
      <c r="D3084" s="191"/>
    </row>
    <row r="3085" spans="4:4">
      <c r="D3085" s="191"/>
    </row>
    <row r="3086" spans="4:4">
      <c r="D3086" s="191"/>
    </row>
    <row r="3087" spans="4:4">
      <c r="D3087" s="191"/>
    </row>
    <row r="3088" spans="4:4">
      <c r="D3088" s="191"/>
    </row>
    <row r="3089" spans="4:4">
      <c r="D3089" s="191"/>
    </row>
    <row r="3090" spans="4:4">
      <c r="D3090" s="191"/>
    </row>
    <row r="3091" spans="4:4">
      <c r="D3091" s="191"/>
    </row>
    <row r="3092" spans="4:4">
      <c r="D3092" s="191"/>
    </row>
    <row r="3093" spans="4:4">
      <c r="D3093" s="191"/>
    </row>
    <row r="3094" spans="4:4">
      <c r="D3094" s="191"/>
    </row>
    <row r="3095" spans="4:4">
      <c r="D3095" s="191"/>
    </row>
    <row r="3096" spans="4:4">
      <c r="D3096" s="191"/>
    </row>
    <row r="3097" spans="4:4">
      <c r="D3097" s="191"/>
    </row>
    <row r="3098" spans="4:4">
      <c r="D3098" s="191"/>
    </row>
    <row r="3099" spans="4:4">
      <c r="D3099" s="191"/>
    </row>
    <row r="3100" spans="4:4">
      <c r="D3100" s="191"/>
    </row>
    <row r="3101" spans="4:4">
      <c r="D3101" s="191"/>
    </row>
    <row r="3102" spans="4:4">
      <c r="D3102" s="191"/>
    </row>
    <row r="3103" spans="4:4">
      <c r="D3103" s="191"/>
    </row>
    <row r="3104" spans="4:4">
      <c r="D3104" s="191"/>
    </row>
    <row r="3105" spans="4:4">
      <c r="D3105" s="191"/>
    </row>
    <row r="3106" spans="4:4">
      <c r="D3106" s="191"/>
    </row>
    <row r="3107" spans="4:4">
      <c r="D3107" s="191"/>
    </row>
    <row r="3108" spans="4:4">
      <c r="D3108" s="191"/>
    </row>
    <row r="3109" spans="4:4">
      <c r="D3109" s="191"/>
    </row>
    <row r="3110" spans="4:4">
      <c r="D3110" s="191"/>
    </row>
    <row r="3111" spans="4:4">
      <c r="D3111" s="191"/>
    </row>
    <row r="3112" spans="4:4">
      <c r="D3112" s="191"/>
    </row>
    <row r="3113" spans="4:4">
      <c r="D3113" s="191"/>
    </row>
    <row r="3114" spans="4:4">
      <c r="D3114" s="191"/>
    </row>
    <row r="3115" spans="4:4">
      <c r="D3115" s="191"/>
    </row>
    <row r="3116" spans="4:4">
      <c r="D3116" s="191"/>
    </row>
    <row r="3117" spans="4:4">
      <c r="D3117" s="191"/>
    </row>
    <row r="3118" spans="4:4">
      <c r="D3118" s="191"/>
    </row>
    <row r="3119" spans="4:4">
      <c r="D3119" s="191"/>
    </row>
    <row r="3120" spans="4:4">
      <c r="D3120" s="191"/>
    </row>
    <row r="3121" spans="4:4">
      <c r="D3121" s="191"/>
    </row>
    <row r="3122" spans="4:4">
      <c r="D3122" s="191"/>
    </row>
    <row r="3123" spans="4:4">
      <c r="D3123" s="191"/>
    </row>
    <row r="3124" spans="4:4">
      <c r="D3124" s="191"/>
    </row>
    <row r="3125" spans="4:4">
      <c r="D3125" s="191"/>
    </row>
    <row r="3126" spans="4:4">
      <c r="D3126" s="191"/>
    </row>
    <row r="3127" spans="4:4">
      <c r="D3127" s="191"/>
    </row>
    <row r="3128" spans="4:4">
      <c r="D3128" s="191"/>
    </row>
    <row r="3129" spans="4:4">
      <c r="D3129" s="191"/>
    </row>
    <row r="3130" spans="4:4">
      <c r="D3130" s="191"/>
    </row>
    <row r="3131" spans="4:4">
      <c r="D3131" s="191"/>
    </row>
    <row r="3132" spans="4:4">
      <c r="D3132" s="191"/>
    </row>
    <row r="3133" spans="4:4">
      <c r="D3133" s="191"/>
    </row>
    <row r="3134" spans="4:4">
      <c r="D3134" s="191"/>
    </row>
    <row r="3135" spans="4:4">
      <c r="D3135" s="191"/>
    </row>
    <row r="3136" spans="4:4">
      <c r="D3136" s="191"/>
    </row>
    <row r="3137" spans="4:4">
      <c r="D3137" s="191"/>
    </row>
    <row r="3138" spans="4:4">
      <c r="D3138" s="191"/>
    </row>
    <row r="3139" spans="4:4">
      <c r="D3139" s="191"/>
    </row>
    <row r="3140" spans="4:4">
      <c r="D3140" s="191"/>
    </row>
    <row r="3141" spans="4:4">
      <c r="D3141" s="191"/>
    </row>
    <row r="3142" spans="4:4">
      <c r="D3142" s="191"/>
    </row>
    <row r="3143" spans="4:4">
      <c r="D3143" s="191"/>
    </row>
    <row r="3144" spans="4:4">
      <c r="D3144" s="191"/>
    </row>
    <row r="3145" spans="4:4">
      <c r="D3145" s="191"/>
    </row>
    <row r="3146" spans="4:4">
      <c r="D3146" s="191"/>
    </row>
    <row r="3147" spans="4:4">
      <c r="D3147" s="191"/>
    </row>
    <row r="3148" spans="4:4">
      <c r="D3148" s="191"/>
    </row>
    <row r="3149" spans="4:4">
      <c r="D3149" s="191"/>
    </row>
    <row r="3150" spans="4:4">
      <c r="D3150" s="191"/>
    </row>
    <row r="3151" spans="4:4">
      <c r="D3151" s="191"/>
    </row>
    <row r="3152" spans="4:4">
      <c r="D3152" s="191"/>
    </row>
    <row r="3153" spans="4:4">
      <c r="D3153" s="191"/>
    </row>
    <row r="3154" spans="4:4">
      <c r="D3154" s="191"/>
    </row>
    <row r="3155" spans="4:4">
      <c r="D3155" s="191"/>
    </row>
    <row r="3156" spans="4:4">
      <c r="D3156" s="191"/>
    </row>
    <row r="3157" spans="4:4">
      <c r="D3157" s="191"/>
    </row>
    <row r="3158" spans="4:4">
      <c r="D3158" s="191"/>
    </row>
    <row r="3159" spans="4:4">
      <c r="D3159" s="191"/>
    </row>
    <row r="3160" spans="4:4">
      <c r="D3160" s="191"/>
    </row>
    <row r="3161" spans="4:4">
      <c r="D3161" s="191"/>
    </row>
    <row r="3162" spans="4:4">
      <c r="D3162" s="191"/>
    </row>
    <row r="3163" spans="4:4">
      <c r="D3163" s="191"/>
    </row>
    <row r="3164" spans="4:4">
      <c r="D3164" s="191"/>
    </row>
    <row r="3165" spans="4:4">
      <c r="D3165" s="191"/>
    </row>
    <row r="3166" spans="4:4">
      <c r="D3166" s="191"/>
    </row>
    <row r="3167" spans="4:4">
      <c r="D3167" s="191"/>
    </row>
    <row r="3168" spans="4:4">
      <c r="D3168" s="191"/>
    </row>
    <row r="3169" spans="4:4">
      <c r="D3169" s="191"/>
    </row>
    <row r="3170" spans="4:4">
      <c r="D3170" s="191"/>
    </row>
    <row r="3171" spans="4:4">
      <c r="D3171" s="191"/>
    </row>
    <row r="3172" spans="4:4">
      <c r="D3172" s="191"/>
    </row>
    <row r="3173" spans="4:4">
      <c r="D3173" s="191"/>
    </row>
    <row r="3174" spans="4:4">
      <c r="D3174" s="191"/>
    </row>
    <row r="3175" spans="4:4">
      <c r="D3175" s="191"/>
    </row>
    <row r="3176" spans="4:4">
      <c r="D3176" s="191"/>
    </row>
    <row r="3177" spans="4:4">
      <c r="D3177" s="191"/>
    </row>
    <row r="3178" spans="4:4">
      <c r="D3178" s="191"/>
    </row>
    <row r="3179" spans="4:4">
      <c r="D3179" s="191"/>
    </row>
    <row r="3180" spans="4:4">
      <c r="D3180" s="191"/>
    </row>
    <row r="3181" spans="4:4">
      <c r="D3181" s="191"/>
    </row>
    <row r="3182" spans="4:4">
      <c r="D3182" s="191"/>
    </row>
    <row r="3183" spans="4:4">
      <c r="D3183" s="191"/>
    </row>
    <row r="3184" spans="4:4">
      <c r="D3184" s="191"/>
    </row>
    <row r="3185" spans="4:4">
      <c r="D3185" s="191"/>
    </row>
    <row r="3186" spans="4:4">
      <c r="D3186" s="191"/>
    </row>
    <row r="3187" spans="4:4">
      <c r="D3187" s="191"/>
    </row>
    <row r="3188" spans="4:4">
      <c r="D3188" s="191"/>
    </row>
    <row r="3189" spans="4:4">
      <c r="D3189" s="191"/>
    </row>
    <row r="3190" spans="4:4">
      <c r="D3190" s="191"/>
    </row>
    <row r="3191" spans="4:4">
      <c r="D3191" s="191"/>
    </row>
    <row r="3192" spans="4:4">
      <c r="D3192" s="191"/>
    </row>
    <row r="3193" spans="4:4">
      <c r="D3193" s="191"/>
    </row>
    <row r="3194" spans="4:4">
      <c r="D3194" s="191"/>
    </row>
    <row r="3195" spans="4:4">
      <c r="D3195" s="191"/>
    </row>
    <row r="3196" spans="4:4">
      <c r="D3196" s="191"/>
    </row>
    <row r="3197" spans="4:4">
      <c r="D3197" s="191"/>
    </row>
    <row r="3198" spans="4:4">
      <c r="D3198" s="191"/>
    </row>
    <row r="3199" spans="4:4">
      <c r="D3199" s="191"/>
    </row>
    <row r="3200" spans="4:4">
      <c r="D3200" s="191"/>
    </row>
    <row r="3201" spans="4:4">
      <c r="D3201" s="191"/>
    </row>
    <row r="3202" spans="4:4">
      <c r="D3202" s="191"/>
    </row>
    <row r="3203" spans="4:4">
      <c r="D3203" s="191"/>
    </row>
    <row r="3204" spans="4:4">
      <c r="D3204" s="191"/>
    </row>
    <row r="3205" spans="4:4">
      <c r="D3205" s="191"/>
    </row>
    <row r="3206" spans="4:4">
      <c r="D3206" s="191"/>
    </row>
    <row r="3207" spans="4:4">
      <c r="D3207" s="191"/>
    </row>
    <row r="3208" spans="4:4">
      <c r="D3208" s="191"/>
    </row>
    <row r="3209" spans="4:4">
      <c r="D3209" s="191"/>
    </row>
    <row r="3210" spans="4:4">
      <c r="D3210" s="191"/>
    </row>
    <row r="3211" spans="4:4">
      <c r="D3211" s="191"/>
    </row>
    <row r="3212" spans="4:4">
      <c r="D3212" s="191"/>
    </row>
    <row r="3213" spans="4:4">
      <c r="D3213" s="191"/>
    </row>
    <row r="3214" spans="4:4">
      <c r="D3214" s="191"/>
    </row>
    <row r="3215" spans="4:4">
      <c r="D3215" s="191"/>
    </row>
    <row r="3216" spans="4:4">
      <c r="D3216" s="191"/>
    </row>
    <row r="3217" spans="4:4">
      <c r="D3217" s="191"/>
    </row>
    <row r="3218" spans="4:4">
      <c r="D3218" s="191"/>
    </row>
    <row r="3219" spans="4:4">
      <c r="D3219" s="191"/>
    </row>
    <row r="3220" spans="4:4">
      <c r="D3220" s="191"/>
    </row>
    <row r="3221" spans="4:4">
      <c r="D3221" s="191"/>
    </row>
    <row r="3222" spans="4:4">
      <c r="D3222" s="191"/>
    </row>
    <row r="3223" spans="4:4">
      <c r="D3223" s="191"/>
    </row>
    <row r="3224" spans="4:4">
      <c r="D3224" s="191"/>
    </row>
    <row r="3225" spans="4:4">
      <c r="D3225" s="191"/>
    </row>
    <row r="3226" spans="4:4">
      <c r="D3226" s="191"/>
    </row>
    <row r="3227" spans="4:4">
      <c r="D3227" s="191"/>
    </row>
    <row r="3228" spans="4:4">
      <c r="D3228" s="191"/>
    </row>
    <row r="3229" spans="4:4">
      <c r="D3229" s="191"/>
    </row>
    <row r="3230" spans="4:4">
      <c r="D3230" s="191"/>
    </row>
    <row r="3231" spans="4:4">
      <c r="D3231" s="191"/>
    </row>
    <row r="3232" spans="4:4">
      <c r="D3232" s="191"/>
    </row>
    <row r="3233" spans="4:4">
      <c r="D3233" s="191"/>
    </row>
    <row r="3234" spans="4:4">
      <c r="D3234" s="191"/>
    </row>
    <row r="3235" spans="4:4">
      <c r="D3235" s="191"/>
    </row>
    <row r="3236" spans="4:4">
      <c r="D3236" s="191"/>
    </row>
    <row r="3237" spans="4:4">
      <c r="D3237" s="191"/>
    </row>
    <row r="3238" spans="4:4">
      <c r="D3238" s="191"/>
    </row>
    <row r="3239" spans="4:4">
      <c r="D3239" s="191"/>
    </row>
    <row r="3240" spans="4:4">
      <c r="D3240" s="191"/>
    </row>
    <row r="3241" spans="4:4">
      <c r="D3241" s="191"/>
    </row>
    <row r="3242" spans="4:4">
      <c r="D3242" s="191"/>
    </row>
    <row r="3243" spans="4:4">
      <c r="D3243" s="191"/>
    </row>
    <row r="3244" spans="4:4">
      <c r="D3244" s="191"/>
    </row>
    <row r="3245" spans="4:4">
      <c r="D3245" s="191"/>
    </row>
    <row r="3246" spans="4:4">
      <c r="D3246" s="191"/>
    </row>
    <row r="3247" spans="4:4">
      <c r="D3247" s="191"/>
    </row>
    <row r="3248" spans="4:4">
      <c r="D3248" s="191"/>
    </row>
    <row r="3249" spans="4:4">
      <c r="D3249" s="191"/>
    </row>
    <row r="3250" spans="4:4">
      <c r="D3250" s="191"/>
    </row>
    <row r="3251" spans="4:4">
      <c r="D3251" s="191"/>
    </row>
    <row r="3252" spans="4:4">
      <c r="D3252" s="191"/>
    </row>
    <row r="3253" spans="4:4">
      <c r="D3253" s="191"/>
    </row>
    <row r="3254" spans="4:4">
      <c r="D3254" s="191"/>
    </row>
    <row r="3255" spans="4:4">
      <c r="D3255" s="191"/>
    </row>
    <row r="3256" spans="4:4">
      <c r="D3256" s="191"/>
    </row>
    <row r="3257" spans="4:4">
      <c r="D3257" s="191"/>
    </row>
    <row r="3258" spans="4:4">
      <c r="D3258" s="191"/>
    </row>
    <row r="3259" spans="4:4">
      <c r="D3259" s="191"/>
    </row>
    <row r="3260" spans="4:4">
      <c r="D3260" s="191"/>
    </row>
    <row r="3261" spans="4:4">
      <c r="D3261" s="191"/>
    </row>
    <row r="3262" spans="4:4">
      <c r="D3262" s="191"/>
    </row>
    <row r="3263" spans="4:4">
      <c r="D3263" s="191"/>
    </row>
    <row r="3264" spans="4:4">
      <c r="D3264" s="191"/>
    </row>
    <row r="3265" spans="4:4">
      <c r="D3265" s="191"/>
    </row>
    <row r="3266" spans="4:4">
      <c r="D3266" s="191"/>
    </row>
    <row r="3267" spans="4:4">
      <c r="D3267" s="191"/>
    </row>
    <row r="3268" spans="4:4">
      <c r="D3268" s="191"/>
    </row>
    <row r="3269" spans="4:4">
      <c r="D3269" s="191"/>
    </row>
    <row r="3270" spans="4:4">
      <c r="D3270" s="191"/>
    </row>
    <row r="3271" spans="4:4">
      <c r="D3271" s="191"/>
    </row>
    <row r="3272" spans="4:4">
      <c r="D3272" s="191"/>
    </row>
    <row r="3273" spans="4:4">
      <c r="D3273" s="191"/>
    </row>
    <row r="3274" spans="4:4">
      <c r="D3274" s="191"/>
    </row>
    <row r="3275" spans="4:4">
      <c r="D3275" s="191"/>
    </row>
    <row r="3276" spans="4:4">
      <c r="D3276" s="191"/>
    </row>
    <row r="3277" spans="4:4">
      <c r="D3277" s="191"/>
    </row>
    <row r="3278" spans="4:4">
      <c r="D3278" s="191"/>
    </row>
    <row r="3279" spans="4:4">
      <c r="D3279" s="191"/>
    </row>
    <row r="3280" spans="4:4">
      <c r="D3280" s="191"/>
    </row>
    <row r="3281" spans="4:4">
      <c r="D3281" s="191"/>
    </row>
    <row r="3282" spans="4:4">
      <c r="D3282" s="191"/>
    </row>
    <row r="3283" spans="4:4">
      <c r="D3283" s="191"/>
    </row>
    <row r="3284" spans="4:4">
      <c r="D3284" s="191"/>
    </row>
    <row r="3285" spans="4:4">
      <c r="D3285" s="191"/>
    </row>
    <row r="3286" spans="4:4">
      <c r="D3286" s="191"/>
    </row>
    <row r="3287" spans="4:4">
      <c r="D3287" s="191"/>
    </row>
    <row r="3288" spans="4:4">
      <c r="D3288" s="191"/>
    </row>
    <row r="3289" spans="4:4">
      <c r="D3289" s="191"/>
    </row>
    <row r="3290" spans="4:4">
      <c r="D3290" s="191"/>
    </row>
    <row r="3291" spans="4:4">
      <c r="D3291" s="191"/>
    </row>
    <row r="3292" spans="4:4">
      <c r="D3292" s="191"/>
    </row>
    <row r="3293" spans="4:4">
      <c r="D3293" s="191"/>
    </row>
    <row r="3294" spans="4:4">
      <c r="D3294" s="191"/>
    </row>
    <row r="3295" spans="4:4">
      <c r="D3295" s="191"/>
    </row>
    <row r="3296" spans="4:4">
      <c r="D3296" s="191"/>
    </row>
    <row r="3297" spans="4:4">
      <c r="D3297" s="191"/>
    </row>
    <row r="3298" spans="4:4">
      <c r="D3298" s="191"/>
    </row>
    <row r="3299" spans="4:4">
      <c r="D3299" s="191"/>
    </row>
    <row r="3300" spans="4:4">
      <c r="D3300" s="191"/>
    </row>
    <row r="3301" spans="4:4">
      <c r="D3301" s="191"/>
    </row>
    <row r="3302" spans="4:4">
      <c r="D3302" s="191"/>
    </row>
    <row r="3303" spans="4:4">
      <c r="D3303" s="191"/>
    </row>
    <row r="3304" spans="4:4">
      <c r="D3304" s="191"/>
    </row>
    <row r="3305" spans="4:4">
      <c r="D3305" s="191"/>
    </row>
    <row r="3306" spans="4:4">
      <c r="D3306" s="191"/>
    </row>
    <row r="3307" spans="4:4">
      <c r="D3307" s="191"/>
    </row>
    <row r="3308" spans="4:4">
      <c r="D3308" s="191"/>
    </row>
    <row r="3309" spans="4:4">
      <c r="D3309" s="191"/>
    </row>
    <row r="3310" spans="4:4">
      <c r="D3310" s="191"/>
    </row>
    <row r="3311" spans="4:4">
      <c r="D3311" s="191"/>
    </row>
    <row r="3312" spans="4:4">
      <c r="D3312" s="191"/>
    </row>
    <row r="3313" spans="4:4">
      <c r="D3313" s="191"/>
    </row>
    <row r="3314" spans="4:4">
      <c r="D3314" s="191"/>
    </row>
    <row r="3315" spans="4:4">
      <c r="D3315" s="191"/>
    </row>
    <row r="3316" spans="4:4">
      <c r="D3316" s="191"/>
    </row>
    <row r="3317" spans="4:4">
      <c r="D3317" s="191"/>
    </row>
    <row r="3318" spans="4:4">
      <c r="D3318" s="191"/>
    </row>
    <row r="3319" spans="4:4">
      <c r="D3319" s="191"/>
    </row>
    <row r="3320" spans="4:4">
      <c r="D3320" s="191"/>
    </row>
    <row r="3321" spans="4:4">
      <c r="D3321" s="191"/>
    </row>
    <row r="3322" spans="4:4">
      <c r="D3322" s="191"/>
    </row>
    <row r="3323" spans="4:4">
      <c r="D3323" s="191"/>
    </row>
    <row r="3324" spans="4:4">
      <c r="D3324" s="191"/>
    </row>
    <row r="3325" spans="4:4">
      <c r="D3325" s="191"/>
    </row>
    <row r="3326" spans="4:4">
      <c r="D3326" s="191"/>
    </row>
    <row r="3327" spans="4:4">
      <c r="D3327" s="191"/>
    </row>
    <row r="3328" spans="4:4">
      <c r="D3328" s="191"/>
    </row>
    <row r="3329" spans="4:4">
      <c r="D3329" s="191"/>
    </row>
    <row r="3330" spans="4:4">
      <c r="D3330" s="191"/>
    </row>
    <row r="3331" spans="4:4">
      <c r="D3331" s="191"/>
    </row>
    <row r="3332" spans="4:4">
      <c r="D3332" s="191"/>
    </row>
    <row r="3333" spans="4:4">
      <c r="D3333" s="191"/>
    </row>
    <row r="3334" spans="4:4">
      <c r="D3334" s="191"/>
    </row>
    <row r="3335" spans="4:4">
      <c r="D3335" s="191"/>
    </row>
    <row r="3336" spans="4:4">
      <c r="D3336" s="191"/>
    </row>
    <row r="3337" spans="4:4">
      <c r="D3337" s="191"/>
    </row>
    <row r="3338" spans="4:4">
      <c r="D3338" s="191"/>
    </row>
    <row r="3339" spans="4:4">
      <c r="D3339" s="191"/>
    </row>
    <row r="3340" spans="4:4">
      <c r="D3340" s="191"/>
    </row>
    <row r="3341" spans="4:4">
      <c r="D3341" s="191"/>
    </row>
    <row r="3342" spans="4:4">
      <c r="D3342" s="191"/>
    </row>
    <row r="3343" spans="4:4">
      <c r="D3343" s="191"/>
    </row>
    <row r="3344" spans="4:4">
      <c r="D3344" s="191"/>
    </row>
    <row r="3345" spans="4:4">
      <c r="D3345" s="191"/>
    </row>
    <row r="3346" spans="4:4">
      <c r="D3346" s="191"/>
    </row>
    <row r="3347" spans="4:4">
      <c r="D3347" s="191"/>
    </row>
    <row r="3348" spans="4:4">
      <c r="D3348" s="191"/>
    </row>
    <row r="3349" spans="4:4">
      <c r="D3349" s="191"/>
    </row>
    <row r="3350" spans="4:4">
      <c r="D3350" s="191"/>
    </row>
    <row r="3351" spans="4:4">
      <c r="D3351" s="191"/>
    </row>
    <row r="3352" spans="4:4">
      <c r="D3352" s="191"/>
    </row>
    <row r="3353" spans="4:4">
      <c r="D3353" s="191"/>
    </row>
    <row r="3354" spans="4:4">
      <c r="D3354" s="191"/>
    </row>
    <row r="3355" spans="4:4">
      <c r="D3355" s="191"/>
    </row>
    <row r="3356" spans="4:4">
      <c r="D3356" s="191"/>
    </row>
    <row r="3357" spans="4:4">
      <c r="D3357" s="191"/>
    </row>
    <row r="3358" spans="4:4">
      <c r="D3358" s="191"/>
    </row>
    <row r="3359" spans="4:4">
      <c r="D3359" s="191"/>
    </row>
    <row r="3360" spans="4:4">
      <c r="D3360" s="191"/>
    </row>
    <row r="3361" spans="4:4">
      <c r="D3361" s="191"/>
    </row>
    <row r="3362" spans="4:4">
      <c r="D3362" s="191"/>
    </row>
    <row r="3363" spans="4:4">
      <c r="D3363" s="191"/>
    </row>
    <row r="3364" spans="4:4">
      <c r="D3364" s="191"/>
    </row>
    <row r="3365" spans="4:4">
      <c r="D3365" s="191"/>
    </row>
    <row r="3366" spans="4:4">
      <c r="D3366" s="191"/>
    </row>
    <row r="3367" spans="4:4">
      <c r="D3367" s="191"/>
    </row>
    <row r="3368" spans="4:4">
      <c r="D3368" s="191"/>
    </row>
    <row r="3369" spans="4:4">
      <c r="D3369" s="191"/>
    </row>
    <row r="3370" spans="4:4">
      <c r="D3370" s="191"/>
    </row>
    <row r="3371" spans="4:4">
      <c r="D3371" s="191"/>
    </row>
    <row r="3372" spans="4:4">
      <c r="D3372" s="191"/>
    </row>
    <row r="3373" spans="4:4">
      <c r="D3373" s="191"/>
    </row>
    <row r="3374" spans="4:4">
      <c r="D3374" s="191"/>
    </row>
    <row r="3375" spans="4:4">
      <c r="D3375" s="191"/>
    </row>
    <row r="3376" spans="4:4">
      <c r="D3376" s="191"/>
    </row>
    <row r="3377" spans="4:4">
      <c r="D3377" s="191"/>
    </row>
    <row r="3378" spans="4:4">
      <c r="D3378" s="191"/>
    </row>
    <row r="3379" spans="4:4">
      <c r="D3379" s="191"/>
    </row>
    <row r="3380" spans="4:4">
      <c r="D3380" s="191"/>
    </row>
    <row r="3381" spans="4:4">
      <c r="D3381" s="191"/>
    </row>
    <row r="3382" spans="4:4">
      <c r="D3382" s="191"/>
    </row>
    <row r="3383" spans="4:4">
      <c r="D3383" s="191"/>
    </row>
    <row r="3384" spans="4:4">
      <c r="D3384" s="191"/>
    </row>
    <row r="3385" spans="4:4">
      <c r="D3385" s="191"/>
    </row>
    <row r="3386" spans="4:4">
      <c r="D3386" s="191"/>
    </row>
    <row r="3387" spans="4:4">
      <c r="D3387" s="191"/>
    </row>
    <row r="3388" spans="4:4">
      <c r="D3388" s="191"/>
    </row>
    <row r="3389" spans="4:4">
      <c r="D3389" s="191"/>
    </row>
    <row r="3390" spans="4:4">
      <c r="D3390" s="191"/>
    </row>
    <row r="3391" spans="4:4">
      <c r="D3391" s="191"/>
    </row>
    <row r="3392" spans="4:4">
      <c r="D3392" s="191"/>
    </row>
    <row r="3393" spans="4:4">
      <c r="D3393" s="191"/>
    </row>
    <row r="3394" spans="4:4">
      <c r="D3394" s="191"/>
    </row>
    <row r="3395" spans="4:4">
      <c r="D3395" s="191"/>
    </row>
    <row r="3396" spans="4:4">
      <c r="D3396" s="191"/>
    </row>
    <row r="3397" spans="4:4">
      <c r="D3397" s="191"/>
    </row>
    <row r="3398" spans="4:4">
      <c r="D3398" s="191"/>
    </row>
    <row r="3399" spans="4:4">
      <c r="D3399" s="191"/>
    </row>
    <row r="3400" spans="4:4">
      <c r="D3400" s="191"/>
    </row>
    <row r="3401" spans="4:4">
      <c r="D3401" s="191"/>
    </row>
    <row r="3402" spans="4:4">
      <c r="D3402" s="191"/>
    </row>
    <row r="3403" spans="4:4">
      <c r="D3403" s="191"/>
    </row>
    <row r="3404" spans="4:4">
      <c r="D3404" s="191"/>
    </row>
    <row r="3405" spans="4:4">
      <c r="D3405" s="191"/>
    </row>
    <row r="3406" spans="4:4">
      <c r="D3406" s="191"/>
    </row>
    <row r="3407" spans="4:4">
      <c r="D3407" s="191"/>
    </row>
    <row r="3408" spans="4:4">
      <c r="D3408" s="191"/>
    </row>
    <row r="3409" spans="4:4">
      <c r="D3409" s="191"/>
    </row>
    <row r="3410" spans="4:4">
      <c r="D3410" s="191"/>
    </row>
    <row r="3411" spans="4:4">
      <c r="D3411" s="191"/>
    </row>
    <row r="3412" spans="4:4">
      <c r="D3412" s="191"/>
    </row>
    <row r="3413" spans="4:4">
      <c r="D3413" s="191"/>
    </row>
    <row r="3414" spans="4:4">
      <c r="D3414" s="191"/>
    </row>
    <row r="3415" spans="4:4">
      <c r="D3415" s="191"/>
    </row>
    <row r="3416" spans="4:4">
      <c r="D3416" s="191"/>
    </row>
    <row r="3417" spans="4:4">
      <c r="D3417" s="191"/>
    </row>
    <row r="3418" spans="4:4">
      <c r="D3418" s="191"/>
    </row>
    <row r="3419" spans="4:4">
      <c r="D3419" s="191"/>
    </row>
    <row r="3420" spans="4:4">
      <c r="D3420" s="191"/>
    </row>
    <row r="3421" spans="4:4">
      <c r="D3421" s="191"/>
    </row>
    <row r="3422" spans="4:4">
      <c r="D3422" s="191"/>
    </row>
    <row r="3423" spans="4:4">
      <c r="D3423" s="191"/>
    </row>
    <row r="3424" spans="4:4">
      <c r="D3424" s="191"/>
    </row>
    <row r="3425" spans="4:4">
      <c r="D3425" s="191"/>
    </row>
    <row r="3426" spans="4:4">
      <c r="D3426" s="191"/>
    </row>
    <row r="3427" spans="4:4">
      <c r="D3427" s="191"/>
    </row>
    <row r="3428" spans="4:4">
      <c r="D3428" s="191"/>
    </row>
    <row r="3429" spans="4:4">
      <c r="D3429" s="191"/>
    </row>
    <row r="3430" spans="4:4">
      <c r="D3430" s="191"/>
    </row>
    <row r="3431" spans="4:4">
      <c r="D3431" s="191"/>
    </row>
    <row r="3432" spans="4:4">
      <c r="D3432" s="191"/>
    </row>
    <row r="3433" spans="4:4">
      <c r="D3433" s="191"/>
    </row>
    <row r="3434" spans="4:4">
      <c r="D3434" s="191"/>
    </row>
    <row r="3435" spans="4:4">
      <c r="D3435" s="191"/>
    </row>
    <row r="3436" spans="4:4">
      <c r="D3436" s="191"/>
    </row>
    <row r="3437" spans="4:4">
      <c r="D3437" s="191"/>
    </row>
    <row r="3438" spans="4:4">
      <c r="D3438" s="191"/>
    </row>
    <row r="3439" spans="4:4">
      <c r="D3439" s="191"/>
    </row>
    <row r="3440" spans="4:4">
      <c r="D3440" s="191"/>
    </row>
    <row r="3441" spans="4:4">
      <c r="D3441" s="191"/>
    </row>
    <row r="3442" spans="4:4">
      <c r="D3442" s="191"/>
    </row>
    <row r="3443" spans="4:4">
      <c r="D3443" s="191"/>
    </row>
    <row r="3444" spans="4:4">
      <c r="D3444" s="191"/>
    </row>
    <row r="3445" spans="4:4">
      <c r="D3445" s="191"/>
    </row>
    <row r="3446" spans="4:4">
      <c r="D3446" s="191"/>
    </row>
    <row r="3447" spans="4:4">
      <c r="D3447" s="191"/>
    </row>
    <row r="3448" spans="4:4">
      <c r="D3448" s="191"/>
    </row>
    <row r="3449" spans="4:4">
      <c r="D3449" s="191"/>
    </row>
    <row r="3450" spans="4:4">
      <c r="D3450" s="191"/>
    </row>
    <row r="3451" spans="4:4">
      <c r="D3451" s="191"/>
    </row>
    <row r="3452" spans="4:4">
      <c r="D3452" s="191"/>
    </row>
    <row r="3453" spans="4:4">
      <c r="D3453" s="191"/>
    </row>
    <row r="3454" spans="4:4">
      <c r="D3454" s="191"/>
    </row>
    <row r="3455" spans="4:4">
      <c r="D3455" s="191"/>
    </row>
    <row r="3456" spans="4:4">
      <c r="D3456" s="191"/>
    </row>
    <row r="3457" spans="4:4">
      <c r="D3457" s="191"/>
    </row>
    <row r="3458" spans="4:4">
      <c r="D3458" s="191"/>
    </row>
    <row r="3459" spans="4:4">
      <c r="D3459" s="191"/>
    </row>
    <row r="3460" spans="4:4">
      <c r="D3460" s="191"/>
    </row>
    <row r="3461" spans="4:4">
      <c r="D3461" s="191"/>
    </row>
    <row r="3462" spans="4:4">
      <c r="D3462" s="191"/>
    </row>
    <row r="3463" spans="4:4">
      <c r="D3463" s="191"/>
    </row>
    <row r="3464" spans="4:4">
      <c r="D3464" s="191"/>
    </row>
    <row r="3465" spans="4:4">
      <c r="D3465" s="191"/>
    </row>
    <row r="3466" spans="4:4">
      <c r="D3466" s="191"/>
    </row>
    <row r="3467" spans="4:4">
      <c r="D3467" s="191"/>
    </row>
    <row r="3468" spans="4:4">
      <c r="D3468" s="191"/>
    </row>
    <row r="3469" spans="4:4">
      <c r="D3469" s="191"/>
    </row>
    <row r="3470" spans="4:4">
      <c r="D3470" s="191"/>
    </row>
    <row r="3471" spans="4:4">
      <c r="D3471" s="191"/>
    </row>
    <row r="3472" spans="4:4">
      <c r="D3472" s="191"/>
    </row>
    <row r="3473" spans="4:4">
      <c r="D3473" s="191"/>
    </row>
    <row r="3474" spans="4:4">
      <c r="D3474" s="191"/>
    </row>
    <row r="3475" spans="4:4">
      <c r="D3475" s="191"/>
    </row>
    <row r="3476" spans="4:4">
      <c r="D3476" s="191"/>
    </row>
    <row r="3477" spans="4:4">
      <c r="D3477" s="191"/>
    </row>
    <row r="3478" spans="4:4">
      <c r="D3478" s="191"/>
    </row>
    <row r="3479" spans="4:4">
      <c r="D3479" s="191"/>
    </row>
    <row r="3480" spans="4:4">
      <c r="D3480" s="191"/>
    </row>
    <row r="3481" spans="4:4">
      <c r="D3481" s="191"/>
    </row>
    <row r="3482" spans="4:4">
      <c r="D3482" s="191"/>
    </row>
    <row r="3483" spans="4:4">
      <c r="D3483" s="191"/>
    </row>
    <row r="3484" spans="4:4">
      <c r="D3484" s="191"/>
    </row>
    <row r="3485" spans="4:4">
      <c r="D3485" s="191"/>
    </row>
    <row r="3486" spans="4:4">
      <c r="D3486" s="191"/>
    </row>
    <row r="3487" spans="4:4">
      <c r="D3487" s="191"/>
    </row>
    <row r="3488" spans="4:4">
      <c r="D3488" s="191"/>
    </row>
    <row r="3489" spans="4:4">
      <c r="D3489" s="191"/>
    </row>
    <row r="3490" spans="4:4">
      <c r="D3490" s="191"/>
    </row>
    <row r="3491" spans="4:4">
      <c r="D3491" s="191"/>
    </row>
    <row r="3492" spans="4:4">
      <c r="D3492" s="191"/>
    </row>
    <row r="3493" spans="4:4">
      <c r="D3493" s="191"/>
    </row>
    <row r="3494" spans="4:4">
      <c r="D3494" s="191"/>
    </row>
    <row r="3495" spans="4:4">
      <c r="D3495" s="191"/>
    </row>
    <row r="3496" spans="4:4">
      <c r="D3496" s="191"/>
    </row>
    <row r="3497" spans="4:4">
      <c r="D3497" s="191"/>
    </row>
    <row r="3498" spans="4:4">
      <c r="D3498" s="191"/>
    </row>
    <row r="3499" spans="4:4">
      <c r="D3499" s="191"/>
    </row>
    <row r="3500" spans="4:4">
      <c r="D3500" s="191"/>
    </row>
    <row r="3501" spans="4:4">
      <c r="D3501" s="191"/>
    </row>
    <row r="3502" spans="4:4">
      <c r="D3502" s="191"/>
    </row>
    <row r="3503" spans="4:4">
      <c r="D3503" s="191"/>
    </row>
    <row r="3504" spans="4:4">
      <c r="D3504" s="191"/>
    </row>
    <row r="3505" spans="4:4">
      <c r="D3505" s="191"/>
    </row>
    <row r="3506" spans="4:4">
      <c r="D3506" s="191"/>
    </row>
    <row r="3507" spans="4:4">
      <c r="D3507" s="191"/>
    </row>
    <row r="3508" spans="4:4">
      <c r="D3508" s="191"/>
    </row>
    <row r="3509" spans="4:4">
      <c r="D3509" s="191"/>
    </row>
    <row r="3510" spans="4:4">
      <c r="D3510" s="191"/>
    </row>
    <row r="3511" spans="4:4">
      <c r="D3511" s="191"/>
    </row>
    <row r="3512" spans="4:4">
      <c r="D3512" s="191"/>
    </row>
    <row r="3513" spans="4:4">
      <c r="D3513" s="191"/>
    </row>
    <row r="3514" spans="4:4">
      <c r="D3514" s="191"/>
    </row>
    <row r="3515" spans="4:4">
      <c r="D3515" s="191"/>
    </row>
    <row r="3516" spans="4:4">
      <c r="D3516" s="191"/>
    </row>
    <row r="3517" spans="4:4">
      <c r="D3517" s="191"/>
    </row>
    <row r="3518" spans="4:4">
      <c r="D3518" s="191"/>
    </row>
    <row r="3519" spans="4:4">
      <c r="D3519" s="191"/>
    </row>
    <row r="3520" spans="4:4">
      <c r="D3520" s="191"/>
    </row>
    <row r="3521" spans="4:4">
      <c r="D3521" s="191"/>
    </row>
    <row r="3522" spans="4:4">
      <c r="D3522" s="191"/>
    </row>
    <row r="3523" spans="4:4">
      <c r="D3523" s="191"/>
    </row>
    <row r="3524" spans="4:4">
      <c r="D3524" s="191"/>
    </row>
    <row r="3525" spans="4:4">
      <c r="D3525" s="191"/>
    </row>
    <row r="3526" spans="4:4">
      <c r="D3526" s="191"/>
    </row>
    <row r="3527" spans="4:4">
      <c r="D3527" s="191"/>
    </row>
    <row r="3528" spans="4:4">
      <c r="D3528" s="191"/>
    </row>
    <row r="3529" spans="4:4">
      <c r="D3529" s="191"/>
    </row>
    <row r="3530" spans="4:4">
      <c r="D3530" s="191"/>
    </row>
    <row r="3531" spans="4:4">
      <c r="D3531" s="191"/>
    </row>
    <row r="3532" spans="4:4">
      <c r="D3532" s="191"/>
    </row>
    <row r="3533" spans="4:4">
      <c r="D3533" s="191"/>
    </row>
    <row r="3534" spans="4:4">
      <c r="D3534" s="191"/>
    </row>
    <row r="3535" spans="4:4">
      <c r="D3535" s="191"/>
    </row>
    <row r="3536" spans="4:4">
      <c r="D3536" s="191"/>
    </row>
    <row r="3537" spans="4:4">
      <c r="D3537" s="191"/>
    </row>
    <row r="3538" spans="4:4">
      <c r="D3538" s="191"/>
    </row>
    <row r="3539" spans="4:4">
      <c r="D3539" s="191"/>
    </row>
    <row r="3540" spans="4:4">
      <c r="D3540" s="191"/>
    </row>
    <row r="3541" spans="4:4">
      <c r="D3541" s="191"/>
    </row>
    <row r="3542" spans="4:4">
      <c r="D3542" s="191"/>
    </row>
    <row r="3543" spans="4:4">
      <c r="D3543" s="191"/>
    </row>
    <row r="3544" spans="4:4">
      <c r="D3544" s="191"/>
    </row>
    <row r="3545" spans="4:4">
      <c r="D3545" s="191"/>
    </row>
    <row r="3546" spans="4:4">
      <c r="D3546" s="191"/>
    </row>
    <row r="3547" spans="4:4">
      <c r="D3547" s="191"/>
    </row>
    <row r="3548" spans="4:4">
      <c r="D3548" s="191"/>
    </row>
    <row r="3549" spans="4:4">
      <c r="D3549" s="191"/>
    </row>
    <row r="3550" spans="4:4">
      <c r="D3550" s="191"/>
    </row>
    <row r="3551" spans="4:4">
      <c r="D3551" s="191"/>
    </row>
    <row r="3552" spans="4:4">
      <c r="D3552" s="191"/>
    </row>
    <row r="3553" spans="4:4">
      <c r="D3553" s="191"/>
    </row>
    <row r="3554" spans="4:4">
      <c r="D3554" s="191"/>
    </row>
    <row r="3555" spans="4:4">
      <c r="D3555" s="191"/>
    </row>
    <row r="3556" spans="4:4">
      <c r="D3556" s="191"/>
    </row>
    <row r="3557" spans="4:4">
      <c r="D3557" s="191"/>
    </row>
    <row r="3558" spans="4:4">
      <c r="D3558" s="191"/>
    </row>
    <row r="3559" spans="4:4">
      <c r="D3559" s="191"/>
    </row>
    <row r="3560" spans="4:4">
      <c r="D3560" s="191"/>
    </row>
    <row r="3561" spans="4:4">
      <c r="D3561" s="191"/>
    </row>
    <row r="3562" spans="4:4">
      <c r="D3562" s="191"/>
    </row>
    <row r="3563" spans="4:4">
      <c r="D3563" s="191"/>
    </row>
    <row r="3564" spans="4:4">
      <c r="D3564" s="191"/>
    </row>
    <row r="3565" spans="4:4">
      <c r="D3565" s="191"/>
    </row>
    <row r="3566" spans="4:4">
      <c r="D3566" s="191"/>
    </row>
    <row r="3567" spans="4:4">
      <c r="D3567" s="191"/>
    </row>
    <row r="3568" spans="4:4">
      <c r="D3568" s="191"/>
    </row>
    <row r="3569" spans="4:4">
      <c r="D3569" s="191"/>
    </row>
    <row r="3570" spans="4:4">
      <c r="D3570" s="191"/>
    </row>
    <row r="3571" spans="4:4">
      <c r="D3571" s="191"/>
    </row>
    <row r="3572" spans="4:4">
      <c r="D3572" s="191"/>
    </row>
    <row r="3573" spans="4:4">
      <c r="D3573" s="191"/>
    </row>
    <row r="3574" spans="4:4">
      <c r="D3574" s="191"/>
    </row>
    <row r="3575" spans="4:4">
      <c r="D3575" s="191"/>
    </row>
    <row r="3576" spans="4:4">
      <c r="D3576" s="191"/>
    </row>
    <row r="3577" spans="4:4">
      <c r="D3577" s="191"/>
    </row>
    <row r="3578" spans="4:4">
      <c r="D3578" s="191"/>
    </row>
    <row r="3579" spans="4:4">
      <c r="D3579" s="191"/>
    </row>
    <row r="3580" spans="4:4">
      <c r="D3580" s="191"/>
    </row>
    <row r="3581" spans="4:4">
      <c r="D3581" s="191"/>
    </row>
    <row r="3582" spans="4:4">
      <c r="D3582" s="191"/>
    </row>
    <row r="3583" spans="4:4">
      <c r="D3583" s="191"/>
    </row>
    <row r="3584" spans="4:4">
      <c r="D3584" s="191"/>
    </row>
    <row r="3585" spans="4:4">
      <c r="D3585" s="191"/>
    </row>
    <row r="3586" spans="4:4">
      <c r="D3586" s="191"/>
    </row>
    <row r="3587" spans="4:4">
      <c r="D3587" s="191"/>
    </row>
    <row r="3588" spans="4:4">
      <c r="D3588" s="191"/>
    </row>
    <row r="3589" spans="4:4">
      <c r="D3589" s="191"/>
    </row>
    <row r="3590" spans="4:4">
      <c r="D3590" s="191"/>
    </row>
    <row r="3591" spans="4:4">
      <c r="D3591" s="191"/>
    </row>
    <row r="3592" spans="4:4">
      <c r="D3592" s="191"/>
    </row>
    <row r="3593" spans="4:4">
      <c r="D3593" s="191"/>
    </row>
    <row r="3594" spans="4:4">
      <c r="D3594" s="191"/>
    </row>
    <row r="3595" spans="4:4">
      <c r="D3595" s="191"/>
    </row>
    <row r="3596" spans="4:4">
      <c r="D3596" s="191"/>
    </row>
    <row r="3597" spans="4:4">
      <c r="D3597" s="191"/>
    </row>
    <row r="3598" spans="4:4">
      <c r="D3598" s="191"/>
    </row>
    <row r="3599" spans="4:4">
      <c r="D3599" s="191"/>
    </row>
    <row r="3600" spans="4:4">
      <c r="D3600" s="191"/>
    </row>
    <row r="3601" spans="4:4">
      <c r="D3601" s="191"/>
    </row>
    <row r="3602" spans="4:4">
      <c r="D3602" s="191"/>
    </row>
    <row r="3603" spans="4:4">
      <c r="D3603" s="191"/>
    </row>
    <row r="3604" spans="4:4">
      <c r="D3604" s="191"/>
    </row>
    <row r="3605" spans="4:4">
      <c r="D3605" s="191"/>
    </row>
    <row r="3606" spans="4:4">
      <c r="D3606" s="191"/>
    </row>
    <row r="3607" spans="4:4">
      <c r="D3607" s="191"/>
    </row>
    <row r="3608" spans="4:4">
      <c r="D3608" s="191"/>
    </row>
    <row r="3609" spans="4:4">
      <c r="D3609" s="191"/>
    </row>
    <row r="3610" spans="4:4">
      <c r="D3610" s="191"/>
    </row>
    <row r="3611" spans="4:4">
      <c r="D3611" s="191"/>
    </row>
    <row r="3612" spans="4:4">
      <c r="D3612" s="191"/>
    </row>
    <row r="3613" spans="4:4">
      <c r="D3613" s="191"/>
    </row>
    <row r="3614" spans="4:4">
      <c r="D3614" s="191"/>
    </row>
    <row r="3615" spans="4:4">
      <c r="D3615" s="191"/>
    </row>
    <row r="3616" spans="4:4">
      <c r="D3616" s="191"/>
    </row>
    <row r="3617" spans="4:4">
      <c r="D3617" s="191"/>
    </row>
    <row r="3618" spans="4:4">
      <c r="D3618" s="191"/>
    </row>
    <row r="3619" spans="4:4">
      <c r="D3619" s="191"/>
    </row>
    <row r="3620" spans="4:4">
      <c r="D3620" s="191"/>
    </row>
    <row r="3621" spans="4:4">
      <c r="D3621" s="191"/>
    </row>
    <row r="3622" spans="4:4">
      <c r="D3622" s="191"/>
    </row>
    <row r="3623" spans="4:4">
      <c r="D3623" s="191"/>
    </row>
    <row r="3624" spans="4:4">
      <c r="D3624" s="191"/>
    </row>
    <row r="3625" spans="4:4">
      <c r="D3625" s="191"/>
    </row>
    <row r="3626" spans="4:4">
      <c r="D3626" s="191"/>
    </row>
    <row r="3627" spans="4:4">
      <c r="D3627" s="191"/>
    </row>
    <row r="3628" spans="4:4">
      <c r="D3628" s="191"/>
    </row>
    <row r="3629" spans="4:4">
      <c r="D3629" s="191"/>
    </row>
    <row r="3630" spans="4:4">
      <c r="D3630" s="191"/>
    </row>
    <row r="3631" spans="4:4">
      <c r="D3631" s="191"/>
    </row>
    <row r="3632" spans="4:4">
      <c r="D3632" s="191"/>
    </row>
    <row r="3633" spans="4:4">
      <c r="D3633" s="191"/>
    </row>
    <row r="3634" spans="4:4">
      <c r="D3634" s="191"/>
    </row>
    <row r="3635" spans="4:4">
      <c r="D3635" s="191"/>
    </row>
    <row r="3636" spans="4:4">
      <c r="D3636" s="191"/>
    </row>
    <row r="3637" spans="4:4">
      <c r="D3637" s="191"/>
    </row>
    <row r="3638" spans="4:4">
      <c r="D3638" s="191"/>
    </row>
    <row r="3639" spans="4:4">
      <c r="D3639" s="191"/>
    </row>
    <row r="3640" spans="4:4">
      <c r="D3640" s="191"/>
    </row>
    <row r="3641" spans="4:4">
      <c r="D3641" s="191"/>
    </row>
    <row r="3642" spans="4:4">
      <c r="D3642" s="191"/>
    </row>
    <row r="3643" spans="4:4">
      <c r="D3643" s="191"/>
    </row>
    <row r="3644" spans="4:4">
      <c r="D3644" s="191"/>
    </row>
    <row r="3645" spans="4:4">
      <c r="D3645" s="191"/>
    </row>
    <row r="3646" spans="4:4">
      <c r="D3646" s="191"/>
    </row>
    <row r="3647" spans="4:4">
      <c r="D3647" s="191"/>
    </row>
    <row r="3648" spans="4:4">
      <c r="D3648" s="191"/>
    </row>
    <row r="3649" spans="4:4">
      <c r="D3649" s="191"/>
    </row>
    <row r="3650" spans="4:4">
      <c r="D3650" s="191"/>
    </row>
    <row r="3651" spans="4:4">
      <c r="D3651" s="191"/>
    </row>
    <row r="3652" spans="4:4">
      <c r="D3652" s="191"/>
    </row>
    <row r="3653" spans="4:4">
      <c r="D3653" s="191"/>
    </row>
    <row r="3654" spans="4:4">
      <c r="D3654" s="191"/>
    </row>
    <row r="3655" spans="4:4">
      <c r="D3655" s="191"/>
    </row>
    <row r="3656" spans="4:4">
      <c r="D3656" s="191"/>
    </row>
    <row r="3657" spans="4:4">
      <c r="D3657" s="191"/>
    </row>
    <row r="3658" spans="4:4">
      <c r="D3658" s="191"/>
    </row>
    <row r="3659" spans="4:4">
      <c r="D3659" s="191"/>
    </row>
    <row r="3660" spans="4:4">
      <c r="D3660" s="191"/>
    </row>
    <row r="3661" spans="4:4">
      <c r="D3661" s="191"/>
    </row>
    <row r="3662" spans="4:4">
      <c r="D3662" s="191"/>
    </row>
    <row r="3663" spans="4:4">
      <c r="D3663" s="191"/>
    </row>
    <row r="3664" spans="4:4">
      <c r="D3664" s="191"/>
    </row>
    <row r="3665" spans="4:4">
      <c r="D3665" s="191"/>
    </row>
    <row r="3666" spans="4:4">
      <c r="D3666" s="191"/>
    </row>
    <row r="3667" spans="4:4">
      <c r="D3667" s="191"/>
    </row>
    <row r="3668" spans="4:4">
      <c r="D3668" s="191"/>
    </row>
    <row r="3669" spans="4:4">
      <c r="D3669" s="191"/>
    </row>
    <row r="3670" spans="4:4">
      <c r="D3670" s="191"/>
    </row>
    <row r="3671" spans="4:4">
      <c r="D3671" s="191"/>
    </row>
    <row r="3672" spans="4:4">
      <c r="D3672" s="191"/>
    </row>
    <row r="3673" spans="4:4">
      <c r="D3673" s="191"/>
    </row>
    <row r="3674" spans="4:4">
      <c r="D3674" s="191"/>
    </row>
    <row r="3675" spans="4:4">
      <c r="D3675" s="191"/>
    </row>
    <row r="3676" spans="4:4">
      <c r="D3676" s="191"/>
    </row>
    <row r="3677" spans="4:4">
      <c r="D3677" s="191"/>
    </row>
    <row r="3678" spans="4:4">
      <c r="D3678" s="191"/>
    </row>
    <row r="3679" spans="4:4">
      <c r="D3679" s="191"/>
    </row>
    <row r="3680" spans="4:4">
      <c r="D3680" s="191"/>
    </row>
    <row r="3681" spans="4:4">
      <c r="D3681" s="191"/>
    </row>
    <row r="3682" spans="4:4">
      <c r="D3682" s="191"/>
    </row>
    <row r="3683" spans="4:4">
      <c r="D3683" s="191"/>
    </row>
    <row r="3684" spans="4:4">
      <c r="D3684" s="191"/>
    </row>
    <row r="3685" spans="4:4">
      <c r="D3685" s="191"/>
    </row>
    <row r="3686" spans="4:4">
      <c r="D3686" s="191"/>
    </row>
    <row r="3687" spans="4:4">
      <c r="D3687" s="191"/>
    </row>
    <row r="3688" spans="4:4">
      <c r="D3688" s="191"/>
    </row>
    <row r="3689" spans="4:4">
      <c r="D3689" s="191"/>
    </row>
    <row r="3690" spans="4:4">
      <c r="D3690" s="191"/>
    </row>
    <row r="3691" spans="4:4">
      <c r="D3691" s="191"/>
    </row>
    <row r="3692" spans="4:4">
      <c r="D3692" s="191"/>
    </row>
    <row r="3693" spans="4:4">
      <c r="D3693" s="191"/>
    </row>
    <row r="3694" spans="4:4">
      <c r="D3694" s="191"/>
    </row>
    <row r="3695" spans="4:4">
      <c r="D3695" s="191"/>
    </row>
    <row r="3696" spans="4:4">
      <c r="D3696" s="191"/>
    </row>
    <row r="3697" spans="4:4">
      <c r="D3697" s="191"/>
    </row>
    <row r="3698" spans="4:4">
      <c r="D3698" s="191"/>
    </row>
    <row r="3699" spans="4:4">
      <c r="D3699" s="191"/>
    </row>
    <row r="3700" spans="4:4">
      <c r="D3700" s="191"/>
    </row>
    <row r="3701" spans="4:4">
      <c r="D3701" s="191"/>
    </row>
    <row r="3702" spans="4:4">
      <c r="D3702" s="191"/>
    </row>
    <row r="3703" spans="4:4">
      <c r="D3703" s="191"/>
    </row>
    <row r="3704" spans="4:4">
      <c r="D3704" s="191"/>
    </row>
    <row r="3705" spans="4:4">
      <c r="D3705" s="191"/>
    </row>
    <row r="3706" spans="4:4">
      <c r="D3706" s="191"/>
    </row>
    <row r="3707" spans="4:4">
      <c r="D3707" s="191"/>
    </row>
    <row r="3708" spans="4:4">
      <c r="D3708" s="191"/>
    </row>
    <row r="3709" spans="4:4">
      <c r="D3709" s="191"/>
    </row>
    <row r="3710" spans="4:4">
      <c r="D3710" s="191"/>
    </row>
    <row r="3711" spans="4:4">
      <c r="D3711" s="191"/>
    </row>
    <row r="3712" spans="4:4">
      <c r="D3712" s="191"/>
    </row>
    <row r="3713" spans="4:4">
      <c r="D3713" s="191"/>
    </row>
    <row r="3714" spans="4:4">
      <c r="D3714" s="191"/>
    </row>
    <row r="3715" spans="4:4">
      <c r="D3715" s="191"/>
    </row>
    <row r="3716" spans="4:4">
      <c r="D3716" s="191"/>
    </row>
    <row r="3717" spans="4:4">
      <c r="D3717" s="191"/>
    </row>
    <row r="3718" spans="4:4">
      <c r="D3718" s="191"/>
    </row>
    <row r="3719" spans="4:4">
      <c r="D3719" s="191"/>
    </row>
    <row r="3720" spans="4:4">
      <c r="D3720" s="191"/>
    </row>
    <row r="3721" spans="4:4">
      <c r="D3721" s="191"/>
    </row>
    <row r="3722" spans="4:4">
      <c r="D3722" s="191"/>
    </row>
    <row r="3723" spans="4:4">
      <c r="D3723" s="191"/>
    </row>
    <row r="3724" spans="4:4">
      <c r="D3724" s="191"/>
    </row>
    <row r="3725" spans="4:4">
      <c r="D3725" s="191"/>
    </row>
    <row r="3726" spans="4:4">
      <c r="D3726" s="191"/>
    </row>
    <row r="3727" spans="4:4">
      <c r="D3727" s="191"/>
    </row>
    <row r="3728" spans="4:4">
      <c r="D3728" s="191"/>
    </row>
    <row r="3729" spans="4:4">
      <c r="D3729" s="191"/>
    </row>
    <row r="3730" spans="4:4">
      <c r="D3730" s="191"/>
    </row>
    <row r="3731" spans="4:4">
      <c r="D3731" s="191"/>
    </row>
    <row r="3732" spans="4:4">
      <c r="D3732" s="191"/>
    </row>
    <row r="3733" spans="4:4">
      <c r="D3733" s="191"/>
    </row>
    <row r="3734" spans="4:4">
      <c r="D3734" s="191"/>
    </row>
    <row r="3735" spans="4:4">
      <c r="D3735" s="191"/>
    </row>
    <row r="3736" spans="4:4">
      <c r="D3736" s="191"/>
    </row>
    <row r="3737" spans="4:4">
      <c r="D3737" s="191"/>
    </row>
    <row r="3738" spans="4:4">
      <c r="D3738" s="191"/>
    </row>
    <row r="3739" spans="4:4">
      <c r="D3739" s="191"/>
    </row>
    <row r="3740" spans="4:4">
      <c r="D3740" s="191"/>
    </row>
    <row r="3741" spans="4:4">
      <c r="D3741" s="191"/>
    </row>
    <row r="3742" spans="4:4">
      <c r="D3742" s="191"/>
    </row>
    <row r="3743" spans="4:4">
      <c r="D3743" s="191"/>
    </row>
    <row r="3744" spans="4:4">
      <c r="D3744" s="191"/>
    </row>
    <row r="3745" spans="4:4">
      <c r="D3745" s="191"/>
    </row>
    <row r="3746" spans="4:4">
      <c r="D3746" s="191"/>
    </row>
    <row r="3747" spans="4:4">
      <c r="D3747" s="191"/>
    </row>
    <row r="3748" spans="4:4">
      <c r="D3748" s="191"/>
    </row>
    <row r="3749" spans="4:4">
      <c r="D3749" s="191"/>
    </row>
    <row r="3750" spans="4:4">
      <c r="D3750" s="191"/>
    </row>
    <row r="3751" spans="4:4">
      <c r="D3751" s="191"/>
    </row>
    <row r="3752" spans="4:4">
      <c r="D3752" s="191"/>
    </row>
    <row r="3753" spans="4:4">
      <c r="D3753" s="191"/>
    </row>
    <row r="3754" spans="4:4">
      <c r="D3754" s="191"/>
    </row>
    <row r="3755" spans="4:4">
      <c r="D3755" s="191"/>
    </row>
    <row r="3756" spans="4:4">
      <c r="D3756" s="191"/>
    </row>
    <row r="3757" spans="4:4">
      <c r="D3757" s="191"/>
    </row>
    <row r="3758" spans="4:4">
      <c r="D3758" s="191"/>
    </row>
    <row r="3759" spans="4:4">
      <c r="D3759" s="191"/>
    </row>
    <row r="3760" spans="4:4">
      <c r="D3760" s="191"/>
    </row>
    <row r="3761" spans="4:4">
      <c r="D3761" s="191"/>
    </row>
    <row r="3762" spans="4:4">
      <c r="D3762" s="191"/>
    </row>
    <row r="3763" spans="4:4">
      <c r="D3763" s="191"/>
    </row>
    <row r="3764" spans="4:4">
      <c r="D3764" s="191"/>
    </row>
    <row r="3765" spans="4:4">
      <c r="D3765" s="191"/>
    </row>
    <row r="3766" spans="4:4">
      <c r="D3766" s="191"/>
    </row>
    <row r="3767" spans="4:4">
      <c r="D3767" s="191"/>
    </row>
    <row r="3768" spans="4:4">
      <c r="D3768" s="191"/>
    </row>
    <row r="3769" spans="4:4">
      <c r="D3769" s="191"/>
    </row>
    <row r="3770" spans="4:4">
      <c r="D3770" s="191"/>
    </row>
    <row r="3771" spans="4:4">
      <c r="D3771" s="191"/>
    </row>
    <row r="3772" spans="4:4">
      <c r="D3772" s="191"/>
    </row>
    <row r="3773" spans="4:4">
      <c r="D3773" s="191"/>
    </row>
    <row r="3774" spans="4:4">
      <c r="D3774" s="191"/>
    </row>
    <row r="3775" spans="4:4">
      <c r="D3775" s="191"/>
    </row>
    <row r="3776" spans="4:4">
      <c r="D3776" s="191"/>
    </row>
    <row r="3777" spans="4:4">
      <c r="D3777" s="191"/>
    </row>
    <row r="3778" spans="4:4">
      <c r="D3778" s="191"/>
    </row>
    <row r="3779" spans="4:4">
      <c r="D3779" s="191"/>
    </row>
    <row r="3780" spans="4:4">
      <c r="D3780" s="191"/>
    </row>
    <row r="3781" spans="4:4">
      <c r="D3781" s="191"/>
    </row>
    <row r="3782" spans="4:4">
      <c r="D3782" s="191"/>
    </row>
    <row r="3783" spans="4:4">
      <c r="D3783" s="191"/>
    </row>
    <row r="3784" spans="4:4">
      <c r="D3784" s="191"/>
    </row>
    <row r="3785" spans="4:4">
      <c r="D3785" s="191"/>
    </row>
    <row r="3786" spans="4:4">
      <c r="D3786" s="191"/>
    </row>
    <row r="3787" spans="4:4">
      <c r="D3787" s="191"/>
    </row>
    <row r="3788" spans="4:4">
      <c r="D3788" s="191"/>
    </row>
    <row r="3789" spans="4:4">
      <c r="D3789" s="191"/>
    </row>
    <row r="3790" spans="4:4">
      <c r="D3790" s="191"/>
    </row>
    <row r="3791" spans="4:4">
      <c r="D3791" s="191"/>
    </row>
    <row r="3792" spans="4:4">
      <c r="D3792" s="191"/>
    </row>
    <row r="3793" spans="4:4">
      <c r="D3793" s="191"/>
    </row>
    <row r="3794" spans="4:4">
      <c r="D3794" s="191"/>
    </row>
    <row r="3795" spans="4:4">
      <c r="D3795" s="191"/>
    </row>
    <row r="3796" spans="4:4">
      <c r="D3796" s="191"/>
    </row>
    <row r="3797" spans="4:4">
      <c r="D3797" s="191"/>
    </row>
    <row r="3798" spans="4:4">
      <c r="D3798" s="191"/>
    </row>
    <row r="3799" spans="4:4">
      <c r="D3799" s="191"/>
    </row>
    <row r="3800" spans="4:4">
      <c r="D3800" s="191"/>
    </row>
    <row r="3801" spans="4:4">
      <c r="D3801" s="191"/>
    </row>
    <row r="3802" spans="4:4">
      <c r="D3802" s="191"/>
    </row>
    <row r="3803" spans="4:4">
      <c r="D3803" s="191"/>
    </row>
    <row r="3804" spans="4:4">
      <c r="D3804" s="191"/>
    </row>
    <row r="3805" spans="4:4">
      <c r="D3805" s="191"/>
    </row>
    <row r="3806" spans="4:4">
      <c r="D3806" s="191"/>
    </row>
    <row r="3807" spans="4:4">
      <c r="D3807" s="191"/>
    </row>
    <row r="3808" spans="4:4">
      <c r="D3808" s="191"/>
    </row>
    <row r="3809" spans="4:4">
      <c r="D3809" s="191"/>
    </row>
    <row r="3810" spans="4:4">
      <c r="D3810" s="191"/>
    </row>
    <row r="3811" spans="4:4">
      <c r="D3811" s="191"/>
    </row>
    <row r="3812" spans="4:4">
      <c r="D3812" s="191"/>
    </row>
    <row r="3813" spans="4:4">
      <c r="D3813" s="191"/>
    </row>
    <row r="3814" spans="4:4">
      <c r="D3814" s="191"/>
    </row>
    <row r="3815" spans="4:4">
      <c r="D3815" s="191"/>
    </row>
    <row r="3816" spans="4:4">
      <c r="D3816" s="191"/>
    </row>
    <row r="3817" spans="4:4">
      <c r="D3817" s="191"/>
    </row>
    <row r="3818" spans="4:4">
      <c r="D3818" s="191"/>
    </row>
    <row r="3819" spans="4:4">
      <c r="D3819" s="191"/>
    </row>
    <row r="3820" spans="4:4">
      <c r="D3820" s="191"/>
    </row>
    <row r="3821" spans="4:4">
      <c r="D3821" s="191"/>
    </row>
    <row r="3822" spans="4:4">
      <c r="D3822" s="191"/>
    </row>
    <row r="3823" spans="4:4">
      <c r="D3823" s="191"/>
    </row>
    <row r="3824" spans="4:4">
      <c r="D3824" s="191"/>
    </row>
    <row r="3825" spans="4:4">
      <c r="D3825" s="191"/>
    </row>
    <row r="3826" spans="4:4">
      <c r="D3826" s="191"/>
    </row>
    <row r="3827" spans="4:4">
      <c r="D3827" s="191"/>
    </row>
    <row r="3828" spans="4:4">
      <c r="D3828" s="191"/>
    </row>
    <row r="3829" spans="4:4">
      <c r="D3829" s="191"/>
    </row>
    <row r="3830" spans="4:4">
      <c r="D3830" s="191"/>
    </row>
    <row r="3831" spans="4:4">
      <c r="D3831" s="191"/>
    </row>
    <row r="3832" spans="4:4">
      <c r="D3832" s="191"/>
    </row>
    <row r="3833" spans="4:4">
      <c r="D3833" s="191"/>
    </row>
    <row r="3834" spans="4:4">
      <c r="D3834" s="191"/>
    </row>
    <row r="3835" spans="4:4">
      <c r="D3835" s="191"/>
    </row>
    <row r="3836" spans="4:4">
      <c r="D3836" s="191"/>
    </row>
    <row r="3837" spans="4:4">
      <c r="D3837" s="191"/>
    </row>
    <row r="3838" spans="4:4">
      <c r="D3838" s="191"/>
    </row>
    <row r="3839" spans="4:4">
      <c r="D3839" s="191"/>
    </row>
    <row r="3840" spans="4:4">
      <c r="D3840" s="191"/>
    </row>
    <row r="3841" spans="4:4">
      <c r="D3841" s="191"/>
    </row>
    <row r="3842" spans="4:4">
      <c r="D3842" s="191"/>
    </row>
    <row r="3843" spans="4:4">
      <c r="D3843" s="191"/>
    </row>
    <row r="3844" spans="4:4">
      <c r="D3844" s="191"/>
    </row>
    <row r="3845" spans="4:4">
      <c r="D3845" s="191"/>
    </row>
    <row r="3846" spans="4:4">
      <c r="D3846" s="191"/>
    </row>
    <row r="3847" spans="4:4">
      <c r="D3847" s="191"/>
    </row>
    <row r="3848" spans="4:4">
      <c r="D3848" s="191"/>
    </row>
    <row r="3849" spans="4:4">
      <c r="D3849" s="191"/>
    </row>
    <row r="3850" spans="4:4">
      <c r="D3850" s="191"/>
    </row>
    <row r="3851" spans="4:4">
      <c r="D3851" s="191"/>
    </row>
    <row r="3852" spans="4:4">
      <c r="D3852" s="191"/>
    </row>
    <row r="3853" spans="4:4">
      <c r="D3853" s="191"/>
    </row>
    <row r="3854" spans="4:4">
      <c r="D3854" s="191"/>
    </row>
    <row r="3855" spans="4:4">
      <c r="D3855" s="191"/>
    </row>
    <row r="3856" spans="4:4">
      <c r="D3856" s="191"/>
    </row>
    <row r="3857" spans="4:4">
      <c r="D3857" s="191"/>
    </row>
    <row r="3858" spans="4:4">
      <c r="D3858" s="191"/>
    </row>
    <row r="3859" spans="4:4">
      <c r="D3859" s="191"/>
    </row>
    <row r="3860" spans="4:4">
      <c r="D3860" s="191"/>
    </row>
    <row r="3861" spans="4:4">
      <c r="D3861" s="191"/>
    </row>
    <row r="3862" spans="4:4">
      <c r="D3862" s="191"/>
    </row>
    <row r="3863" spans="4:4">
      <c r="D3863" s="191"/>
    </row>
    <row r="3864" spans="4:4">
      <c r="D3864" s="191"/>
    </row>
    <row r="3865" spans="4:4">
      <c r="D3865" s="191"/>
    </row>
    <row r="3866" spans="4:4">
      <c r="D3866" s="191"/>
    </row>
    <row r="3867" spans="4:4">
      <c r="D3867" s="191"/>
    </row>
    <row r="3868" spans="4:4">
      <c r="D3868" s="191"/>
    </row>
    <row r="3869" spans="4:4">
      <c r="D3869" s="191"/>
    </row>
    <row r="3870" spans="4:4">
      <c r="D3870" s="191"/>
    </row>
    <row r="3871" spans="4:4">
      <c r="D3871" s="191"/>
    </row>
    <row r="3872" spans="4:4">
      <c r="D3872" s="191"/>
    </row>
    <row r="3873" spans="4:4">
      <c r="D3873" s="191"/>
    </row>
    <row r="3874" spans="4:4">
      <c r="D3874" s="191"/>
    </row>
    <row r="3875" spans="4:4">
      <c r="D3875" s="191"/>
    </row>
    <row r="3876" spans="4:4">
      <c r="D3876" s="191"/>
    </row>
    <row r="3877" spans="4:4">
      <c r="D3877" s="191"/>
    </row>
    <row r="3878" spans="4:4">
      <c r="D3878" s="191"/>
    </row>
    <row r="3879" spans="4:4">
      <c r="D3879" s="191"/>
    </row>
    <row r="3880" spans="4:4">
      <c r="D3880" s="191"/>
    </row>
    <row r="3881" spans="4:4">
      <c r="D3881" s="191"/>
    </row>
    <row r="3882" spans="4:4">
      <c r="D3882" s="191"/>
    </row>
    <row r="3883" spans="4:4">
      <c r="D3883" s="191"/>
    </row>
    <row r="3884" spans="4:4">
      <c r="D3884" s="191"/>
    </row>
    <row r="3885" spans="4:4">
      <c r="D3885" s="191"/>
    </row>
    <row r="3886" spans="4:4">
      <c r="D3886" s="191"/>
    </row>
    <row r="3887" spans="4:4">
      <c r="D3887" s="191"/>
    </row>
    <row r="3888" spans="4:4">
      <c r="D3888" s="191"/>
    </row>
    <row r="3889" spans="4:4">
      <c r="D3889" s="191"/>
    </row>
    <row r="3890" spans="4:4">
      <c r="D3890" s="191"/>
    </row>
    <row r="3891" spans="4:4">
      <c r="D3891" s="191"/>
    </row>
    <row r="3892" spans="4:4">
      <c r="D3892" s="191"/>
    </row>
    <row r="3893" spans="4:4">
      <c r="D3893" s="191"/>
    </row>
    <row r="3894" spans="4:4">
      <c r="D3894" s="191"/>
    </row>
    <row r="3895" spans="4:4">
      <c r="D3895" s="191"/>
    </row>
    <row r="3896" spans="4:4">
      <c r="D3896" s="191"/>
    </row>
    <row r="3897" spans="4:4">
      <c r="D3897" s="191"/>
    </row>
    <row r="3898" spans="4:4">
      <c r="D3898" s="191"/>
    </row>
    <row r="3899" spans="4:4">
      <c r="D3899" s="191"/>
    </row>
    <row r="3900" spans="4:4">
      <c r="D3900" s="191"/>
    </row>
    <row r="3901" spans="4:4">
      <c r="D3901" s="191"/>
    </row>
    <row r="3902" spans="4:4">
      <c r="D3902" s="191"/>
    </row>
    <row r="3903" spans="4:4">
      <c r="D3903" s="191"/>
    </row>
    <row r="3904" spans="4:4">
      <c r="D3904" s="191"/>
    </row>
    <row r="3905" spans="4:4">
      <c r="D3905" s="191"/>
    </row>
    <row r="3906" spans="4:4">
      <c r="D3906" s="191"/>
    </row>
    <row r="3907" spans="4:4">
      <c r="D3907" s="191"/>
    </row>
    <row r="3908" spans="4:4">
      <c r="D3908" s="191"/>
    </row>
    <row r="3909" spans="4:4">
      <c r="D3909" s="191"/>
    </row>
    <row r="3910" spans="4:4">
      <c r="D3910" s="191"/>
    </row>
    <row r="3911" spans="4:4">
      <c r="D3911" s="191"/>
    </row>
    <row r="3912" spans="4:4">
      <c r="D3912" s="191"/>
    </row>
    <row r="3913" spans="4:4">
      <c r="D3913" s="191"/>
    </row>
    <row r="3914" spans="4:4">
      <c r="D3914" s="191"/>
    </row>
    <row r="3915" spans="4:4">
      <c r="D3915" s="191"/>
    </row>
    <row r="3916" spans="4:4">
      <c r="D3916" s="191"/>
    </row>
    <row r="3917" spans="4:4">
      <c r="D3917" s="191"/>
    </row>
    <row r="3918" spans="4:4">
      <c r="D3918" s="191"/>
    </row>
    <row r="3919" spans="4:4">
      <c r="D3919" s="191"/>
    </row>
    <row r="3920" spans="4:4">
      <c r="D3920" s="191"/>
    </row>
    <row r="3921" spans="4:4">
      <c r="D3921" s="191"/>
    </row>
    <row r="3922" spans="4:4">
      <c r="D3922" s="191"/>
    </row>
    <row r="3923" spans="4:4">
      <c r="D3923" s="191"/>
    </row>
    <row r="3924" spans="4:4">
      <c r="D3924" s="191"/>
    </row>
    <row r="3925" spans="4:4">
      <c r="D3925" s="191"/>
    </row>
    <row r="3926" spans="4:4">
      <c r="D3926" s="191"/>
    </row>
    <row r="3927" spans="4:4">
      <c r="D3927" s="191"/>
    </row>
    <row r="3928" spans="4:4">
      <c r="D3928" s="191"/>
    </row>
    <row r="3929" spans="4:4">
      <c r="D3929" s="191"/>
    </row>
    <row r="3930" spans="4:4">
      <c r="D3930" s="191"/>
    </row>
    <row r="3931" spans="4:4">
      <c r="D3931" s="191"/>
    </row>
    <row r="3932" spans="4:4">
      <c r="D3932" s="191"/>
    </row>
    <row r="3933" spans="4:4">
      <c r="D3933" s="191"/>
    </row>
    <row r="3934" spans="4:4">
      <c r="D3934" s="191"/>
    </row>
    <row r="3935" spans="4:4">
      <c r="D3935" s="191"/>
    </row>
    <row r="3936" spans="4:4">
      <c r="D3936" s="191"/>
    </row>
    <row r="3937" spans="4:4">
      <c r="D3937" s="191"/>
    </row>
    <row r="3938" spans="4:4">
      <c r="D3938" s="191"/>
    </row>
    <row r="3939" spans="4:4">
      <c r="D3939" s="191"/>
    </row>
    <row r="3940" spans="4:4">
      <c r="D3940" s="191"/>
    </row>
    <row r="3941" spans="4:4">
      <c r="D3941" s="191"/>
    </row>
    <row r="3942" spans="4:4">
      <c r="D3942" s="191"/>
    </row>
    <row r="3943" spans="4:4">
      <c r="D3943" s="191"/>
    </row>
    <row r="3944" spans="4:4">
      <c r="D3944" s="191"/>
    </row>
    <row r="3945" spans="4:4">
      <c r="D3945" s="191"/>
    </row>
    <row r="3946" spans="4:4">
      <c r="D3946" s="191"/>
    </row>
    <row r="3947" spans="4:4">
      <c r="D3947" s="191"/>
    </row>
    <row r="3948" spans="4:4">
      <c r="D3948" s="191"/>
    </row>
    <row r="3949" spans="4:4">
      <c r="D3949" s="191"/>
    </row>
    <row r="3950" spans="4:4">
      <c r="D3950" s="191"/>
    </row>
    <row r="3951" spans="4:4">
      <c r="D3951" s="191"/>
    </row>
    <row r="3952" spans="4:4">
      <c r="D3952" s="191"/>
    </row>
    <row r="3953" spans="4:4">
      <c r="D3953" s="191"/>
    </row>
    <row r="3954" spans="4:4">
      <c r="D3954" s="191"/>
    </row>
    <row r="3955" spans="4:4">
      <c r="D3955" s="191"/>
    </row>
    <row r="3956" spans="4:4">
      <c r="D3956" s="191"/>
    </row>
    <row r="3957" spans="4:4">
      <c r="D3957" s="191"/>
    </row>
    <row r="3958" spans="4:4">
      <c r="D3958" s="191"/>
    </row>
    <row r="3959" spans="4:4">
      <c r="D3959" s="191"/>
    </row>
    <row r="3960" spans="4:4">
      <c r="D3960" s="191"/>
    </row>
    <row r="3961" spans="4:4">
      <c r="D3961" s="191"/>
    </row>
    <row r="3962" spans="4:4">
      <c r="D3962" s="191"/>
    </row>
    <row r="3963" spans="4:4">
      <c r="D3963" s="191"/>
    </row>
    <row r="3964" spans="4:4">
      <c r="D3964" s="191"/>
    </row>
    <row r="3965" spans="4:4">
      <c r="D3965" s="191"/>
    </row>
    <row r="3966" spans="4:4">
      <c r="D3966" s="191"/>
    </row>
    <row r="3967" spans="4:4">
      <c r="D3967" s="191"/>
    </row>
    <row r="3968" spans="4:4">
      <c r="D3968" s="191"/>
    </row>
    <row r="3969" spans="4:4">
      <c r="D3969" s="191"/>
    </row>
    <row r="3970" spans="4:4">
      <c r="D3970" s="191"/>
    </row>
    <row r="3971" spans="4:4">
      <c r="D3971" s="191"/>
    </row>
    <row r="3972" spans="4:4">
      <c r="D3972" s="191"/>
    </row>
    <row r="3973" spans="4:4">
      <c r="D3973" s="191"/>
    </row>
    <row r="3974" spans="4:4">
      <c r="D3974" s="191"/>
    </row>
    <row r="3975" spans="4:4">
      <c r="D3975" s="191"/>
    </row>
    <row r="3976" spans="4:4">
      <c r="D3976" s="191"/>
    </row>
    <row r="3977" spans="4:4">
      <c r="D3977" s="191"/>
    </row>
    <row r="3978" spans="4:4">
      <c r="D3978" s="191"/>
    </row>
    <row r="3979" spans="4:4">
      <c r="D3979" s="191"/>
    </row>
    <row r="3980" spans="4:4">
      <c r="D3980" s="191"/>
    </row>
    <row r="3981" spans="4:4">
      <c r="D3981" s="191"/>
    </row>
    <row r="3982" spans="4:4">
      <c r="D3982" s="191"/>
    </row>
    <row r="3983" spans="4:4">
      <c r="D3983" s="191"/>
    </row>
    <row r="3984" spans="4:4">
      <c r="D3984" s="191"/>
    </row>
    <row r="3985" spans="4:4">
      <c r="D3985" s="191"/>
    </row>
    <row r="3986" spans="4:4">
      <c r="D3986" s="191"/>
    </row>
    <row r="3987" spans="4:4">
      <c r="D3987" s="191"/>
    </row>
    <row r="3988" spans="4:4">
      <c r="D3988" s="191"/>
    </row>
    <row r="3989" spans="4:4">
      <c r="D3989" s="191"/>
    </row>
    <row r="3990" spans="4:4">
      <c r="D3990" s="191"/>
    </row>
    <row r="3991" spans="4:4">
      <c r="D3991" s="191"/>
    </row>
    <row r="3992" spans="4:4">
      <c r="D3992" s="191"/>
    </row>
    <row r="3993" spans="4:4">
      <c r="D3993" s="191"/>
    </row>
    <row r="3994" spans="4:4">
      <c r="D3994" s="191"/>
    </row>
    <row r="3995" spans="4:4">
      <c r="D3995" s="191"/>
    </row>
    <row r="3996" spans="4:4">
      <c r="D3996" s="191"/>
    </row>
    <row r="3997" spans="4:4">
      <c r="D3997" s="191"/>
    </row>
    <row r="3998" spans="4:4">
      <c r="D3998" s="191"/>
    </row>
    <row r="3999" spans="4:4">
      <c r="D3999" s="191"/>
    </row>
    <row r="4000" spans="4:4">
      <c r="D4000" s="191"/>
    </row>
    <row r="4001" spans="4:4">
      <c r="D4001" s="191"/>
    </row>
    <row r="4002" spans="4:4">
      <c r="D4002" s="191"/>
    </row>
    <row r="4003" spans="4:4">
      <c r="D4003" s="191"/>
    </row>
    <row r="4004" spans="4:4">
      <c r="D4004" s="191"/>
    </row>
    <row r="4005" spans="4:4">
      <c r="D4005" s="191"/>
    </row>
    <row r="4006" spans="4:4">
      <c r="D4006" s="191"/>
    </row>
    <row r="4007" spans="4:4">
      <c r="D4007" s="191"/>
    </row>
    <row r="4008" spans="4:4">
      <c r="D4008" s="191"/>
    </row>
    <row r="4009" spans="4:4">
      <c r="D4009" s="191"/>
    </row>
    <row r="4010" spans="4:4">
      <c r="D4010" s="191"/>
    </row>
    <row r="4011" spans="4:4">
      <c r="D4011" s="191"/>
    </row>
    <row r="4012" spans="4:4">
      <c r="D4012" s="191"/>
    </row>
    <row r="4013" spans="4:4">
      <c r="D4013" s="191"/>
    </row>
    <row r="4014" spans="4:4">
      <c r="D4014" s="191"/>
    </row>
    <row r="4015" spans="4:4">
      <c r="D4015" s="191"/>
    </row>
    <row r="4016" spans="4:4">
      <c r="D4016" s="191"/>
    </row>
    <row r="4017" spans="4:4">
      <c r="D4017" s="191"/>
    </row>
    <row r="4018" spans="4:4">
      <c r="D4018" s="191"/>
    </row>
    <row r="4019" spans="4:4">
      <c r="D4019" s="191"/>
    </row>
    <row r="4020" spans="4:4">
      <c r="D4020" s="191"/>
    </row>
    <row r="4021" spans="4:4">
      <c r="D4021" s="191"/>
    </row>
    <row r="4022" spans="4:4">
      <c r="D4022" s="191"/>
    </row>
    <row r="4023" spans="4:4">
      <c r="D4023" s="191"/>
    </row>
    <row r="4024" spans="4:4">
      <c r="D4024" s="191"/>
    </row>
    <row r="4025" spans="4:4">
      <c r="D4025" s="191"/>
    </row>
    <row r="4026" spans="4:4">
      <c r="D4026" s="191"/>
    </row>
    <row r="4027" spans="4:4">
      <c r="D4027" s="191"/>
    </row>
    <row r="4028" spans="4:4">
      <c r="D4028" s="191"/>
    </row>
    <row r="4029" spans="4:4">
      <c r="D4029" s="191"/>
    </row>
    <row r="4030" spans="4:4">
      <c r="D4030" s="191"/>
    </row>
    <row r="4031" spans="4:4">
      <c r="D4031" s="191"/>
    </row>
    <row r="4032" spans="4:4">
      <c r="D4032" s="191"/>
    </row>
    <row r="4033" spans="4:4">
      <c r="D4033" s="191"/>
    </row>
    <row r="4034" spans="4:4">
      <c r="D4034" s="191"/>
    </row>
    <row r="4035" spans="4:4">
      <c r="D4035" s="191"/>
    </row>
    <row r="4036" spans="4:4">
      <c r="D4036" s="191"/>
    </row>
    <row r="4037" spans="4:4">
      <c r="D4037" s="191"/>
    </row>
    <row r="4038" spans="4:4">
      <c r="D4038" s="191"/>
    </row>
    <row r="4039" spans="4:4">
      <c r="D4039" s="191"/>
    </row>
    <row r="4040" spans="4:4">
      <c r="D4040" s="191"/>
    </row>
    <row r="4041" spans="4:4">
      <c r="D4041" s="191"/>
    </row>
    <row r="4042" spans="4:4">
      <c r="D4042" s="191"/>
    </row>
    <row r="4043" spans="4:4">
      <c r="D4043" s="191"/>
    </row>
    <row r="4044" spans="4:4">
      <c r="D4044" s="191"/>
    </row>
    <row r="4045" spans="4:4">
      <c r="D4045" s="191"/>
    </row>
    <row r="4046" spans="4:4">
      <c r="D4046" s="191"/>
    </row>
    <row r="4047" spans="4:4">
      <c r="D4047" s="191"/>
    </row>
    <row r="4048" spans="4:4">
      <c r="D4048" s="191"/>
    </row>
    <row r="4049" spans="4:4">
      <c r="D4049" s="191"/>
    </row>
    <row r="4050" spans="4:4">
      <c r="D4050" s="191"/>
    </row>
    <row r="4051" spans="4:4">
      <c r="D4051" s="191"/>
    </row>
    <row r="4052" spans="4:4">
      <c r="D4052" s="191"/>
    </row>
    <row r="4053" spans="4:4">
      <c r="D4053" s="191"/>
    </row>
    <row r="4054" spans="4:4">
      <c r="D4054" s="191"/>
    </row>
    <row r="4055" spans="4:4">
      <c r="D4055" s="191"/>
    </row>
    <row r="4056" spans="4:4">
      <c r="D4056" s="191"/>
    </row>
    <row r="4057" spans="4:4">
      <c r="D4057" s="191"/>
    </row>
    <row r="4058" spans="4:4">
      <c r="D4058" s="191"/>
    </row>
    <row r="4059" spans="4:4">
      <c r="D4059" s="191"/>
    </row>
    <row r="4060" spans="4:4">
      <c r="D4060" s="191"/>
    </row>
    <row r="4061" spans="4:4">
      <c r="D4061" s="191"/>
    </row>
    <row r="4062" spans="4:4">
      <c r="D4062" s="191"/>
    </row>
    <row r="4063" spans="4:4">
      <c r="D4063" s="191"/>
    </row>
    <row r="4064" spans="4:4">
      <c r="D4064" s="191"/>
    </row>
    <row r="4065" spans="4:4">
      <c r="D4065" s="191"/>
    </row>
    <row r="4066" spans="4:4">
      <c r="D4066" s="191"/>
    </row>
    <row r="4067" spans="4:4">
      <c r="D4067" s="191"/>
    </row>
    <row r="4068" spans="4:4">
      <c r="D4068" s="191"/>
    </row>
    <row r="4069" spans="4:4">
      <c r="D4069" s="191"/>
    </row>
    <row r="4070" spans="4:4">
      <c r="D4070" s="191"/>
    </row>
    <row r="4071" spans="4:4">
      <c r="D4071" s="191"/>
    </row>
    <row r="4072" spans="4:4">
      <c r="D4072" s="191"/>
    </row>
    <row r="4073" spans="4:4">
      <c r="D4073" s="191"/>
    </row>
    <row r="4074" spans="4:4">
      <c r="D4074" s="191"/>
    </row>
    <row r="4075" spans="4:4">
      <c r="D4075" s="191"/>
    </row>
    <row r="4076" spans="4:4">
      <c r="D4076" s="191"/>
    </row>
    <row r="4077" spans="4:4">
      <c r="D4077" s="191"/>
    </row>
    <row r="4078" spans="4:4">
      <c r="D4078" s="191"/>
    </row>
    <row r="4079" spans="4:4">
      <c r="D4079" s="191"/>
    </row>
    <row r="4080" spans="4:4">
      <c r="D4080" s="191"/>
    </row>
    <row r="4081" spans="4:4">
      <c r="D4081" s="191"/>
    </row>
    <row r="4082" spans="4:4">
      <c r="D4082" s="191"/>
    </row>
    <row r="4083" spans="4:4">
      <c r="D4083" s="191"/>
    </row>
    <row r="4084" spans="4:4">
      <c r="D4084" s="191"/>
    </row>
    <row r="4085" spans="4:4">
      <c r="D4085" s="191"/>
    </row>
    <row r="4086" spans="4:4">
      <c r="D4086" s="191"/>
    </row>
    <row r="4087" spans="4:4">
      <c r="D4087" s="191"/>
    </row>
    <row r="4088" spans="4:4">
      <c r="D4088" s="191"/>
    </row>
    <row r="4089" spans="4:4">
      <c r="D4089" s="191"/>
    </row>
    <row r="4090" spans="4:4">
      <c r="D4090" s="191"/>
    </row>
    <row r="4091" spans="4:4">
      <c r="D4091" s="191"/>
    </row>
    <row r="4092" spans="4:4">
      <c r="D4092" s="191"/>
    </row>
    <row r="4093" spans="4:4">
      <c r="D4093" s="191"/>
    </row>
    <row r="4094" spans="4:4">
      <c r="D4094" s="191"/>
    </row>
    <row r="4095" spans="4:4">
      <c r="D4095" s="191"/>
    </row>
    <row r="4096" spans="4:4">
      <c r="D4096" s="191"/>
    </row>
    <row r="4097" spans="4:4">
      <c r="D4097" s="191"/>
    </row>
    <row r="4098" spans="4:4">
      <c r="D4098" s="191"/>
    </row>
    <row r="4099" spans="4:4">
      <c r="D4099" s="191"/>
    </row>
    <row r="4100" spans="4:4">
      <c r="D4100" s="191"/>
    </row>
    <row r="4101" spans="4:4">
      <c r="D4101" s="191"/>
    </row>
    <row r="4102" spans="4:4">
      <c r="D4102" s="191"/>
    </row>
    <row r="4103" spans="4:4">
      <c r="D4103" s="191"/>
    </row>
    <row r="4104" spans="4:4">
      <c r="D4104" s="191"/>
    </row>
    <row r="4105" spans="4:4">
      <c r="D4105" s="191"/>
    </row>
    <row r="4106" spans="4:4">
      <c r="D4106" s="191"/>
    </row>
    <row r="4107" spans="4:4">
      <c r="D4107" s="191"/>
    </row>
    <row r="4108" spans="4:4">
      <c r="D4108" s="191"/>
    </row>
    <row r="4109" spans="4:4">
      <c r="D4109" s="191"/>
    </row>
    <row r="4110" spans="4:4">
      <c r="D4110" s="191"/>
    </row>
    <row r="4111" spans="4:4">
      <c r="D4111" s="191"/>
    </row>
    <row r="4112" spans="4:4">
      <c r="D4112" s="191"/>
    </row>
    <row r="4113" spans="4:4">
      <c r="D4113" s="191"/>
    </row>
    <row r="4114" spans="4:4">
      <c r="D4114" s="191"/>
    </row>
    <row r="4115" spans="4:4">
      <c r="D4115" s="191"/>
    </row>
    <row r="4116" spans="4:4">
      <c r="D4116" s="191"/>
    </row>
    <row r="4117" spans="4:4">
      <c r="D4117" s="191"/>
    </row>
    <row r="4118" spans="4:4">
      <c r="D4118" s="191"/>
    </row>
    <row r="4119" spans="4:4">
      <c r="D4119" s="191"/>
    </row>
    <row r="4120" spans="4:4">
      <c r="D4120" s="191"/>
    </row>
    <row r="4121" spans="4:4">
      <c r="D4121" s="191"/>
    </row>
    <row r="4122" spans="4:4">
      <c r="D4122" s="191"/>
    </row>
    <row r="4123" spans="4:4">
      <c r="D4123" s="191"/>
    </row>
    <row r="4124" spans="4:4">
      <c r="D4124" s="191"/>
    </row>
    <row r="4125" spans="4:4">
      <c r="D4125" s="191"/>
    </row>
    <row r="4126" spans="4:4">
      <c r="D4126" s="191"/>
    </row>
    <row r="4127" spans="4:4">
      <c r="D4127" s="191"/>
    </row>
    <row r="4128" spans="4:4">
      <c r="D4128" s="191"/>
    </row>
    <row r="4129" spans="4:4">
      <c r="D4129" s="191"/>
    </row>
    <row r="4130" spans="4:4">
      <c r="D4130" s="191"/>
    </row>
    <row r="4131" spans="4:4">
      <c r="D4131" s="191"/>
    </row>
    <row r="4132" spans="4:4">
      <c r="D4132" s="191"/>
    </row>
    <row r="4133" spans="4:4">
      <c r="D4133" s="191"/>
    </row>
    <row r="4134" spans="4:4">
      <c r="D4134" s="191"/>
    </row>
    <row r="4135" spans="4:4">
      <c r="D4135" s="191"/>
    </row>
    <row r="4136" spans="4:4">
      <c r="D4136" s="191"/>
    </row>
    <row r="4137" spans="4:4">
      <c r="D4137" s="191"/>
    </row>
    <row r="4138" spans="4:4">
      <c r="D4138" s="191"/>
    </row>
    <row r="4139" spans="4:4">
      <c r="D4139" s="191"/>
    </row>
    <row r="4140" spans="4:4">
      <c r="D4140" s="191"/>
    </row>
    <row r="4141" spans="4:4">
      <c r="D4141" s="191"/>
    </row>
    <row r="4142" spans="4:4">
      <c r="D4142" s="191"/>
    </row>
    <row r="4143" spans="4:4">
      <c r="D4143" s="191"/>
    </row>
    <row r="4144" spans="4:4">
      <c r="D4144" s="191"/>
    </row>
    <row r="4145" spans="4:4">
      <c r="D4145" s="191"/>
    </row>
    <row r="4146" spans="4:4">
      <c r="D4146" s="191"/>
    </row>
    <row r="4147" spans="4:4">
      <c r="D4147" s="191"/>
    </row>
    <row r="4148" spans="4:4">
      <c r="D4148" s="191"/>
    </row>
    <row r="4149" spans="4:4">
      <c r="D4149" s="191"/>
    </row>
    <row r="4150" spans="4:4">
      <c r="D4150" s="191"/>
    </row>
    <row r="4151" spans="4:4">
      <c r="D4151" s="191"/>
    </row>
    <row r="4152" spans="4:4">
      <c r="D4152" s="191"/>
    </row>
    <row r="4153" spans="4:4">
      <c r="D4153" s="191"/>
    </row>
    <row r="4154" spans="4:4">
      <c r="D4154" s="191"/>
    </row>
    <row r="4155" spans="4:4">
      <c r="D4155" s="191"/>
    </row>
    <row r="4156" spans="4:4">
      <c r="D4156" s="191"/>
    </row>
    <row r="4157" spans="4:4">
      <c r="D4157" s="191"/>
    </row>
    <row r="4158" spans="4:4">
      <c r="D4158" s="191"/>
    </row>
    <row r="4159" spans="4:4">
      <c r="D4159" s="191"/>
    </row>
    <row r="4160" spans="4:4">
      <c r="D4160" s="191"/>
    </row>
    <row r="4161" spans="4:4">
      <c r="D4161" s="191"/>
    </row>
    <row r="4162" spans="4:4">
      <c r="D4162" s="191"/>
    </row>
    <row r="4163" spans="4:4">
      <c r="D4163" s="191"/>
    </row>
    <row r="4164" spans="4:4">
      <c r="D4164" s="191"/>
    </row>
    <row r="4165" spans="4:4">
      <c r="D4165" s="191"/>
    </row>
    <row r="4166" spans="4:4">
      <c r="D4166" s="191"/>
    </row>
    <row r="4167" spans="4:4">
      <c r="D4167" s="191"/>
    </row>
    <row r="4168" spans="4:4">
      <c r="D4168" s="191"/>
    </row>
    <row r="4169" spans="4:4">
      <c r="D4169" s="191"/>
    </row>
    <row r="4170" spans="4:4">
      <c r="D4170" s="191"/>
    </row>
    <row r="4171" spans="4:4">
      <c r="D4171" s="191"/>
    </row>
    <row r="4172" spans="4:4">
      <c r="D4172" s="191"/>
    </row>
    <row r="4173" spans="4:4">
      <c r="D4173" s="191"/>
    </row>
    <row r="4174" spans="4:4">
      <c r="D4174" s="191"/>
    </row>
    <row r="4175" spans="4:4">
      <c r="D4175" s="191"/>
    </row>
    <row r="4176" spans="4:4">
      <c r="D4176" s="191"/>
    </row>
    <row r="4177" spans="4:4">
      <c r="D4177" s="191"/>
    </row>
    <row r="4178" spans="4:4">
      <c r="D4178" s="191"/>
    </row>
    <row r="4179" spans="4:4">
      <c r="D4179" s="191"/>
    </row>
    <row r="4180" spans="4:4">
      <c r="D4180" s="191"/>
    </row>
    <row r="4181" spans="4:4">
      <c r="D4181" s="191"/>
    </row>
    <row r="4182" spans="4:4">
      <c r="D4182" s="191"/>
    </row>
    <row r="4183" spans="4:4">
      <c r="D4183" s="191"/>
    </row>
    <row r="4184" spans="4:4">
      <c r="D4184" s="191"/>
    </row>
    <row r="4185" spans="4:4">
      <c r="D4185" s="191"/>
    </row>
    <row r="4186" spans="4:4">
      <c r="D4186" s="191"/>
    </row>
    <row r="4187" spans="4:4">
      <c r="D4187" s="191"/>
    </row>
    <row r="4188" spans="4:4">
      <c r="D4188" s="191"/>
    </row>
    <row r="4189" spans="4:4">
      <c r="D4189" s="191"/>
    </row>
    <row r="4190" spans="4:4">
      <c r="D4190" s="191"/>
    </row>
    <row r="4191" spans="4:4">
      <c r="D4191" s="191"/>
    </row>
    <row r="4192" spans="4:4">
      <c r="D4192" s="191"/>
    </row>
    <row r="4193" spans="4:4">
      <c r="D4193" s="191"/>
    </row>
    <row r="4194" spans="4:4">
      <c r="D4194" s="191"/>
    </row>
    <row r="4195" spans="4:4">
      <c r="D4195" s="191"/>
    </row>
    <row r="4196" spans="4:4">
      <c r="D4196" s="191"/>
    </row>
    <row r="4197" spans="4:4">
      <c r="D4197" s="191"/>
    </row>
    <row r="4198" spans="4:4">
      <c r="D4198" s="191"/>
    </row>
    <row r="4199" spans="4:4">
      <c r="D4199" s="191"/>
    </row>
    <row r="4200" spans="4:4">
      <c r="D4200" s="191"/>
    </row>
    <row r="4201" spans="4:4">
      <c r="D4201" s="191"/>
    </row>
    <row r="4202" spans="4:4">
      <c r="D4202" s="191"/>
    </row>
    <row r="4203" spans="4:4">
      <c r="D4203" s="191"/>
    </row>
    <row r="4204" spans="4:4">
      <c r="D4204" s="191"/>
    </row>
    <row r="4205" spans="4:4">
      <c r="D4205" s="191"/>
    </row>
    <row r="4206" spans="4:4">
      <c r="D4206" s="191"/>
    </row>
    <row r="4207" spans="4:4">
      <c r="D4207" s="191"/>
    </row>
    <row r="4208" spans="4:4">
      <c r="D4208" s="191"/>
    </row>
    <row r="4209" spans="4:4">
      <c r="D4209" s="191"/>
    </row>
    <row r="4210" spans="4:4">
      <c r="D4210" s="191"/>
    </row>
    <row r="4211" spans="4:4">
      <c r="D4211" s="191"/>
    </row>
    <row r="4212" spans="4:4">
      <c r="D4212" s="191"/>
    </row>
    <row r="4213" spans="4:4">
      <c r="D4213" s="191"/>
    </row>
    <row r="4214" spans="4:4">
      <c r="D4214" s="191"/>
    </row>
    <row r="4215" spans="4:4">
      <c r="D4215" s="191"/>
    </row>
    <row r="4216" spans="4:4">
      <c r="D4216" s="191"/>
    </row>
    <row r="4217" spans="4:4">
      <c r="D4217" s="191"/>
    </row>
    <row r="4218" spans="4:4">
      <c r="D4218" s="191"/>
    </row>
    <row r="4219" spans="4:4">
      <c r="D4219" s="191"/>
    </row>
    <row r="4220" spans="4:4">
      <c r="D4220" s="191"/>
    </row>
    <row r="4221" spans="4:4">
      <c r="D4221" s="191"/>
    </row>
    <row r="4222" spans="4:4">
      <c r="D4222" s="191"/>
    </row>
    <row r="4223" spans="4:4">
      <c r="D4223" s="191"/>
    </row>
    <row r="4224" spans="4:4">
      <c r="D4224" s="191"/>
    </row>
    <row r="4225" spans="4:4">
      <c r="D4225" s="191"/>
    </row>
    <row r="4226" spans="4:4">
      <c r="D4226" s="191"/>
    </row>
    <row r="4227" spans="4:4">
      <c r="D4227" s="191"/>
    </row>
    <row r="4228" spans="4:4">
      <c r="D4228" s="191"/>
    </row>
    <row r="4229" spans="4:4">
      <c r="D4229" s="191"/>
    </row>
    <row r="4230" spans="4:4">
      <c r="D4230" s="191"/>
    </row>
    <row r="4231" spans="4:4">
      <c r="D4231" s="191"/>
    </row>
    <row r="4232" spans="4:4">
      <c r="D4232" s="191"/>
    </row>
    <row r="4233" spans="4:4">
      <c r="D4233" s="191"/>
    </row>
    <row r="4234" spans="4:4">
      <c r="D4234" s="191"/>
    </row>
    <row r="4235" spans="4:4">
      <c r="D4235" s="191"/>
    </row>
    <row r="4236" spans="4:4">
      <c r="D4236" s="191"/>
    </row>
    <row r="4237" spans="4:4">
      <c r="D4237" s="191"/>
    </row>
    <row r="4238" spans="4:4">
      <c r="D4238" s="191"/>
    </row>
    <row r="4239" spans="4:4">
      <c r="D4239" s="191"/>
    </row>
    <row r="4240" spans="4:4">
      <c r="D4240" s="191"/>
    </row>
    <row r="4241" spans="4:4">
      <c r="D4241" s="191"/>
    </row>
    <row r="4242" spans="4:4">
      <c r="D4242" s="191"/>
    </row>
    <row r="4243" spans="4:4">
      <c r="D4243" s="191"/>
    </row>
    <row r="4244" spans="4:4">
      <c r="D4244" s="191"/>
    </row>
    <row r="4245" spans="4:4">
      <c r="D4245" s="191"/>
    </row>
    <row r="4246" spans="4:4">
      <c r="D4246" s="191"/>
    </row>
    <row r="4247" spans="4:4">
      <c r="D4247" s="191"/>
    </row>
    <row r="4248" spans="4:4">
      <c r="D4248" s="191"/>
    </row>
    <row r="4249" spans="4:4">
      <c r="D4249" s="191"/>
    </row>
    <row r="4250" spans="4:4">
      <c r="D4250" s="191"/>
    </row>
    <row r="4251" spans="4:4">
      <c r="D4251" s="191"/>
    </row>
    <row r="4252" spans="4:4">
      <c r="D4252" s="191"/>
    </row>
    <row r="4253" spans="4:4">
      <c r="D4253" s="191"/>
    </row>
    <row r="4254" spans="4:4">
      <c r="D4254" s="191"/>
    </row>
    <row r="4255" spans="4:4">
      <c r="D4255" s="191"/>
    </row>
    <row r="4256" spans="4:4">
      <c r="D4256" s="191"/>
    </row>
    <row r="4257" spans="4:4">
      <c r="D4257" s="191"/>
    </row>
    <row r="4258" spans="4:4">
      <c r="D4258" s="191"/>
    </row>
    <row r="4259" spans="4:4">
      <c r="D4259" s="191"/>
    </row>
    <row r="4260" spans="4:4">
      <c r="D4260" s="191"/>
    </row>
    <row r="4261" spans="4:4">
      <c r="D4261" s="191"/>
    </row>
    <row r="4262" spans="4:4">
      <c r="D4262" s="191"/>
    </row>
    <row r="4263" spans="4:4">
      <c r="D4263" s="191"/>
    </row>
    <row r="4264" spans="4:4">
      <c r="D4264" s="191"/>
    </row>
    <row r="4265" spans="4:4">
      <c r="D4265" s="191"/>
    </row>
    <row r="4266" spans="4:4">
      <c r="D4266" s="191"/>
    </row>
    <row r="4267" spans="4:4">
      <c r="D4267" s="191"/>
    </row>
    <row r="4268" spans="4:4">
      <c r="D4268" s="191"/>
    </row>
    <row r="4269" spans="4:4">
      <c r="D4269" s="191"/>
    </row>
    <row r="4270" spans="4:4">
      <c r="D4270" s="191"/>
    </row>
    <row r="4271" spans="4:4">
      <c r="D4271" s="191"/>
    </row>
    <row r="4272" spans="4:4">
      <c r="D4272" s="191"/>
    </row>
    <row r="4273" spans="4:4">
      <c r="D4273" s="191"/>
    </row>
    <row r="4274" spans="4:4">
      <c r="D4274" s="191"/>
    </row>
    <row r="4275" spans="4:4">
      <c r="D4275" s="191"/>
    </row>
    <row r="4276" spans="4:4">
      <c r="D4276" s="191"/>
    </row>
    <row r="4277" spans="4:4">
      <c r="D4277" s="191"/>
    </row>
    <row r="4278" spans="4:4">
      <c r="D4278" s="191"/>
    </row>
    <row r="4279" spans="4:4">
      <c r="D4279" s="191"/>
    </row>
    <row r="4280" spans="4:4">
      <c r="D4280" s="191"/>
    </row>
    <row r="4281" spans="4:4">
      <c r="D4281" s="191"/>
    </row>
    <row r="4282" spans="4:4">
      <c r="D4282" s="191"/>
    </row>
    <row r="4283" spans="4:4">
      <c r="D4283" s="191"/>
    </row>
    <row r="4284" spans="4:4">
      <c r="D4284" s="191"/>
    </row>
    <row r="4285" spans="4:4">
      <c r="D4285" s="191"/>
    </row>
    <row r="4286" spans="4:4">
      <c r="D4286" s="191"/>
    </row>
    <row r="4287" spans="4:4">
      <c r="D4287" s="191"/>
    </row>
    <row r="4288" spans="4:4">
      <c r="D4288" s="191"/>
    </row>
    <row r="4289" spans="4:4">
      <c r="D4289" s="191"/>
    </row>
    <row r="4290" spans="4:4">
      <c r="D4290" s="191"/>
    </row>
    <row r="4291" spans="4:4">
      <c r="D4291" s="191"/>
    </row>
    <row r="4292" spans="4:4">
      <c r="D4292" s="191"/>
    </row>
    <row r="4293" spans="4:4">
      <c r="D4293" s="191"/>
    </row>
    <row r="4294" spans="4:4">
      <c r="D4294" s="191"/>
    </row>
    <row r="4295" spans="4:4">
      <c r="D4295" s="191"/>
    </row>
    <row r="4296" spans="4:4">
      <c r="D4296" s="191"/>
    </row>
    <row r="4297" spans="4:4">
      <c r="D4297" s="191"/>
    </row>
    <row r="4298" spans="4:4">
      <c r="D4298" s="191"/>
    </row>
    <row r="4299" spans="4:4">
      <c r="D4299" s="191"/>
    </row>
    <row r="4300" spans="4:4">
      <c r="D4300" s="191"/>
    </row>
    <row r="4301" spans="4:4">
      <c r="D4301" s="191"/>
    </row>
    <row r="4302" spans="4:4">
      <c r="D4302" s="191"/>
    </row>
    <row r="4303" spans="4:4">
      <c r="D4303" s="191"/>
    </row>
    <row r="4304" spans="4:4">
      <c r="D4304" s="191"/>
    </row>
    <row r="4305" spans="4:4">
      <c r="D4305" s="191"/>
    </row>
    <row r="4306" spans="4:4">
      <c r="D4306" s="191"/>
    </row>
    <row r="4307" spans="4:4">
      <c r="D4307" s="191"/>
    </row>
    <row r="4308" spans="4:4">
      <c r="D4308" s="191"/>
    </row>
    <row r="4309" spans="4:4">
      <c r="D4309" s="191"/>
    </row>
    <row r="4310" spans="4:4">
      <c r="D4310" s="191"/>
    </row>
    <row r="4311" spans="4:4">
      <c r="D4311" s="191"/>
    </row>
    <row r="4312" spans="4:4">
      <c r="D4312" s="191"/>
    </row>
    <row r="4313" spans="4:4">
      <c r="D4313" s="191"/>
    </row>
    <row r="4314" spans="4:4">
      <c r="D4314" s="191"/>
    </row>
    <row r="4315" spans="4:4">
      <c r="D4315" s="191"/>
    </row>
    <row r="4316" spans="4:4">
      <c r="D4316" s="191"/>
    </row>
    <row r="4317" spans="4:4">
      <c r="D4317" s="191"/>
    </row>
    <row r="4318" spans="4:4">
      <c r="D4318" s="191"/>
    </row>
    <row r="4319" spans="4:4">
      <c r="D4319" s="191"/>
    </row>
    <row r="4320" spans="4:4">
      <c r="D4320" s="191"/>
    </row>
    <row r="4321" spans="4:4">
      <c r="D4321" s="191"/>
    </row>
    <row r="4322" spans="4:4">
      <c r="D4322" s="191"/>
    </row>
    <row r="4323" spans="4:4">
      <c r="D4323" s="191"/>
    </row>
    <row r="4324" spans="4:4">
      <c r="D4324" s="191"/>
    </row>
    <row r="4325" spans="4:4">
      <c r="D4325" s="191"/>
    </row>
    <row r="4326" spans="4:4">
      <c r="D4326" s="191"/>
    </row>
    <row r="4327" spans="4:4">
      <c r="D4327" s="191"/>
    </row>
    <row r="4328" spans="4:4">
      <c r="D4328" s="191"/>
    </row>
    <row r="4329" spans="4:4">
      <c r="D4329" s="191"/>
    </row>
    <row r="4330" spans="4:4">
      <c r="D4330" s="191"/>
    </row>
    <row r="4331" spans="4:4">
      <c r="D4331" s="191"/>
    </row>
    <row r="4332" spans="4:4">
      <c r="D4332" s="191"/>
    </row>
    <row r="4333" spans="4:4">
      <c r="D4333" s="191"/>
    </row>
    <row r="4334" spans="4:4">
      <c r="D4334" s="191"/>
    </row>
    <row r="4335" spans="4:4">
      <c r="D4335" s="191"/>
    </row>
    <row r="4336" spans="4:4">
      <c r="D4336" s="191"/>
    </row>
    <row r="4337" spans="4:4">
      <c r="D4337" s="191"/>
    </row>
    <row r="4338" spans="4:4">
      <c r="D4338" s="191"/>
    </row>
    <row r="4339" spans="4:4">
      <c r="D4339" s="191"/>
    </row>
    <row r="4340" spans="4:4">
      <c r="D4340" s="191"/>
    </row>
    <row r="4341" spans="4:4">
      <c r="D4341" s="191"/>
    </row>
    <row r="4342" spans="4:4">
      <c r="D4342" s="191"/>
    </row>
    <row r="4343" spans="4:4">
      <c r="D4343" s="191"/>
    </row>
    <row r="4344" spans="4:4">
      <c r="D4344" s="191"/>
    </row>
    <row r="4345" spans="4:4">
      <c r="D4345" s="191"/>
    </row>
    <row r="4346" spans="4:4">
      <c r="D4346" s="191"/>
    </row>
    <row r="4347" spans="4:4">
      <c r="D4347" s="191"/>
    </row>
    <row r="4348" spans="4:4">
      <c r="D4348" s="191"/>
    </row>
    <row r="4349" spans="4:4">
      <c r="D4349" s="191"/>
    </row>
    <row r="4350" spans="4:4">
      <c r="D4350" s="191"/>
    </row>
    <row r="4351" spans="4:4">
      <c r="D4351" s="191"/>
    </row>
    <row r="4352" spans="4:4">
      <c r="D4352" s="191"/>
    </row>
    <row r="4353" spans="4:4">
      <c r="D4353" s="191"/>
    </row>
    <row r="4354" spans="4:4">
      <c r="D4354" s="191"/>
    </row>
    <row r="4355" spans="4:4">
      <c r="D4355" s="191"/>
    </row>
    <row r="4356" spans="4:4">
      <c r="D4356" s="191"/>
    </row>
    <row r="4357" spans="4:4">
      <c r="D4357" s="191"/>
    </row>
    <row r="4358" spans="4:4">
      <c r="D4358" s="191"/>
    </row>
    <row r="4359" spans="4:4">
      <c r="D4359" s="191"/>
    </row>
    <row r="4360" spans="4:4">
      <c r="D4360" s="191"/>
    </row>
    <row r="4361" spans="4:4">
      <c r="D4361" s="191"/>
    </row>
    <row r="4362" spans="4:4">
      <c r="D4362" s="191"/>
    </row>
    <row r="4363" spans="4:4">
      <c r="D4363" s="191"/>
    </row>
    <row r="4364" spans="4:4">
      <c r="D4364" s="191"/>
    </row>
    <row r="4365" spans="4:4">
      <c r="D4365" s="191"/>
    </row>
    <row r="4366" spans="4:4">
      <c r="D4366" s="191"/>
    </row>
    <row r="4367" spans="4:4">
      <c r="D4367" s="191"/>
    </row>
    <row r="4368" spans="4:4">
      <c r="D4368" s="191"/>
    </row>
    <row r="4369" spans="4:4">
      <c r="D4369" s="191"/>
    </row>
    <row r="4370" spans="4:4">
      <c r="D4370" s="191"/>
    </row>
    <row r="4371" spans="4:4">
      <c r="D4371" s="191"/>
    </row>
    <row r="4372" spans="4:4">
      <c r="D4372" s="191"/>
    </row>
    <row r="4373" spans="4:4">
      <c r="D4373" s="191"/>
    </row>
    <row r="4374" spans="4:4">
      <c r="D4374" s="191"/>
    </row>
    <row r="4375" spans="4:4">
      <c r="D4375" s="191"/>
    </row>
    <row r="4376" spans="4:4">
      <c r="D4376" s="191"/>
    </row>
    <row r="4377" spans="4:4">
      <c r="D4377" s="191"/>
    </row>
    <row r="4378" spans="4:4">
      <c r="D4378" s="191"/>
    </row>
    <row r="4379" spans="4:4">
      <c r="D4379" s="191"/>
    </row>
    <row r="4380" spans="4:4">
      <c r="D4380" s="191"/>
    </row>
    <row r="4381" spans="4:4">
      <c r="D4381" s="191"/>
    </row>
    <row r="4382" spans="4:4">
      <c r="D4382" s="191"/>
    </row>
    <row r="4383" spans="4:4">
      <c r="D4383" s="191"/>
    </row>
    <row r="4384" spans="4:4">
      <c r="D4384" s="191"/>
    </row>
    <row r="4385" spans="4:4">
      <c r="D4385" s="191"/>
    </row>
    <row r="4386" spans="4:4">
      <c r="D4386" s="191"/>
    </row>
    <row r="4387" spans="4:4">
      <c r="D4387" s="191"/>
    </row>
    <row r="4388" spans="4:4">
      <c r="D4388" s="191"/>
    </row>
    <row r="4389" spans="4:4">
      <c r="D4389" s="191"/>
    </row>
    <row r="4390" spans="4:4">
      <c r="D4390" s="191"/>
    </row>
    <row r="4391" spans="4:4">
      <c r="D4391" s="191"/>
    </row>
    <row r="4392" spans="4:4">
      <c r="D4392" s="191"/>
    </row>
    <row r="4393" spans="4:4">
      <c r="D4393" s="191"/>
    </row>
    <row r="4394" spans="4:4">
      <c r="D4394" s="191"/>
    </row>
    <row r="4395" spans="4:4">
      <c r="D4395" s="191"/>
    </row>
    <row r="4396" spans="4:4">
      <c r="D4396" s="191"/>
    </row>
    <row r="4397" spans="4:4">
      <c r="D4397" s="191"/>
    </row>
    <row r="4398" spans="4:4">
      <c r="D4398" s="191"/>
    </row>
    <row r="4399" spans="4:4">
      <c r="D4399" s="191"/>
    </row>
    <row r="4400" spans="4:4">
      <c r="D4400" s="191"/>
    </row>
    <row r="4401" spans="4:4">
      <c r="D4401" s="191"/>
    </row>
    <row r="4402" spans="4:4">
      <c r="D4402" s="191"/>
    </row>
    <row r="4403" spans="4:4">
      <c r="D4403" s="191"/>
    </row>
    <row r="4404" spans="4:4">
      <c r="D4404" s="191"/>
    </row>
    <row r="4405" spans="4:4">
      <c r="D4405" s="191"/>
    </row>
    <row r="4406" spans="4:4">
      <c r="D4406" s="191"/>
    </row>
    <row r="4407" spans="4:4">
      <c r="D4407" s="191"/>
    </row>
    <row r="4408" spans="4:4">
      <c r="D4408" s="191"/>
    </row>
    <row r="4409" spans="4:4">
      <c r="D4409" s="191"/>
    </row>
    <row r="4410" spans="4:4">
      <c r="D4410" s="191"/>
    </row>
    <row r="4411" spans="4:4">
      <c r="D4411" s="191"/>
    </row>
    <row r="4412" spans="4:4">
      <c r="D4412" s="191"/>
    </row>
    <row r="4413" spans="4:4">
      <c r="D4413" s="191"/>
    </row>
    <row r="4414" spans="4:4">
      <c r="D4414" s="191"/>
    </row>
    <row r="4415" spans="4:4">
      <c r="D4415" s="191"/>
    </row>
    <row r="4416" spans="4:4">
      <c r="D4416" s="191"/>
    </row>
    <row r="4417" spans="4:4">
      <c r="D4417" s="191"/>
    </row>
    <row r="4418" spans="4:4">
      <c r="D4418" s="191"/>
    </row>
    <row r="4419" spans="4:4">
      <c r="D4419" s="191"/>
    </row>
    <row r="4420" spans="4:4">
      <c r="D4420" s="191"/>
    </row>
    <row r="4421" spans="4:4">
      <c r="D4421" s="191"/>
    </row>
    <row r="4422" spans="4:4">
      <c r="D4422" s="191"/>
    </row>
    <row r="4423" spans="4:4">
      <c r="D4423" s="191"/>
    </row>
    <row r="4424" spans="4:4">
      <c r="D4424" s="191"/>
    </row>
    <row r="4425" spans="4:4">
      <c r="D4425" s="191"/>
    </row>
    <row r="4426" spans="4:4">
      <c r="D4426" s="191"/>
    </row>
    <row r="4427" spans="4:4">
      <c r="D4427" s="191"/>
    </row>
    <row r="4428" spans="4:4">
      <c r="D4428" s="191"/>
    </row>
    <row r="4429" spans="4:4">
      <c r="D4429" s="191"/>
    </row>
    <row r="4430" spans="4:4">
      <c r="D4430" s="191"/>
    </row>
    <row r="4431" spans="4:4">
      <c r="D4431" s="191"/>
    </row>
    <row r="4432" spans="4:4">
      <c r="D4432" s="191"/>
    </row>
    <row r="4433" spans="4:4">
      <c r="D4433" s="191"/>
    </row>
    <row r="4434" spans="4:4">
      <c r="D4434" s="191"/>
    </row>
    <row r="4435" spans="4:4">
      <c r="D4435" s="191"/>
    </row>
    <row r="4436" spans="4:4">
      <c r="D4436" s="191"/>
    </row>
    <row r="4437" spans="4:4">
      <c r="D4437" s="191"/>
    </row>
    <row r="4438" spans="4:4">
      <c r="D4438" s="191"/>
    </row>
    <row r="4439" spans="4:4">
      <c r="D4439" s="191"/>
    </row>
    <row r="4440" spans="4:4">
      <c r="D4440" s="191"/>
    </row>
    <row r="4441" spans="4:4">
      <c r="D4441" s="191"/>
    </row>
    <row r="4442" spans="4:4">
      <c r="D4442" s="191"/>
    </row>
    <row r="4443" spans="4:4">
      <c r="D4443" s="191"/>
    </row>
    <row r="4444" spans="4:4">
      <c r="D4444" s="191"/>
    </row>
    <row r="4445" spans="4:4">
      <c r="D4445" s="191"/>
    </row>
    <row r="4446" spans="4:4">
      <c r="D4446" s="191"/>
    </row>
    <row r="4447" spans="4:4">
      <c r="D4447" s="191"/>
    </row>
    <row r="4448" spans="4:4">
      <c r="D4448" s="191"/>
    </row>
    <row r="4449" spans="4:4">
      <c r="D4449" s="191"/>
    </row>
    <row r="4450" spans="4:4">
      <c r="D4450" s="191"/>
    </row>
    <row r="4451" spans="4:4">
      <c r="D4451" s="191"/>
    </row>
    <row r="4452" spans="4:4">
      <c r="D4452" s="191"/>
    </row>
    <row r="4453" spans="4:4">
      <c r="D4453" s="191"/>
    </row>
    <row r="4454" spans="4:4">
      <c r="D4454" s="191"/>
    </row>
    <row r="4455" spans="4:4">
      <c r="D4455" s="191"/>
    </row>
    <row r="4456" spans="4:4">
      <c r="D4456" s="191"/>
    </row>
    <row r="4457" spans="4:4">
      <c r="D4457" s="191"/>
    </row>
    <row r="4458" spans="4:4">
      <c r="D4458" s="191"/>
    </row>
    <row r="4459" spans="4:4">
      <c r="D4459" s="191"/>
    </row>
    <row r="4460" spans="4:4">
      <c r="D4460" s="191"/>
    </row>
    <row r="4461" spans="4:4">
      <c r="D4461" s="191"/>
    </row>
    <row r="4462" spans="4:4">
      <c r="D4462" s="191"/>
    </row>
    <row r="4463" spans="4:4">
      <c r="D4463" s="191"/>
    </row>
    <row r="4464" spans="4:4">
      <c r="D4464" s="191"/>
    </row>
    <row r="4465" spans="4:4">
      <c r="D4465" s="191"/>
    </row>
    <row r="4466" spans="4:4">
      <c r="D4466" s="191"/>
    </row>
    <row r="4467" spans="4:4">
      <c r="D4467" s="191"/>
    </row>
    <row r="4468" spans="4:4">
      <c r="D4468" s="191"/>
    </row>
    <row r="4469" spans="4:4">
      <c r="D4469" s="191"/>
    </row>
    <row r="4470" spans="4:4">
      <c r="D4470" s="191"/>
    </row>
    <row r="4471" spans="4:4">
      <c r="D4471" s="191"/>
    </row>
    <row r="4472" spans="4:4">
      <c r="D4472" s="191"/>
    </row>
    <row r="4473" spans="4:4">
      <c r="D4473" s="191"/>
    </row>
    <row r="4474" spans="4:4">
      <c r="D4474" s="191"/>
    </row>
    <row r="4475" spans="4:4">
      <c r="D4475" s="191"/>
    </row>
    <row r="4476" spans="4:4">
      <c r="D4476" s="191"/>
    </row>
    <row r="4477" spans="4:4">
      <c r="D4477" s="191"/>
    </row>
    <row r="4478" spans="4:4">
      <c r="D4478" s="191"/>
    </row>
    <row r="4479" spans="4:4">
      <c r="D4479" s="191"/>
    </row>
    <row r="4480" spans="4:4">
      <c r="D4480" s="191"/>
    </row>
    <row r="4481" spans="4:4">
      <c r="D4481" s="191"/>
    </row>
    <row r="4482" spans="4:4">
      <c r="D4482" s="191"/>
    </row>
    <row r="4483" spans="4:4">
      <c r="D4483" s="191"/>
    </row>
    <row r="4484" spans="4:4">
      <c r="D4484" s="191"/>
    </row>
    <row r="4485" spans="4:4">
      <c r="D4485" s="191"/>
    </row>
    <row r="4486" spans="4:4">
      <c r="D4486" s="191"/>
    </row>
    <row r="4487" spans="4:4">
      <c r="D4487" s="191"/>
    </row>
    <row r="4488" spans="4:4">
      <c r="D4488" s="191"/>
    </row>
    <row r="4489" spans="4:4">
      <c r="D4489" s="191"/>
    </row>
    <row r="4490" spans="4:4">
      <c r="D4490" s="191"/>
    </row>
    <row r="4491" spans="4:4">
      <c r="D4491" s="191"/>
    </row>
    <row r="4492" spans="4:4">
      <c r="D4492" s="191"/>
    </row>
    <row r="4493" spans="4:4">
      <c r="D4493" s="191"/>
    </row>
    <row r="4494" spans="4:4">
      <c r="D4494" s="191"/>
    </row>
    <row r="4495" spans="4:4">
      <c r="D4495" s="191"/>
    </row>
    <row r="4496" spans="4:4">
      <c r="D4496" s="191"/>
    </row>
    <row r="4497" spans="4:4">
      <c r="D4497" s="191"/>
    </row>
    <row r="4498" spans="4:4">
      <c r="D4498" s="191"/>
    </row>
    <row r="4499" spans="4:4">
      <c r="D4499" s="191"/>
    </row>
    <row r="4500" spans="4:4">
      <c r="D4500" s="191"/>
    </row>
    <row r="4501" spans="4:4">
      <c r="D4501" s="191"/>
    </row>
    <row r="4502" spans="4:4">
      <c r="D4502" s="191"/>
    </row>
    <row r="4503" spans="4:4">
      <c r="D4503" s="191"/>
    </row>
    <row r="4504" spans="4:4">
      <c r="D4504" s="191"/>
    </row>
    <row r="4505" spans="4:4">
      <c r="D4505" s="191"/>
    </row>
    <row r="4506" spans="4:4">
      <c r="D4506" s="191"/>
    </row>
    <row r="4507" spans="4:4">
      <c r="D4507" s="191"/>
    </row>
    <row r="4508" spans="4:4">
      <c r="D4508" s="191"/>
    </row>
    <row r="4509" spans="4:4">
      <c r="D4509" s="191"/>
    </row>
    <row r="4510" spans="4:4">
      <c r="D4510" s="191"/>
    </row>
    <row r="4511" spans="4:4">
      <c r="D4511" s="191"/>
    </row>
    <row r="4512" spans="4:4">
      <c r="D4512" s="191"/>
    </row>
    <row r="4513" spans="4:4">
      <c r="D4513" s="191"/>
    </row>
    <row r="4514" spans="4:4">
      <c r="D4514" s="191"/>
    </row>
    <row r="4515" spans="4:4">
      <c r="D4515" s="191"/>
    </row>
    <row r="4516" spans="4:4">
      <c r="D4516" s="191"/>
    </row>
    <row r="4517" spans="4:4">
      <c r="D4517" s="191"/>
    </row>
    <row r="4518" spans="4:4">
      <c r="D4518" s="191"/>
    </row>
    <row r="4519" spans="4:4">
      <c r="D4519" s="191"/>
    </row>
    <row r="4520" spans="4:4">
      <c r="D4520" s="191"/>
    </row>
    <row r="4521" spans="4:4">
      <c r="D4521" s="191"/>
    </row>
    <row r="4522" spans="4:4">
      <c r="D4522" s="191"/>
    </row>
    <row r="4523" spans="4:4">
      <c r="D4523" s="191"/>
    </row>
    <row r="4524" spans="4:4">
      <c r="D4524" s="191"/>
    </row>
    <row r="4525" spans="4:4">
      <c r="D4525" s="191"/>
    </row>
    <row r="4526" spans="4:4">
      <c r="D4526" s="191"/>
    </row>
    <row r="4527" spans="4:4">
      <c r="D4527" s="191"/>
    </row>
    <row r="4528" spans="4:4">
      <c r="D4528" s="191"/>
    </row>
    <row r="4529" spans="4:4">
      <c r="D4529" s="191"/>
    </row>
    <row r="4530" spans="4:4">
      <c r="D4530" s="191"/>
    </row>
    <row r="4531" spans="4:4">
      <c r="D4531" s="191"/>
    </row>
    <row r="4532" spans="4:4">
      <c r="D4532" s="191"/>
    </row>
    <row r="4533" spans="4:4">
      <c r="D4533" s="191"/>
    </row>
    <row r="4534" spans="4:4">
      <c r="D4534" s="191"/>
    </row>
    <row r="4535" spans="4:4">
      <c r="D4535" s="191"/>
    </row>
    <row r="4536" spans="4:4">
      <c r="D4536" s="191"/>
    </row>
    <row r="4537" spans="4:4">
      <c r="D4537" s="191"/>
    </row>
    <row r="4538" spans="4:4">
      <c r="D4538" s="191"/>
    </row>
    <row r="4539" spans="4:4">
      <c r="D4539" s="191"/>
    </row>
    <row r="4540" spans="4:4">
      <c r="D4540" s="191"/>
    </row>
    <row r="4541" spans="4:4">
      <c r="D4541" s="191"/>
    </row>
    <row r="4542" spans="4:4">
      <c r="D4542" s="191"/>
    </row>
    <row r="4543" spans="4:4">
      <c r="D4543" s="191"/>
    </row>
    <row r="4544" spans="4:4">
      <c r="D4544" s="191"/>
    </row>
    <row r="4545" spans="4:4">
      <c r="D4545" s="191"/>
    </row>
    <row r="4546" spans="4:4">
      <c r="D4546" s="191"/>
    </row>
    <row r="4547" spans="4:4">
      <c r="D4547" s="191"/>
    </row>
    <row r="4548" spans="4:4">
      <c r="D4548" s="191"/>
    </row>
    <row r="4549" spans="4:4">
      <c r="D4549" s="191"/>
    </row>
    <row r="4550" spans="4:4">
      <c r="D4550" s="191"/>
    </row>
    <row r="4551" spans="4:4">
      <c r="D4551" s="191"/>
    </row>
    <row r="4552" spans="4:4">
      <c r="D4552" s="191"/>
    </row>
    <row r="4553" spans="4:4">
      <c r="D4553" s="191"/>
    </row>
    <row r="4554" spans="4:4">
      <c r="D4554" s="191"/>
    </row>
    <row r="4555" spans="4:4">
      <c r="D4555" s="191"/>
    </row>
    <row r="4556" spans="4:4">
      <c r="D4556" s="191"/>
    </row>
    <row r="4557" spans="4:4">
      <c r="D4557" s="191"/>
    </row>
    <row r="4558" spans="4:4">
      <c r="D4558" s="191"/>
    </row>
    <row r="4559" spans="4:4">
      <c r="D4559" s="191"/>
    </row>
    <row r="4560" spans="4:4">
      <c r="D4560" s="191"/>
    </row>
    <row r="4561" spans="4:4">
      <c r="D4561" s="191"/>
    </row>
    <row r="4562" spans="4:4">
      <c r="D4562" s="191"/>
    </row>
    <row r="4563" spans="4:4">
      <c r="D4563" s="191"/>
    </row>
    <row r="4564" spans="4:4">
      <c r="D4564" s="191"/>
    </row>
    <row r="4565" spans="4:4">
      <c r="D4565" s="191"/>
    </row>
    <row r="4566" spans="4:4">
      <c r="D4566" s="191"/>
    </row>
    <row r="4567" spans="4:4">
      <c r="D4567" s="191"/>
    </row>
    <row r="4568" spans="4:4">
      <c r="D4568" s="191"/>
    </row>
    <row r="4569" spans="4:4">
      <c r="D4569" s="191"/>
    </row>
    <row r="4570" spans="4:4">
      <c r="D4570" s="191"/>
    </row>
    <row r="4571" spans="4:4">
      <c r="D4571" s="191"/>
    </row>
    <row r="4572" spans="4:4">
      <c r="D4572" s="191"/>
    </row>
    <row r="4573" spans="4:4">
      <c r="D4573" s="191"/>
    </row>
    <row r="4574" spans="4:4">
      <c r="D4574" s="191"/>
    </row>
    <row r="4575" spans="4:4">
      <c r="D4575" s="191"/>
    </row>
    <row r="4576" spans="4:4">
      <c r="D4576" s="191"/>
    </row>
    <row r="4577" spans="4:4">
      <c r="D4577" s="191"/>
    </row>
    <row r="4578" spans="4:4">
      <c r="D4578" s="191"/>
    </row>
    <row r="4579" spans="4:4">
      <c r="D4579" s="191"/>
    </row>
    <row r="4580" spans="4:4">
      <c r="D4580" s="191"/>
    </row>
    <row r="4581" spans="4:4">
      <c r="D4581" s="191"/>
    </row>
    <row r="4582" spans="4:4">
      <c r="D4582" s="191"/>
    </row>
    <row r="4583" spans="4:4">
      <c r="D4583" s="191"/>
    </row>
    <row r="4584" spans="4:4">
      <c r="D4584" s="191"/>
    </row>
    <row r="4585" spans="4:4">
      <c r="D4585" s="191"/>
    </row>
    <row r="4586" spans="4:4">
      <c r="D4586" s="191"/>
    </row>
    <row r="4587" spans="4:4">
      <c r="D4587" s="191"/>
    </row>
    <row r="4588" spans="4:4">
      <c r="D4588" s="191"/>
    </row>
    <row r="4589" spans="4:4">
      <c r="D4589" s="191"/>
    </row>
    <row r="4590" spans="4:4">
      <c r="D4590" s="191"/>
    </row>
    <row r="4591" spans="4:4">
      <c r="D4591" s="191"/>
    </row>
    <row r="4592" spans="4:4">
      <c r="D4592" s="191"/>
    </row>
    <row r="4593" spans="4:4">
      <c r="D4593" s="191"/>
    </row>
    <row r="4594" spans="4:4">
      <c r="D4594" s="191"/>
    </row>
    <row r="4595" spans="4:4">
      <c r="D4595" s="191"/>
    </row>
    <row r="4596" spans="4:4">
      <c r="D4596" s="191"/>
    </row>
    <row r="4597" spans="4:4">
      <c r="D4597" s="191"/>
    </row>
    <row r="4598" spans="4:4">
      <c r="D4598" s="191"/>
    </row>
    <row r="4599" spans="4:4">
      <c r="D4599" s="191"/>
    </row>
    <row r="4600" spans="4:4">
      <c r="D4600" s="191"/>
    </row>
    <row r="4601" spans="4:4">
      <c r="D4601" s="191"/>
    </row>
    <row r="4602" spans="4:4">
      <c r="D4602" s="191"/>
    </row>
    <row r="4603" spans="4:4">
      <c r="D4603" s="191"/>
    </row>
    <row r="4604" spans="4:4">
      <c r="D4604" s="191"/>
    </row>
    <row r="4605" spans="4:4">
      <c r="D4605" s="191"/>
    </row>
    <row r="4606" spans="4:4">
      <c r="D4606" s="191"/>
    </row>
    <row r="4607" spans="4:4">
      <c r="D4607" s="191"/>
    </row>
    <row r="4608" spans="4:4">
      <c r="D4608" s="191"/>
    </row>
    <row r="4609" spans="4:4">
      <c r="D4609" s="191"/>
    </row>
    <row r="4610" spans="4:4">
      <c r="D4610" s="191"/>
    </row>
    <row r="4611" spans="4:4">
      <c r="D4611" s="191"/>
    </row>
    <row r="4612" spans="4:4">
      <c r="D4612" s="191"/>
    </row>
    <row r="4613" spans="4:4">
      <c r="D4613" s="191"/>
    </row>
    <row r="4614" spans="4:4">
      <c r="D4614" s="191"/>
    </row>
    <row r="4615" spans="4:4">
      <c r="D4615" s="191"/>
    </row>
    <row r="4616" spans="4:4">
      <c r="D4616" s="191"/>
    </row>
    <row r="4617" spans="4:4">
      <c r="D4617" s="191"/>
    </row>
    <row r="4618" spans="4:4">
      <c r="D4618" s="191"/>
    </row>
    <row r="4619" spans="4:4">
      <c r="D4619" s="191"/>
    </row>
    <row r="4620" spans="4:4">
      <c r="D4620" s="191"/>
    </row>
    <row r="4621" spans="4:4">
      <c r="D4621" s="191"/>
    </row>
    <row r="4622" spans="4:4">
      <c r="D4622" s="191"/>
    </row>
    <row r="4623" spans="4:4">
      <c r="D4623" s="191"/>
    </row>
    <row r="4624" spans="4:4">
      <c r="D4624" s="191"/>
    </row>
    <row r="4625" spans="4:4">
      <c r="D4625" s="191"/>
    </row>
    <row r="4626" spans="4:4">
      <c r="D4626" s="191"/>
    </row>
    <row r="4627" spans="4:4">
      <c r="D4627" s="191"/>
    </row>
    <row r="4628" spans="4:4">
      <c r="D4628" s="191"/>
    </row>
    <row r="4629" spans="4:4">
      <c r="D4629" s="191"/>
    </row>
    <row r="4630" spans="4:4">
      <c r="D4630" s="191"/>
    </row>
    <row r="4631" spans="4:4">
      <c r="D4631" s="191"/>
    </row>
    <row r="4632" spans="4:4">
      <c r="D4632" s="191"/>
    </row>
    <row r="4633" spans="4:4">
      <c r="D4633" s="191"/>
    </row>
    <row r="4634" spans="4:4">
      <c r="D4634" s="191"/>
    </row>
    <row r="4635" spans="4:4">
      <c r="D4635" s="191"/>
    </row>
    <row r="4636" spans="4:4">
      <c r="D4636" s="191"/>
    </row>
    <row r="4637" spans="4:4">
      <c r="D4637" s="191"/>
    </row>
    <row r="4638" spans="4:4">
      <c r="D4638" s="191"/>
    </row>
    <row r="4639" spans="4:4">
      <c r="D4639" s="191"/>
    </row>
    <row r="4640" spans="4:4">
      <c r="D4640" s="191"/>
    </row>
    <row r="4641" spans="4:4">
      <c r="D4641" s="191"/>
    </row>
    <row r="4642" spans="4:4">
      <c r="D4642" s="191"/>
    </row>
    <row r="4643" spans="4:4">
      <c r="D4643" s="191"/>
    </row>
    <row r="4644" spans="4:4">
      <c r="D4644" s="191"/>
    </row>
    <row r="4645" spans="4:4">
      <c r="D4645" s="191"/>
    </row>
    <row r="4646" spans="4:4">
      <c r="D4646" s="191"/>
    </row>
    <row r="4647" spans="4:4">
      <c r="D4647" s="191"/>
    </row>
    <row r="4648" spans="4:4">
      <c r="D4648" s="191"/>
    </row>
    <row r="4649" spans="4:4">
      <c r="D4649" s="191"/>
    </row>
    <row r="4650" spans="4:4">
      <c r="D4650" s="191"/>
    </row>
    <row r="4651" spans="4:4">
      <c r="D4651" s="191"/>
    </row>
    <row r="4652" spans="4:4">
      <c r="D4652" s="191"/>
    </row>
    <row r="4653" spans="4:4">
      <c r="D4653" s="191"/>
    </row>
    <row r="4654" spans="4:4">
      <c r="D4654" s="191"/>
    </row>
    <row r="4655" spans="4:4">
      <c r="D4655" s="191"/>
    </row>
    <row r="4656" spans="4:4">
      <c r="D4656" s="191"/>
    </row>
    <row r="4657" spans="4:4">
      <c r="D4657" s="191"/>
    </row>
    <row r="4658" spans="4:4">
      <c r="D4658" s="191"/>
    </row>
    <row r="4659" spans="4:4">
      <c r="D4659" s="191"/>
    </row>
    <row r="4660" spans="4:4">
      <c r="D4660" s="191"/>
    </row>
    <row r="4661" spans="4:4">
      <c r="D4661" s="191"/>
    </row>
    <row r="4662" spans="4:4">
      <c r="D4662" s="191"/>
    </row>
    <row r="4663" spans="4:4">
      <c r="D4663" s="191"/>
    </row>
    <row r="4664" spans="4:4">
      <c r="D4664" s="191"/>
    </row>
    <row r="4665" spans="4:4">
      <c r="D4665" s="191"/>
    </row>
    <row r="4666" spans="4:4">
      <c r="D4666" s="191"/>
    </row>
    <row r="4667" spans="4:4">
      <c r="D4667" s="191"/>
    </row>
    <row r="4668" spans="4:4">
      <c r="D4668" s="191"/>
    </row>
    <row r="4669" spans="4:4">
      <c r="D4669" s="191"/>
    </row>
    <row r="4670" spans="4:4">
      <c r="D4670" s="191"/>
    </row>
    <row r="4671" spans="4:4">
      <c r="D4671" s="191"/>
    </row>
    <row r="4672" spans="4:4">
      <c r="D4672" s="191"/>
    </row>
    <row r="4673" spans="4:4">
      <c r="D4673" s="191"/>
    </row>
    <row r="4674" spans="4:4">
      <c r="D4674" s="191"/>
    </row>
    <row r="4675" spans="4:4">
      <c r="D4675" s="191"/>
    </row>
    <row r="4676" spans="4:4">
      <c r="D4676" s="191"/>
    </row>
    <row r="4677" spans="4:4">
      <c r="D4677" s="191"/>
    </row>
    <row r="4678" spans="4:4">
      <c r="D4678" s="191"/>
    </row>
    <row r="4679" spans="4:4">
      <c r="D4679" s="191"/>
    </row>
    <row r="4680" spans="4:4">
      <c r="D4680" s="191"/>
    </row>
    <row r="4681" spans="4:4">
      <c r="D4681" s="191"/>
    </row>
    <row r="4682" spans="4:4">
      <c r="D4682" s="191"/>
    </row>
    <row r="4683" spans="4:4">
      <c r="D4683" s="191"/>
    </row>
    <row r="4684" spans="4:4">
      <c r="D4684" s="191"/>
    </row>
    <row r="4685" spans="4:4">
      <c r="D4685" s="191"/>
    </row>
    <row r="4686" spans="4:4">
      <c r="D4686" s="191"/>
    </row>
    <row r="4687" spans="4:4">
      <c r="D4687" s="191"/>
    </row>
    <row r="4688" spans="4:4">
      <c r="D4688" s="191"/>
    </row>
    <row r="4689" spans="4:4">
      <c r="D4689" s="191"/>
    </row>
    <row r="4690" spans="4:4">
      <c r="D4690" s="191"/>
    </row>
    <row r="4691" spans="4:4">
      <c r="D4691" s="191"/>
    </row>
    <row r="4692" spans="4:4">
      <c r="D4692" s="191"/>
    </row>
    <row r="4693" spans="4:4">
      <c r="D4693" s="191"/>
    </row>
    <row r="4694" spans="4:4">
      <c r="D4694" s="191"/>
    </row>
    <row r="4695" spans="4:4">
      <c r="D4695" s="191"/>
    </row>
    <row r="4696" spans="4:4">
      <c r="D4696" s="191"/>
    </row>
    <row r="4697" spans="4:4">
      <c r="D4697" s="191"/>
    </row>
    <row r="4698" spans="4:4">
      <c r="D4698" s="191"/>
    </row>
    <row r="4699" spans="4:4">
      <c r="D4699" s="191"/>
    </row>
    <row r="4700" spans="4:4">
      <c r="D4700" s="191"/>
    </row>
    <row r="4701" spans="4:4">
      <c r="D4701" s="191"/>
    </row>
    <row r="4702" spans="4:4">
      <c r="D4702" s="191"/>
    </row>
    <row r="4703" spans="4:4">
      <c r="D4703" s="191"/>
    </row>
    <row r="4704" spans="4:4">
      <c r="D4704" s="191"/>
    </row>
    <row r="4705" spans="4:4">
      <c r="D4705" s="191"/>
    </row>
    <row r="4706" spans="4:4">
      <c r="D4706" s="191"/>
    </row>
    <row r="4707" spans="4:4">
      <c r="D4707" s="191"/>
    </row>
    <row r="4708" spans="4:4">
      <c r="D4708" s="191"/>
    </row>
    <row r="4709" spans="4:4">
      <c r="D4709" s="191"/>
    </row>
    <row r="4710" spans="4:4">
      <c r="D4710" s="191"/>
    </row>
    <row r="4711" spans="4:4">
      <c r="D4711" s="191"/>
    </row>
    <row r="4712" spans="4:4">
      <c r="D4712" s="191"/>
    </row>
    <row r="4713" spans="4:4">
      <c r="D4713" s="191"/>
    </row>
    <row r="4714" spans="4:4">
      <c r="D4714" s="191"/>
    </row>
    <row r="4715" spans="4:4">
      <c r="D4715" s="191"/>
    </row>
    <row r="4716" spans="4:4">
      <c r="D4716" s="191"/>
    </row>
    <row r="4717" spans="4:4">
      <c r="D4717" s="191"/>
    </row>
    <row r="4718" spans="4:4">
      <c r="D4718" s="191"/>
    </row>
    <row r="4719" spans="4:4">
      <c r="D4719" s="191"/>
    </row>
    <row r="4720" spans="4:4">
      <c r="D4720" s="191"/>
    </row>
    <row r="4721" spans="4:4">
      <c r="D4721" s="191"/>
    </row>
    <row r="4722" spans="4:4">
      <c r="D4722" s="191"/>
    </row>
    <row r="4723" spans="4:4">
      <c r="D4723" s="191"/>
    </row>
    <row r="4724" spans="4:4">
      <c r="D4724" s="191"/>
    </row>
    <row r="4725" spans="4:4">
      <c r="D4725" s="191"/>
    </row>
    <row r="4726" spans="4:4">
      <c r="D4726" s="191"/>
    </row>
    <row r="4727" spans="4:4">
      <c r="D4727" s="191"/>
    </row>
    <row r="4728" spans="4:4">
      <c r="D4728" s="191"/>
    </row>
    <row r="4729" spans="4:4">
      <c r="D4729" s="191"/>
    </row>
    <row r="4730" spans="4:4">
      <c r="D4730" s="191"/>
    </row>
    <row r="4731" spans="4:4">
      <c r="D4731" s="191"/>
    </row>
    <row r="4732" spans="4:4">
      <c r="D4732" s="191"/>
    </row>
    <row r="4733" spans="4:4">
      <c r="D4733" s="191"/>
    </row>
    <row r="4734" spans="4:4">
      <c r="D4734" s="191"/>
    </row>
    <row r="4735" spans="4:4">
      <c r="D4735" s="191"/>
    </row>
    <row r="4736" spans="4:4">
      <c r="D4736" s="191"/>
    </row>
    <row r="4737" spans="4:4">
      <c r="D4737" s="191"/>
    </row>
    <row r="4738" spans="4:4">
      <c r="D4738" s="191"/>
    </row>
    <row r="4739" spans="4:4">
      <c r="D4739" s="191"/>
    </row>
    <row r="4740" spans="4:4">
      <c r="D4740" s="191"/>
    </row>
    <row r="4741" spans="4:4">
      <c r="D4741" s="191"/>
    </row>
    <row r="4742" spans="4:4">
      <c r="D4742" s="191"/>
    </row>
    <row r="4743" spans="4:4">
      <c r="D4743" s="191"/>
    </row>
    <row r="4744" spans="4:4">
      <c r="D4744" s="191"/>
    </row>
    <row r="4745" spans="4:4">
      <c r="D4745" s="191"/>
    </row>
    <row r="4746" spans="4:4">
      <c r="D4746" s="191"/>
    </row>
    <row r="4747" spans="4:4">
      <c r="D4747" s="191"/>
    </row>
    <row r="4748" spans="4:4">
      <c r="D4748" s="191"/>
    </row>
    <row r="4749" spans="4:4">
      <c r="D4749" s="191"/>
    </row>
    <row r="4750" spans="4:4">
      <c r="D4750" s="191"/>
    </row>
    <row r="4751" spans="4:4">
      <c r="D4751" s="191"/>
    </row>
    <row r="4752" spans="4:4">
      <c r="D4752" s="191"/>
    </row>
    <row r="4753" spans="4:4">
      <c r="D4753" s="191"/>
    </row>
    <row r="4754" spans="4:4">
      <c r="D4754" s="191"/>
    </row>
    <row r="4755" spans="4:4">
      <c r="D4755" s="191"/>
    </row>
    <row r="4756" spans="4:4">
      <c r="D4756" s="191"/>
    </row>
    <row r="4757" spans="4:4">
      <c r="D4757" s="191"/>
    </row>
    <row r="4758" spans="4:4">
      <c r="D4758" s="191"/>
    </row>
    <row r="4759" spans="4:4">
      <c r="D4759" s="191"/>
    </row>
    <row r="4760" spans="4:4">
      <c r="D4760" s="191"/>
    </row>
    <row r="4761" spans="4:4">
      <c r="D4761" s="191"/>
    </row>
    <row r="4762" spans="4:4">
      <c r="D4762" s="191"/>
    </row>
    <row r="4763" spans="4:4">
      <c r="D4763" s="191"/>
    </row>
    <row r="4764" spans="4:4">
      <c r="D4764" s="191"/>
    </row>
    <row r="4765" spans="4:4">
      <c r="D4765" s="191"/>
    </row>
    <row r="4766" spans="4:4">
      <c r="D4766" s="191"/>
    </row>
    <row r="4767" spans="4:4">
      <c r="D4767" s="191"/>
    </row>
    <row r="4768" spans="4:4">
      <c r="D4768" s="191"/>
    </row>
    <row r="4769" spans="4:4">
      <c r="D4769" s="191"/>
    </row>
    <row r="4770" spans="4:4">
      <c r="D4770" s="191"/>
    </row>
    <row r="4771" spans="4:4">
      <c r="D4771" s="191"/>
    </row>
    <row r="4772" spans="4:4">
      <c r="D4772" s="191"/>
    </row>
    <row r="4773" spans="4:4">
      <c r="D4773" s="191"/>
    </row>
    <row r="4774" spans="4:4">
      <c r="D4774" s="191"/>
    </row>
    <row r="4775" spans="4:4">
      <c r="D4775" s="191"/>
    </row>
    <row r="4776" spans="4:4">
      <c r="D4776" s="191"/>
    </row>
    <row r="4777" spans="4:4">
      <c r="D4777" s="191"/>
    </row>
    <row r="4778" spans="4:4">
      <c r="D4778" s="191"/>
    </row>
    <row r="4779" spans="4:4">
      <c r="D4779" s="191"/>
    </row>
    <row r="4780" spans="4:4">
      <c r="D4780" s="191"/>
    </row>
    <row r="4781" spans="4:4">
      <c r="D4781" s="191"/>
    </row>
    <row r="4782" spans="4:4">
      <c r="D4782" s="191"/>
    </row>
    <row r="4783" spans="4:4">
      <c r="D4783" s="191"/>
    </row>
    <row r="4784" spans="4:4">
      <c r="D4784" s="191"/>
    </row>
    <row r="4785" spans="4:4">
      <c r="D4785" s="191"/>
    </row>
    <row r="4786" spans="4:4">
      <c r="D4786" s="191"/>
    </row>
    <row r="4787" spans="4:4">
      <c r="D4787" s="191"/>
    </row>
    <row r="4788" spans="4:4">
      <c r="D4788" s="191"/>
    </row>
    <row r="4789" spans="4:4">
      <c r="D4789" s="191"/>
    </row>
    <row r="4790" spans="4:4">
      <c r="D4790" s="191"/>
    </row>
    <row r="4791" spans="4:4">
      <c r="D4791" s="191"/>
    </row>
    <row r="4792" spans="4:4">
      <c r="D4792" s="191"/>
    </row>
    <row r="4793" spans="4:4">
      <c r="D4793" s="191"/>
    </row>
    <row r="4794" spans="4:4">
      <c r="D4794" s="191"/>
    </row>
    <row r="4795" spans="4:4">
      <c r="D4795" s="191"/>
    </row>
    <row r="4796" spans="4:4">
      <c r="D4796" s="191"/>
    </row>
    <row r="4797" spans="4:4">
      <c r="D4797" s="191"/>
    </row>
    <row r="4798" spans="4:4">
      <c r="D4798" s="191"/>
    </row>
    <row r="4799" spans="4:4">
      <c r="D4799" s="191"/>
    </row>
    <row r="4800" spans="4:4">
      <c r="D4800" s="191"/>
    </row>
    <row r="4801" spans="4:4">
      <c r="D4801" s="191"/>
    </row>
    <row r="4802" spans="4:4">
      <c r="D4802" s="191"/>
    </row>
    <row r="4803" spans="4:4">
      <c r="D4803" s="191"/>
    </row>
    <row r="4804" spans="4:4">
      <c r="D4804" s="191"/>
    </row>
    <row r="4805" spans="4:4">
      <c r="D4805" s="191"/>
    </row>
    <row r="4806" spans="4:4">
      <c r="D4806" s="191"/>
    </row>
    <row r="4807" spans="4:4">
      <c r="D4807" s="191"/>
    </row>
    <row r="4808" spans="4:4">
      <c r="D4808" s="191"/>
    </row>
    <row r="4809" spans="4:4">
      <c r="D4809" s="191"/>
    </row>
    <row r="4810" spans="4:4">
      <c r="D4810" s="191"/>
    </row>
    <row r="4811" spans="4:4">
      <c r="D4811" s="191"/>
    </row>
    <row r="4812" spans="4:4">
      <c r="D4812" s="191"/>
    </row>
    <row r="4813" spans="4:4">
      <c r="D4813" s="191"/>
    </row>
    <row r="4814" spans="4:4">
      <c r="D4814" s="191"/>
    </row>
    <row r="4815" spans="4:4">
      <c r="D4815" s="191"/>
    </row>
    <row r="4816" spans="4:4">
      <c r="D4816" s="191"/>
    </row>
    <row r="4817" spans="4:4">
      <c r="D4817" s="191"/>
    </row>
    <row r="4818" spans="4:4">
      <c r="D4818" s="191"/>
    </row>
    <row r="4819" spans="4:4">
      <c r="D4819" s="191"/>
    </row>
    <row r="4820" spans="4:4">
      <c r="D4820" s="191"/>
    </row>
    <row r="4821" spans="4:4">
      <c r="D4821" s="191"/>
    </row>
    <row r="4822" spans="4:4">
      <c r="D4822" s="191"/>
    </row>
    <row r="4823" spans="4:4">
      <c r="D4823" s="191"/>
    </row>
    <row r="4824" spans="4:4">
      <c r="D4824" s="191"/>
    </row>
    <row r="4825" spans="4:4">
      <c r="D4825" s="191"/>
    </row>
    <row r="4826" spans="4:4">
      <c r="D4826" s="191"/>
    </row>
    <row r="4827" spans="4:4">
      <c r="D4827" s="191"/>
    </row>
    <row r="4828" spans="4:4">
      <c r="D4828" s="191"/>
    </row>
    <row r="4829" spans="4:4">
      <c r="D4829" s="191"/>
    </row>
    <row r="4830" spans="4:4">
      <c r="D4830" s="191"/>
    </row>
    <row r="4831" spans="4:4">
      <c r="D4831" s="191"/>
    </row>
    <row r="4832" spans="4:4">
      <c r="D4832" s="191"/>
    </row>
    <row r="4833" spans="4:4">
      <c r="D4833" s="191"/>
    </row>
    <row r="4834" spans="4:4">
      <c r="D4834" s="191"/>
    </row>
    <row r="4835" spans="4:4">
      <c r="D4835" s="191"/>
    </row>
    <row r="4836" spans="4:4">
      <c r="D4836" s="191"/>
    </row>
    <row r="4837" spans="4:4">
      <c r="D4837" s="191"/>
    </row>
    <row r="4838" spans="4:4">
      <c r="D4838" s="191"/>
    </row>
    <row r="4839" spans="4:4">
      <c r="D4839" s="191"/>
    </row>
    <row r="4840" spans="4:4">
      <c r="D4840" s="191"/>
    </row>
    <row r="4841" spans="4:4">
      <c r="D4841" s="191"/>
    </row>
    <row r="4842" spans="4:4">
      <c r="D4842" s="191"/>
    </row>
    <row r="4843" spans="4:4">
      <c r="D4843" s="191"/>
    </row>
    <row r="4844" spans="4:4">
      <c r="D4844" s="191"/>
    </row>
    <row r="4845" spans="4:4">
      <c r="D4845" s="191"/>
    </row>
    <row r="4846" spans="4:4">
      <c r="D4846" s="191"/>
    </row>
    <row r="4847" spans="4:4">
      <c r="D4847" s="191"/>
    </row>
    <row r="4848" spans="4:4">
      <c r="D4848" s="191"/>
    </row>
    <row r="4849" spans="4:4">
      <c r="D4849" s="191"/>
    </row>
    <row r="4850" spans="4:4">
      <c r="D4850" s="191"/>
    </row>
    <row r="4851" spans="4:4">
      <c r="D4851" s="191"/>
    </row>
    <row r="4852" spans="4:4">
      <c r="D4852" s="191"/>
    </row>
    <row r="4853" spans="4:4">
      <c r="D4853" s="191"/>
    </row>
    <row r="4854" spans="4:4">
      <c r="D4854" s="191"/>
    </row>
    <row r="4855" spans="4:4">
      <c r="D4855" s="191"/>
    </row>
    <row r="4856" spans="4:4">
      <c r="D4856" s="191"/>
    </row>
    <row r="4857" spans="4:4">
      <c r="D4857" s="191"/>
    </row>
    <row r="4858" spans="4:4">
      <c r="D4858" s="191"/>
    </row>
    <row r="4859" spans="4:4">
      <c r="D4859" s="191"/>
    </row>
    <row r="4860" spans="4:4">
      <c r="D4860" s="191"/>
    </row>
    <row r="4861" spans="4:4">
      <c r="D4861" s="191"/>
    </row>
    <row r="4862" spans="4:4">
      <c r="D4862" s="191"/>
    </row>
    <row r="4863" spans="4:4">
      <c r="D4863" s="191"/>
    </row>
    <row r="4864" spans="4:4">
      <c r="D4864" s="191"/>
    </row>
    <row r="4865" spans="4:4">
      <c r="D4865" s="191"/>
    </row>
    <row r="4866" spans="4:4">
      <c r="D4866" s="191"/>
    </row>
    <row r="4867" spans="4:4">
      <c r="D4867" s="191"/>
    </row>
    <row r="4868" spans="4:4">
      <c r="D4868" s="191"/>
    </row>
    <row r="4869" spans="4:4">
      <c r="D4869" s="191"/>
    </row>
    <row r="4870" spans="4:4">
      <c r="D4870" s="191"/>
    </row>
    <row r="4871" spans="4:4">
      <c r="D4871" s="191"/>
    </row>
    <row r="4872" spans="4:4">
      <c r="D4872" s="191"/>
    </row>
    <row r="4873" spans="4:4">
      <c r="D4873" s="191"/>
    </row>
    <row r="4874" spans="4:4">
      <c r="D4874" s="191"/>
    </row>
    <row r="4875" spans="4:4">
      <c r="D4875" s="191"/>
    </row>
    <row r="4876" spans="4:4">
      <c r="D4876" s="191"/>
    </row>
    <row r="4877" spans="4:4">
      <c r="D4877" s="191"/>
    </row>
    <row r="4878" spans="4:4">
      <c r="D4878" s="191"/>
    </row>
    <row r="4879" spans="4:4">
      <c r="D4879" s="191"/>
    </row>
    <row r="4880" spans="4:4">
      <c r="D4880" s="191"/>
    </row>
    <row r="4881" spans="4:4">
      <c r="D4881" s="191"/>
    </row>
    <row r="4882" spans="4:4">
      <c r="D4882" s="191"/>
    </row>
    <row r="4883" spans="4:4">
      <c r="D4883" s="191"/>
    </row>
    <row r="4884" spans="4:4">
      <c r="D4884" s="191"/>
    </row>
    <row r="4885" spans="4:4">
      <c r="D4885" s="191"/>
    </row>
    <row r="4886" spans="4:4">
      <c r="D4886" s="191"/>
    </row>
    <row r="4887" spans="4:4">
      <c r="D4887" s="191"/>
    </row>
    <row r="4888" spans="4:4">
      <c r="D4888" s="191"/>
    </row>
    <row r="4889" spans="4:4">
      <c r="D4889" s="191"/>
    </row>
    <row r="4890" spans="4:4">
      <c r="D4890" s="191"/>
    </row>
    <row r="4891" spans="4:4">
      <c r="D4891" s="191"/>
    </row>
    <row r="4892" spans="4:4">
      <c r="D4892" s="191"/>
    </row>
    <row r="4893" spans="4:4">
      <c r="D4893" s="191"/>
    </row>
    <row r="4894" spans="4:4">
      <c r="D4894" s="191"/>
    </row>
    <row r="4895" spans="4:4">
      <c r="D4895" s="191"/>
    </row>
    <row r="4896" spans="4:4">
      <c r="D4896" s="191"/>
    </row>
    <row r="4897" spans="4:4">
      <c r="D4897" s="191"/>
    </row>
    <row r="4898" spans="4:4">
      <c r="D4898" s="191"/>
    </row>
    <row r="4899" spans="4:4">
      <c r="D4899" s="191"/>
    </row>
    <row r="4900" spans="4:4">
      <c r="D4900" s="191"/>
    </row>
    <row r="4901" spans="4:4">
      <c r="D4901" s="191"/>
    </row>
    <row r="4902" spans="4:4">
      <c r="D4902" s="191"/>
    </row>
    <row r="4903" spans="4:4">
      <c r="D4903" s="191"/>
    </row>
    <row r="4904" spans="4:4">
      <c r="D4904" s="191"/>
    </row>
    <row r="4905" spans="4:4">
      <c r="D4905" s="191"/>
    </row>
    <row r="4906" spans="4:4">
      <c r="D4906" s="191"/>
    </row>
    <row r="4907" spans="4:4">
      <c r="D4907" s="191"/>
    </row>
    <row r="4908" spans="4:4">
      <c r="D4908" s="191"/>
    </row>
    <row r="4909" spans="4:4">
      <c r="D4909" s="191"/>
    </row>
    <row r="4910" spans="4:4">
      <c r="D4910" s="191"/>
    </row>
    <row r="4911" spans="4:4">
      <c r="D4911" s="191"/>
    </row>
    <row r="4912" spans="4:4">
      <c r="D4912" s="191"/>
    </row>
    <row r="4913" spans="4:4">
      <c r="D4913" s="191"/>
    </row>
    <row r="4914" spans="4:4">
      <c r="D4914" s="191"/>
    </row>
    <row r="4915" spans="4:4">
      <c r="D4915" s="191"/>
    </row>
    <row r="4916" spans="4:4">
      <c r="D4916" s="191"/>
    </row>
    <row r="4917" spans="4:4">
      <c r="D4917" s="191"/>
    </row>
    <row r="4918" spans="4:4">
      <c r="D4918" s="191"/>
    </row>
    <row r="4919" spans="4:4">
      <c r="D4919" s="191"/>
    </row>
    <row r="4920" spans="4:4">
      <c r="D4920" s="191"/>
    </row>
    <row r="4921" spans="4:4">
      <c r="D4921" s="191"/>
    </row>
    <row r="4922" spans="4:4">
      <c r="D4922" s="191"/>
    </row>
    <row r="4923" spans="4:4">
      <c r="D4923" s="191"/>
    </row>
    <row r="4924" spans="4:4">
      <c r="D4924" s="191"/>
    </row>
    <row r="4925" spans="4:4">
      <c r="D4925" s="191"/>
    </row>
    <row r="4926" spans="4:4">
      <c r="D4926" s="191"/>
    </row>
    <row r="4927" spans="4:4">
      <c r="D4927" s="191"/>
    </row>
    <row r="4928" spans="4:4">
      <c r="D4928" s="191"/>
    </row>
    <row r="4929" spans="4:4">
      <c r="D4929" s="191"/>
    </row>
    <row r="4930" spans="4:4">
      <c r="D4930" s="191"/>
    </row>
    <row r="4931" spans="4:4">
      <c r="D4931" s="191"/>
    </row>
    <row r="4932" spans="4:4">
      <c r="D4932" s="191"/>
    </row>
    <row r="4933" spans="4:4">
      <c r="D4933" s="191"/>
    </row>
    <row r="4934" spans="4:4">
      <c r="D4934" s="191"/>
    </row>
    <row r="4935" spans="4:4">
      <c r="D4935" s="191"/>
    </row>
    <row r="4936" spans="4:4">
      <c r="D4936" s="191"/>
    </row>
    <row r="4937" spans="4:4">
      <c r="D4937" s="191"/>
    </row>
    <row r="4938" spans="4:4">
      <c r="D4938" s="191"/>
    </row>
    <row r="4939" spans="4:4">
      <c r="D4939" s="191"/>
    </row>
    <row r="4940" spans="4:4">
      <c r="D4940" s="191"/>
    </row>
    <row r="4941" spans="4:4">
      <c r="D4941" s="191"/>
    </row>
    <row r="4942" spans="4:4">
      <c r="D4942" s="191"/>
    </row>
    <row r="4943" spans="4:4">
      <c r="D4943" s="191"/>
    </row>
    <row r="4944" spans="4:4">
      <c r="D4944" s="191"/>
    </row>
    <row r="4945" spans="4:4">
      <c r="D4945" s="191"/>
    </row>
    <row r="4946" spans="4:4">
      <c r="D4946" s="191"/>
    </row>
    <row r="4947" spans="4:4">
      <c r="D4947" s="191"/>
    </row>
    <row r="4948" spans="4:4">
      <c r="D4948" s="191"/>
    </row>
    <row r="4949" spans="4:4">
      <c r="D4949" s="191"/>
    </row>
    <row r="4950" spans="4:4">
      <c r="D4950" s="191"/>
    </row>
    <row r="4951" spans="4:4">
      <c r="D4951" s="191"/>
    </row>
    <row r="4952" spans="4:4">
      <c r="D4952" s="191"/>
    </row>
    <row r="4953" spans="4:4">
      <c r="D4953" s="191"/>
    </row>
    <row r="4954" spans="4:4">
      <c r="D4954" s="191"/>
    </row>
    <row r="4955" spans="4:4">
      <c r="D4955" s="191"/>
    </row>
    <row r="4956" spans="4:4">
      <c r="D4956" s="191"/>
    </row>
    <row r="4957" spans="4:4">
      <c r="D4957" s="191"/>
    </row>
    <row r="4958" spans="4:4">
      <c r="D4958" s="191"/>
    </row>
    <row r="4959" spans="4:4">
      <c r="D4959" s="191"/>
    </row>
    <row r="4960" spans="4:4">
      <c r="D4960" s="191"/>
    </row>
    <row r="4961" spans="4:4">
      <c r="D4961" s="191"/>
    </row>
    <row r="4962" spans="4:4">
      <c r="D4962" s="191"/>
    </row>
    <row r="4963" spans="4:4">
      <c r="D4963" s="191"/>
    </row>
    <row r="4964" spans="4:4">
      <c r="D4964" s="191"/>
    </row>
    <row r="4965" spans="4:4">
      <c r="D4965" s="191"/>
    </row>
    <row r="4966" spans="4:4">
      <c r="D4966" s="191"/>
    </row>
    <row r="4967" spans="4:4">
      <c r="D4967" s="191"/>
    </row>
    <row r="4968" spans="4:4">
      <c r="D4968" s="191"/>
    </row>
    <row r="4969" spans="4:4">
      <c r="D4969" s="191"/>
    </row>
    <row r="4970" spans="4:4">
      <c r="D4970" s="191"/>
    </row>
    <row r="4971" spans="4:4">
      <c r="D4971" s="191"/>
    </row>
    <row r="4972" spans="4:4">
      <c r="D4972" s="191"/>
    </row>
    <row r="4973" spans="4:4">
      <c r="D4973" s="191"/>
    </row>
    <row r="4974" spans="4:4">
      <c r="D4974" s="191"/>
    </row>
    <row r="4975" spans="4:4">
      <c r="D4975" s="191"/>
    </row>
    <row r="4976" spans="4:4">
      <c r="D4976" s="191"/>
    </row>
    <row r="4977" spans="4:4">
      <c r="D4977" s="191"/>
    </row>
    <row r="4978" spans="4:4">
      <c r="D4978" s="191"/>
    </row>
    <row r="4979" spans="4:4">
      <c r="D4979" s="191"/>
    </row>
    <row r="4980" spans="4:4">
      <c r="D4980" s="191"/>
    </row>
    <row r="4981" spans="4:4">
      <c r="D4981" s="191"/>
    </row>
    <row r="4982" spans="4:4">
      <c r="D4982" s="191"/>
    </row>
    <row r="4983" spans="4:4">
      <c r="D4983" s="191"/>
    </row>
    <row r="4984" spans="4:4">
      <c r="D4984" s="191"/>
    </row>
    <row r="4985" spans="4:4">
      <c r="D4985" s="191"/>
    </row>
    <row r="4986" spans="4:4">
      <c r="D4986" s="191"/>
    </row>
    <row r="4987" spans="4:4">
      <c r="D4987" s="191"/>
    </row>
    <row r="4988" spans="4:4">
      <c r="D4988" s="191"/>
    </row>
    <row r="4989" spans="4:4">
      <c r="D4989" s="191"/>
    </row>
    <row r="4990" spans="4:4">
      <c r="D4990" s="191"/>
    </row>
    <row r="4991" spans="4:4">
      <c r="D4991" s="191"/>
    </row>
    <row r="4992" spans="4:4">
      <c r="D4992" s="191"/>
    </row>
    <row r="4993" spans="4:4">
      <c r="D4993" s="191"/>
    </row>
    <row r="4994" spans="4:4">
      <c r="D4994" s="191"/>
    </row>
    <row r="4995" spans="4:4">
      <c r="D4995" s="191"/>
    </row>
    <row r="4996" spans="4:4">
      <c r="D4996" s="191"/>
    </row>
    <row r="4997" spans="4:4">
      <c r="D4997" s="191"/>
    </row>
    <row r="4998" spans="4:4">
      <c r="D4998" s="191"/>
    </row>
    <row r="4999" spans="4:4">
      <c r="D4999" s="191"/>
    </row>
    <row r="5000" spans="4:4">
      <c r="D5000" s="191"/>
    </row>
  </sheetData>
  <sheetProtection password="DA06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3.2" outlineLevelRow="1"/>
  <cols>
    <col min="1" max="1" width="3.44140625" customWidth="1"/>
    <col min="2" max="2" width="12.6640625" style="125" customWidth="1"/>
    <col min="3" max="3" width="63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192" t="s">
        <v>119</v>
      </c>
      <c r="B1" s="192"/>
      <c r="C1" s="192"/>
      <c r="D1" s="192"/>
      <c r="E1" s="192"/>
      <c r="F1" s="192"/>
      <c r="G1" s="192"/>
      <c r="AG1" t="s">
        <v>120</v>
      </c>
    </row>
    <row r="2" spans="1:60" ht="25.05" customHeight="1">
      <c r="A2" s="193" t="s">
        <v>7</v>
      </c>
      <c r="B2" s="77" t="s">
        <v>43</v>
      </c>
      <c r="C2" s="196" t="s">
        <v>44</v>
      </c>
      <c r="D2" s="194"/>
      <c r="E2" s="194"/>
      <c r="F2" s="194"/>
      <c r="G2" s="195"/>
      <c r="AG2" t="s">
        <v>121</v>
      </c>
    </row>
    <row r="3" spans="1:60" ht="25.05" customHeight="1">
      <c r="A3" s="193" t="s">
        <v>8</v>
      </c>
      <c r="B3" s="77" t="s">
        <v>46</v>
      </c>
      <c r="C3" s="196" t="s">
        <v>47</v>
      </c>
      <c r="D3" s="194"/>
      <c r="E3" s="194"/>
      <c r="F3" s="194"/>
      <c r="G3" s="195"/>
      <c r="AC3" s="125" t="s">
        <v>121</v>
      </c>
      <c r="AG3" t="s">
        <v>122</v>
      </c>
    </row>
    <row r="4" spans="1:60" ht="25.05" customHeight="1">
      <c r="A4" s="197" t="s">
        <v>9</v>
      </c>
      <c r="B4" s="198" t="s">
        <v>48</v>
      </c>
      <c r="C4" s="199" t="s">
        <v>50</v>
      </c>
      <c r="D4" s="200"/>
      <c r="E4" s="200"/>
      <c r="F4" s="200"/>
      <c r="G4" s="201"/>
      <c r="AG4" t="s">
        <v>123</v>
      </c>
    </row>
    <row r="5" spans="1:60">
      <c r="D5" s="191"/>
    </row>
    <row r="6" spans="1:60" ht="39.6">
      <c r="A6" s="203" t="s">
        <v>124</v>
      </c>
      <c r="B6" s="205" t="s">
        <v>125</v>
      </c>
      <c r="C6" s="205" t="s">
        <v>126</v>
      </c>
      <c r="D6" s="204" t="s">
        <v>127</v>
      </c>
      <c r="E6" s="203" t="s">
        <v>128</v>
      </c>
      <c r="F6" s="202" t="s">
        <v>129</v>
      </c>
      <c r="G6" s="203" t="s">
        <v>29</v>
      </c>
      <c r="H6" s="206" t="s">
        <v>30</v>
      </c>
      <c r="I6" s="206" t="s">
        <v>130</v>
      </c>
      <c r="J6" s="206" t="s">
        <v>31</v>
      </c>
      <c r="K6" s="206" t="s">
        <v>131</v>
      </c>
      <c r="L6" s="206" t="s">
        <v>132</v>
      </c>
      <c r="M6" s="206" t="s">
        <v>133</v>
      </c>
      <c r="N6" s="206" t="s">
        <v>134</v>
      </c>
      <c r="O6" s="206" t="s">
        <v>135</v>
      </c>
      <c r="P6" s="206" t="s">
        <v>136</v>
      </c>
      <c r="Q6" s="206" t="s">
        <v>137</v>
      </c>
      <c r="R6" s="206" t="s">
        <v>138</v>
      </c>
      <c r="S6" s="206" t="s">
        <v>139</v>
      </c>
      <c r="T6" s="206" t="s">
        <v>140</v>
      </c>
      <c r="U6" s="206" t="s">
        <v>141</v>
      </c>
      <c r="V6" s="206" t="s">
        <v>142</v>
      </c>
      <c r="W6" s="206" t="s">
        <v>143</v>
      </c>
    </row>
    <row r="7" spans="1:60" hidden="1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>
      <c r="A8" s="218" t="s">
        <v>144</v>
      </c>
      <c r="B8" s="219" t="s">
        <v>63</v>
      </c>
      <c r="C8" s="232" t="s">
        <v>64</v>
      </c>
      <c r="D8" s="220"/>
      <c r="E8" s="221"/>
      <c r="F8" s="222"/>
      <c r="G8" s="222">
        <f>SUMIF(AG9:AG22,"&lt;&gt;NOR",G9:G22)</f>
        <v>0</v>
      </c>
      <c r="H8" s="222"/>
      <c r="I8" s="222">
        <f>SUM(I9:I22)</f>
        <v>0</v>
      </c>
      <c r="J8" s="222"/>
      <c r="K8" s="222">
        <f>SUM(K9:K22)</f>
        <v>0</v>
      </c>
      <c r="L8" s="222"/>
      <c r="M8" s="222">
        <f>SUM(M9:M22)</f>
        <v>0</v>
      </c>
      <c r="N8" s="222"/>
      <c r="O8" s="222">
        <f>SUM(O9:O22)</f>
        <v>0</v>
      </c>
      <c r="P8" s="222"/>
      <c r="Q8" s="222">
        <f>SUM(Q9:Q22)</f>
        <v>0</v>
      </c>
      <c r="R8" s="222"/>
      <c r="S8" s="222"/>
      <c r="T8" s="223"/>
      <c r="U8" s="217"/>
      <c r="V8" s="217">
        <f>SUM(V9:V22)</f>
        <v>0</v>
      </c>
      <c r="W8" s="217"/>
      <c r="AG8" t="s">
        <v>145</v>
      </c>
    </row>
    <row r="9" spans="1:60" outlineLevel="1">
      <c r="A9" s="239">
        <v>1</v>
      </c>
      <c r="B9" s="240" t="s">
        <v>1296</v>
      </c>
      <c r="C9" s="247" t="s">
        <v>1297</v>
      </c>
      <c r="D9" s="241" t="s">
        <v>168</v>
      </c>
      <c r="E9" s="242">
        <v>382.20479999999998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148</v>
      </c>
      <c r="T9" s="245" t="s">
        <v>149</v>
      </c>
      <c r="U9" s="216">
        <v>0</v>
      </c>
      <c r="V9" s="216">
        <f>ROUND(E9*U9,2)</f>
        <v>0</v>
      </c>
      <c r="W9" s="21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157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>
      <c r="A10" s="239">
        <v>2</v>
      </c>
      <c r="B10" s="240" t="s">
        <v>1298</v>
      </c>
      <c r="C10" s="247" t="s">
        <v>1299</v>
      </c>
      <c r="D10" s="241" t="s">
        <v>168</v>
      </c>
      <c r="E10" s="242">
        <v>382.20479999999998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4"/>
      <c r="S10" s="244" t="s">
        <v>148</v>
      </c>
      <c r="T10" s="245" t="s">
        <v>149</v>
      </c>
      <c r="U10" s="216">
        <v>0</v>
      </c>
      <c r="V10" s="216">
        <f>ROUND(E10*U10,2)</f>
        <v>0</v>
      </c>
      <c r="W10" s="21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157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ht="20.399999999999999" outlineLevel="1">
      <c r="A11" s="239">
        <v>3</v>
      </c>
      <c r="B11" s="240" t="s">
        <v>1300</v>
      </c>
      <c r="C11" s="247" t="s">
        <v>1301</v>
      </c>
      <c r="D11" s="241" t="s">
        <v>181</v>
      </c>
      <c r="E11" s="242">
        <v>28.526399999999999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148</v>
      </c>
      <c r="T11" s="245" t="s">
        <v>149</v>
      </c>
      <c r="U11" s="216">
        <v>0</v>
      </c>
      <c r="V11" s="216">
        <f>ROUND(E11*U11,2)</f>
        <v>0</v>
      </c>
      <c r="W11" s="216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240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ht="20.399999999999999" outlineLevel="1">
      <c r="A12" s="239">
        <v>4</v>
      </c>
      <c r="B12" s="240" t="s">
        <v>1302</v>
      </c>
      <c r="C12" s="247" t="s">
        <v>1301</v>
      </c>
      <c r="D12" s="241" t="s">
        <v>181</v>
      </c>
      <c r="E12" s="242">
        <v>3.3239999999999998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148</v>
      </c>
      <c r="T12" s="245" t="s">
        <v>149</v>
      </c>
      <c r="U12" s="216">
        <v>0</v>
      </c>
      <c r="V12" s="216">
        <f>ROUND(E12*U12,2)</f>
        <v>0</v>
      </c>
      <c r="W12" s="216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240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>
      <c r="A13" s="239">
        <v>5</v>
      </c>
      <c r="B13" s="240" t="s">
        <v>1303</v>
      </c>
      <c r="C13" s="247" t="s">
        <v>1304</v>
      </c>
      <c r="D13" s="241" t="s">
        <v>168</v>
      </c>
      <c r="E13" s="242">
        <v>382.20479999999998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4"/>
      <c r="S13" s="244" t="s">
        <v>148</v>
      </c>
      <c r="T13" s="245" t="s">
        <v>149</v>
      </c>
      <c r="U13" s="216">
        <v>0</v>
      </c>
      <c r="V13" s="216">
        <f>ROUND(E13*U13,2)</f>
        <v>0</v>
      </c>
      <c r="W13" s="21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157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>
      <c r="A14" s="239">
        <v>6</v>
      </c>
      <c r="B14" s="240" t="s">
        <v>1305</v>
      </c>
      <c r="C14" s="247" t="s">
        <v>1306</v>
      </c>
      <c r="D14" s="241" t="s">
        <v>1307</v>
      </c>
      <c r="E14" s="242">
        <v>207.02760000000001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148</v>
      </c>
      <c r="T14" s="245" t="s">
        <v>149</v>
      </c>
      <c r="U14" s="216">
        <v>0</v>
      </c>
      <c r="V14" s="216">
        <f>ROUND(E14*U14,2)</f>
        <v>0</v>
      </c>
      <c r="W14" s="216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240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>
      <c r="A15" s="239">
        <v>7</v>
      </c>
      <c r="B15" s="240" t="s">
        <v>1308</v>
      </c>
      <c r="C15" s="247" t="s">
        <v>1309</v>
      </c>
      <c r="D15" s="241" t="s">
        <v>147</v>
      </c>
      <c r="E15" s="242">
        <v>764.40959999999995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148</v>
      </c>
      <c r="T15" s="245" t="s">
        <v>149</v>
      </c>
      <c r="U15" s="216">
        <v>0</v>
      </c>
      <c r="V15" s="216">
        <f>ROUND(E15*U15,2)</f>
        <v>0</v>
      </c>
      <c r="W15" s="216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157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>
      <c r="A16" s="239">
        <v>8</v>
      </c>
      <c r="B16" s="240" t="s">
        <v>1310</v>
      </c>
      <c r="C16" s="247" t="s">
        <v>1311</v>
      </c>
      <c r="D16" s="241" t="s">
        <v>181</v>
      </c>
      <c r="E16" s="242">
        <v>77.319999999999993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148</v>
      </c>
      <c r="T16" s="245" t="s">
        <v>149</v>
      </c>
      <c r="U16" s="216">
        <v>0</v>
      </c>
      <c r="V16" s="216">
        <f>ROUND(E16*U16,2)</f>
        <v>0</v>
      </c>
      <c r="W16" s="216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240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>
      <c r="A17" s="239">
        <v>9</v>
      </c>
      <c r="B17" s="240" t="s">
        <v>1312</v>
      </c>
      <c r="C17" s="247" t="s">
        <v>1313</v>
      </c>
      <c r="D17" s="241" t="s">
        <v>181</v>
      </c>
      <c r="E17" s="242">
        <v>77.319999999999993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148</v>
      </c>
      <c r="T17" s="245" t="s">
        <v>149</v>
      </c>
      <c r="U17" s="216">
        <v>0</v>
      </c>
      <c r="V17" s="216">
        <f>ROUND(E17*U17,2)</f>
        <v>0</v>
      </c>
      <c r="W17" s="21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157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>
      <c r="A18" s="239">
        <v>10</v>
      </c>
      <c r="B18" s="240" t="s">
        <v>1314</v>
      </c>
      <c r="C18" s="247" t="s">
        <v>1315</v>
      </c>
      <c r="D18" s="241" t="s">
        <v>181</v>
      </c>
      <c r="E18" s="242">
        <v>64.454999999999998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4"/>
      <c r="S18" s="244" t="s">
        <v>148</v>
      </c>
      <c r="T18" s="245" t="s">
        <v>149</v>
      </c>
      <c r="U18" s="216">
        <v>0</v>
      </c>
      <c r="V18" s="216">
        <f>ROUND(E18*U18,2)</f>
        <v>0</v>
      </c>
      <c r="W18" s="216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157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ht="20.399999999999999" outlineLevel="1">
      <c r="A19" s="239">
        <v>11</v>
      </c>
      <c r="B19" s="240" t="s">
        <v>1316</v>
      </c>
      <c r="C19" s="247" t="s">
        <v>1317</v>
      </c>
      <c r="D19" s="241" t="s">
        <v>181</v>
      </c>
      <c r="E19" s="242">
        <v>45.118499999999997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4"/>
      <c r="S19" s="244" t="s">
        <v>148</v>
      </c>
      <c r="T19" s="245" t="s">
        <v>149</v>
      </c>
      <c r="U19" s="216">
        <v>0</v>
      </c>
      <c r="V19" s="216">
        <f>ROUND(E19*U19,2)</f>
        <v>0</v>
      </c>
      <c r="W19" s="216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157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ht="20.399999999999999" outlineLevel="1">
      <c r="A20" s="239">
        <v>12</v>
      </c>
      <c r="B20" s="240" t="s">
        <v>1318</v>
      </c>
      <c r="C20" s="247" t="s">
        <v>1319</v>
      </c>
      <c r="D20" s="241" t="s">
        <v>181</v>
      </c>
      <c r="E20" s="242">
        <v>64.454999999999998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148</v>
      </c>
      <c r="T20" s="245" t="s">
        <v>149</v>
      </c>
      <c r="U20" s="216">
        <v>0</v>
      </c>
      <c r="V20" s="216">
        <f>ROUND(E20*U20,2)</f>
        <v>0</v>
      </c>
      <c r="W20" s="216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157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>
      <c r="A21" s="239">
        <v>13</v>
      </c>
      <c r="B21" s="240" t="s">
        <v>1320</v>
      </c>
      <c r="C21" s="247" t="s">
        <v>1321</v>
      </c>
      <c r="D21" s="241" t="s">
        <v>181</v>
      </c>
      <c r="E21" s="242">
        <v>64.454999999999998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4"/>
      <c r="S21" s="244" t="s">
        <v>148</v>
      </c>
      <c r="T21" s="245" t="s">
        <v>149</v>
      </c>
      <c r="U21" s="216">
        <v>0</v>
      </c>
      <c r="V21" s="216">
        <f>ROUND(E21*U21,2)</f>
        <v>0</v>
      </c>
      <c r="W21" s="216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157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>
      <c r="A22" s="224">
        <v>14</v>
      </c>
      <c r="B22" s="225" t="s">
        <v>1322</v>
      </c>
      <c r="C22" s="233" t="s">
        <v>1323</v>
      </c>
      <c r="D22" s="226" t="s">
        <v>181</v>
      </c>
      <c r="E22" s="227">
        <v>64.454999999999998</v>
      </c>
      <c r="F22" s="228"/>
      <c r="G22" s="229">
        <f>ROUND(E22*F22,2)</f>
        <v>0</v>
      </c>
      <c r="H22" s="228"/>
      <c r="I22" s="229">
        <f>ROUND(E22*H22,2)</f>
        <v>0</v>
      </c>
      <c r="J22" s="228"/>
      <c r="K22" s="229">
        <f>ROUND(E22*J22,2)</f>
        <v>0</v>
      </c>
      <c r="L22" s="229">
        <v>21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/>
      <c r="S22" s="229" t="s">
        <v>148</v>
      </c>
      <c r="T22" s="230" t="s">
        <v>149</v>
      </c>
      <c r="U22" s="216">
        <v>0</v>
      </c>
      <c r="V22" s="216">
        <f>ROUND(E22*U22,2)</f>
        <v>0</v>
      </c>
      <c r="W22" s="216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157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>
      <c r="A23" s="5"/>
      <c r="B23" s="6"/>
      <c r="C23" s="234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E23">
        <v>15</v>
      </c>
      <c r="AF23">
        <v>21</v>
      </c>
    </row>
    <row r="24" spans="1:60">
      <c r="A24" s="210"/>
      <c r="B24" s="211" t="s">
        <v>29</v>
      </c>
      <c r="C24" s="235"/>
      <c r="D24" s="212"/>
      <c r="E24" s="213"/>
      <c r="F24" s="213"/>
      <c r="G24" s="231">
        <f>G8</f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AE24">
        <f>SUMIF(L7:L22,AE23,G7:G22)</f>
        <v>0</v>
      </c>
      <c r="AF24">
        <f>SUMIF(L7:L22,AF23,G7:G22)</f>
        <v>0</v>
      </c>
      <c r="AG24" t="s">
        <v>151</v>
      </c>
    </row>
    <row r="25" spans="1:60">
      <c r="C25" s="236"/>
      <c r="D25" s="191"/>
      <c r="AG25" t="s">
        <v>152</v>
      </c>
    </row>
    <row r="26" spans="1:60">
      <c r="D26" s="191"/>
    </row>
    <row r="27" spans="1:60">
      <c r="D27" s="191"/>
    </row>
    <row r="28" spans="1:60">
      <c r="D28" s="191"/>
    </row>
    <row r="29" spans="1:60">
      <c r="D29" s="191"/>
    </row>
    <row r="30" spans="1:60">
      <c r="D30" s="191"/>
    </row>
    <row r="31" spans="1:60">
      <c r="D31" s="191"/>
    </row>
    <row r="32" spans="1:60">
      <c r="D32" s="191"/>
    </row>
    <row r="33" spans="4:4">
      <c r="D33" s="191"/>
    </row>
    <row r="34" spans="4:4">
      <c r="D34" s="191"/>
    </row>
    <row r="35" spans="4:4">
      <c r="D35" s="191"/>
    </row>
    <row r="36" spans="4:4">
      <c r="D36" s="191"/>
    </row>
    <row r="37" spans="4:4">
      <c r="D37" s="191"/>
    </row>
    <row r="38" spans="4:4">
      <c r="D38" s="191"/>
    </row>
    <row r="39" spans="4:4">
      <c r="D39" s="191"/>
    </row>
    <row r="40" spans="4:4">
      <c r="D40" s="191"/>
    </row>
    <row r="41" spans="4:4">
      <c r="D41" s="191"/>
    </row>
    <row r="42" spans="4:4">
      <c r="D42" s="191"/>
    </row>
    <row r="43" spans="4:4">
      <c r="D43" s="191"/>
    </row>
    <row r="44" spans="4:4">
      <c r="D44" s="191"/>
    </row>
    <row r="45" spans="4:4">
      <c r="D45" s="191"/>
    </row>
    <row r="46" spans="4:4">
      <c r="D46" s="191"/>
    </row>
    <row r="47" spans="4:4">
      <c r="D47" s="191"/>
    </row>
    <row r="48" spans="4:4">
      <c r="D48" s="191"/>
    </row>
    <row r="49" spans="4:4">
      <c r="D49" s="191"/>
    </row>
    <row r="50" spans="4:4">
      <c r="D50" s="191"/>
    </row>
    <row r="51" spans="4:4">
      <c r="D51" s="191"/>
    </row>
    <row r="52" spans="4:4">
      <c r="D52" s="191"/>
    </row>
    <row r="53" spans="4:4">
      <c r="D53" s="191"/>
    </row>
    <row r="54" spans="4:4">
      <c r="D54" s="191"/>
    </row>
    <row r="55" spans="4:4">
      <c r="D55" s="191"/>
    </row>
    <row r="56" spans="4:4">
      <c r="D56" s="191"/>
    </row>
    <row r="57" spans="4:4">
      <c r="D57" s="191"/>
    </row>
    <row r="58" spans="4:4">
      <c r="D58" s="191"/>
    </row>
    <row r="59" spans="4:4">
      <c r="D59" s="191"/>
    </row>
    <row r="60" spans="4:4">
      <c r="D60" s="191"/>
    </row>
    <row r="61" spans="4:4">
      <c r="D61" s="191"/>
    </row>
    <row r="62" spans="4:4">
      <c r="D62" s="191"/>
    </row>
    <row r="63" spans="4:4">
      <c r="D63" s="191"/>
    </row>
    <row r="64" spans="4:4">
      <c r="D64" s="191"/>
    </row>
    <row r="65" spans="4:4">
      <c r="D65" s="191"/>
    </row>
    <row r="66" spans="4:4">
      <c r="D66" s="191"/>
    </row>
    <row r="67" spans="4:4">
      <c r="D67" s="191"/>
    </row>
    <row r="68" spans="4:4">
      <c r="D68" s="191"/>
    </row>
    <row r="69" spans="4:4">
      <c r="D69" s="191"/>
    </row>
    <row r="70" spans="4:4">
      <c r="D70" s="191"/>
    </row>
    <row r="71" spans="4:4">
      <c r="D71" s="191"/>
    </row>
    <row r="72" spans="4:4">
      <c r="D72" s="191"/>
    </row>
    <row r="73" spans="4:4">
      <c r="D73" s="191"/>
    </row>
    <row r="74" spans="4:4">
      <c r="D74" s="191"/>
    </row>
    <row r="75" spans="4:4">
      <c r="D75" s="191"/>
    </row>
    <row r="76" spans="4:4">
      <c r="D76" s="191"/>
    </row>
    <row r="77" spans="4:4">
      <c r="D77" s="191"/>
    </row>
    <row r="78" spans="4:4">
      <c r="D78" s="191"/>
    </row>
    <row r="79" spans="4:4">
      <c r="D79" s="191"/>
    </row>
    <row r="80" spans="4:4">
      <c r="D80" s="191"/>
    </row>
    <row r="81" spans="4:4">
      <c r="D81" s="191"/>
    </row>
    <row r="82" spans="4:4">
      <c r="D82" s="191"/>
    </row>
    <row r="83" spans="4:4">
      <c r="D83" s="191"/>
    </row>
    <row r="84" spans="4:4">
      <c r="D84" s="191"/>
    </row>
    <row r="85" spans="4:4">
      <c r="D85" s="191"/>
    </row>
    <row r="86" spans="4:4">
      <c r="D86" s="191"/>
    </row>
    <row r="87" spans="4:4">
      <c r="D87" s="191"/>
    </row>
    <row r="88" spans="4:4">
      <c r="D88" s="191"/>
    </row>
    <row r="89" spans="4:4">
      <c r="D89" s="191"/>
    </row>
    <row r="90" spans="4:4">
      <c r="D90" s="191"/>
    </row>
    <row r="91" spans="4:4">
      <c r="D91" s="191"/>
    </row>
    <row r="92" spans="4:4">
      <c r="D92" s="191"/>
    </row>
    <row r="93" spans="4:4">
      <c r="D93" s="191"/>
    </row>
    <row r="94" spans="4:4">
      <c r="D94" s="191"/>
    </row>
    <row r="95" spans="4:4">
      <c r="D95" s="191"/>
    </row>
    <row r="96" spans="4:4">
      <c r="D96" s="191"/>
    </row>
    <row r="97" spans="4:4">
      <c r="D97" s="191"/>
    </row>
    <row r="98" spans="4:4">
      <c r="D98" s="191"/>
    </row>
    <row r="99" spans="4:4">
      <c r="D99" s="191"/>
    </row>
    <row r="100" spans="4:4">
      <c r="D100" s="191"/>
    </row>
    <row r="101" spans="4:4">
      <c r="D101" s="191"/>
    </row>
    <row r="102" spans="4:4">
      <c r="D102" s="191"/>
    </row>
    <row r="103" spans="4:4">
      <c r="D103" s="191"/>
    </row>
    <row r="104" spans="4:4">
      <c r="D104" s="191"/>
    </row>
    <row r="105" spans="4:4">
      <c r="D105" s="191"/>
    </row>
    <row r="106" spans="4:4">
      <c r="D106" s="191"/>
    </row>
    <row r="107" spans="4:4">
      <c r="D107" s="191"/>
    </row>
    <row r="108" spans="4:4">
      <c r="D108" s="191"/>
    </row>
    <row r="109" spans="4:4">
      <c r="D109" s="191"/>
    </row>
    <row r="110" spans="4:4">
      <c r="D110" s="191"/>
    </row>
    <row r="111" spans="4:4">
      <c r="D111" s="191"/>
    </row>
    <row r="112" spans="4:4">
      <c r="D112" s="191"/>
    </row>
    <row r="113" spans="4:4">
      <c r="D113" s="191"/>
    </row>
    <row r="114" spans="4:4">
      <c r="D114" s="191"/>
    </row>
    <row r="115" spans="4:4">
      <c r="D115" s="191"/>
    </row>
    <row r="116" spans="4:4">
      <c r="D116" s="191"/>
    </row>
    <row r="117" spans="4:4">
      <c r="D117" s="191"/>
    </row>
    <row r="118" spans="4:4">
      <c r="D118" s="191"/>
    </row>
    <row r="119" spans="4:4">
      <c r="D119" s="191"/>
    </row>
    <row r="120" spans="4:4">
      <c r="D120" s="191"/>
    </row>
    <row r="121" spans="4:4">
      <c r="D121" s="191"/>
    </row>
    <row r="122" spans="4:4">
      <c r="D122" s="191"/>
    </row>
    <row r="123" spans="4:4">
      <c r="D123" s="191"/>
    </row>
    <row r="124" spans="4:4">
      <c r="D124" s="191"/>
    </row>
    <row r="125" spans="4:4">
      <c r="D125" s="191"/>
    </row>
    <row r="126" spans="4:4">
      <c r="D126" s="191"/>
    </row>
    <row r="127" spans="4:4">
      <c r="D127" s="191"/>
    </row>
    <row r="128" spans="4:4">
      <c r="D128" s="191"/>
    </row>
    <row r="129" spans="4:4">
      <c r="D129" s="191"/>
    </row>
    <row r="130" spans="4:4">
      <c r="D130" s="191"/>
    </row>
    <row r="131" spans="4:4">
      <c r="D131" s="191"/>
    </row>
    <row r="132" spans="4:4">
      <c r="D132" s="191"/>
    </row>
    <row r="133" spans="4:4">
      <c r="D133" s="191"/>
    </row>
    <row r="134" spans="4:4">
      <c r="D134" s="191"/>
    </row>
    <row r="135" spans="4:4">
      <c r="D135" s="191"/>
    </row>
    <row r="136" spans="4:4">
      <c r="D136" s="191"/>
    </row>
    <row r="137" spans="4:4">
      <c r="D137" s="191"/>
    </row>
    <row r="138" spans="4:4">
      <c r="D138" s="191"/>
    </row>
    <row r="139" spans="4:4">
      <c r="D139" s="191"/>
    </row>
    <row r="140" spans="4:4">
      <c r="D140" s="191"/>
    </row>
    <row r="141" spans="4:4">
      <c r="D141" s="191"/>
    </row>
    <row r="142" spans="4:4">
      <c r="D142" s="191"/>
    </row>
    <row r="143" spans="4:4">
      <c r="D143" s="191"/>
    </row>
    <row r="144" spans="4:4">
      <c r="D144" s="191"/>
    </row>
    <row r="145" spans="4:4">
      <c r="D145" s="191"/>
    </row>
    <row r="146" spans="4:4">
      <c r="D146" s="191"/>
    </row>
    <row r="147" spans="4:4">
      <c r="D147" s="191"/>
    </row>
    <row r="148" spans="4:4">
      <c r="D148" s="191"/>
    </row>
    <row r="149" spans="4:4">
      <c r="D149" s="191"/>
    </row>
    <row r="150" spans="4:4">
      <c r="D150" s="191"/>
    </row>
    <row r="151" spans="4:4">
      <c r="D151" s="191"/>
    </row>
    <row r="152" spans="4:4">
      <c r="D152" s="191"/>
    </row>
    <row r="153" spans="4:4">
      <c r="D153" s="191"/>
    </row>
    <row r="154" spans="4:4">
      <c r="D154" s="191"/>
    </row>
    <row r="155" spans="4:4">
      <c r="D155" s="191"/>
    </row>
    <row r="156" spans="4:4">
      <c r="D156" s="191"/>
    </row>
    <row r="157" spans="4:4">
      <c r="D157" s="191"/>
    </row>
    <row r="158" spans="4:4">
      <c r="D158" s="191"/>
    </row>
    <row r="159" spans="4:4">
      <c r="D159" s="191"/>
    </row>
    <row r="160" spans="4:4">
      <c r="D160" s="191"/>
    </row>
    <row r="161" spans="4:4">
      <c r="D161" s="191"/>
    </row>
    <row r="162" spans="4:4">
      <c r="D162" s="191"/>
    </row>
    <row r="163" spans="4:4">
      <c r="D163" s="191"/>
    </row>
    <row r="164" spans="4:4">
      <c r="D164" s="191"/>
    </row>
    <row r="165" spans="4:4">
      <c r="D165" s="191"/>
    </row>
    <row r="166" spans="4:4">
      <c r="D166" s="191"/>
    </row>
    <row r="167" spans="4:4">
      <c r="D167" s="191"/>
    </row>
    <row r="168" spans="4:4">
      <c r="D168" s="191"/>
    </row>
    <row r="169" spans="4:4">
      <c r="D169" s="191"/>
    </row>
    <row r="170" spans="4:4">
      <c r="D170" s="191"/>
    </row>
    <row r="171" spans="4:4">
      <c r="D171" s="191"/>
    </row>
    <row r="172" spans="4:4">
      <c r="D172" s="191"/>
    </row>
    <row r="173" spans="4:4">
      <c r="D173" s="191"/>
    </row>
    <row r="174" spans="4:4">
      <c r="D174" s="191"/>
    </row>
    <row r="175" spans="4:4">
      <c r="D175" s="191"/>
    </row>
    <row r="176" spans="4:4">
      <c r="D176" s="191"/>
    </row>
    <row r="177" spans="4:4">
      <c r="D177" s="191"/>
    </row>
    <row r="178" spans="4:4">
      <c r="D178" s="191"/>
    </row>
    <row r="179" spans="4:4">
      <c r="D179" s="191"/>
    </row>
    <row r="180" spans="4:4">
      <c r="D180" s="191"/>
    </row>
    <row r="181" spans="4:4">
      <c r="D181" s="191"/>
    </row>
    <row r="182" spans="4:4">
      <c r="D182" s="191"/>
    </row>
    <row r="183" spans="4:4">
      <c r="D183" s="191"/>
    </row>
    <row r="184" spans="4:4">
      <c r="D184" s="191"/>
    </row>
    <row r="185" spans="4:4">
      <c r="D185" s="191"/>
    </row>
    <row r="186" spans="4:4">
      <c r="D186" s="191"/>
    </row>
    <row r="187" spans="4:4">
      <c r="D187" s="191"/>
    </row>
    <row r="188" spans="4:4">
      <c r="D188" s="191"/>
    </row>
    <row r="189" spans="4:4">
      <c r="D189" s="191"/>
    </row>
    <row r="190" spans="4:4">
      <c r="D190" s="191"/>
    </row>
    <row r="191" spans="4:4">
      <c r="D191" s="191"/>
    </row>
    <row r="192" spans="4:4">
      <c r="D192" s="191"/>
    </row>
    <row r="193" spans="4:4">
      <c r="D193" s="191"/>
    </row>
    <row r="194" spans="4:4">
      <c r="D194" s="191"/>
    </row>
    <row r="195" spans="4:4">
      <c r="D195" s="191"/>
    </row>
    <row r="196" spans="4:4">
      <c r="D196" s="191"/>
    </row>
    <row r="197" spans="4:4">
      <c r="D197" s="191"/>
    </row>
    <row r="198" spans="4:4">
      <c r="D198" s="191"/>
    </row>
    <row r="199" spans="4:4">
      <c r="D199" s="191"/>
    </row>
    <row r="200" spans="4:4">
      <c r="D200" s="191"/>
    </row>
    <row r="201" spans="4:4">
      <c r="D201" s="191"/>
    </row>
    <row r="202" spans="4:4">
      <c r="D202" s="191"/>
    </row>
    <row r="203" spans="4:4">
      <c r="D203" s="191"/>
    </row>
    <row r="204" spans="4:4">
      <c r="D204" s="191"/>
    </row>
    <row r="205" spans="4:4">
      <c r="D205" s="191"/>
    </row>
    <row r="206" spans="4:4">
      <c r="D206" s="191"/>
    </row>
    <row r="207" spans="4:4">
      <c r="D207" s="191"/>
    </row>
    <row r="208" spans="4:4">
      <c r="D208" s="191"/>
    </row>
    <row r="209" spans="4:4">
      <c r="D209" s="191"/>
    </row>
    <row r="210" spans="4:4">
      <c r="D210" s="191"/>
    </row>
    <row r="211" spans="4:4">
      <c r="D211" s="191"/>
    </row>
    <row r="212" spans="4:4">
      <c r="D212" s="191"/>
    </row>
    <row r="213" spans="4:4">
      <c r="D213" s="191"/>
    </row>
    <row r="214" spans="4:4">
      <c r="D214" s="191"/>
    </row>
    <row r="215" spans="4:4">
      <c r="D215" s="191"/>
    </row>
    <row r="216" spans="4:4">
      <c r="D216" s="191"/>
    </row>
    <row r="217" spans="4:4">
      <c r="D217" s="191"/>
    </row>
    <row r="218" spans="4:4">
      <c r="D218" s="191"/>
    </row>
    <row r="219" spans="4:4">
      <c r="D219" s="191"/>
    </row>
    <row r="220" spans="4:4">
      <c r="D220" s="191"/>
    </row>
    <row r="221" spans="4:4">
      <c r="D221" s="191"/>
    </row>
    <row r="222" spans="4:4">
      <c r="D222" s="191"/>
    </row>
    <row r="223" spans="4:4">
      <c r="D223" s="191"/>
    </row>
    <row r="224" spans="4:4">
      <c r="D224" s="191"/>
    </row>
    <row r="225" spans="4:4">
      <c r="D225" s="191"/>
    </row>
    <row r="226" spans="4:4">
      <c r="D226" s="191"/>
    </row>
    <row r="227" spans="4:4">
      <c r="D227" s="191"/>
    </row>
    <row r="228" spans="4:4">
      <c r="D228" s="191"/>
    </row>
    <row r="229" spans="4:4">
      <c r="D229" s="191"/>
    </row>
    <row r="230" spans="4:4">
      <c r="D230" s="191"/>
    </row>
    <row r="231" spans="4:4">
      <c r="D231" s="191"/>
    </row>
    <row r="232" spans="4:4">
      <c r="D232" s="191"/>
    </row>
    <row r="233" spans="4:4">
      <c r="D233" s="191"/>
    </row>
    <row r="234" spans="4:4">
      <c r="D234" s="191"/>
    </row>
    <row r="235" spans="4:4">
      <c r="D235" s="191"/>
    </row>
    <row r="236" spans="4:4">
      <c r="D236" s="191"/>
    </row>
    <row r="237" spans="4:4">
      <c r="D237" s="191"/>
    </row>
    <row r="238" spans="4:4">
      <c r="D238" s="191"/>
    </row>
    <row r="239" spans="4:4">
      <c r="D239" s="191"/>
    </row>
    <row r="240" spans="4:4">
      <c r="D240" s="191"/>
    </row>
    <row r="241" spans="4:4">
      <c r="D241" s="191"/>
    </row>
    <row r="242" spans="4:4">
      <c r="D242" s="191"/>
    </row>
    <row r="243" spans="4:4">
      <c r="D243" s="191"/>
    </row>
    <row r="244" spans="4:4">
      <c r="D244" s="191"/>
    </row>
    <row r="245" spans="4:4">
      <c r="D245" s="191"/>
    </row>
    <row r="246" spans="4:4">
      <c r="D246" s="191"/>
    </row>
    <row r="247" spans="4:4">
      <c r="D247" s="191"/>
    </row>
    <row r="248" spans="4:4">
      <c r="D248" s="191"/>
    </row>
    <row r="249" spans="4:4">
      <c r="D249" s="191"/>
    </row>
    <row r="250" spans="4:4">
      <c r="D250" s="191"/>
    </row>
    <row r="251" spans="4:4">
      <c r="D251" s="191"/>
    </row>
    <row r="252" spans="4:4">
      <c r="D252" s="191"/>
    </row>
    <row r="253" spans="4:4">
      <c r="D253" s="191"/>
    </row>
    <row r="254" spans="4:4">
      <c r="D254" s="191"/>
    </row>
    <row r="255" spans="4:4">
      <c r="D255" s="191"/>
    </row>
    <row r="256" spans="4:4">
      <c r="D256" s="191"/>
    </row>
    <row r="257" spans="4:4">
      <c r="D257" s="191"/>
    </row>
    <row r="258" spans="4:4">
      <c r="D258" s="191"/>
    </row>
    <row r="259" spans="4:4">
      <c r="D259" s="191"/>
    </row>
    <row r="260" spans="4:4">
      <c r="D260" s="191"/>
    </row>
    <row r="261" spans="4:4">
      <c r="D261" s="191"/>
    </row>
    <row r="262" spans="4:4">
      <c r="D262" s="191"/>
    </row>
    <row r="263" spans="4:4">
      <c r="D263" s="191"/>
    </row>
    <row r="264" spans="4:4">
      <c r="D264" s="191"/>
    </row>
    <row r="265" spans="4:4">
      <c r="D265" s="191"/>
    </row>
    <row r="266" spans="4:4">
      <c r="D266" s="191"/>
    </row>
    <row r="267" spans="4:4">
      <c r="D267" s="191"/>
    </row>
    <row r="268" spans="4:4">
      <c r="D268" s="191"/>
    </row>
    <row r="269" spans="4:4">
      <c r="D269" s="191"/>
    </row>
    <row r="270" spans="4:4">
      <c r="D270" s="191"/>
    </row>
    <row r="271" spans="4:4">
      <c r="D271" s="191"/>
    </row>
    <row r="272" spans="4:4">
      <c r="D272" s="191"/>
    </row>
    <row r="273" spans="4:4">
      <c r="D273" s="191"/>
    </row>
    <row r="274" spans="4:4">
      <c r="D274" s="191"/>
    </row>
    <row r="275" spans="4:4">
      <c r="D275" s="191"/>
    </row>
    <row r="276" spans="4:4">
      <c r="D276" s="191"/>
    </row>
    <row r="277" spans="4:4">
      <c r="D277" s="191"/>
    </row>
    <row r="278" spans="4:4">
      <c r="D278" s="191"/>
    </row>
    <row r="279" spans="4:4">
      <c r="D279" s="191"/>
    </row>
    <row r="280" spans="4:4">
      <c r="D280" s="191"/>
    </row>
    <row r="281" spans="4:4">
      <c r="D281" s="191"/>
    </row>
    <row r="282" spans="4:4">
      <c r="D282" s="191"/>
    </row>
    <row r="283" spans="4:4">
      <c r="D283" s="191"/>
    </row>
    <row r="284" spans="4:4">
      <c r="D284" s="191"/>
    </row>
    <row r="285" spans="4:4">
      <c r="D285" s="191"/>
    </row>
    <row r="286" spans="4:4">
      <c r="D286" s="191"/>
    </row>
    <row r="287" spans="4:4">
      <c r="D287" s="191"/>
    </row>
    <row r="288" spans="4:4">
      <c r="D288" s="191"/>
    </row>
    <row r="289" spans="4:4">
      <c r="D289" s="191"/>
    </row>
    <row r="290" spans="4:4">
      <c r="D290" s="191"/>
    </row>
    <row r="291" spans="4:4">
      <c r="D291" s="191"/>
    </row>
    <row r="292" spans="4:4">
      <c r="D292" s="191"/>
    </row>
    <row r="293" spans="4:4">
      <c r="D293" s="191"/>
    </row>
    <row r="294" spans="4:4">
      <c r="D294" s="191"/>
    </row>
    <row r="295" spans="4:4">
      <c r="D295" s="191"/>
    </row>
    <row r="296" spans="4:4">
      <c r="D296" s="191"/>
    </row>
    <row r="297" spans="4:4">
      <c r="D297" s="191"/>
    </row>
    <row r="298" spans="4:4">
      <c r="D298" s="191"/>
    </row>
    <row r="299" spans="4:4">
      <c r="D299" s="191"/>
    </row>
    <row r="300" spans="4:4">
      <c r="D300" s="191"/>
    </row>
    <row r="301" spans="4:4">
      <c r="D301" s="191"/>
    </row>
    <row r="302" spans="4:4">
      <c r="D302" s="191"/>
    </row>
    <row r="303" spans="4:4">
      <c r="D303" s="191"/>
    </row>
    <row r="304" spans="4:4">
      <c r="D304" s="191"/>
    </row>
    <row r="305" spans="4:4">
      <c r="D305" s="191"/>
    </row>
    <row r="306" spans="4:4">
      <c r="D306" s="191"/>
    </row>
    <row r="307" spans="4:4">
      <c r="D307" s="191"/>
    </row>
    <row r="308" spans="4:4">
      <c r="D308" s="191"/>
    </row>
    <row r="309" spans="4:4">
      <c r="D309" s="191"/>
    </row>
    <row r="310" spans="4:4">
      <c r="D310" s="191"/>
    </row>
    <row r="311" spans="4:4">
      <c r="D311" s="191"/>
    </row>
    <row r="312" spans="4:4">
      <c r="D312" s="191"/>
    </row>
    <row r="313" spans="4:4">
      <c r="D313" s="191"/>
    </row>
    <row r="314" spans="4:4">
      <c r="D314" s="191"/>
    </row>
    <row r="315" spans="4:4">
      <c r="D315" s="191"/>
    </row>
    <row r="316" spans="4:4">
      <c r="D316" s="191"/>
    </row>
    <row r="317" spans="4:4">
      <c r="D317" s="191"/>
    </row>
    <row r="318" spans="4:4">
      <c r="D318" s="191"/>
    </row>
    <row r="319" spans="4:4">
      <c r="D319" s="191"/>
    </row>
    <row r="320" spans="4:4">
      <c r="D320" s="191"/>
    </row>
    <row r="321" spans="4:4">
      <c r="D321" s="191"/>
    </row>
    <row r="322" spans="4:4">
      <c r="D322" s="191"/>
    </row>
    <row r="323" spans="4:4">
      <c r="D323" s="191"/>
    </row>
    <row r="324" spans="4:4">
      <c r="D324" s="191"/>
    </row>
    <row r="325" spans="4:4">
      <c r="D325" s="191"/>
    </row>
    <row r="326" spans="4:4">
      <c r="D326" s="191"/>
    </row>
    <row r="327" spans="4:4">
      <c r="D327" s="191"/>
    </row>
    <row r="328" spans="4:4">
      <c r="D328" s="191"/>
    </row>
    <row r="329" spans="4:4">
      <c r="D329" s="191"/>
    </row>
    <row r="330" spans="4:4">
      <c r="D330" s="191"/>
    </row>
    <row r="331" spans="4:4">
      <c r="D331" s="191"/>
    </row>
    <row r="332" spans="4:4">
      <c r="D332" s="191"/>
    </row>
    <row r="333" spans="4:4">
      <c r="D333" s="191"/>
    </row>
    <row r="334" spans="4:4">
      <c r="D334" s="191"/>
    </row>
    <row r="335" spans="4:4">
      <c r="D335" s="191"/>
    </row>
    <row r="336" spans="4:4">
      <c r="D336" s="191"/>
    </row>
    <row r="337" spans="4:4">
      <c r="D337" s="191"/>
    </row>
    <row r="338" spans="4:4">
      <c r="D338" s="191"/>
    </row>
    <row r="339" spans="4:4">
      <c r="D339" s="191"/>
    </row>
    <row r="340" spans="4:4">
      <c r="D340" s="191"/>
    </row>
    <row r="341" spans="4:4">
      <c r="D341" s="191"/>
    </row>
    <row r="342" spans="4:4">
      <c r="D342" s="191"/>
    </row>
    <row r="343" spans="4:4">
      <c r="D343" s="191"/>
    </row>
    <row r="344" spans="4:4">
      <c r="D344" s="191"/>
    </row>
    <row r="345" spans="4:4">
      <c r="D345" s="191"/>
    </row>
    <row r="346" spans="4:4">
      <c r="D346" s="191"/>
    </row>
    <row r="347" spans="4:4">
      <c r="D347" s="191"/>
    </row>
    <row r="348" spans="4:4">
      <c r="D348" s="191"/>
    </row>
    <row r="349" spans="4:4">
      <c r="D349" s="191"/>
    </row>
    <row r="350" spans="4:4">
      <c r="D350" s="191"/>
    </row>
    <row r="351" spans="4:4">
      <c r="D351" s="191"/>
    </row>
    <row r="352" spans="4:4">
      <c r="D352" s="191"/>
    </row>
    <row r="353" spans="4:4">
      <c r="D353" s="191"/>
    </row>
    <row r="354" spans="4:4">
      <c r="D354" s="191"/>
    </row>
    <row r="355" spans="4:4">
      <c r="D355" s="191"/>
    </row>
    <row r="356" spans="4:4">
      <c r="D356" s="191"/>
    </row>
    <row r="357" spans="4:4">
      <c r="D357" s="191"/>
    </row>
    <row r="358" spans="4:4">
      <c r="D358" s="191"/>
    </row>
    <row r="359" spans="4:4">
      <c r="D359" s="191"/>
    </row>
    <row r="360" spans="4:4">
      <c r="D360" s="191"/>
    </row>
    <row r="361" spans="4:4">
      <c r="D361" s="191"/>
    </row>
    <row r="362" spans="4:4">
      <c r="D362" s="191"/>
    </row>
    <row r="363" spans="4:4">
      <c r="D363" s="191"/>
    </row>
    <row r="364" spans="4:4">
      <c r="D364" s="191"/>
    </row>
    <row r="365" spans="4:4">
      <c r="D365" s="191"/>
    </row>
    <row r="366" spans="4:4">
      <c r="D366" s="191"/>
    </row>
    <row r="367" spans="4:4">
      <c r="D367" s="191"/>
    </row>
    <row r="368" spans="4:4">
      <c r="D368" s="191"/>
    </row>
    <row r="369" spans="4:4">
      <c r="D369" s="191"/>
    </row>
    <row r="370" spans="4:4">
      <c r="D370" s="191"/>
    </row>
    <row r="371" spans="4:4">
      <c r="D371" s="191"/>
    </row>
    <row r="372" spans="4:4">
      <c r="D372" s="191"/>
    </row>
    <row r="373" spans="4:4">
      <c r="D373" s="191"/>
    </row>
    <row r="374" spans="4:4">
      <c r="D374" s="191"/>
    </row>
    <row r="375" spans="4:4">
      <c r="D375" s="191"/>
    </row>
    <row r="376" spans="4:4">
      <c r="D376" s="191"/>
    </row>
    <row r="377" spans="4:4">
      <c r="D377" s="191"/>
    </row>
    <row r="378" spans="4:4">
      <c r="D378" s="191"/>
    </row>
    <row r="379" spans="4:4">
      <c r="D379" s="191"/>
    </row>
    <row r="380" spans="4:4">
      <c r="D380" s="191"/>
    </row>
    <row r="381" spans="4:4">
      <c r="D381" s="191"/>
    </row>
    <row r="382" spans="4:4">
      <c r="D382" s="191"/>
    </row>
    <row r="383" spans="4:4">
      <c r="D383" s="191"/>
    </row>
    <row r="384" spans="4:4">
      <c r="D384" s="191"/>
    </row>
    <row r="385" spans="4:4">
      <c r="D385" s="191"/>
    </row>
    <row r="386" spans="4:4">
      <c r="D386" s="191"/>
    </row>
    <row r="387" spans="4:4">
      <c r="D387" s="191"/>
    </row>
    <row r="388" spans="4:4">
      <c r="D388" s="191"/>
    </row>
    <row r="389" spans="4:4">
      <c r="D389" s="191"/>
    </row>
    <row r="390" spans="4:4">
      <c r="D390" s="191"/>
    </row>
    <row r="391" spans="4:4">
      <c r="D391" s="191"/>
    </row>
    <row r="392" spans="4:4">
      <c r="D392" s="191"/>
    </row>
    <row r="393" spans="4:4">
      <c r="D393" s="191"/>
    </row>
    <row r="394" spans="4:4">
      <c r="D394" s="191"/>
    </row>
    <row r="395" spans="4:4">
      <c r="D395" s="191"/>
    </row>
    <row r="396" spans="4:4">
      <c r="D396" s="191"/>
    </row>
    <row r="397" spans="4:4">
      <c r="D397" s="191"/>
    </row>
    <row r="398" spans="4:4">
      <c r="D398" s="191"/>
    </row>
    <row r="399" spans="4:4">
      <c r="D399" s="191"/>
    </row>
    <row r="400" spans="4:4">
      <c r="D400" s="191"/>
    </row>
    <row r="401" spans="4:4">
      <c r="D401" s="191"/>
    </row>
    <row r="402" spans="4:4">
      <c r="D402" s="191"/>
    </row>
    <row r="403" spans="4:4">
      <c r="D403" s="191"/>
    </row>
    <row r="404" spans="4:4">
      <c r="D404" s="191"/>
    </row>
    <row r="405" spans="4:4">
      <c r="D405" s="191"/>
    </row>
    <row r="406" spans="4:4">
      <c r="D406" s="191"/>
    </row>
    <row r="407" spans="4:4">
      <c r="D407" s="191"/>
    </row>
    <row r="408" spans="4:4">
      <c r="D408" s="191"/>
    </row>
    <row r="409" spans="4:4">
      <c r="D409" s="191"/>
    </row>
    <row r="410" spans="4:4">
      <c r="D410" s="191"/>
    </row>
    <row r="411" spans="4:4">
      <c r="D411" s="191"/>
    </row>
    <row r="412" spans="4:4">
      <c r="D412" s="191"/>
    </row>
    <row r="413" spans="4:4">
      <c r="D413" s="191"/>
    </row>
    <row r="414" spans="4:4">
      <c r="D414" s="191"/>
    </row>
    <row r="415" spans="4:4">
      <c r="D415" s="191"/>
    </row>
    <row r="416" spans="4:4">
      <c r="D416" s="191"/>
    </row>
    <row r="417" spans="4:4">
      <c r="D417" s="191"/>
    </row>
    <row r="418" spans="4:4">
      <c r="D418" s="191"/>
    </row>
    <row r="419" spans="4:4">
      <c r="D419" s="191"/>
    </row>
    <row r="420" spans="4:4">
      <c r="D420" s="191"/>
    </row>
    <row r="421" spans="4:4">
      <c r="D421" s="191"/>
    </row>
    <row r="422" spans="4:4">
      <c r="D422" s="191"/>
    </row>
    <row r="423" spans="4:4">
      <c r="D423" s="191"/>
    </row>
    <row r="424" spans="4:4">
      <c r="D424" s="191"/>
    </row>
    <row r="425" spans="4:4">
      <c r="D425" s="191"/>
    </row>
    <row r="426" spans="4:4">
      <c r="D426" s="191"/>
    </row>
    <row r="427" spans="4:4">
      <c r="D427" s="191"/>
    </row>
    <row r="428" spans="4:4">
      <c r="D428" s="191"/>
    </row>
    <row r="429" spans="4:4">
      <c r="D429" s="191"/>
    </row>
    <row r="430" spans="4:4">
      <c r="D430" s="191"/>
    </row>
    <row r="431" spans="4:4">
      <c r="D431" s="191"/>
    </row>
    <row r="432" spans="4:4">
      <c r="D432" s="191"/>
    </row>
    <row r="433" spans="4:4">
      <c r="D433" s="191"/>
    </row>
    <row r="434" spans="4:4">
      <c r="D434" s="191"/>
    </row>
    <row r="435" spans="4:4">
      <c r="D435" s="191"/>
    </row>
    <row r="436" spans="4:4">
      <c r="D436" s="191"/>
    </row>
    <row r="437" spans="4:4">
      <c r="D437" s="191"/>
    </row>
    <row r="438" spans="4:4">
      <c r="D438" s="191"/>
    </row>
    <row r="439" spans="4:4">
      <c r="D439" s="191"/>
    </row>
    <row r="440" spans="4:4">
      <c r="D440" s="191"/>
    </row>
    <row r="441" spans="4:4">
      <c r="D441" s="191"/>
    </row>
    <row r="442" spans="4:4">
      <c r="D442" s="191"/>
    </row>
    <row r="443" spans="4:4">
      <c r="D443" s="191"/>
    </row>
    <row r="444" spans="4:4">
      <c r="D444" s="191"/>
    </row>
    <row r="445" spans="4:4">
      <c r="D445" s="191"/>
    </row>
    <row r="446" spans="4:4">
      <c r="D446" s="191"/>
    </row>
    <row r="447" spans="4:4">
      <c r="D447" s="191"/>
    </row>
    <row r="448" spans="4:4">
      <c r="D448" s="191"/>
    </row>
    <row r="449" spans="4:4">
      <c r="D449" s="191"/>
    </row>
    <row r="450" spans="4:4">
      <c r="D450" s="191"/>
    </row>
    <row r="451" spans="4:4">
      <c r="D451" s="191"/>
    </row>
    <row r="452" spans="4:4">
      <c r="D452" s="191"/>
    </row>
    <row r="453" spans="4:4">
      <c r="D453" s="191"/>
    </row>
    <row r="454" spans="4:4">
      <c r="D454" s="191"/>
    </row>
    <row r="455" spans="4:4">
      <c r="D455" s="191"/>
    </row>
    <row r="456" spans="4:4">
      <c r="D456" s="191"/>
    </row>
    <row r="457" spans="4:4">
      <c r="D457" s="191"/>
    </row>
    <row r="458" spans="4:4">
      <c r="D458" s="191"/>
    </row>
    <row r="459" spans="4:4">
      <c r="D459" s="191"/>
    </row>
    <row r="460" spans="4:4">
      <c r="D460" s="191"/>
    </row>
    <row r="461" spans="4:4">
      <c r="D461" s="191"/>
    </row>
    <row r="462" spans="4:4">
      <c r="D462" s="191"/>
    </row>
    <row r="463" spans="4:4">
      <c r="D463" s="191"/>
    </row>
    <row r="464" spans="4:4">
      <c r="D464" s="191"/>
    </row>
    <row r="465" spans="4:4">
      <c r="D465" s="191"/>
    </row>
    <row r="466" spans="4:4">
      <c r="D466" s="191"/>
    </row>
    <row r="467" spans="4:4">
      <c r="D467" s="191"/>
    </row>
    <row r="468" spans="4:4">
      <c r="D468" s="191"/>
    </row>
    <row r="469" spans="4:4">
      <c r="D469" s="191"/>
    </row>
    <row r="470" spans="4:4">
      <c r="D470" s="191"/>
    </row>
    <row r="471" spans="4:4">
      <c r="D471" s="191"/>
    </row>
    <row r="472" spans="4:4">
      <c r="D472" s="191"/>
    </row>
    <row r="473" spans="4:4">
      <c r="D473" s="191"/>
    </row>
    <row r="474" spans="4:4">
      <c r="D474" s="191"/>
    </row>
    <row r="475" spans="4:4">
      <c r="D475" s="191"/>
    </row>
    <row r="476" spans="4:4">
      <c r="D476" s="191"/>
    </row>
    <row r="477" spans="4:4">
      <c r="D477" s="191"/>
    </row>
    <row r="478" spans="4:4">
      <c r="D478" s="191"/>
    </row>
    <row r="479" spans="4:4">
      <c r="D479" s="191"/>
    </row>
    <row r="480" spans="4:4">
      <c r="D480" s="191"/>
    </row>
    <row r="481" spans="4:4">
      <c r="D481" s="191"/>
    </row>
    <row r="482" spans="4:4">
      <c r="D482" s="191"/>
    </row>
    <row r="483" spans="4:4">
      <c r="D483" s="191"/>
    </row>
    <row r="484" spans="4:4">
      <c r="D484" s="191"/>
    </row>
    <row r="485" spans="4:4">
      <c r="D485" s="191"/>
    </row>
    <row r="486" spans="4:4">
      <c r="D486" s="191"/>
    </row>
    <row r="487" spans="4:4">
      <c r="D487" s="191"/>
    </row>
    <row r="488" spans="4:4">
      <c r="D488" s="191"/>
    </row>
    <row r="489" spans="4:4">
      <c r="D489" s="191"/>
    </row>
    <row r="490" spans="4:4">
      <c r="D490" s="191"/>
    </row>
    <row r="491" spans="4:4">
      <c r="D491" s="191"/>
    </row>
    <row r="492" spans="4:4">
      <c r="D492" s="191"/>
    </row>
    <row r="493" spans="4:4">
      <c r="D493" s="191"/>
    </row>
    <row r="494" spans="4:4">
      <c r="D494" s="191"/>
    </row>
    <row r="495" spans="4:4">
      <c r="D495" s="191"/>
    </row>
    <row r="496" spans="4:4">
      <c r="D496" s="191"/>
    </row>
    <row r="497" spans="4:4">
      <c r="D497" s="191"/>
    </row>
    <row r="498" spans="4:4">
      <c r="D498" s="191"/>
    </row>
    <row r="499" spans="4:4">
      <c r="D499" s="191"/>
    </row>
    <row r="500" spans="4:4">
      <c r="D500" s="191"/>
    </row>
    <row r="501" spans="4:4">
      <c r="D501" s="191"/>
    </row>
    <row r="502" spans="4:4">
      <c r="D502" s="191"/>
    </row>
    <row r="503" spans="4:4">
      <c r="D503" s="191"/>
    </row>
    <row r="504" spans="4:4">
      <c r="D504" s="191"/>
    </row>
    <row r="505" spans="4:4">
      <c r="D505" s="191"/>
    </row>
    <row r="506" spans="4:4">
      <c r="D506" s="191"/>
    </row>
    <row r="507" spans="4:4">
      <c r="D507" s="191"/>
    </row>
    <row r="508" spans="4:4">
      <c r="D508" s="191"/>
    </row>
    <row r="509" spans="4:4">
      <c r="D509" s="191"/>
    </row>
    <row r="510" spans="4:4">
      <c r="D510" s="191"/>
    </row>
    <row r="511" spans="4:4">
      <c r="D511" s="191"/>
    </row>
    <row r="512" spans="4:4">
      <c r="D512" s="191"/>
    </row>
    <row r="513" spans="4:4">
      <c r="D513" s="191"/>
    </row>
    <row r="514" spans="4:4">
      <c r="D514" s="191"/>
    </row>
    <row r="515" spans="4:4">
      <c r="D515" s="191"/>
    </row>
    <row r="516" spans="4:4">
      <c r="D516" s="191"/>
    </row>
    <row r="517" spans="4:4">
      <c r="D517" s="191"/>
    </row>
    <row r="518" spans="4:4">
      <c r="D518" s="191"/>
    </row>
    <row r="519" spans="4:4">
      <c r="D519" s="191"/>
    </row>
    <row r="520" spans="4:4">
      <c r="D520" s="191"/>
    </row>
    <row r="521" spans="4:4">
      <c r="D521" s="191"/>
    </row>
    <row r="522" spans="4:4">
      <c r="D522" s="191"/>
    </row>
    <row r="523" spans="4:4">
      <c r="D523" s="191"/>
    </row>
    <row r="524" spans="4:4">
      <c r="D524" s="191"/>
    </row>
    <row r="525" spans="4:4">
      <c r="D525" s="191"/>
    </row>
    <row r="526" spans="4:4">
      <c r="D526" s="191"/>
    </row>
    <row r="527" spans="4:4">
      <c r="D527" s="191"/>
    </row>
    <row r="528" spans="4:4">
      <c r="D528" s="191"/>
    </row>
    <row r="529" spans="4:4">
      <c r="D529" s="191"/>
    </row>
    <row r="530" spans="4:4">
      <c r="D530" s="191"/>
    </row>
    <row r="531" spans="4:4">
      <c r="D531" s="191"/>
    </row>
    <row r="532" spans="4:4">
      <c r="D532" s="191"/>
    </row>
    <row r="533" spans="4:4">
      <c r="D533" s="191"/>
    </row>
    <row r="534" spans="4:4">
      <c r="D534" s="191"/>
    </row>
    <row r="535" spans="4:4">
      <c r="D535" s="191"/>
    </row>
    <row r="536" spans="4:4">
      <c r="D536" s="191"/>
    </row>
    <row r="537" spans="4:4">
      <c r="D537" s="191"/>
    </row>
    <row r="538" spans="4:4">
      <c r="D538" s="191"/>
    </row>
    <row r="539" spans="4:4">
      <c r="D539" s="191"/>
    </row>
    <row r="540" spans="4:4">
      <c r="D540" s="191"/>
    </row>
    <row r="541" spans="4:4">
      <c r="D541" s="191"/>
    </row>
    <row r="542" spans="4:4">
      <c r="D542" s="191"/>
    </row>
    <row r="543" spans="4:4">
      <c r="D543" s="191"/>
    </row>
    <row r="544" spans="4:4">
      <c r="D544" s="191"/>
    </row>
    <row r="545" spans="4:4">
      <c r="D545" s="191"/>
    </row>
    <row r="546" spans="4:4">
      <c r="D546" s="191"/>
    </row>
    <row r="547" spans="4:4">
      <c r="D547" s="191"/>
    </row>
    <row r="548" spans="4:4">
      <c r="D548" s="191"/>
    </row>
    <row r="549" spans="4:4">
      <c r="D549" s="191"/>
    </row>
    <row r="550" spans="4:4">
      <c r="D550" s="191"/>
    </row>
    <row r="551" spans="4:4">
      <c r="D551" s="191"/>
    </row>
    <row r="552" spans="4:4">
      <c r="D552" s="191"/>
    </row>
    <row r="553" spans="4:4">
      <c r="D553" s="191"/>
    </row>
    <row r="554" spans="4:4">
      <c r="D554" s="191"/>
    </row>
    <row r="555" spans="4:4">
      <c r="D555" s="191"/>
    </row>
    <row r="556" spans="4:4">
      <c r="D556" s="191"/>
    </row>
    <row r="557" spans="4:4">
      <c r="D557" s="191"/>
    </row>
    <row r="558" spans="4:4">
      <c r="D558" s="191"/>
    </row>
    <row r="559" spans="4:4">
      <c r="D559" s="191"/>
    </row>
    <row r="560" spans="4:4">
      <c r="D560" s="191"/>
    </row>
    <row r="561" spans="4:4">
      <c r="D561" s="191"/>
    </row>
    <row r="562" spans="4:4">
      <c r="D562" s="191"/>
    </row>
    <row r="563" spans="4:4">
      <c r="D563" s="191"/>
    </row>
    <row r="564" spans="4:4">
      <c r="D564" s="191"/>
    </row>
    <row r="565" spans="4:4">
      <c r="D565" s="191"/>
    </row>
    <row r="566" spans="4:4">
      <c r="D566" s="191"/>
    </row>
    <row r="567" spans="4:4">
      <c r="D567" s="191"/>
    </row>
    <row r="568" spans="4:4">
      <c r="D568" s="191"/>
    </row>
    <row r="569" spans="4:4">
      <c r="D569" s="191"/>
    </row>
    <row r="570" spans="4:4">
      <c r="D570" s="191"/>
    </row>
    <row r="571" spans="4:4">
      <c r="D571" s="191"/>
    </row>
    <row r="572" spans="4:4">
      <c r="D572" s="191"/>
    </row>
    <row r="573" spans="4:4">
      <c r="D573" s="191"/>
    </row>
    <row r="574" spans="4:4">
      <c r="D574" s="191"/>
    </row>
    <row r="575" spans="4:4">
      <c r="D575" s="191"/>
    </row>
    <row r="576" spans="4:4">
      <c r="D576" s="191"/>
    </row>
    <row r="577" spans="4:4">
      <c r="D577" s="191"/>
    </row>
    <row r="578" spans="4:4">
      <c r="D578" s="191"/>
    </row>
    <row r="579" spans="4:4">
      <c r="D579" s="191"/>
    </row>
    <row r="580" spans="4:4">
      <c r="D580" s="191"/>
    </row>
    <row r="581" spans="4:4">
      <c r="D581" s="191"/>
    </row>
    <row r="582" spans="4:4">
      <c r="D582" s="191"/>
    </row>
    <row r="583" spans="4:4">
      <c r="D583" s="191"/>
    </row>
    <row r="584" spans="4:4">
      <c r="D584" s="191"/>
    </row>
    <row r="585" spans="4:4">
      <c r="D585" s="191"/>
    </row>
    <row r="586" spans="4:4">
      <c r="D586" s="191"/>
    </row>
    <row r="587" spans="4:4">
      <c r="D587" s="191"/>
    </row>
    <row r="588" spans="4:4">
      <c r="D588" s="191"/>
    </row>
    <row r="589" spans="4:4">
      <c r="D589" s="191"/>
    </row>
    <row r="590" spans="4:4">
      <c r="D590" s="191"/>
    </row>
    <row r="591" spans="4:4">
      <c r="D591" s="191"/>
    </row>
    <row r="592" spans="4:4">
      <c r="D592" s="191"/>
    </row>
    <row r="593" spans="4:4">
      <c r="D593" s="191"/>
    </row>
    <row r="594" spans="4:4">
      <c r="D594" s="191"/>
    </row>
    <row r="595" spans="4:4">
      <c r="D595" s="191"/>
    </row>
    <row r="596" spans="4:4">
      <c r="D596" s="191"/>
    </row>
    <row r="597" spans="4:4">
      <c r="D597" s="191"/>
    </row>
    <row r="598" spans="4:4">
      <c r="D598" s="191"/>
    </row>
    <row r="599" spans="4:4">
      <c r="D599" s="191"/>
    </row>
    <row r="600" spans="4:4">
      <c r="D600" s="191"/>
    </row>
    <row r="601" spans="4:4">
      <c r="D601" s="191"/>
    </row>
    <row r="602" spans="4:4">
      <c r="D602" s="191"/>
    </row>
    <row r="603" spans="4:4">
      <c r="D603" s="191"/>
    </row>
    <row r="604" spans="4:4">
      <c r="D604" s="191"/>
    </row>
    <row r="605" spans="4:4">
      <c r="D605" s="191"/>
    </row>
    <row r="606" spans="4:4">
      <c r="D606" s="191"/>
    </row>
    <row r="607" spans="4:4">
      <c r="D607" s="191"/>
    </row>
    <row r="608" spans="4:4">
      <c r="D608" s="191"/>
    </row>
    <row r="609" spans="4:4">
      <c r="D609" s="191"/>
    </row>
    <row r="610" spans="4:4">
      <c r="D610" s="191"/>
    </row>
    <row r="611" spans="4:4">
      <c r="D611" s="191"/>
    </row>
    <row r="612" spans="4:4">
      <c r="D612" s="191"/>
    </row>
    <row r="613" spans="4:4">
      <c r="D613" s="191"/>
    </row>
    <row r="614" spans="4:4">
      <c r="D614" s="191"/>
    </row>
    <row r="615" spans="4:4">
      <c r="D615" s="191"/>
    </row>
    <row r="616" spans="4:4">
      <c r="D616" s="191"/>
    </row>
    <row r="617" spans="4:4">
      <c r="D617" s="191"/>
    </row>
    <row r="618" spans="4:4">
      <c r="D618" s="191"/>
    </row>
    <row r="619" spans="4:4">
      <c r="D619" s="191"/>
    </row>
    <row r="620" spans="4:4">
      <c r="D620" s="191"/>
    </row>
    <row r="621" spans="4:4">
      <c r="D621" s="191"/>
    </row>
    <row r="622" spans="4:4">
      <c r="D622" s="191"/>
    </row>
    <row r="623" spans="4:4">
      <c r="D623" s="191"/>
    </row>
    <row r="624" spans="4:4">
      <c r="D624" s="191"/>
    </row>
    <row r="625" spans="4:4">
      <c r="D625" s="191"/>
    </row>
    <row r="626" spans="4:4">
      <c r="D626" s="191"/>
    </row>
    <row r="627" spans="4:4">
      <c r="D627" s="191"/>
    </row>
    <row r="628" spans="4:4">
      <c r="D628" s="191"/>
    </row>
    <row r="629" spans="4:4">
      <c r="D629" s="191"/>
    </row>
    <row r="630" spans="4:4">
      <c r="D630" s="191"/>
    </row>
    <row r="631" spans="4:4">
      <c r="D631" s="191"/>
    </row>
    <row r="632" spans="4:4">
      <c r="D632" s="191"/>
    </row>
    <row r="633" spans="4:4">
      <c r="D633" s="191"/>
    </row>
    <row r="634" spans="4:4">
      <c r="D634" s="191"/>
    </row>
    <row r="635" spans="4:4">
      <c r="D635" s="191"/>
    </row>
    <row r="636" spans="4:4">
      <c r="D636" s="191"/>
    </row>
    <row r="637" spans="4:4">
      <c r="D637" s="191"/>
    </row>
    <row r="638" spans="4:4">
      <c r="D638" s="191"/>
    </row>
    <row r="639" spans="4:4">
      <c r="D639" s="191"/>
    </row>
    <row r="640" spans="4:4">
      <c r="D640" s="191"/>
    </row>
    <row r="641" spans="4:4">
      <c r="D641" s="191"/>
    </row>
    <row r="642" spans="4:4">
      <c r="D642" s="191"/>
    </row>
    <row r="643" spans="4:4">
      <c r="D643" s="191"/>
    </row>
    <row r="644" spans="4:4">
      <c r="D644" s="191"/>
    </row>
    <row r="645" spans="4:4">
      <c r="D645" s="191"/>
    </row>
    <row r="646" spans="4:4">
      <c r="D646" s="191"/>
    </row>
    <row r="647" spans="4:4">
      <c r="D647" s="191"/>
    </row>
    <row r="648" spans="4:4">
      <c r="D648" s="191"/>
    </row>
    <row r="649" spans="4:4">
      <c r="D649" s="191"/>
    </row>
    <row r="650" spans="4:4">
      <c r="D650" s="191"/>
    </row>
    <row r="651" spans="4:4">
      <c r="D651" s="191"/>
    </row>
    <row r="652" spans="4:4">
      <c r="D652" s="191"/>
    </row>
    <row r="653" spans="4:4">
      <c r="D653" s="191"/>
    </row>
    <row r="654" spans="4:4">
      <c r="D654" s="191"/>
    </row>
    <row r="655" spans="4:4">
      <c r="D655" s="191"/>
    </row>
    <row r="656" spans="4:4">
      <c r="D656" s="191"/>
    </row>
    <row r="657" spans="4:4">
      <c r="D657" s="191"/>
    </row>
    <row r="658" spans="4:4">
      <c r="D658" s="191"/>
    </row>
    <row r="659" spans="4:4">
      <c r="D659" s="191"/>
    </row>
    <row r="660" spans="4:4">
      <c r="D660" s="191"/>
    </row>
    <row r="661" spans="4:4">
      <c r="D661" s="191"/>
    </row>
    <row r="662" spans="4:4">
      <c r="D662" s="191"/>
    </row>
    <row r="663" spans="4:4">
      <c r="D663" s="191"/>
    </row>
    <row r="664" spans="4:4">
      <c r="D664" s="191"/>
    </row>
    <row r="665" spans="4:4">
      <c r="D665" s="191"/>
    </row>
    <row r="666" spans="4:4">
      <c r="D666" s="191"/>
    </row>
    <row r="667" spans="4:4">
      <c r="D667" s="191"/>
    </row>
    <row r="668" spans="4:4">
      <c r="D668" s="191"/>
    </row>
    <row r="669" spans="4:4">
      <c r="D669" s="191"/>
    </row>
    <row r="670" spans="4:4">
      <c r="D670" s="191"/>
    </row>
    <row r="671" spans="4:4">
      <c r="D671" s="191"/>
    </row>
    <row r="672" spans="4:4">
      <c r="D672" s="191"/>
    </row>
    <row r="673" spans="4:4">
      <c r="D673" s="191"/>
    </row>
    <row r="674" spans="4:4">
      <c r="D674" s="191"/>
    </row>
    <row r="675" spans="4:4">
      <c r="D675" s="191"/>
    </row>
    <row r="676" spans="4:4">
      <c r="D676" s="191"/>
    </row>
    <row r="677" spans="4:4">
      <c r="D677" s="191"/>
    </row>
    <row r="678" spans="4:4">
      <c r="D678" s="191"/>
    </row>
    <row r="679" spans="4:4">
      <c r="D679" s="191"/>
    </row>
    <row r="680" spans="4:4">
      <c r="D680" s="191"/>
    </row>
    <row r="681" spans="4:4">
      <c r="D681" s="191"/>
    </row>
    <row r="682" spans="4:4">
      <c r="D682" s="191"/>
    </row>
    <row r="683" spans="4:4">
      <c r="D683" s="191"/>
    </row>
    <row r="684" spans="4:4">
      <c r="D684" s="191"/>
    </row>
    <row r="685" spans="4:4">
      <c r="D685" s="191"/>
    </row>
    <row r="686" spans="4:4">
      <c r="D686" s="191"/>
    </row>
    <row r="687" spans="4:4">
      <c r="D687" s="191"/>
    </row>
    <row r="688" spans="4:4">
      <c r="D688" s="191"/>
    </row>
    <row r="689" spans="4:4">
      <c r="D689" s="191"/>
    </row>
    <row r="690" spans="4:4">
      <c r="D690" s="191"/>
    </row>
    <row r="691" spans="4:4">
      <c r="D691" s="191"/>
    </row>
    <row r="692" spans="4:4">
      <c r="D692" s="191"/>
    </row>
    <row r="693" spans="4:4">
      <c r="D693" s="191"/>
    </row>
    <row r="694" spans="4:4">
      <c r="D694" s="191"/>
    </row>
    <row r="695" spans="4:4">
      <c r="D695" s="191"/>
    </row>
    <row r="696" spans="4:4">
      <c r="D696" s="191"/>
    </row>
    <row r="697" spans="4:4">
      <c r="D697" s="191"/>
    </row>
    <row r="698" spans="4:4">
      <c r="D698" s="191"/>
    </row>
    <row r="699" spans="4:4">
      <c r="D699" s="191"/>
    </row>
    <row r="700" spans="4:4">
      <c r="D700" s="191"/>
    </row>
    <row r="701" spans="4:4">
      <c r="D701" s="191"/>
    </row>
    <row r="702" spans="4:4">
      <c r="D702" s="191"/>
    </row>
    <row r="703" spans="4:4">
      <c r="D703" s="191"/>
    </row>
    <row r="704" spans="4:4">
      <c r="D704" s="191"/>
    </row>
    <row r="705" spans="4:4">
      <c r="D705" s="191"/>
    </row>
    <row r="706" spans="4:4">
      <c r="D706" s="191"/>
    </row>
    <row r="707" spans="4:4">
      <c r="D707" s="191"/>
    </row>
    <row r="708" spans="4:4">
      <c r="D708" s="191"/>
    </row>
    <row r="709" spans="4:4">
      <c r="D709" s="191"/>
    </row>
    <row r="710" spans="4:4">
      <c r="D710" s="191"/>
    </row>
    <row r="711" spans="4:4">
      <c r="D711" s="191"/>
    </row>
    <row r="712" spans="4:4">
      <c r="D712" s="191"/>
    </row>
    <row r="713" spans="4:4">
      <c r="D713" s="191"/>
    </row>
    <row r="714" spans="4:4">
      <c r="D714" s="191"/>
    </row>
    <row r="715" spans="4:4">
      <c r="D715" s="191"/>
    </row>
    <row r="716" spans="4:4">
      <c r="D716" s="191"/>
    </row>
    <row r="717" spans="4:4">
      <c r="D717" s="191"/>
    </row>
    <row r="718" spans="4:4">
      <c r="D718" s="191"/>
    </row>
    <row r="719" spans="4:4">
      <c r="D719" s="191"/>
    </row>
    <row r="720" spans="4:4">
      <c r="D720" s="191"/>
    </row>
    <row r="721" spans="4:4">
      <c r="D721" s="191"/>
    </row>
    <row r="722" spans="4:4">
      <c r="D722" s="191"/>
    </row>
    <row r="723" spans="4:4">
      <c r="D723" s="191"/>
    </row>
    <row r="724" spans="4:4">
      <c r="D724" s="191"/>
    </row>
    <row r="725" spans="4:4">
      <c r="D725" s="191"/>
    </row>
    <row r="726" spans="4:4">
      <c r="D726" s="191"/>
    </row>
    <row r="727" spans="4:4">
      <c r="D727" s="191"/>
    </row>
    <row r="728" spans="4:4">
      <c r="D728" s="191"/>
    </row>
    <row r="729" spans="4:4">
      <c r="D729" s="191"/>
    </row>
    <row r="730" spans="4:4">
      <c r="D730" s="191"/>
    </row>
    <row r="731" spans="4:4">
      <c r="D731" s="191"/>
    </row>
    <row r="732" spans="4:4">
      <c r="D732" s="191"/>
    </row>
    <row r="733" spans="4:4">
      <c r="D733" s="191"/>
    </row>
    <row r="734" spans="4:4">
      <c r="D734" s="191"/>
    </row>
    <row r="735" spans="4:4">
      <c r="D735" s="191"/>
    </row>
    <row r="736" spans="4:4">
      <c r="D736" s="191"/>
    </row>
    <row r="737" spans="4:4">
      <c r="D737" s="191"/>
    </row>
    <row r="738" spans="4:4">
      <c r="D738" s="191"/>
    </row>
    <row r="739" spans="4:4">
      <c r="D739" s="191"/>
    </row>
    <row r="740" spans="4:4">
      <c r="D740" s="191"/>
    </row>
    <row r="741" spans="4:4">
      <c r="D741" s="191"/>
    </row>
    <row r="742" spans="4:4">
      <c r="D742" s="191"/>
    </row>
    <row r="743" spans="4:4">
      <c r="D743" s="191"/>
    </row>
    <row r="744" spans="4:4">
      <c r="D744" s="191"/>
    </row>
    <row r="745" spans="4:4">
      <c r="D745" s="191"/>
    </row>
    <row r="746" spans="4:4">
      <c r="D746" s="191"/>
    </row>
    <row r="747" spans="4:4">
      <c r="D747" s="191"/>
    </row>
    <row r="748" spans="4:4">
      <c r="D748" s="191"/>
    </row>
    <row r="749" spans="4:4">
      <c r="D749" s="191"/>
    </row>
    <row r="750" spans="4:4">
      <c r="D750" s="191"/>
    </row>
    <row r="751" spans="4:4">
      <c r="D751" s="191"/>
    </row>
    <row r="752" spans="4:4">
      <c r="D752" s="191"/>
    </row>
    <row r="753" spans="4:4">
      <c r="D753" s="191"/>
    </row>
    <row r="754" spans="4:4">
      <c r="D754" s="191"/>
    </row>
    <row r="755" spans="4:4">
      <c r="D755" s="191"/>
    </row>
    <row r="756" spans="4:4">
      <c r="D756" s="191"/>
    </row>
    <row r="757" spans="4:4">
      <c r="D757" s="191"/>
    </row>
    <row r="758" spans="4:4">
      <c r="D758" s="191"/>
    </row>
    <row r="759" spans="4:4">
      <c r="D759" s="191"/>
    </row>
    <row r="760" spans="4:4">
      <c r="D760" s="191"/>
    </row>
    <row r="761" spans="4:4">
      <c r="D761" s="191"/>
    </row>
    <row r="762" spans="4:4">
      <c r="D762" s="191"/>
    </row>
    <row r="763" spans="4:4">
      <c r="D763" s="191"/>
    </row>
    <row r="764" spans="4:4">
      <c r="D764" s="191"/>
    </row>
    <row r="765" spans="4:4">
      <c r="D765" s="191"/>
    </row>
    <row r="766" spans="4:4">
      <c r="D766" s="191"/>
    </row>
    <row r="767" spans="4:4">
      <c r="D767" s="191"/>
    </row>
    <row r="768" spans="4:4">
      <c r="D768" s="191"/>
    </row>
    <row r="769" spans="4:4">
      <c r="D769" s="191"/>
    </row>
    <row r="770" spans="4:4">
      <c r="D770" s="191"/>
    </row>
    <row r="771" spans="4:4">
      <c r="D771" s="191"/>
    </row>
    <row r="772" spans="4:4">
      <c r="D772" s="191"/>
    </row>
    <row r="773" spans="4:4">
      <c r="D773" s="191"/>
    </row>
    <row r="774" spans="4:4">
      <c r="D774" s="191"/>
    </row>
    <row r="775" spans="4:4">
      <c r="D775" s="191"/>
    </row>
    <row r="776" spans="4:4">
      <c r="D776" s="191"/>
    </row>
    <row r="777" spans="4:4">
      <c r="D777" s="191"/>
    </row>
    <row r="778" spans="4:4">
      <c r="D778" s="191"/>
    </row>
    <row r="779" spans="4:4">
      <c r="D779" s="191"/>
    </row>
    <row r="780" spans="4:4">
      <c r="D780" s="191"/>
    </row>
    <row r="781" spans="4:4">
      <c r="D781" s="191"/>
    </row>
    <row r="782" spans="4:4">
      <c r="D782" s="191"/>
    </row>
    <row r="783" spans="4:4">
      <c r="D783" s="191"/>
    </row>
    <row r="784" spans="4:4">
      <c r="D784" s="191"/>
    </row>
    <row r="785" spans="4:4">
      <c r="D785" s="191"/>
    </row>
    <row r="786" spans="4:4">
      <c r="D786" s="191"/>
    </row>
    <row r="787" spans="4:4">
      <c r="D787" s="191"/>
    </row>
    <row r="788" spans="4:4">
      <c r="D788" s="191"/>
    </row>
    <row r="789" spans="4:4">
      <c r="D789" s="191"/>
    </row>
    <row r="790" spans="4:4">
      <c r="D790" s="191"/>
    </row>
    <row r="791" spans="4:4">
      <c r="D791" s="191"/>
    </row>
    <row r="792" spans="4:4">
      <c r="D792" s="191"/>
    </row>
    <row r="793" spans="4:4">
      <c r="D793" s="191"/>
    </row>
    <row r="794" spans="4:4">
      <c r="D794" s="191"/>
    </row>
    <row r="795" spans="4:4">
      <c r="D795" s="191"/>
    </row>
    <row r="796" spans="4:4">
      <c r="D796" s="191"/>
    </row>
    <row r="797" spans="4:4">
      <c r="D797" s="191"/>
    </row>
    <row r="798" spans="4:4">
      <c r="D798" s="191"/>
    </row>
    <row r="799" spans="4:4">
      <c r="D799" s="191"/>
    </row>
    <row r="800" spans="4:4">
      <c r="D800" s="191"/>
    </row>
    <row r="801" spans="4:4">
      <c r="D801" s="191"/>
    </row>
    <row r="802" spans="4:4">
      <c r="D802" s="191"/>
    </row>
    <row r="803" spans="4:4">
      <c r="D803" s="191"/>
    </row>
    <row r="804" spans="4:4">
      <c r="D804" s="191"/>
    </row>
    <row r="805" spans="4:4">
      <c r="D805" s="191"/>
    </row>
    <row r="806" spans="4:4">
      <c r="D806" s="191"/>
    </row>
    <row r="807" spans="4:4">
      <c r="D807" s="191"/>
    </row>
    <row r="808" spans="4:4">
      <c r="D808" s="191"/>
    </row>
    <row r="809" spans="4:4">
      <c r="D809" s="191"/>
    </row>
    <row r="810" spans="4:4">
      <c r="D810" s="191"/>
    </row>
    <row r="811" spans="4:4">
      <c r="D811" s="191"/>
    </row>
    <row r="812" spans="4:4">
      <c r="D812" s="191"/>
    </row>
    <row r="813" spans="4:4">
      <c r="D813" s="191"/>
    </row>
    <row r="814" spans="4:4">
      <c r="D814" s="191"/>
    </row>
    <row r="815" spans="4:4">
      <c r="D815" s="191"/>
    </row>
    <row r="816" spans="4:4">
      <c r="D816" s="191"/>
    </row>
    <row r="817" spans="4:4">
      <c r="D817" s="191"/>
    </row>
    <row r="818" spans="4:4">
      <c r="D818" s="191"/>
    </row>
    <row r="819" spans="4:4">
      <c r="D819" s="191"/>
    </row>
    <row r="820" spans="4:4">
      <c r="D820" s="191"/>
    </row>
    <row r="821" spans="4:4">
      <c r="D821" s="191"/>
    </row>
    <row r="822" spans="4:4">
      <c r="D822" s="191"/>
    </row>
    <row r="823" spans="4:4">
      <c r="D823" s="191"/>
    </row>
    <row r="824" spans="4:4">
      <c r="D824" s="191"/>
    </row>
    <row r="825" spans="4:4">
      <c r="D825" s="191"/>
    </row>
    <row r="826" spans="4:4">
      <c r="D826" s="191"/>
    </row>
    <row r="827" spans="4:4">
      <c r="D827" s="191"/>
    </row>
    <row r="828" spans="4:4">
      <c r="D828" s="191"/>
    </row>
    <row r="829" spans="4:4">
      <c r="D829" s="191"/>
    </row>
    <row r="830" spans="4:4">
      <c r="D830" s="191"/>
    </row>
    <row r="831" spans="4:4">
      <c r="D831" s="191"/>
    </row>
    <row r="832" spans="4:4">
      <c r="D832" s="191"/>
    </row>
    <row r="833" spans="4:4">
      <c r="D833" s="191"/>
    </row>
    <row r="834" spans="4:4">
      <c r="D834" s="191"/>
    </row>
    <row r="835" spans="4:4">
      <c r="D835" s="191"/>
    </row>
    <row r="836" spans="4:4">
      <c r="D836" s="191"/>
    </row>
    <row r="837" spans="4:4">
      <c r="D837" s="191"/>
    </row>
    <row r="838" spans="4:4">
      <c r="D838" s="191"/>
    </row>
    <row r="839" spans="4:4">
      <c r="D839" s="191"/>
    </row>
    <row r="840" spans="4:4">
      <c r="D840" s="191"/>
    </row>
    <row r="841" spans="4:4">
      <c r="D841" s="191"/>
    </row>
    <row r="842" spans="4:4">
      <c r="D842" s="191"/>
    </row>
    <row r="843" spans="4:4">
      <c r="D843" s="191"/>
    </row>
    <row r="844" spans="4:4">
      <c r="D844" s="191"/>
    </row>
    <row r="845" spans="4:4">
      <c r="D845" s="191"/>
    </row>
    <row r="846" spans="4:4">
      <c r="D846" s="191"/>
    </row>
    <row r="847" spans="4:4">
      <c r="D847" s="191"/>
    </row>
    <row r="848" spans="4:4">
      <c r="D848" s="191"/>
    </row>
    <row r="849" spans="4:4">
      <c r="D849" s="191"/>
    </row>
    <row r="850" spans="4:4">
      <c r="D850" s="191"/>
    </row>
    <row r="851" spans="4:4">
      <c r="D851" s="191"/>
    </row>
    <row r="852" spans="4:4">
      <c r="D852" s="191"/>
    </row>
    <row r="853" spans="4:4">
      <c r="D853" s="191"/>
    </row>
    <row r="854" spans="4:4">
      <c r="D854" s="191"/>
    </row>
    <row r="855" spans="4:4">
      <c r="D855" s="191"/>
    </row>
    <row r="856" spans="4:4">
      <c r="D856" s="191"/>
    </row>
    <row r="857" spans="4:4">
      <c r="D857" s="191"/>
    </row>
    <row r="858" spans="4:4">
      <c r="D858" s="191"/>
    </row>
    <row r="859" spans="4:4">
      <c r="D859" s="191"/>
    </row>
    <row r="860" spans="4:4">
      <c r="D860" s="191"/>
    </row>
    <row r="861" spans="4:4">
      <c r="D861" s="191"/>
    </row>
    <row r="862" spans="4:4">
      <c r="D862" s="191"/>
    </row>
    <row r="863" spans="4:4">
      <c r="D863" s="191"/>
    </row>
    <row r="864" spans="4:4">
      <c r="D864" s="191"/>
    </row>
    <row r="865" spans="4:4">
      <c r="D865" s="191"/>
    </row>
    <row r="866" spans="4:4">
      <c r="D866" s="191"/>
    </row>
    <row r="867" spans="4:4">
      <c r="D867" s="191"/>
    </row>
    <row r="868" spans="4:4">
      <c r="D868" s="191"/>
    </row>
    <row r="869" spans="4:4">
      <c r="D869" s="191"/>
    </row>
    <row r="870" spans="4:4">
      <c r="D870" s="191"/>
    </row>
    <row r="871" spans="4:4">
      <c r="D871" s="191"/>
    </row>
    <row r="872" spans="4:4">
      <c r="D872" s="191"/>
    </row>
    <row r="873" spans="4:4">
      <c r="D873" s="191"/>
    </row>
    <row r="874" spans="4:4">
      <c r="D874" s="191"/>
    </row>
    <row r="875" spans="4:4">
      <c r="D875" s="191"/>
    </row>
    <row r="876" spans="4:4">
      <c r="D876" s="191"/>
    </row>
    <row r="877" spans="4:4">
      <c r="D877" s="191"/>
    </row>
    <row r="878" spans="4:4">
      <c r="D878" s="191"/>
    </row>
    <row r="879" spans="4:4">
      <c r="D879" s="191"/>
    </row>
    <row r="880" spans="4:4">
      <c r="D880" s="191"/>
    </row>
    <row r="881" spans="4:4">
      <c r="D881" s="191"/>
    </row>
    <row r="882" spans="4:4">
      <c r="D882" s="191"/>
    </row>
    <row r="883" spans="4:4">
      <c r="D883" s="191"/>
    </row>
    <row r="884" spans="4:4">
      <c r="D884" s="191"/>
    </row>
    <row r="885" spans="4:4">
      <c r="D885" s="191"/>
    </row>
    <row r="886" spans="4:4">
      <c r="D886" s="191"/>
    </row>
    <row r="887" spans="4:4">
      <c r="D887" s="191"/>
    </row>
    <row r="888" spans="4:4">
      <c r="D888" s="191"/>
    </row>
    <row r="889" spans="4:4">
      <c r="D889" s="191"/>
    </row>
    <row r="890" spans="4:4">
      <c r="D890" s="191"/>
    </row>
    <row r="891" spans="4:4">
      <c r="D891" s="191"/>
    </row>
    <row r="892" spans="4:4">
      <c r="D892" s="191"/>
    </row>
    <row r="893" spans="4:4">
      <c r="D893" s="191"/>
    </row>
    <row r="894" spans="4:4">
      <c r="D894" s="191"/>
    </row>
    <row r="895" spans="4:4">
      <c r="D895" s="191"/>
    </row>
    <row r="896" spans="4:4">
      <c r="D896" s="191"/>
    </row>
    <row r="897" spans="4:4">
      <c r="D897" s="191"/>
    </row>
    <row r="898" spans="4:4">
      <c r="D898" s="191"/>
    </row>
    <row r="899" spans="4:4">
      <c r="D899" s="191"/>
    </row>
    <row r="900" spans="4:4">
      <c r="D900" s="191"/>
    </row>
    <row r="901" spans="4:4">
      <c r="D901" s="191"/>
    </row>
    <row r="902" spans="4:4">
      <c r="D902" s="191"/>
    </row>
    <row r="903" spans="4:4">
      <c r="D903" s="191"/>
    </row>
    <row r="904" spans="4:4">
      <c r="D904" s="191"/>
    </row>
    <row r="905" spans="4:4">
      <c r="D905" s="191"/>
    </row>
    <row r="906" spans="4:4">
      <c r="D906" s="191"/>
    </row>
    <row r="907" spans="4:4">
      <c r="D907" s="191"/>
    </row>
    <row r="908" spans="4:4">
      <c r="D908" s="191"/>
    </row>
    <row r="909" spans="4:4">
      <c r="D909" s="191"/>
    </row>
    <row r="910" spans="4:4">
      <c r="D910" s="191"/>
    </row>
    <row r="911" spans="4:4">
      <c r="D911" s="191"/>
    </row>
    <row r="912" spans="4:4">
      <c r="D912" s="191"/>
    </row>
    <row r="913" spans="4:4">
      <c r="D913" s="191"/>
    </row>
    <row r="914" spans="4:4">
      <c r="D914" s="191"/>
    </row>
    <row r="915" spans="4:4">
      <c r="D915" s="191"/>
    </row>
    <row r="916" spans="4:4">
      <c r="D916" s="191"/>
    </row>
    <row r="917" spans="4:4">
      <c r="D917" s="191"/>
    </row>
    <row r="918" spans="4:4">
      <c r="D918" s="191"/>
    </row>
    <row r="919" spans="4:4">
      <c r="D919" s="191"/>
    </row>
    <row r="920" spans="4:4">
      <c r="D920" s="191"/>
    </row>
    <row r="921" spans="4:4">
      <c r="D921" s="191"/>
    </row>
    <row r="922" spans="4:4">
      <c r="D922" s="191"/>
    </row>
    <row r="923" spans="4:4">
      <c r="D923" s="191"/>
    </row>
    <row r="924" spans="4:4">
      <c r="D924" s="191"/>
    </row>
    <row r="925" spans="4:4">
      <c r="D925" s="191"/>
    </row>
    <row r="926" spans="4:4">
      <c r="D926" s="191"/>
    </row>
    <row r="927" spans="4:4">
      <c r="D927" s="191"/>
    </row>
    <row r="928" spans="4:4">
      <c r="D928" s="191"/>
    </row>
    <row r="929" spans="4:4">
      <c r="D929" s="191"/>
    </row>
    <row r="930" spans="4:4">
      <c r="D930" s="191"/>
    </row>
    <row r="931" spans="4:4">
      <c r="D931" s="191"/>
    </row>
    <row r="932" spans="4:4">
      <c r="D932" s="191"/>
    </row>
    <row r="933" spans="4:4">
      <c r="D933" s="191"/>
    </row>
    <row r="934" spans="4:4">
      <c r="D934" s="191"/>
    </row>
    <row r="935" spans="4:4">
      <c r="D935" s="191"/>
    </row>
    <row r="936" spans="4:4">
      <c r="D936" s="191"/>
    </row>
    <row r="937" spans="4:4">
      <c r="D937" s="191"/>
    </row>
    <row r="938" spans="4:4">
      <c r="D938" s="191"/>
    </row>
    <row r="939" spans="4:4">
      <c r="D939" s="191"/>
    </row>
    <row r="940" spans="4:4">
      <c r="D940" s="191"/>
    </row>
    <row r="941" spans="4:4">
      <c r="D941" s="191"/>
    </row>
    <row r="942" spans="4:4">
      <c r="D942" s="191"/>
    </row>
    <row r="943" spans="4:4">
      <c r="D943" s="191"/>
    </row>
    <row r="944" spans="4:4">
      <c r="D944" s="191"/>
    </row>
    <row r="945" spans="4:4">
      <c r="D945" s="191"/>
    </row>
    <row r="946" spans="4:4">
      <c r="D946" s="191"/>
    </row>
    <row r="947" spans="4:4">
      <c r="D947" s="191"/>
    </row>
    <row r="948" spans="4:4">
      <c r="D948" s="191"/>
    </row>
    <row r="949" spans="4:4">
      <c r="D949" s="191"/>
    </row>
    <row r="950" spans="4:4">
      <c r="D950" s="191"/>
    </row>
    <row r="951" spans="4:4">
      <c r="D951" s="191"/>
    </row>
    <row r="952" spans="4:4">
      <c r="D952" s="191"/>
    </row>
    <row r="953" spans="4:4">
      <c r="D953" s="191"/>
    </row>
    <row r="954" spans="4:4">
      <c r="D954" s="191"/>
    </row>
    <row r="955" spans="4:4">
      <c r="D955" s="191"/>
    </row>
    <row r="956" spans="4:4">
      <c r="D956" s="191"/>
    </row>
    <row r="957" spans="4:4">
      <c r="D957" s="191"/>
    </row>
    <row r="958" spans="4:4">
      <c r="D958" s="191"/>
    </row>
    <row r="959" spans="4:4">
      <c r="D959" s="191"/>
    </row>
    <row r="960" spans="4:4">
      <c r="D960" s="191"/>
    </row>
    <row r="961" spans="4:4">
      <c r="D961" s="191"/>
    </row>
    <row r="962" spans="4:4">
      <c r="D962" s="191"/>
    </row>
    <row r="963" spans="4:4">
      <c r="D963" s="191"/>
    </row>
    <row r="964" spans="4:4">
      <c r="D964" s="191"/>
    </row>
    <row r="965" spans="4:4">
      <c r="D965" s="191"/>
    </row>
    <row r="966" spans="4:4">
      <c r="D966" s="191"/>
    </row>
    <row r="967" spans="4:4">
      <c r="D967" s="191"/>
    </row>
    <row r="968" spans="4:4">
      <c r="D968" s="191"/>
    </row>
    <row r="969" spans="4:4">
      <c r="D969" s="191"/>
    </row>
    <row r="970" spans="4:4">
      <c r="D970" s="191"/>
    </row>
    <row r="971" spans="4:4">
      <c r="D971" s="191"/>
    </row>
    <row r="972" spans="4:4">
      <c r="D972" s="191"/>
    </row>
    <row r="973" spans="4:4">
      <c r="D973" s="191"/>
    </row>
    <row r="974" spans="4:4">
      <c r="D974" s="191"/>
    </row>
    <row r="975" spans="4:4">
      <c r="D975" s="191"/>
    </row>
    <row r="976" spans="4:4">
      <c r="D976" s="191"/>
    </row>
    <row r="977" spans="4:4">
      <c r="D977" s="191"/>
    </row>
    <row r="978" spans="4:4">
      <c r="D978" s="191"/>
    </row>
    <row r="979" spans="4:4">
      <c r="D979" s="191"/>
    </row>
    <row r="980" spans="4:4">
      <c r="D980" s="191"/>
    </row>
    <row r="981" spans="4:4">
      <c r="D981" s="191"/>
    </row>
    <row r="982" spans="4:4">
      <c r="D982" s="191"/>
    </row>
    <row r="983" spans="4:4">
      <c r="D983" s="191"/>
    </row>
    <row r="984" spans="4:4">
      <c r="D984" s="191"/>
    </row>
    <row r="985" spans="4:4">
      <c r="D985" s="191"/>
    </row>
    <row r="986" spans="4:4">
      <c r="D986" s="191"/>
    </row>
    <row r="987" spans="4:4">
      <c r="D987" s="191"/>
    </row>
    <row r="988" spans="4:4">
      <c r="D988" s="191"/>
    </row>
    <row r="989" spans="4:4">
      <c r="D989" s="191"/>
    </row>
    <row r="990" spans="4:4">
      <c r="D990" s="191"/>
    </row>
    <row r="991" spans="4:4">
      <c r="D991" s="191"/>
    </row>
    <row r="992" spans="4:4">
      <c r="D992" s="191"/>
    </row>
    <row r="993" spans="4:4">
      <c r="D993" s="191"/>
    </row>
    <row r="994" spans="4:4">
      <c r="D994" s="191"/>
    </row>
    <row r="995" spans="4:4">
      <c r="D995" s="191"/>
    </row>
    <row r="996" spans="4:4">
      <c r="D996" s="191"/>
    </row>
    <row r="997" spans="4:4">
      <c r="D997" s="191"/>
    </row>
    <row r="998" spans="4:4">
      <c r="D998" s="191"/>
    </row>
    <row r="999" spans="4:4">
      <c r="D999" s="191"/>
    </row>
    <row r="1000" spans="4:4">
      <c r="D1000" s="191"/>
    </row>
    <row r="1001" spans="4:4">
      <c r="D1001" s="191"/>
    </row>
    <row r="1002" spans="4:4">
      <c r="D1002" s="191"/>
    </row>
    <row r="1003" spans="4:4">
      <c r="D1003" s="191"/>
    </row>
    <row r="1004" spans="4:4">
      <c r="D1004" s="191"/>
    </row>
    <row r="1005" spans="4:4">
      <c r="D1005" s="191"/>
    </row>
    <row r="1006" spans="4:4">
      <c r="D1006" s="191"/>
    </row>
    <row r="1007" spans="4:4">
      <c r="D1007" s="191"/>
    </row>
    <row r="1008" spans="4:4">
      <c r="D1008" s="191"/>
    </row>
    <row r="1009" spans="4:4">
      <c r="D1009" s="191"/>
    </row>
    <row r="1010" spans="4:4">
      <c r="D1010" s="191"/>
    </row>
    <row r="1011" spans="4:4">
      <c r="D1011" s="191"/>
    </row>
    <row r="1012" spans="4:4">
      <c r="D1012" s="191"/>
    </row>
    <row r="1013" spans="4:4">
      <c r="D1013" s="191"/>
    </row>
    <row r="1014" spans="4:4">
      <c r="D1014" s="191"/>
    </row>
    <row r="1015" spans="4:4">
      <c r="D1015" s="191"/>
    </row>
    <row r="1016" spans="4:4">
      <c r="D1016" s="191"/>
    </row>
    <row r="1017" spans="4:4">
      <c r="D1017" s="191"/>
    </row>
    <row r="1018" spans="4:4">
      <c r="D1018" s="191"/>
    </row>
    <row r="1019" spans="4:4">
      <c r="D1019" s="191"/>
    </row>
    <row r="1020" spans="4:4">
      <c r="D1020" s="191"/>
    </row>
    <row r="1021" spans="4:4">
      <c r="D1021" s="191"/>
    </row>
    <row r="1022" spans="4:4">
      <c r="D1022" s="191"/>
    </row>
    <row r="1023" spans="4:4">
      <c r="D1023" s="191"/>
    </row>
    <row r="1024" spans="4:4">
      <c r="D1024" s="191"/>
    </row>
    <row r="1025" spans="4:4">
      <c r="D1025" s="191"/>
    </row>
    <row r="1026" spans="4:4">
      <c r="D1026" s="191"/>
    </row>
    <row r="1027" spans="4:4">
      <c r="D1027" s="191"/>
    </row>
    <row r="1028" spans="4:4">
      <c r="D1028" s="191"/>
    </row>
    <row r="1029" spans="4:4">
      <c r="D1029" s="191"/>
    </row>
    <row r="1030" spans="4:4">
      <c r="D1030" s="191"/>
    </row>
    <row r="1031" spans="4:4">
      <c r="D1031" s="191"/>
    </row>
    <row r="1032" spans="4:4">
      <c r="D1032" s="191"/>
    </row>
    <row r="1033" spans="4:4">
      <c r="D1033" s="191"/>
    </row>
    <row r="1034" spans="4:4">
      <c r="D1034" s="191"/>
    </row>
    <row r="1035" spans="4:4">
      <c r="D1035" s="191"/>
    </row>
    <row r="1036" spans="4:4">
      <c r="D1036" s="191"/>
    </row>
    <row r="1037" spans="4:4">
      <c r="D1037" s="191"/>
    </row>
    <row r="1038" spans="4:4">
      <c r="D1038" s="191"/>
    </row>
    <row r="1039" spans="4:4">
      <c r="D1039" s="191"/>
    </row>
    <row r="1040" spans="4:4">
      <c r="D1040" s="191"/>
    </row>
    <row r="1041" spans="4:4">
      <c r="D1041" s="191"/>
    </row>
    <row r="1042" spans="4:4">
      <c r="D1042" s="191"/>
    </row>
    <row r="1043" spans="4:4">
      <c r="D1043" s="191"/>
    </row>
    <row r="1044" spans="4:4">
      <c r="D1044" s="191"/>
    </row>
    <row r="1045" spans="4:4">
      <c r="D1045" s="191"/>
    </row>
    <row r="1046" spans="4:4">
      <c r="D1046" s="191"/>
    </row>
    <row r="1047" spans="4:4">
      <c r="D1047" s="191"/>
    </row>
    <row r="1048" spans="4:4">
      <c r="D1048" s="191"/>
    </row>
    <row r="1049" spans="4:4">
      <c r="D1049" s="191"/>
    </row>
    <row r="1050" spans="4:4">
      <c r="D1050" s="191"/>
    </row>
    <row r="1051" spans="4:4">
      <c r="D1051" s="191"/>
    </row>
    <row r="1052" spans="4:4">
      <c r="D1052" s="191"/>
    </row>
    <row r="1053" spans="4:4">
      <c r="D1053" s="191"/>
    </row>
    <row r="1054" spans="4:4">
      <c r="D1054" s="191"/>
    </row>
    <row r="1055" spans="4:4">
      <c r="D1055" s="191"/>
    </row>
    <row r="1056" spans="4:4">
      <c r="D1056" s="191"/>
    </row>
    <row r="1057" spans="4:4">
      <c r="D1057" s="191"/>
    </row>
    <row r="1058" spans="4:4">
      <c r="D1058" s="191"/>
    </row>
    <row r="1059" spans="4:4">
      <c r="D1059" s="191"/>
    </row>
    <row r="1060" spans="4:4">
      <c r="D1060" s="191"/>
    </row>
    <row r="1061" spans="4:4">
      <c r="D1061" s="191"/>
    </row>
    <row r="1062" spans="4:4">
      <c r="D1062" s="191"/>
    </row>
    <row r="1063" spans="4:4">
      <c r="D1063" s="191"/>
    </row>
    <row r="1064" spans="4:4">
      <c r="D1064" s="191"/>
    </row>
    <row r="1065" spans="4:4">
      <c r="D1065" s="191"/>
    </row>
    <row r="1066" spans="4:4">
      <c r="D1066" s="191"/>
    </row>
    <row r="1067" spans="4:4">
      <c r="D1067" s="191"/>
    </row>
    <row r="1068" spans="4:4">
      <c r="D1068" s="191"/>
    </row>
    <row r="1069" spans="4:4">
      <c r="D1069" s="191"/>
    </row>
    <row r="1070" spans="4:4">
      <c r="D1070" s="191"/>
    </row>
    <row r="1071" spans="4:4">
      <c r="D1071" s="191"/>
    </row>
    <row r="1072" spans="4:4">
      <c r="D1072" s="191"/>
    </row>
    <row r="1073" spans="4:4">
      <c r="D1073" s="191"/>
    </row>
    <row r="1074" spans="4:4">
      <c r="D1074" s="191"/>
    </row>
    <row r="1075" spans="4:4">
      <c r="D1075" s="191"/>
    </row>
    <row r="1076" spans="4:4">
      <c r="D1076" s="191"/>
    </row>
    <row r="1077" spans="4:4">
      <c r="D1077" s="191"/>
    </row>
    <row r="1078" spans="4:4">
      <c r="D1078" s="191"/>
    </row>
    <row r="1079" spans="4:4">
      <c r="D1079" s="191"/>
    </row>
    <row r="1080" spans="4:4">
      <c r="D1080" s="191"/>
    </row>
    <row r="1081" spans="4:4">
      <c r="D1081" s="191"/>
    </row>
    <row r="1082" spans="4:4">
      <c r="D1082" s="191"/>
    </row>
    <row r="1083" spans="4:4">
      <c r="D1083" s="191"/>
    </row>
    <row r="1084" spans="4:4">
      <c r="D1084" s="191"/>
    </row>
    <row r="1085" spans="4:4">
      <c r="D1085" s="191"/>
    </row>
    <row r="1086" spans="4:4">
      <c r="D1086" s="191"/>
    </row>
    <row r="1087" spans="4:4">
      <c r="D1087" s="191"/>
    </row>
    <row r="1088" spans="4:4">
      <c r="D1088" s="191"/>
    </row>
    <row r="1089" spans="4:4">
      <c r="D1089" s="191"/>
    </row>
    <row r="1090" spans="4:4">
      <c r="D1090" s="191"/>
    </row>
    <row r="1091" spans="4:4">
      <c r="D1091" s="191"/>
    </row>
    <row r="1092" spans="4:4">
      <c r="D1092" s="191"/>
    </row>
    <row r="1093" spans="4:4">
      <c r="D1093" s="191"/>
    </row>
    <row r="1094" spans="4:4">
      <c r="D1094" s="191"/>
    </row>
    <row r="1095" spans="4:4">
      <c r="D1095" s="191"/>
    </row>
    <row r="1096" spans="4:4">
      <c r="D1096" s="191"/>
    </row>
    <row r="1097" spans="4:4">
      <c r="D1097" s="191"/>
    </row>
    <row r="1098" spans="4:4">
      <c r="D1098" s="191"/>
    </row>
    <row r="1099" spans="4:4">
      <c r="D1099" s="191"/>
    </row>
    <row r="1100" spans="4:4">
      <c r="D1100" s="191"/>
    </row>
    <row r="1101" spans="4:4">
      <c r="D1101" s="191"/>
    </row>
    <row r="1102" spans="4:4">
      <c r="D1102" s="191"/>
    </row>
    <row r="1103" spans="4:4">
      <c r="D1103" s="191"/>
    </row>
    <row r="1104" spans="4:4">
      <c r="D1104" s="191"/>
    </row>
    <row r="1105" spans="4:4">
      <c r="D1105" s="191"/>
    </row>
    <row r="1106" spans="4:4">
      <c r="D1106" s="191"/>
    </row>
    <row r="1107" spans="4:4">
      <c r="D1107" s="191"/>
    </row>
    <row r="1108" spans="4:4">
      <c r="D1108" s="191"/>
    </row>
    <row r="1109" spans="4:4">
      <c r="D1109" s="191"/>
    </row>
    <row r="1110" spans="4:4">
      <c r="D1110" s="191"/>
    </row>
    <row r="1111" spans="4:4">
      <c r="D1111" s="191"/>
    </row>
    <row r="1112" spans="4:4">
      <c r="D1112" s="191"/>
    </row>
    <row r="1113" spans="4:4">
      <c r="D1113" s="191"/>
    </row>
    <row r="1114" spans="4:4">
      <c r="D1114" s="191"/>
    </row>
    <row r="1115" spans="4:4">
      <c r="D1115" s="191"/>
    </row>
    <row r="1116" spans="4:4">
      <c r="D1116" s="191"/>
    </row>
    <row r="1117" spans="4:4">
      <c r="D1117" s="191"/>
    </row>
    <row r="1118" spans="4:4">
      <c r="D1118" s="191"/>
    </row>
    <row r="1119" spans="4:4">
      <c r="D1119" s="191"/>
    </row>
    <row r="1120" spans="4:4">
      <c r="D1120" s="191"/>
    </row>
    <row r="1121" spans="4:4">
      <c r="D1121" s="191"/>
    </row>
    <row r="1122" spans="4:4">
      <c r="D1122" s="191"/>
    </row>
    <row r="1123" spans="4:4">
      <c r="D1123" s="191"/>
    </row>
    <row r="1124" spans="4:4">
      <c r="D1124" s="191"/>
    </row>
    <row r="1125" spans="4:4">
      <c r="D1125" s="191"/>
    </row>
    <row r="1126" spans="4:4">
      <c r="D1126" s="191"/>
    </row>
    <row r="1127" spans="4:4">
      <c r="D1127" s="191"/>
    </row>
    <row r="1128" spans="4:4">
      <c r="D1128" s="191"/>
    </row>
    <row r="1129" spans="4:4">
      <c r="D1129" s="191"/>
    </row>
    <row r="1130" spans="4:4">
      <c r="D1130" s="191"/>
    </row>
    <row r="1131" spans="4:4">
      <c r="D1131" s="191"/>
    </row>
    <row r="1132" spans="4:4">
      <c r="D1132" s="191"/>
    </row>
    <row r="1133" spans="4:4">
      <c r="D1133" s="191"/>
    </row>
    <row r="1134" spans="4:4">
      <c r="D1134" s="191"/>
    </row>
    <row r="1135" spans="4:4">
      <c r="D1135" s="191"/>
    </row>
    <row r="1136" spans="4:4">
      <c r="D1136" s="191"/>
    </row>
    <row r="1137" spans="4:4">
      <c r="D1137" s="191"/>
    </row>
    <row r="1138" spans="4:4">
      <c r="D1138" s="191"/>
    </row>
    <row r="1139" spans="4:4">
      <c r="D1139" s="191"/>
    </row>
    <row r="1140" spans="4:4">
      <c r="D1140" s="191"/>
    </row>
    <row r="1141" spans="4:4">
      <c r="D1141" s="191"/>
    </row>
    <row r="1142" spans="4:4">
      <c r="D1142" s="191"/>
    </row>
    <row r="1143" spans="4:4">
      <c r="D1143" s="191"/>
    </row>
    <row r="1144" spans="4:4">
      <c r="D1144" s="191"/>
    </row>
    <row r="1145" spans="4:4">
      <c r="D1145" s="191"/>
    </row>
    <row r="1146" spans="4:4">
      <c r="D1146" s="191"/>
    </row>
    <row r="1147" spans="4:4">
      <c r="D1147" s="191"/>
    </row>
    <row r="1148" spans="4:4">
      <c r="D1148" s="191"/>
    </row>
    <row r="1149" spans="4:4">
      <c r="D1149" s="191"/>
    </row>
    <row r="1150" spans="4:4">
      <c r="D1150" s="191"/>
    </row>
    <row r="1151" spans="4:4">
      <c r="D1151" s="191"/>
    </row>
    <row r="1152" spans="4:4">
      <c r="D1152" s="191"/>
    </row>
    <row r="1153" spans="4:4">
      <c r="D1153" s="191"/>
    </row>
    <row r="1154" spans="4:4">
      <c r="D1154" s="191"/>
    </row>
    <row r="1155" spans="4:4">
      <c r="D1155" s="191"/>
    </row>
    <row r="1156" spans="4:4">
      <c r="D1156" s="191"/>
    </row>
    <row r="1157" spans="4:4">
      <c r="D1157" s="191"/>
    </row>
    <row r="1158" spans="4:4">
      <c r="D1158" s="191"/>
    </row>
    <row r="1159" spans="4:4">
      <c r="D1159" s="191"/>
    </row>
    <row r="1160" spans="4:4">
      <c r="D1160" s="191"/>
    </row>
    <row r="1161" spans="4:4">
      <c r="D1161" s="191"/>
    </row>
    <row r="1162" spans="4:4">
      <c r="D1162" s="191"/>
    </row>
    <row r="1163" spans="4:4">
      <c r="D1163" s="191"/>
    </row>
    <row r="1164" spans="4:4">
      <c r="D1164" s="191"/>
    </row>
    <row r="1165" spans="4:4">
      <c r="D1165" s="191"/>
    </row>
    <row r="1166" spans="4:4">
      <c r="D1166" s="191"/>
    </row>
    <row r="1167" spans="4:4">
      <c r="D1167" s="191"/>
    </row>
    <row r="1168" spans="4:4">
      <c r="D1168" s="191"/>
    </row>
    <row r="1169" spans="4:4">
      <c r="D1169" s="191"/>
    </row>
    <row r="1170" spans="4:4">
      <c r="D1170" s="191"/>
    </row>
    <row r="1171" spans="4:4">
      <c r="D1171" s="191"/>
    </row>
    <row r="1172" spans="4:4">
      <c r="D1172" s="191"/>
    </row>
    <row r="1173" spans="4:4">
      <c r="D1173" s="191"/>
    </row>
    <row r="1174" spans="4:4">
      <c r="D1174" s="191"/>
    </row>
    <row r="1175" spans="4:4">
      <c r="D1175" s="191"/>
    </row>
    <row r="1176" spans="4:4">
      <c r="D1176" s="191"/>
    </row>
    <row r="1177" spans="4:4">
      <c r="D1177" s="191"/>
    </row>
    <row r="1178" spans="4:4">
      <c r="D1178" s="191"/>
    </row>
    <row r="1179" spans="4:4">
      <c r="D1179" s="191"/>
    </row>
    <row r="1180" spans="4:4">
      <c r="D1180" s="191"/>
    </row>
    <row r="1181" spans="4:4">
      <c r="D1181" s="191"/>
    </row>
    <row r="1182" spans="4:4">
      <c r="D1182" s="191"/>
    </row>
    <row r="1183" spans="4:4">
      <c r="D1183" s="191"/>
    </row>
    <row r="1184" spans="4:4">
      <c r="D1184" s="191"/>
    </row>
    <row r="1185" spans="4:4">
      <c r="D1185" s="191"/>
    </row>
    <row r="1186" spans="4:4">
      <c r="D1186" s="191"/>
    </row>
    <row r="1187" spans="4:4">
      <c r="D1187" s="191"/>
    </row>
    <row r="1188" spans="4:4">
      <c r="D1188" s="191"/>
    </row>
    <row r="1189" spans="4:4">
      <c r="D1189" s="191"/>
    </row>
    <row r="1190" spans="4:4">
      <c r="D1190" s="191"/>
    </row>
    <row r="1191" spans="4:4">
      <c r="D1191" s="191"/>
    </row>
    <row r="1192" spans="4:4">
      <c r="D1192" s="191"/>
    </row>
    <row r="1193" spans="4:4">
      <c r="D1193" s="191"/>
    </row>
    <row r="1194" spans="4:4">
      <c r="D1194" s="191"/>
    </row>
    <row r="1195" spans="4:4">
      <c r="D1195" s="191"/>
    </row>
    <row r="1196" spans="4:4">
      <c r="D1196" s="191"/>
    </row>
    <row r="1197" spans="4:4">
      <c r="D1197" s="191"/>
    </row>
    <row r="1198" spans="4:4">
      <c r="D1198" s="191"/>
    </row>
    <row r="1199" spans="4:4">
      <c r="D1199" s="191"/>
    </row>
    <row r="1200" spans="4:4">
      <c r="D1200" s="191"/>
    </row>
    <row r="1201" spans="4:4">
      <c r="D1201" s="191"/>
    </row>
    <row r="1202" spans="4:4">
      <c r="D1202" s="191"/>
    </row>
    <row r="1203" spans="4:4">
      <c r="D1203" s="191"/>
    </row>
    <row r="1204" spans="4:4">
      <c r="D1204" s="191"/>
    </row>
    <row r="1205" spans="4:4">
      <c r="D1205" s="191"/>
    </row>
    <row r="1206" spans="4:4">
      <c r="D1206" s="191"/>
    </row>
    <row r="1207" spans="4:4">
      <c r="D1207" s="191"/>
    </row>
    <row r="1208" spans="4:4">
      <c r="D1208" s="191"/>
    </row>
    <row r="1209" spans="4:4">
      <c r="D1209" s="191"/>
    </row>
    <row r="1210" spans="4:4">
      <c r="D1210" s="191"/>
    </row>
    <row r="1211" spans="4:4">
      <c r="D1211" s="191"/>
    </row>
    <row r="1212" spans="4:4">
      <c r="D1212" s="191"/>
    </row>
    <row r="1213" spans="4:4">
      <c r="D1213" s="191"/>
    </row>
    <row r="1214" spans="4:4">
      <c r="D1214" s="191"/>
    </row>
    <row r="1215" spans="4:4">
      <c r="D1215" s="191"/>
    </row>
    <row r="1216" spans="4:4">
      <c r="D1216" s="191"/>
    </row>
    <row r="1217" spans="4:4">
      <c r="D1217" s="191"/>
    </row>
    <row r="1218" spans="4:4">
      <c r="D1218" s="191"/>
    </row>
    <row r="1219" spans="4:4">
      <c r="D1219" s="191"/>
    </row>
    <row r="1220" spans="4:4">
      <c r="D1220" s="191"/>
    </row>
    <row r="1221" spans="4:4">
      <c r="D1221" s="191"/>
    </row>
    <row r="1222" spans="4:4">
      <c r="D1222" s="191"/>
    </row>
    <row r="1223" spans="4:4">
      <c r="D1223" s="191"/>
    </row>
    <row r="1224" spans="4:4">
      <c r="D1224" s="191"/>
    </row>
    <row r="1225" spans="4:4">
      <c r="D1225" s="191"/>
    </row>
    <row r="1226" spans="4:4">
      <c r="D1226" s="191"/>
    </row>
    <row r="1227" spans="4:4">
      <c r="D1227" s="191"/>
    </row>
    <row r="1228" spans="4:4">
      <c r="D1228" s="191"/>
    </row>
    <row r="1229" spans="4:4">
      <c r="D1229" s="191"/>
    </row>
    <row r="1230" spans="4:4">
      <c r="D1230" s="191"/>
    </row>
    <row r="1231" spans="4:4">
      <c r="D1231" s="191"/>
    </row>
    <row r="1232" spans="4:4">
      <c r="D1232" s="191"/>
    </row>
    <row r="1233" spans="4:4">
      <c r="D1233" s="191"/>
    </row>
    <row r="1234" spans="4:4">
      <c r="D1234" s="191"/>
    </row>
    <row r="1235" spans="4:4">
      <c r="D1235" s="191"/>
    </row>
    <row r="1236" spans="4:4">
      <c r="D1236" s="191"/>
    </row>
    <row r="1237" spans="4:4">
      <c r="D1237" s="191"/>
    </row>
    <row r="1238" spans="4:4">
      <c r="D1238" s="191"/>
    </row>
    <row r="1239" spans="4:4">
      <c r="D1239" s="191"/>
    </row>
    <row r="1240" spans="4:4">
      <c r="D1240" s="191"/>
    </row>
    <row r="1241" spans="4:4">
      <c r="D1241" s="191"/>
    </row>
    <row r="1242" spans="4:4">
      <c r="D1242" s="191"/>
    </row>
    <row r="1243" spans="4:4">
      <c r="D1243" s="191"/>
    </row>
    <row r="1244" spans="4:4">
      <c r="D1244" s="191"/>
    </row>
    <row r="1245" spans="4:4">
      <c r="D1245" s="191"/>
    </row>
    <row r="1246" spans="4:4">
      <c r="D1246" s="191"/>
    </row>
    <row r="1247" spans="4:4">
      <c r="D1247" s="191"/>
    </row>
    <row r="1248" spans="4:4">
      <c r="D1248" s="191"/>
    </row>
    <row r="1249" spans="4:4">
      <c r="D1249" s="191"/>
    </row>
    <row r="1250" spans="4:4">
      <c r="D1250" s="191"/>
    </row>
    <row r="1251" spans="4:4">
      <c r="D1251" s="191"/>
    </row>
    <row r="1252" spans="4:4">
      <c r="D1252" s="191"/>
    </row>
    <row r="1253" spans="4:4">
      <c r="D1253" s="191"/>
    </row>
    <row r="1254" spans="4:4">
      <c r="D1254" s="191"/>
    </row>
    <row r="1255" spans="4:4">
      <c r="D1255" s="191"/>
    </row>
    <row r="1256" spans="4:4">
      <c r="D1256" s="191"/>
    </row>
    <row r="1257" spans="4:4">
      <c r="D1257" s="191"/>
    </row>
    <row r="1258" spans="4:4">
      <c r="D1258" s="191"/>
    </row>
    <row r="1259" spans="4:4">
      <c r="D1259" s="191"/>
    </row>
    <row r="1260" spans="4:4">
      <c r="D1260" s="191"/>
    </row>
    <row r="1261" spans="4:4">
      <c r="D1261" s="191"/>
    </row>
    <row r="1262" spans="4:4">
      <c r="D1262" s="191"/>
    </row>
    <row r="1263" spans="4:4">
      <c r="D1263" s="191"/>
    </row>
    <row r="1264" spans="4:4">
      <c r="D1264" s="191"/>
    </row>
    <row r="1265" spans="4:4">
      <c r="D1265" s="191"/>
    </row>
    <row r="1266" spans="4:4">
      <c r="D1266" s="191"/>
    </row>
    <row r="1267" spans="4:4">
      <c r="D1267" s="191"/>
    </row>
    <row r="1268" spans="4:4">
      <c r="D1268" s="191"/>
    </row>
    <row r="1269" spans="4:4">
      <c r="D1269" s="191"/>
    </row>
    <row r="1270" spans="4:4">
      <c r="D1270" s="191"/>
    </row>
    <row r="1271" spans="4:4">
      <c r="D1271" s="191"/>
    </row>
    <row r="1272" spans="4:4">
      <c r="D1272" s="191"/>
    </row>
    <row r="1273" spans="4:4">
      <c r="D1273" s="191"/>
    </row>
    <row r="1274" spans="4:4">
      <c r="D1274" s="191"/>
    </row>
    <row r="1275" spans="4:4">
      <c r="D1275" s="191"/>
    </row>
    <row r="1276" spans="4:4">
      <c r="D1276" s="191"/>
    </row>
    <row r="1277" spans="4:4">
      <c r="D1277" s="191"/>
    </row>
    <row r="1278" spans="4:4">
      <c r="D1278" s="191"/>
    </row>
    <row r="1279" spans="4:4">
      <c r="D1279" s="191"/>
    </row>
    <row r="1280" spans="4:4">
      <c r="D1280" s="191"/>
    </row>
    <row r="1281" spans="4:4">
      <c r="D1281" s="191"/>
    </row>
    <row r="1282" spans="4:4">
      <c r="D1282" s="191"/>
    </row>
    <row r="1283" spans="4:4">
      <c r="D1283" s="191"/>
    </row>
    <row r="1284" spans="4:4">
      <c r="D1284" s="191"/>
    </row>
    <row r="1285" spans="4:4">
      <c r="D1285" s="191"/>
    </row>
    <row r="1286" spans="4:4">
      <c r="D1286" s="191"/>
    </row>
    <row r="1287" spans="4:4">
      <c r="D1287" s="191"/>
    </row>
    <row r="1288" spans="4:4">
      <c r="D1288" s="191"/>
    </row>
    <row r="1289" spans="4:4">
      <c r="D1289" s="191"/>
    </row>
    <row r="1290" spans="4:4">
      <c r="D1290" s="191"/>
    </row>
    <row r="1291" spans="4:4">
      <c r="D1291" s="191"/>
    </row>
    <row r="1292" spans="4:4">
      <c r="D1292" s="191"/>
    </row>
    <row r="1293" spans="4:4">
      <c r="D1293" s="191"/>
    </row>
    <row r="1294" spans="4:4">
      <c r="D1294" s="191"/>
    </row>
    <row r="1295" spans="4:4">
      <c r="D1295" s="191"/>
    </row>
    <row r="1296" spans="4:4">
      <c r="D1296" s="191"/>
    </row>
    <row r="1297" spans="4:4">
      <c r="D1297" s="191"/>
    </row>
    <row r="1298" spans="4:4">
      <c r="D1298" s="191"/>
    </row>
    <row r="1299" spans="4:4">
      <c r="D1299" s="191"/>
    </row>
    <row r="1300" spans="4:4">
      <c r="D1300" s="191"/>
    </row>
    <row r="1301" spans="4:4">
      <c r="D1301" s="191"/>
    </row>
    <row r="1302" spans="4:4">
      <c r="D1302" s="191"/>
    </row>
    <row r="1303" spans="4:4">
      <c r="D1303" s="191"/>
    </row>
    <row r="1304" spans="4:4">
      <c r="D1304" s="191"/>
    </row>
    <row r="1305" spans="4:4">
      <c r="D1305" s="191"/>
    </row>
    <row r="1306" spans="4:4">
      <c r="D1306" s="191"/>
    </row>
    <row r="1307" spans="4:4">
      <c r="D1307" s="191"/>
    </row>
    <row r="1308" spans="4:4">
      <c r="D1308" s="191"/>
    </row>
    <row r="1309" spans="4:4">
      <c r="D1309" s="191"/>
    </row>
    <row r="1310" spans="4:4">
      <c r="D1310" s="191"/>
    </row>
    <row r="1311" spans="4:4">
      <c r="D1311" s="191"/>
    </row>
    <row r="1312" spans="4:4">
      <c r="D1312" s="191"/>
    </row>
    <row r="1313" spans="4:4">
      <c r="D1313" s="191"/>
    </row>
    <row r="1314" spans="4:4">
      <c r="D1314" s="191"/>
    </row>
    <row r="1315" spans="4:4">
      <c r="D1315" s="191"/>
    </row>
    <row r="1316" spans="4:4">
      <c r="D1316" s="191"/>
    </row>
    <row r="1317" spans="4:4">
      <c r="D1317" s="191"/>
    </row>
    <row r="1318" spans="4:4">
      <c r="D1318" s="191"/>
    </row>
    <row r="1319" spans="4:4">
      <c r="D1319" s="191"/>
    </row>
    <row r="1320" spans="4:4">
      <c r="D1320" s="191"/>
    </row>
    <row r="1321" spans="4:4">
      <c r="D1321" s="191"/>
    </row>
    <row r="1322" spans="4:4">
      <c r="D1322" s="191"/>
    </row>
    <row r="1323" spans="4:4">
      <c r="D1323" s="191"/>
    </row>
    <row r="1324" spans="4:4">
      <c r="D1324" s="191"/>
    </row>
    <row r="1325" spans="4:4">
      <c r="D1325" s="191"/>
    </row>
    <row r="1326" spans="4:4">
      <c r="D1326" s="191"/>
    </row>
    <row r="1327" spans="4:4">
      <c r="D1327" s="191"/>
    </row>
    <row r="1328" spans="4:4">
      <c r="D1328" s="191"/>
    </row>
    <row r="1329" spans="4:4">
      <c r="D1329" s="191"/>
    </row>
    <row r="1330" spans="4:4">
      <c r="D1330" s="191"/>
    </row>
    <row r="1331" spans="4:4">
      <c r="D1331" s="191"/>
    </row>
    <row r="1332" spans="4:4">
      <c r="D1332" s="191"/>
    </row>
    <row r="1333" spans="4:4">
      <c r="D1333" s="191"/>
    </row>
    <row r="1334" spans="4:4">
      <c r="D1334" s="191"/>
    </row>
    <row r="1335" spans="4:4">
      <c r="D1335" s="191"/>
    </row>
    <row r="1336" spans="4:4">
      <c r="D1336" s="191"/>
    </row>
    <row r="1337" spans="4:4">
      <c r="D1337" s="191"/>
    </row>
    <row r="1338" spans="4:4">
      <c r="D1338" s="191"/>
    </row>
    <row r="1339" spans="4:4">
      <c r="D1339" s="191"/>
    </row>
    <row r="1340" spans="4:4">
      <c r="D1340" s="191"/>
    </row>
    <row r="1341" spans="4:4">
      <c r="D1341" s="191"/>
    </row>
    <row r="1342" spans="4:4">
      <c r="D1342" s="191"/>
    </row>
    <row r="1343" spans="4:4">
      <c r="D1343" s="191"/>
    </row>
    <row r="1344" spans="4:4">
      <c r="D1344" s="191"/>
    </row>
    <row r="1345" spans="4:4">
      <c r="D1345" s="191"/>
    </row>
    <row r="1346" spans="4:4">
      <c r="D1346" s="191"/>
    </row>
    <row r="1347" spans="4:4">
      <c r="D1347" s="191"/>
    </row>
    <row r="1348" spans="4:4">
      <c r="D1348" s="191"/>
    </row>
    <row r="1349" spans="4:4">
      <c r="D1349" s="191"/>
    </row>
    <row r="1350" spans="4:4">
      <c r="D1350" s="191"/>
    </row>
    <row r="1351" spans="4:4">
      <c r="D1351" s="191"/>
    </row>
    <row r="1352" spans="4:4">
      <c r="D1352" s="191"/>
    </row>
    <row r="1353" spans="4:4">
      <c r="D1353" s="191"/>
    </row>
    <row r="1354" spans="4:4">
      <c r="D1354" s="191"/>
    </row>
    <row r="1355" spans="4:4">
      <c r="D1355" s="191"/>
    </row>
    <row r="1356" spans="4:4">
      <c r="D1356" s="191"/>
    </row>
    <row r="1357" spans="4:4">
      <c r="D1357" s="191"/>
    </row>
    <row r="1358" spans="4:4">
      <c r="D1358" s="191"/>
    </row>
    <row r="1359" spans="4:4">
      <c r="D1359" s="191"/>
    </row>
    <row r="1360" spans="4:4">
      <c r="D1360" s="191"/>
    </row>
    <row r="1361" spans="4:4">
      <c r="D1361" s="191"/>
    </row>
    <row r="1362" spans="4:4">
      <c r="D1362" s="191"/>
    </row>
    <row r="1363" spans="4:4">
      <c r="D1363" s="191"/>
    </row>
    <row r="1364" spans="4:4">
      <c r="D1364" s="191"/>
    </row>
    <row r="1365" spans="4:4">
      <c r="D1365" s="191"/>
    </row>
    <row r="1366" spans="4:4">
      <c r="D1366" s="191"/>
    </row>
    <row r="1367" spans="4:4">
      <c r="D1367" s="191"/>
    </row>
    <row r="1368" spans="4:4">
      <c r="D1368" s="191"/>
    </row>
    <row r="1369" spans="4:4">
      <c r="D1369" s="191"/>
    </row>
    <row r="1370" spans="4:4">
      <c r="D1370" s="191"/>
    </row>
    <row r="1371" spans="4:4">
      <c r="D1371" s="191"/>
    </row>
    <row r="1372" spans="4:4">
      <c r="D1372" s="191"/>
    </row>
    <row r="1373" spans="4:4">
      <c r="D1373" s="191"/>
    </row>
    <row r="1374" spans="4:4">
      <c r="D1374" s="191"/>
    </row>
    <row r="1375" spans="4:4">
      <c r="D1375" s="191"/>
    </row>
    <row r="1376" spans="4:4">
      <c r="D1376" s="191"/>
    </row>
    <row r="1377" spans="4:4">
      <c r="D1377" s="191"/>
    </row>
    <row r="1378" spans="4:4">
      <c r="D1378" s="191"/>
    </row>
    <row r="1379" spans="4:4">
      <c r="D1379" s="191"/>
    </row>
    <row r="1380" spans="4:4">
      <c r="D1380" s="191"/>
    </row>
    <row r="1381" spans="4:4">
      <c r="D1381" s="191"/>
    </row>
    <row r="1382" spans="4:4">
      <c r="D1382" s="191"/>
    </row>
    <row r="1383" spans="4:4">
      <c r="D1383" s="191"/>
    </row>
    <row r="1384" spans="4:4">
      <c r="D1384" s="191"/>
    </row>
    <row r="1385" spans="4:4">
      <c r="D1385" s="191"/>
    </row>
    <row r="1386" spans="4:4">
      <c r="D1386" s="191"/>
    </row>
    <row r="1387" spans="4:4">
      <c r="D1387" s="191"/>
    </row>
    <row r="1388" spans="4:4">
      <c r="D1388" s="191"/>
    </row>
    <row r="1389" spans="4:4">
      <c r="D1389" s="191"/>
    </row>
    <row r="1390" spans="4:4">
      <c r="D1390" s="191"/>
    </row>
    <row r="1391" spans="4:4">
      <c r="D1391" s="191"/>
    </row>
    <row r="1392" spans="4:4">
      <c r="D1392" s="191"/>
    </row>
    <row r="1393" spans="4:4">
      <c r="D1393" s="191"/>
    </row>
    <row r="1394" spans="4:4">
      <c r="D1394" s="191"/>
    </row>
    <row r="1395" spans="4:4">
      <c r="D1395" s="191"/>
    </row>
    <row r="1396" spans="4:4">
      <c r="D1396" s="191"/>
    </row>
    <row r="1397" spans="4:4">
      <c r="D1397" s="191"/>
    </row>
    <row r="1398" spans="4:4">
      <c r="D1398" s="191"/>
    </row>
    <row r="1399" spans="4:4">
      <c r="D1399" s="191"/>
    </row>
    <row r="1400" spans="4:4">
      <c r="D1400" s="191"/>
    </row>
    <row r="1401" spans="4:4">
      <c r="D1401" s="191"/>
    </row>
    <row r="1402" spans="4:4">
      <c r="D1402" s="191"/>
    </row>
    <row r="1403" spans="4:4">
      <c r="D1403" s="191"/>
    </row>
    <row r="1404" spans="4:4">
      <c r="D1404" s="191"/>
    </row>
    <row r="1405" spans="4:4">
      <c r="D1405" s="191"/>
    </row>
    <row r="1406" spans="4:4">
      <c r="D1406" s="191"/>
    </row>
    <row r="1407" spans="4:4">
      <c r="D1407" s="191"/>
    </row>
    <row r="1408" spans="4:4">
      <c r="D1408" s="191"/>
    </row>
    <row r="1409" spans="4:4">
      <c r="D1409" s="191"/>
    </row>
    <row r="1410" spans="4:4">
      <c r="D1410" s="191"/>
    </row>
    <row r="1411" spans="4:4">
      <c r="D1411" s="191"/>
    </row>
    <row r="1412" spans="4:4">
      <c r="D1412" s="191"/>
    </row>
    <row r="1413" spans="4:4">
      <c r="D1413" s="191"/>
    </row>
    <row r="1414" spans="4:4">
      <c r="D1414" s="191"/>
    </row>
    <row r="1415" spans="4:4">
      <c r="D1415" s="191"/>
    </row>
    <row r="1416" spans="4:4">
      <c r="D1416" s="191"/>
    </row>
    <row r="1417" spans="4:4">
      <c r="D1417" s="191"/>
    </row>
    <row r="1418" spans="4:4">
      <c r="D1418" s="191"/>
    </row>
    <row r="1419" spans="4:4">
      <c r="D1419" s="191"/>
    </row>
    <row r="1420" spans="4:4">
      <c r="D1420" s="191"/>
    </row>
    <row r="1421" spans="4:4">
      <c r="D1421" s="191"/>
    </row>
    <row r="1422" spans="4:4">
      <c r="D1422" s="191"/>
    </row>
    <row r="1423" spans="4:4">
      <c r="D1423" s="191"/>
    </row>
    <row r="1424" spans="4:4">
      <c r="D1424" s="191"/>
    </row>
    <row r="1425" spans="4:4">
      <c r="D1425" s="191"/>
    </row>
    <row r="1426" spans="4:4">
      <c r="D1426" s="191"/>
    </row>
    <row r="1427" spans="4:4">
      <c r="D1427" s="191"/>
    </row>
    <row r="1428" spans="4:4">
      <c r="D1428" s="191"/>
    </row>
    <row r="1429" spans="4:4">
      <c r="D1429" s="191"/>
    </row>
    <row r="1430" spans="4:4">
      <c r="D1430" s="191"/>
    </row>
    <row r="1431" spans="4:4">
      <c r="D1431" s="191"/>
    </row>
    <row r="1432" spans="4:4">
      <c r="D1432" s="191"/>
    </row>
    <row r="1433" spans="4:4">
      <c r="D1433" s="191"/>
    </row>
    <row r="1434" spans="4:4">
      <c r="D1434" s="191"/>
    </row>
    <row r="1435" spans="4:4">
      <c r="D1435" s="191"/>
    </row>
    <row r="1436" spans="4:4">
      <c r="D1436" s="191"/>
    </row>
    <row r="1437" spans="4:4">
      <c r="D1437" s="191"/>
    </row>
    <row r="1438" spans="4:4">
      <c r="D1438" s="191"/>
    </row>
    <row r="1439" spans="4:4">
      <c r="D1439" s="191"/>
    </row>
    <row r="1440" spans="4:4">
      <c r="D1440" s="191"/>
    </row>
    <row r="1441" spans="4:4">
      <c r="D1441" s="191"/>
    </row>
    <row r="1442" spans="4:4">
      <c r="D1442" s="191"/>
    </row>
    <row r="1443" spans="4:4">
      <c r="D1443" s="191"/>
    </row>
    <row r="1444" spans="4:4">
      <c r="D1444" s="191"/>
    </row>
    <row r="1445" spans="4:4">
      <c r="D1445" s="191"/>
    </row>
    <row r="1446" spans="4:4">
      <c r="D1446" s="191"/>
    </row>
    <row r="1447" spans="4:4">
      <c r="D1447" s="191"/>
    </row>
    <row r="1448" spans="4:4">
      <c r="D1448" s="191"/>
    </row>
    <row r="1449" spans="4:4">
      <c r="D1449" s="191"/>
    </row>
    <row r="1450" spans="4:4">
      <c r="D1450" s="191"/>
    </row>
    <row r="1451" spans="4:4">
      <c r="D1451" s="191"/>
    </row>
    <row r="1452" spans="4:4">
      <c r="D1452" s="191"/>
    </row>
    <row r="1453" spans="4:4">
      <c r="D1453" s="191"/>
    </row>
    <row r="1454" spans="4:4">
      <c r="D1454" s="191"/>
    </row>
    <row r="1455" spans="4:4">
      <c r="D1455" s="191"/>
    </row>
    <row r="1456" spans="4:4">
      <c r="D1456" s="191"/>
    </row>
    <row r="1457" spans="4:4">
      <c r="D1457" s="191"/>
    </row>
    <row r="1458" spans="4:4">
      <c r="D1458" s="191"/>
    </row>
    <row r="1459" spans="4:4">
      <c r="D1459" s="191"/>
    </row>
    <row r="1460" spans="4:4">
      <c r="D1460" s="191"/>
    </row>
    <row r="1461" spans="4:4">
      <c r="D1461" s="191"/>
    </row>
    <row r="1462" spans="4:4">
      <c r="D1462" s="191"/>
    </row>
    <row r="1463" spans="4:4">
      <c r="D1463" s="191"/>
    </row>
    <row r="1464" spans="4:4">
      <c r="D1464" s="191"/>
    </row>
    <row r="1465" spans="4:4">
      <c r="D1465" s="191"/>
    </row>
    <row r="1466" spans="4:4">
      <c r="D1466" s="191"/>
    </row>
    <row r="1467" spans="4:4">
      <c r="D1467" s="191"/>
    </row>
    <row r="1468" spans="4:4">
      <c r="D1468" s="191"/>
    </row>
    <row r="1469" spans="4:4">
      <c r="D1469" s="191"/>
    </row>
    <row r="1470" spans="4:4">
      <c r="D1470" s="191"/>
    </row>
    <row r="1471" spans="4:4">
      <c r="D1471" s="191"/>
    </row>
    <row r="1472" spans="4:4">
      <c r="D1472" s="191"/>
    </row>
    <row r="1473" spans="4:4">
      <c r="D1473" s="191"/>
    </row>
    <row r="1474" spans="4:4">
      <c r="D1474" s="191"/>
    </row>
    <row r="1475" spans="4:4">
      <c r="D1475" s="191"/>
    </row>
    <row r="1476" spans="4:4">
      <c r="D1476" s="191"/>
    </row>
    <row r="1477" spans="4:4">
      <c r="D1477" s="191"/>
    </row>
    <row r="1478" spans="4:4">
      <c r="D1478" s="191"/>
    </row>
    <row r="1479" spans="4:4">
      <c r="D1479" s="191"/>
    </row>
    <row r="1480" spans="4:4">
      <c r="D1480" s="191"/>
    </row>
    <row r="1481" spans="4:4">
      <c r="D1481" s="191"/>
    </row>
    <row r="1482" spans="4:4">
      <c r="D1482" s="191"/>
    </row>
    <row r="1483" spans="4:4">
      <c r="D1483" s="191"/>
    </row>
    <row r="1484" spans="4:4">
      <c r="D1484" s="191"/>
    </row>
    <row r="1485" spans="4:4">
      <c r="D1485" s="191"/>
    </row>
    <row r="1486" spans="4:4">
      <c r="D1486" s="191"/>
    </row>
    <row r="1487" spans="4:4">
      <c r="D1487" s="191"/>
    </row>
    <row r="1488" spans="4:4">
      <c r="D1488" s="191"/>
    </row>
    <row r="1489" spans="4:4">
      <c r="D1489" s="191"/>
    </row>
    <row r="1490" spans="4:4">
      <c r="D1490" s="191"/>
    </row>
    <row r="1491" spans="4:4">
      <c r="D1491" s="191"/>
    </row>
    <row r="1492" spans="4:4">
      <c r="D1492" s="191"/>
    </row>
    <row r="1493" spans="4:4">
      <c r="D1493" s="191"/>
    </row>
    <row r="1494" spans="4:4">
      <c r="D1494" s="191"/>
    </row>
    <row r="1495" spans="4:4">
      <c r="D1495" s="191"/>
    </row>
    <row r="1496" spans="4:4">
      <c r="D1496" s="191"/>
    </row>
    <row r="1497" spans="4:4">
      <c r="D1497" s="191"/>
    </row>
    <row r="1498" spans="4:4">
      <c r="D1498" s="191"/>
    </row>
    <row r="1499" spans="4:4">
      <c r="D1499" s="191"/>
    </row>
    <row r="1500" spans="4:4">
      <c r="D1500" s="191"/>
    </row>
    <row r="1501" spans="4:4">
      <c r="D1501" s="191"/>
    </row>
    <row r="1502" spans="4:4">
      <c r="D1502" s="191"/>
    </row>
    <row r="1503" spans="4:4">
      <c r="D1503" s="191"/>
    </row>
    <row r="1504" spans="4:4">
      <c r="D1504" s="191"/>
    </row>
    <row r="1505" spans="4:4">
      <c r="D1505" s="191"/>
    </row>
    <row r="1506" spans="4:4">
      <c r="D1506" s="191"/>
    </row>
    <row r="1507" spans="4:4">
      <c r="D1507" s="191"/>
    </row>
    <row r="1508" spans="4:4">
      <c r="D1508" s="191"/>
    </row>
    <row r="1509" spans="4:4">
      <c r="D1509" s="191"/>
    </row>
    <row r="1510" spans="4:4">
      <c r="D1510" s="191"/>
    </row>
    <row r="1511" spans="4:4">
      <c r="D1511" s="191"/>
    </row>
    <row r="1512" spans="4:4">
      <c r="D1512" s="191"/>
    </row>
    <row r="1513" spans="4:4">
      <c r="D1513" s="191"/>
    </row>
    <row r="1514" spans="4:4">
      <c r="D1514" s="191"/>
    </row>
    <row r="1515" spans="4:4">
      <c r="D1515" s="191"/>
    </row>
    <row r="1516" spans="4:4">
      <c r="D1516" s="191"/>
    </row>
    <row r="1517" spans="4:4">
      <c r="D1517" s="191"/>
    </row>
    <row r="1518" spans="4:4">
      <c r="D1518" s="191"/>
    </row>
    <row r="1519" spans="4:4">
      <c r="D1519" s="191"/>
    </row>
    <row r="1520" spans="4:4">
      <c r="D1520" s="191"/>
    </row>
    <row r="1521" spans="4:4">
      <c r="D1521" s="191"/>
    </row>
    <row r="1522" spans="4:4">
      <c r="D1522" s="191"/>
    </row>
    <row r="1523" spans="4:4">
      <c r="D1523" s="191"/>
    </row>
    <row r="1524" spans="4:4">
      <c r="D1524" s="191"/>
    </row>
    <row r="1525" spans="4:4">
      <c r="D1525" s="191"/>
    </row>
    <row r="1526" spans="4:4">
      <c r="D1526" s="191"/>
    </row>
    <row r="1527" spans="4:4">
      <c r="D1527" s="191"/>
    </row>
    <row r="1528" spans="4:4">
      <c r="D1528" s="191"/>
    </row>
    <row r="1529" spans="4:4">
      <c r="D1529" s="191"/>
    </row>
    <row r="1530" spans="4:4">
      <c r="D1530" s="191"/>
    </row>
    <row r="1531" spans="4:4">
      <c r="D1531" s="191"/>
    </row>
    <row r="1532" spans="4:4">
      <c r="D1532" s="191"/>
    </row>
    <row r="1533" spans="4:4">
      <c r="D1533" s="191"/>
    </row>
    <row r="1534" spans="4:4">
      <c r="D1534" s="191"/>
    </row>
    <row r="1535" spans="4:4">
      <c r="D1535" s="191"/>
    </row>
    <row r="1536" spans="4:4">
      <c r="D1536" s="191"/>
    </row>
    <row r="1537" spans="4:4">
      <c r="D1537" s="191"/>
    </row>
    <row r="1538" spans="4:4">
      <c r="D1538" s="191"/>
    </row>
    <row r="1539" spans="4:4">
      <c r="D1539" s="191"/>
    </row>
    <row r="1540" spans="4:4">
      <c r="D1540" s="191"/>
    </row>
    <row r="1541" spans="4:4">
      <c r="D1541" s="191"/>
    </row>
    <row r="1542" spans="4:4">
      <c r="D1542" s="191"/>
    </row>
    <row r="1543" spans="4:4">
      <c r="D1543" s="191"/>
    </row>
    <row r="1544" spans="4:4">
      <c r="D1544" s="191"/>
    </row>
    <row r="1545" spans="4:4">
      <c r="D1545" s="191"/>
    </row>
    <row r="1546" spans="4:4">
      <c r="D1546" s="191"/>
    </row>
    <row r="1547" spans="4:4">
      <c r="D1547" s="191"/>
    </row>
    <row r="1548" spans="4:4">
      <c r="D1548" s="191"/>
    </row>
    <row r="1549" spans="4:4">
      <c r="D1549" s="191"/>
    </row>
    <row r="1550" spans="4:4">
      <c r="D1550" s="191"/>
    </row>
    <row r="1551" spans="4:4">
      <c r="D1551" s="191"/>
    </row>
    <row r="1552" spans="4:4">
      <c r="D1552" s="191"/>
    </row>
    <row r="1553" spans="4:4">
      <c r="D1553" s="191"/>
    </row>
    <row r="1554" spans="4:4">
      <c r="D1554" s="191"/>
    </row>
    <row r="1555" spans="4:4">
      <c r="D1555" s="191"/>
    </row>
    <row r="1556" spans="4:4">
      <c r="D1556" s="191"/>
    </row>
    <row r="1557" spans="4:4">
      <c r="D1557" s="191"/>
    </row>
    <row r="1558" spans="4:4">
      <c r="D1558" s="191"/>
    </row>
    <row r="1559" spans="4:4">
      <c r="D1559" s="191"/>
    </row>
    <row r="1560" spans="4:4">
      <c r="D1560" s="191"/>
    </row>
    <row r="1561" spans="4:4">
      <c r="D1561" s="191"/>
    </row>
    <row r="1562" spans="4:4">
      <c r="D1562" s="191"/>
    </row>
    <row r="1563" spans="4:4">
      <c r="D1563" s="191"/>
    </row>
    <row r="1564" spans="4:4">
      <c r="D1564" s="191"/>
    </row>
    <row r="1565" spans="4:4">
      <c r="D1565" s="191"/>
    </row>
    <row r="1566" spans="4:4">
      <c r="D1566" s="191"/>
    </row>
    <row r="1567" spans="4:4">
      <c r="D1567" s="191"/>
    </row>
    <row r="1568" spans="4:4">
      <c r="D1568" s="191"/>
    </row>
    <row r="1569" spans="4:4">
      <c r="D1569" s="191"/>
    </row>
    <row r="1570" spans="4:4">
      <c r="D1570" s="191"/>
    </row>
    <row r="1571" spans="4:4">
      <c r="D1571" s="191"/>
    </row>
    <row r="1572" spans="4:4">
      <c r="D1572" s="191"/>
    </row>
    <row r="1573" spans="4:4">
      <c r="D1573" s="191"/>
    </row>
    <row r="1574" spans="4:4">
      <c r="D1574" s="191"/>
    </row>
    <row r="1575" spans="4:4">
      <c r="D1575" s="191"/>
    </row>
    <row r="1576" spans="4:4">
      <c r="D1576" s="191"/>
    </row>
    <row r="1577" spans="4:4">
      <c r="D1577" s="191"/>
    </row>
    <row r="1578" spans="4:4">
      <c r="D1578" s="191"/>
    </row>
    <row r="1579" spans="4:4">
      <c r="D1579" s="191"/>
    </row>
    <row r="1580" spans="4:4">
      <c r="D1580" s="191"/>
    </row>
    <row r="1581" spans="4:4">
      <c r="D1581" s="191"/>
    </row>
    <row r="1582" spans="4:4">
      <c r="D1582" s="191"/>
    </row>
    <row r="1583" spans="4:4">
      <c r="D1583" s="191"/>
    </row>
    <row r="1584" spans="4:4">
      <c r="D1584" s="191"/>
    </row>
    <row r="1585" spans="4:4">
      <c r="D1585" s="191"/>
    </row>
    <row r="1586" spans="4:4">
      <c r="D1586" s="191"/>
    </row>
    <row r="1587" spans="4:4">
      <c r="D1587" s="191"/>
    </row>
    <row r="1588" spans="4:4">
      <c r="D1588" s="191"/>
    </row>
    <row r="1589" spans="4:4">
      <c r="D1589" s="191"/>
    </row>
    <row r="1590" spans="4:4">
      <c r="D1590" s="191"/>
    </row>
    <row r="1591" spans="4:4">
      <c r="D1591" s="191"/>
    </row>
    <row r="1592" spans="4:4">
      <c r="D1592" s="191"/>
    </row>
    <row r="1593" spans="4:4">
      <c r="D1593" s="191"/>
    </row>
    <row r="1594" spans="4:4">
      <c r="D1594" s="191"/>
    </row>
    <row r="1595" spans="4:4">
      <c r="D1595" s="191"/>
    </row>
    <row r="1596" spans="4:4">
      <c r="D1596" s="191"/>
    </row>
    <row r="1597" spans="4:4">
      <c r="D1597" s="191"/>
    </row>
    <row r="1598" spans="4:4">
      <c r="D1598" s="191"/>
    </row>
    <row r="1599" spans="4:4">
      <c r="D1599" s="191"/>
    </row>
    <row r="1600" spans="4:4">
      <c r="D1600" s="191"/>
    </row>
    <row r="1601" spans="4:4">
      <c r="D1601" s="191"/>
    </row>
    <row r="1602" spans="4:4">
      <c r="D1602" s="191"/>
    </row>
    <row r="1603" spans="4:4">
      <c r="D1603" s="191"/>
    </row>
    <row r="1604" spans="4:4">
      <c r="D1604" s="191"/>
    </row>
    <row r="1605" spans="4:4">
      <c r="D1605" s="191"/>
    </row>
    <row r="1606" spans="4:4">
      <c r="D1606" s="191"/>
    </row>
    <row r="1607" spans="4:4">
      <c r="D1607" s="191"/>
    </row>
    <row r="1608" spans="4:4">
      <c r="D1608" s="191"/>
    </row>
    <row r="1609" spans="4:4">
      <c r="D1609" s="191"/>
    </row>
    <row r="1610" spans="4:4">
      <c r="D1610" s="191"/>
    </row>
    <row r="1611" spans="4:4">
      <c r="D1611" s="191"/>
    </row>
    <row r="1612" spans="4:4">
      <c r="D1612" s="191"/>
    </row>
    <row r="1613" spans="4:4">
      <c r="D1613" s="191"/>
    </row>
    <row r="1614" spans="4:4">
      <c r="D1614" s="191"/>
    </row>
    <row r="1615" spans="4:4">
      <c r="D1615" s="191"/>
    </row>
    <row r="1616" spans="4:4">
      <c r="D1616" s="191"/>
    </row>
    <row r="1617" spans="4:4">
      <c r="D1617" s="191"/>
    </row>
    <row r="1618" spans="4:4">
      <c r="D1618" s="191"/>
    </row>
    <row r="1619" spans="4:4">
      <c r="D1619" s="191"/>
    </row>
    <row r="1620" spans="4:4">
      <c r="D1620" s="191"/>
    </row>
    <row r="1621" spans="4:4">
      <c r="D1621" s="191"/>
    </row>
    <row r="1622" spans="4:4">
      <c r="D1622" s="191"/>
    </row>
    <row r="1623" spans="4:4">
      <c r="D1623" s="191"/>
    </row>
    <row r="1624" spans="4:4">
      <c r="D1624" s="191"/>
    </row>
    <row r="1625" spans="4:4">
      <c r="D1625" s="191"/>
    </row>
    <row r="1626" spans="4:4">
      <c r="D1626" s="191"/>
    </row>
    <row r="1627" spans="4:4">
      <c r="D1627" s="191"/>
    </row>
    <row r="1628" spans="4:4">
      <c r="D1628" s="191"/>
    </row>
    <row r="1629" spans="4:4">
      <c r="D1629" s="191"/>
    </row>
    <row r="1630" spans="4:4">
      <c r="D1630" s="191"/>
    </row>
    <row r="1631" spans="4:4">
      <c r="D1631" s="191"/>
    </row>
    <row r="1632" spans="4:4">
      <c r="D1632" s="191"/>
    </row>
    <row r="1633" spans="4:4">
      <c r="D1633" s="191"/>
    </row>
    <row r="1634" spans="4:4">
      <c r="D1634" s="191"/>
    </row>
    <row r="1635" spans="4:4">
      <c r="D1635" s="191"/>
    </row>
    <row r="1636" spans="4:4">
      <c r="D1636" s="191"/>
    </row>
    <row r="1637" spans="4:4">
      <c r="D1637" s="191"/>
    </row>
    <row r="1638" spans="4:4">
      <c r="D1638" s="191"/>
    </row>
    <row r="1639" spans="4:4">
      <c r="D1639" s="191"/>
    </row>
    <row r="1640" spans="4:4">
      <c r="D1640" s="191"/>
    </row>
    <row r="1641" spans="4:4">
      <c r="D1641" s="191"/>
    </row>
    <row r="1642" spans="4:4">
      <c r="D1642" s="191"/>
    </row>
    <row r="1643" spans="4:4">
      <c r="D1643" s="191"/>
    </row>
    <row r="1644" spans="4:4">
      <c r="D1644" s="191"/>
    </row>
    <row r="1645" spans="4:4">
      <c r="D1645" s="191"/>
    </row>
    <row r="1646" spans="4:4">
      <c r="D1646" s="191"/>
    </row>
    <row r="1647" spans="4:4">
      <c r="D1647" s="191"/>
    </row>
    <row r="1648" spans="4:4">
      <c r="D1648" s="191"/>
    </row>
    <row r="1649" spans="4:4">
      <c r="D1649" s="191"/>
    </row>
    <row r="1650" spans="4:4">
      <c r="D1650" s="191"/>
    </row>
    <row r="1651" spans="4:4">
      <c r="D1651" s="191"/>
    </row>
    <row r="1652" spans="4:4">
      <c r="D1652" s="191"/>
    </row>
    <row r="1653" spans="4:4">
      <c r="D1653" s="191"/>
    </row>
    <row r="1654" spans="4:4">
      <c r="D1654" s="191"/>
    </row>
    <row r="1655" spans="4:4">
      <c r="D1655" s="191"/>
    </row>
    <row r="1656" spans="4:4">
      <c r="D1656" s="191"/>
    </row>
    <row r="1657" spans="4:4">
      <c r="D1657" s="191"/>
    </row>
    <row r="1658" spans="4:4">
      <c r="D1658" s="191"/>
    </row>
    <row r="1659" spans="4:4">
      <c r="D1659" s="191"/>
    </row>
    <row r="1660" spans="4:4">
      <c r="D1660" s="191"/>
    </row>
    <row r="1661" spans="4:4">
      <c r="D1661" s="191"/>
    </row>
    <row r="1662" spans="4:4">
      <c r="D1662" s="191"/>
    </row>
    <row r="1663" spans="4:4">
      <c r="D1663" s="191"/>
    </row>
    <row r="1664" spans="4:4">
      <c r="D1664" s="191"/>
    </row>
    <row r="1665" spans="4:4">
      <c r="D1665" s="191"/>
    </row>
    <row r="1666" spans="4:4">
      <c r="D1666" s="191"/>
    </row>
    <row r="1667" spans="4:4">
      <c r="D1667" s="191"/>
    </row>
    <row r="1668" spans="4:4">
      <c r="D1668" s="191"/>
    </row>
    <row r="1669" spans="4:4">
      <c r="D1669" s="191"/>
    </row>
    <row r="1670" spans="4:4">
      <c r="D1670" s="191"/>
    </row>
    <row r="1671" spans="4:4">
      <c r="D1671" s="191"/>
    </row>
    <row r="1672" spans="4:4">
      <c r="D1672" s="191"/>
    </row>
    <row r="1673" spans="4:4">
      <c r="D1673" s="191"/>
    </row>
    <row r="1674" spans="4:4">
      <c r="D1674" s="191"/>
    </row>
    <row r="1675" spans="4:4">
      <c r="D1675" s="191"/>
    </row>
    <row r="1676" spans="4:4">
      <c r="D1676" s="191"/>
    </row>
    <row r="1677" spans="4:4">
      <c r="D1677" s="191"/>
    </row>
    <row r="1678" spans="4:4">
      <c r="D1678" s="191"/>
    </row>
    <row r="1679" spans="4:4">
      <c r="D1679" s="191"/>
    </row>
    <row r="1680" spans="4:4">
      <c r="D1680" s="191"/>
    </row>
    <row r="1681" spans="4:4">
      <c r="D1681" s="191"/>
    </row>
    <row r="1682" spans="4:4">
      <c r="D1682" s="191"/>
    </row>
    <row r="1683" spans="4:4">
      <c r="D1683" s="191"/>
    </row>
    <row r="1684" spans="4:4">
      <c r="D1684" s="191"/>
    </row>
    <row r="1685" spans="4:4">
      <c r="D1685" s="191"/>
    </row>
    <row r="1686" spans="4:4">
      <c r="D1686" s="191"/>
    </row>
    <row r="1687" spans="4:4">
      <c r="D1687" s="191"/>
    </row>
    <row r="1688" spans="4:4">
      <c r="D1688" s="191"/>
    </row>
    <row r="1689" spans="4:4">
      <c r="D1689" s="191"/>
    </row>
    <row r="1690" spans="4:4">
      <c r="D1690" s="191"/>
    </row>
    <row r="1691" spans="4:4">
      <c r="D1691" s="191"/>
    </row>
    <row r="1692" spans="4:4">
      <c r="D1692" s="191"/>
    </row>
    <row r="1693" spans="4:4">
      <c r="D1693" s="191"/>
    </row>
    <row r="1694" spans="4:4">
      <c r="D1694" s="191"/>
    </row>
    <row r="1695" spans="4:4">
      <c r="D1695" s="191"/>
    </row>
    <row r="1696" spans="4:4">
      <c r="D1696" s="191"/>
    </row>
    <row r="1697" spans="4:4">
      <c r="D1697" s="191"/>
    </row>
    <row r="1698" spans="4:4">
      <c r="D1698" s="191"/>
    </row>
    <row r="1699" spans="4:4">
      <c r="D1699" s="191"/>
    </row>
    <row r="1700" spans="4:4">
      <c r="D1700" s="191"/>
    </row>
    <row r="1701" spans="4:4">
      <c r="D1701" s="191"/>
    </row>
    <row r="1702" spans="4:4">
      <c r="D1702" s="191"/>
    </row>
    <row r="1703" spans="4:4">
      <c r="D1703" s="191"/>
    </row>
    <row r="1704" spans="4:4">
      <c r="D1704" s="191"/>
    </row>
    <row r="1705" spans="4:4">
      <c r="D1705" s="191"/>
    </row>
    <row r="1706" spans="4:4">
      <c r="D1706" s="191"/>
    </row>
    <row r="1707" spans="4:4">
      <c r="D1707" s="191"/>
    </row>
    <row r="1708" spans="4:4">
      <c r="D1708" s="191"/>
    </row>
    <row r="1709" spans="4:4">
      <c r="D1709" s="191"/>
    </row>
    <row r="1710" spans="4:4">
      <c r="D1710" s="191"/>
    </row>
    <row r="1711" spans="4:4">
      <c r="D1711" s="191"/>
    </row>
    <row r="1712" spans="4:4">
      <c r="D1712" s="191"/>
    </row>
    <row r="1713" spans="4:4">
      <c r="D1713" s="191"/>
    </row>
    <row r="1714" spans="4:4">
      <c r="D1714" s="191"/>
    </row>
    <row r="1715" spans="4:4">
      <c r="D1715" s="191"/>
    </row>
    <row r="1716" spans="4:4">
      <c r="D1716" s="191"/>
    </row>
    <row r="1717" spans="4:4">
      <c r="D1717" s="191"/>
    </row>
    <row r="1718" spans="4:4">
      <c r="D1718" s="191"/>
    </row>
    <row r="1719" spans="4:4">
      <c r="D1719" s="191"/>
    </row>
    <row r="1720" spans="4:4">
      <c r="D1720" s="191"/>
    </row>
    <row r="1721" spans="4:4">
      <c r="D1721" s="191"/>
    </row>
    <row r="1722" spans="4:4">
      <c r="D1722" s="191"/>
    </row>
    <row r="1723" spans="4:4">
      <c r="D1723" s="191"/>
    </row>
    <row r="1724" spans="4:4">
      <c r="D1724" s="191"/>
    </row>
    <row r="1725" spans="4:4">
      <c r="D1725" s="191"/>
    </row>
    <row r="1726" spans="4:4">
      <c r="D1726" s="191"/>
    </row>
    <row r="1727" spans="4:4">
      <c r="D1727" s="191"/>
    </row>
    <row r="1728" spans="4:4">
      <c r="D1728" s="191"/>
    </row>
    <row r="1729" spans="4:4">
      <c r="D1729" s="191"/>
    </row>
    <row r="1730" spans="4:4">
      <c r="D1730" s="191"/>
    </row>
    <row r="1731" spans="4:4">
      <c r="D1731" s="191"/>
    </row>
    <row r="1732" spans="4:4">
      <c r="D1732" s="191"/>
    </row>
    <row r="1733" spans="4:4">
      <c r="D1733" s="191"/>
    </row>
    <row r="1734" spans="4:4">
      <c r="D1734" s="191"/>
    </row>
    <row r="1735" spans="4:4">
      <c r="D1735" s="191"/>
    </row>
    <row r="1736" spans="4:4">
      <c r="D1736" s="191"/>
    </row>
    <row r="1737" spans="4:4">
      <c r="D1737" s="191"/>
    </row>
    <row r="1738" spans="4:4">
      <c r="D1738" s="191"/>
    </row>
    <row r="1739" spans="4:4">
      <c r="D1739" s="191"/>
    </row>
    <row r="1740" spans="4:4">
      <c r="D1740" s="191"/>
    </row>
    <row r="1741" spans="4:4">
      <c r="D1741" s="191"/>
    </row>
    <row r="1742" spans="4:4">
      <c r="D1742" s="191"/>
    </row>
    <row r="1743" spans="4:4">
      <c r="D1743" s="191"/>
    </row>
    <row r="1744" spans="4:4">
      <c r="D1744" s="191"/>
    </row>
    <row r="1745" spans="4:4">
      <c r="D1745" s="191"/>
    </row>
    <row r="1746" spans="4:4">
      <c r="D1746" s="191"/>
    </row>
    <row r="1747" spans="4:4">
      <c r="D1747" s="191"/>
    </row>
    <row r="1748" spans="4:4">
      <c r="D1748" s="191"/>
    </row>
    <row r="1749" spans="4:4">
      <c r="D1749" s="191"/>
    </row>
    <row r="1750" spans="4:4">
      <c r="D1750" s="191"/>
    </row>
    <row r="1751" spans="4:4">
      <c r="D1751" s="191"/>
    </row>
    <row r="1752" spans="4:4">
      <c r="D1752" s="191"/>
    </row>
    <row r="1753" spans="4:4">
      <c r="D1753" s="191"/>
    </row>
    <row r="1754" spans="4:4">
      <c r="D1754" s="191"/>
    </row>
    <row r="1755" spans="4:4">
      <c r="D1755" s="191"/>
    </row>
    <row r="1756" spans="4:4">
      <c r="D1756" s="191"/>
    </row>
    <row r="1757" spans="4:4">
      <c r="D1757" s="191"/>
    </row>
    <row r="1758" spans="4:4">
      <c r="D1758" s="191"/>
    </row>
    <row r="1759" spans="4:4">
      <c r="D1759" s="191"/>
    </row>
    <row r="1760" spans="4:4">
      <c r="D1760" s="191"/>
    </row>
    <row r="1761" spans="4:4">
      <c r="D1761" s="191"/>
    </row>
    <row r="1762" spans="4:4">
      <c r="D1762" s="191"/>
    </row>
    <row r="1763" spans="4:4">
      <c r="D1763" s="191"/>
    </row>
    <row r="1764" spans="4:4">
      <c r="D1764" s="191"/>
    </row>
    <row r="1765" spans="4:4">
      <c r="D1765" s="191"/>
    </row>
    <row r="1766" spans="4:4">
      <c r="D1766" s="191"/>
    </row>
    <row r="1767" spans="4:4">
      <c r="D1767" s="191"/>
    </row>
    <row r="1768" spans="4:4">
      <c r="D1768" s="191"/>
    </row>
    <row r="1769" spans="4:4">
      <c r="D1769" s="191"/>
    </row>
    <row r="1770" spans="4:4">
      <c r="D1770" s="191"/>
    </row>
    <row r="1771" spans="4:4">
      <c r="D1771" s="191"/>
    </row>
    <row r="1772" spans="4:4">
      <c r="D1772" s="191"/>
    </row>
    <row r="1773" spans="4:4">
      <c r="D1773" s="191"/>
    </row>
    <row r="1774" spans="4:4">
      <c r="D1774" s="191"/>
    </row>
    <row r="1775" spans="4:4">
      <c r="D1775" s="191"/>
    </row>
    <row r="1776" spans="4:4">
      <c r="D1776" s="191"/>
    </row>
    <row r="1777" spans="4:4">
      <c r="D1777" s="191"/>
    </row>
    <row r="1778" spans="4:4">
      <c r="D1778" s="191"/>
    </row>
    <row r="1779" spans="4:4">
      <c r="D1779" s="191"/>
    </row>
    <row r="1780" spans="4:4">
      <c r="D1780" s="191"/>
    </row>
    <row r="1781" spans="4:4">
      <c r="D1781" s="191"/>
    </row>
    <row r="1782" spans="4:4">
      <c r="D1782" s="191"/>
    </row>
    <row r="1783" spans="4:4">
      <c r="D1783" s="191"/>
    </row>
    <row r="1784" spans="4:4">
      <c r="D1784" s="191"/>
    </row>
    <row r="1785" spans="4:4">
      <c r="D1785" s="191"/>
    </row>
    <row r="1786" spans="4:4">
      <c r="D1786" s="191"/>
    </row>
    <row r="1787" spans="4:4">
      <c r="D1787" s="191"/>
    </row>
    <row r="1788" spans="4:4">
      <c r="D1788" s="191"/>
    </row>
    <row r="1789" spans="4:4">
      <c r="D1789" s="191"/>
    </row>
    <row r="1790" spans="4:4">
      <c r="D1790" s="191"/>
    </row>
    <row r="1791" spans="4:4">
      <c r="D1791" s="191"/>
    </row>
    <row r="1792" spans="4:4">
      <c r="D1792" s="191"/>
    </row>
    <row r="1793" spans="4:4">
      <c r="D1793" s="191"/>
    </row>
    <row r="1794" spans="4:4">
      <c r="D1794" s="191"/>
    </row>
    <row r="1795" spans="4:4">
      <c r="D1795" s="191"/>
    </row>
    <row r="1796" spans="4:4">
      <c r="D1796" s="191"/>
    </row>
    <row r="1797" spans="4:4">
      <c r="D1797" s="191"/>
    </row>
    <row r="1798" spans="4:4">
      <c r="D1798" s="191"/>
    </row>
    <row r="1799" spans="4:4">
      <c r="D1799" s="191"/>
    </row>
    <row r="1800" spans="4:4">
      <c r="D1800" s="191"/>
    </row>
    <row r="1801" spans="4:4">
      <c r="D1801" s="191"/>
    </row>
    <row r="1802" spans="4:4">
      <c r="D1802" s="191"/>
    </row>
    <row r="1803" spans="4:4">
      <c r="D1803" s="191"/>
    </row>
    <row r="1804" spans="4:4">
      <c r="D1804" s="191"/>
    </row>
    <row r="1805" spans="4:4">
      <c r="D1805" s="191"/>
    </row>
    <row r="1806" spans="4:4">
      <c r="D1806" s="191"/>
    </row>
    <row r="1807" spans="4:4">
      <c r="D1807" s="191"/>
    </row>
    <row r="1808" spans="4:4">
      <c r="D1808" s="191"/>
    </row>
    <row r="1809" spans="4:4">
      <c r="D1809" s="191"/>
    </row>
    <row r="1810" spans="4:4">
      <c r="D1810" s="191"/>
    </row>
    <row r="1811" spans="4:4">
      <c r="D1811" s="191"/>
    </row>
    <row r="1812" spans="4:4">
      <c r="D1812" s="191"/>
    </row>
    <row r="1813" spans="4:4">
      <c r="D1813" s="191"/>
    </row>
    <row r="1814" spans="4:4">
      <c r="D1814" s="191"/>
    </row>
    <row r="1815" spans="4:4">
      <c r="D1815" s="191"/>
    </row>
    <row r="1816" spans="4:4">
      <c r="D1816" s="191"/>
    </row>
    <row r="1817" spans="4:4">
      <c r="D1817" s="191"/>
    </row>
    <row r="1818" spans="4:4">
      <c r="D1818" s="191"/>
    </row>
    <row r="1819" spans="4:4">
      <c r="D1819" s="191"/>
    </row>
    <row r="1820" spans="4:4">
      <c r="D1820" s="191"/>
    </row>
    <row r="1821" spans="4:4">
      <c r="D1821" s="191"/>
    </row>
    <row r="1822" spans="4:4">
      <c r="D1822" s="191"/>
    </row>
    <row r="1823" spans="4:4">
      <c r="D1823" s="191"/>
    </row>
    <row r="1824" spans="4:4">
      <c r="D1824" s="191"/>
    </row>
    <row r="1825" spans="4:4">
      <c r="D1825" s="191"/>
    </row>
    <row r="1826" spans="4:4">
      <c r="D1826" s="191"/>
    </row>
    <row r="1827" spans="4:4">
      <c r="D1827" s="191"/>
    </row>
    <row r="1828" spans="4:4">
      <c r="D1828" s="191"/>
    </row>
    <row r="1829" spans="4:4">
      <c r="D1829" s="191"/>
    </row>
    <row r="1830" spans="4:4">
      <c r="D1830" s="191"/>
    </row>
    <row r="1831" spans="4:4">
      <c r="D1831" s="191"/>
    </row>
    <row r="1832" spans="4:4">
      <c r="D1832" s="191"/>
    </row>
    <row r="1833" spans="4:4">
      <c r="D1833" s="191"/>
    </row>
    <row r="1834" spans="4:4">
      <c r="D1834" s="191"/>
    </row>
    <row r="1835" spans="4:4">
      <c r="D1835" s="191"/>
    </row>
    <row r="1836" spans="4:4">
      <c r="D1836" s="191"/>
    </row>
    <row r="1837" spans="4:4">
      <c r="D1837" s="191"/>
    </row>
    <row r="1838" spans="4:4">
      <c r="D1838" s="191"/>
    </row>
    <row r="1839" spans="4:4">
      <c r="D1839" s="191"/>
    </row>
    <row r="1840" spans="4:4">
      <c r="D1840" s="191"/>
    </row>
    <row r="1841" spans="4:4">
      <c r="D1841" s="191"/>
    </row>
    <row r="1842" spans="4:4">
      <c r="D1842" s="191"/>
    </row>
    <row r="1843" spans="4:4">
      <c r="D1843" s="191"/>
    </row>
    <row r="1844" spans="4:4">
      <c r="D1844" s="191"/>
    </row>
    <row r="1845" spans="4:4">
      <c r="D1845" s="191"/>
    </row>
    <row r="1846" spans="4:4">
      <c r="D1846" s="191"/>
    </row>
    <row r="1847" spans="4:4">
      <c r="D1847" s="191"/>
    </row>
    <row r="1848" spans="4:4">
      <c r="D1848" s="191"/>
    </row>
    <row r="1849" spans="4:4">
      <c r="D1849" s="191"/>
    </row>
    <row r="1850" spans="4:4">
      <c r="D1850" s="191"/>
    </row>
    <row r="1851" spans="4:4">
      <c r="D1851" s="191"/>
    </row>
    <row r="1852" spans="4:4">
      <c r="D1852" s="191"/>
    </row>
    <row r="1853" spans="4:4">
      <c r="D1853" s="191"/>
    </row>
    <row r="1854" spans="4:4">
      <c r="D1854" s="191"/>
    </row>
    <row r="1855" spans="4:4">
      <c r="D1855" s="191"/>
    </row>
    <row r="1856" spans="4:4">
      <c r="D1856" s="191"/>
    </row>
    <row r="1857" spans="4:4">
      <c r="D1857" s="191"/>
    </row>
    <row r="1858" spans="4:4">
      <c r="D1858" s="191"/>
    </row>
    <row r="1859" spans="4:4">
      <c r="D1859" s="191"/>
    </row>
    <row r="1860" spans="4:4">
      <c r="D1860" s="191"/>
    </row>
    <row r="1861" spans="4:4">
      <c r="D1861" s="191"/>
    </row>
    <row r="1862" spans="4:4">
      <c r="D1862" s="191"/>
    </row>
    <row r="1863" spans="4:4">
      <c r="D1863" s="191"/>
    </row>
    <row r="1864" spans="4:4">
      <c r="D1864" s="191"/>
    </row>
    <row r="1865" spans="4:4">
      <c r="D1865" s="191"/>
    </row>
    <row r="1866" spans="4:4">
      <c r="D1866" s="191"/>
    </row>
    <row r="1867" spans="4:4">
      <c r="D1867" s="191"/>
    </row>
    <row r="1868" spans="4:4">
      <c r="D1868" s="191"/>
    </row>
    <row r="1869" spans="4:4">
      <c r="D1869" s="191"/>
    </row>
    <row r="1870" spans="4:4">
      <c r="D1870" s="191"/>
    </row>
    <row r="1871" spans="4:4">
      <c r="D1871" s="191"/>
    </row>
    <row r="1872" spans="4:4">
      <c r="D1872" s="191"/>
    </row>
    <row r="1873" spans="4:4">
      <c r="D1873" s="191"/>
    </row>
    <row r="1874" spans="4:4">
      <c r="D1874" s="191"/>
    </row>
    <row r="1875" spans="4:4">
      <c r="D1875" s="191"/>
    </row>
    <row r="1876" spans="4:4">
      <c r="D1876" s="191"/>
    </row>
    <row r="1877" spans="4:4">
      <c r="D1877" s="191"/>
    </row>
    <row r="1878" spans="4:4">
      <c r="D1878" s="191"/>
    </row>
    <row r="1879" spans="4:4">
      <c r="D1879" s="191"/>
    </row>
    <row r="1880" spans="4:4">
      <c r="D1880" s="191"/>
    </row>
    <row r="1881" spans="4:4">
      <c r="D1881" s="191"/>
    </row>
    <row r="1882" spans="4:4">
      <c r="D1882" s="191"/>
    </row>
    <row r="1883" spans="4:4">
      <c r="D1883" s="191"/>
    </row>
    <row r="1884" spans="4:4">
      <c r="D1884" s="191"/>
    </row>
    <row r="1885" spans="4:4">
      <c r="D1885" s="191"/>
    </row>
    <row r="1886" spans="4:4">
      <c r="D1886" s="191"/>
    </row>
    <row r="1887" spans="4:4">
      <c r="D1887" s="191"/>
    </row>
    <row r="1888" spans="4:4">
      <c r="D1888" s="191"/>
    </row>
    <row r="1889" spans="4:4">
      <c r="D1889" s="191"/>
    </row>
    <row r="1890" spans="4:4">
      <c r="D1890" s="191"/>
    </row>
    <row r="1891" spans="4:4">
      <c r="D1891" s="191"/>
    </row>
    <row r="1892" spans="4:4">
      <c r="D1892" s="191"/>
    </row>
    <row r="1893" spans="4:4">
      <c r="D1893" s="191"/>
    </row>
    <row r="1894" spans="4:4">
      <c r="D1894" s="191"/>
    </row>
    <row r="1895" spans="4:4">
      <c r="D1895" s="191"/>
    </row>
    <row r="1896" spans="4:4">
      <c r="D1896" s="191"/>
    </row>
    <row r="1897" spans="4:4">
      <c r="D1897" s="191"/>
    </row>
    <row r="1898" spans="4:4">
      <c r="D1898" s="191"/>
    </row>
    <row r="1899" spans="4:4">
      <c r="D1899" s="191"/>
    </row>
    <row r="1900" spans="4:4">
      <c r="D1900" s="191"/>
    </row>
    <row r="1901" spans="4:4">
      <c r="D1901" s="191"/>
    </row>
    <row r="1902" spans="4:4">
      <c r="D1902" s="191"/>
    </row>
    <row r="1903" spans="4:4">
      <c r="D1903" s="191"/>
    </row>
    <row r="1904" spans="4:4">
      <c r="D1904" s="191"/>
    </row>
    <row r="1905" spans="4:4">
      <c r="D1905" s="191"/>
    </row>
    <row r="1906" spans="4:4">
      <c r="D1906" s="191"/>
    </row>
    <row r="1907" spans="4:4">
      <c r="D1907" s="191"/>
    </row>
    <row r="1908" spans="4:4">
      <c r="D1908" s="191"/>
    </row>
    <row r="1909" spans="4:4">
      <c r="D1909" s="191"/>
    </row>
    <row r="1910" spans="4:4">
      <c r="D1910" s="191"/>
    </row>
    <row r="1911" spans="4:4">
      <c r="D1911" s="191"/>
    </row>
    <row r="1912" spans="4:4">
      <c r="D1912" s="191"/>
    </row>
    <row r="1913" spans="4:4">
      <c r="D1913" s="191"/>
    </row>
    <row r="1914" spans="4:4">
      <c r="D1914" s="191"/>
    </row>
    <row r="1915" spans="4:4">
      <c r="D1915" s="191"/>
    </row>
    <row r="1916" spans="4:4">
      <c r="D1916" s="191"/>
    </row>
    <row r="1917" spans="4:4">
      <c r="D1917" s="191"/>
    </row>
    <row r="1918" spans="4:4">
      <c r="D1918" s="191"/>
    </row>
    <row r="1919" spans="4:4">
      <c r="D1919" s="191"/>
    </row>
    <row r="1920" spans="4:4">
      <c r="D1920" s="191"/>
    </row>
    <row r="1921" spans="4:4">
      <c r="D1921" s="191"/>
    </row>
    <row r="1922" spans="4:4">
      <c r="D1922" s="191"/>
    </row>
    <row r="1923" spans="4:4">
      <c r="D1923" s="191"/>
    </row>
    <row r="1924" spans="4:4">
      <c r="D1924" s="191"/>
    </row>
    <row r="1925" spans="4:4">
      <c r="D1925" s="191"/>
    </row>
    <row r="1926" spans="4:4">
      <c r="D1926" s="191"/>
    </row>
    <row r="1927" spans="4:4">
      <c r="D1927" s="191"/>
    </row>
    <row r="1928" spans="4:4">
      <c r="D1928" s="191"/>
    </row>
    <row r="1929" spans="4:4">
      <c r="D1929" s="191"/>
    </row>
    <row r="1930" spans="4:4">
      <c r="D1930" s="191"/>
    </row>
    <row r="1931" spans="4:4">
      <c r="D1931" s="191"/>
    </row>
    <row r="1932" spans="4:4">
      <c r="D1932" s="191"/>
    </row>
    <row r="1933" spans="4:4">
      <c r="D1933" s="191"/>
    </row>
    <row r="1934" spans="4:4">
      <c r="D1934" s="191"/>
    </row>
    <row r="1935" spans="4:4">
      <c r="D1935" s="191"/>
    </row>
    <row r="1936" spans="4:4">
      <c r="D1936" s="191"/>
    </row>
    <row r="1937" spans="4:4">
      <c r="D1937" s="191"/>
    </row>
    <row r="1938" spans="4:4">
      <c r="D1938" s="191"/>
    </row>
    <row r="1939" spans="4:4">
      <c r="D1939" s="191"/>
    </row>
    <row r="1940" spans="4:4">
      <c r="D1940" s="191"/>
    </row>
    <row r="1941" spans="4:4">
      <c r="D1941" s="191"/>
    </row>
    <row r="1942" spans="4:4">
      <c r="D1942" s="191"/>
    </row>
    <row r="1943" spans="4:4">
      <c r="D1943" s="191"/>
    </row>
    <row r="1944" spans="4:4">
      <c r="D1944" s="191"/>
    </row>
    <row r="1945" spans="4:4">
      <c r="D1945" s="191"/>
    </row>
    <row r="1946" spans="4:4">
      <c r="D1946" s="191"/>
    </row>
    <row r="1947" spans="4:4">
      <c r="D1947" s="191"/>
    </row>
    <row r="1948" spans="4:4">
      <c r="D1948" s="191"/>
    </row>
    <row r="1949" spans="4:4">
      <c r="D1949" s="191"/>
    </row>
    <row r="1950" spans="4:4">
      <c r="D1950" s="191"/>
    </row>
    <row r="1951" spans="4:4">
      <c r="D1951" s="191"/>
    </row>
    <row r="1952" spans="4:4">
      <c r="D1952" s="191"/>
    </row>
    <row r="1953" spans="4:4">
      <c r="D1953" s="191"/>
    </row>
    <row r="1954" spans="4:4">
      <c r="D1954" s="191"/>
    </row>
    <row r="1955" spans="4:4">
      <c r="D1955" s="191"/>
    </row>
    <row r="1956" spans="4:4">
      <c r="D1956" s="191"/>
    </row>
    <row r="1957" spans="4:4">
      <c r="D1957" s="191"/>
    </row>
    <row r="1958" spans="4:4">
      <c r="D1958" s="191"/>
    </row>
    <row r="1959" spans="4:4">
      <c r="D1959" s="191"/>
    </row>
    <row r="1960" spans="4:4">
      <c r="D1960" s="191"/>
    </row>
    <row r="1961" spans="4:4">
      <c r="D1961" s="191"/>
    </row>
    <row r="1962" spans="4:4">
      <c r="D1962" s="191"/>
    </row>
    <row r="1963" spans="4:4">
      <c r="D1963" s="191"/>
    </row>
    <row r="1964" spans="4:4">
      <c r="D1964" s="191"/>
    </row>
    <row r="1965" spans="4:4">
      <c r="D1965" s="191"/>
    </row>
    <row r="1966" spans="4:4">
      <c r="D1966" s="191"/>
    </row>
    <row r="1967" spans="4:4">
      <c r="D1967" s="191"/>
    </row>
    <row r="1968" spans="4:4">
      <c r="D1968" s="191"/>
    </row>
    <row r="1969" spans="4:4">
      <c r="D1969" s="191"/>
    </row>
    <row r="1970" spans="4:4">
      <c r="D1970" s="191"/>
    </row>
    <row r="1971" spans="4:4">
      <c r="D1971" s="191"/>
    </row>
    <row r="1972" spans="4:4">
      <c r="D1972" s="191"/>
    </row>
    <row r="1973" spans="4:4">
      <c r="D1973" s="191"/>
    </row>
    <row r="1974" spans="4:4">
      <c r="D1974" s="191"/>
    </row>
    <row r="1975" spans="4:4">
      <c r="D1975" s="191"/>
    </row>
    <row r="1976" spans="4:4">
      <c r="D1976" s="191"/>
    </row>
    <row r="1977" spans="4:4">
      <c r="D1977" s="191"/>
    </row>
    <row r="1978" spans="4:4">
      <c r="D1978" s="191"/>
    </row>
    <row r="1979" spans="4:4">
      <c r="D1979" s="191"/>
    </row>
    <row r="1980" spans="4:4">
      <c r="D1980" s="191"/>
    </row>
    <row r="1981" spans="4:4">
      <c r="D1981" s="191"/>
    </row>
    <row r="1982" spans="4:4">
      <c r="D1982" s="191"/>
    </row>
    <row r="1983" spans="4:4">
      <c r="D1983" s="191"/>
    </row>
    <row r="1984" spans="4:4">
      <c r="D1984" s="191"/>
    </row>
    <row r="1985" spans="4:4">
      <c r="D1985" s="191"/>
    </row>
    <row r="1986" spans="4:4">
      <c r="D1986" s="191"/>
    </row>
    <row r="1987" spans="4:4">
      <c r="D1987" s="191"/>
    </row>
    <row r="1988" spans="4:4">
      <c r="D1988" s="191"/>
    </row>
    <row r="1989" spans="4:4">
      <c r="D1989" s="191"/>
    </row>
    <row r="1990" spans="4:4">
      <c r="D1990" s="191"/>
    </row>
    <row r="1991" spans="4:4">
      <c r="D1991" s="191"/>
    </row>
    <row r="1992" spans="4:4">
      <c r="D1992" s="191"/>
    </row>
    <row r="1993" spans="4:4">
      <c r="D1993" s="191"/>
    </row>
    <row r="1994" spans="4:4">
      <c r="D1994" s="191"/>
    </row>
    <row r="1995" spans="4:4">
      <c r="D1995" s="191"/>
    </row>
    <row r="1996" spans="4:4">
      <c r="D1996" s="191"/>
    </row>
    <row r="1997" spans="4:4">
      <c r="D1997" s="191"/>
    </row>
    <row r="1998" spans="4:4">
      <c r="D1998" s="191"/>
    </row>
    <row r="1999" spans="4:4">
      <c r="D1999" s="191"/>
    </row>
    <row r="2000" spans="4:4">
      <c r="D2000" s="191"/>
    </row>
    <row r="2001" spans="4:4">
      <c r="D2001" s="191"/>
    </row>
    <row r="2002" spans="4:4">
      <c r="D2002" s="191"/>
    </row>
    <row r="2003" spans="4:4">
      <c r="D2003" s="191"/>
    </row>
    <row r="2004" spans="4:4">
      <c r="D2004" s="191"/>
    </row>
    <row r="2005" spans="4:4">
      <c r="D2005" s="191"/>
    </row>
    <row r="2006" spans="4:4">
      <c r="D2006" s="191"/>
    </row>
    <row r="2007" spans="4:4">
      <c r="D2007" s="191"/>
    </row>
    <row r="2008" spans="4:4">
      <c r="D2008" s="191"/>
    </row>
    <row r="2009" spans="4:4">
      <c r="D2009" s="191"/>
    </row>
    <row r="2010" spans="4:4">
      <c r="D2010" s="191"/>
    </row>
    <row r="2011" spans="4:4">
      <c r="D2011" s="191"/>
    </row>
    <row r="2012" spans="4:4">
      <c r="D2012" s="191"/>
    </row>
    <row r="2013" spans="4:4">
      <c r="D2013" s="191"/>
    </row>
    <row r="2014" spans="4:4">
      <c r="D2014" s="191"/>
    </row>
    <row r="2015" spans="4:4">
      <c r="D2015" s="191"/>
    </row>
    <row r="2016" spans="4:4">
      <c r="D2016" s="191"/>
    </row>
    <row r="2017" spans="4:4">
      <c r="D2017" s="191"/>
    </row>
    <row r="2018" spans="4:4">
      <c r="D2018" s="191"/>
    </row>
    <row r="2019" spans="4:4">
      <c r="D2019" s="191"/>
    </row>
    <row r="2020" spans="4:4">
      <c r="D2020" s="191"/>
    </row>
    <row r="2021" spans="4:4">
      <c r="D2021" s="191"/>
    </row>
    <row r="2022" spans="4:4">
      <c r="D2022" s="191"/>
    </row>
    <row r="2023" spans="4:4">
      <c r="D2023" s="191"/>
    </row>
    <row r="2024" spans="4:4">
      <c r="D2024" s="191"/>
    </row>
    <row r="2025" spans="4:4">
      <c r="D2025" s="191"/>
    </row>
    <row r="2026" spans="4:4">
      <c r="D2026" s="191"/>
    </row>
    <row r="2027" spans="4:4">
      <c r="D2027" s="191"/>
    </row>
    <row r="2028" spans="4:4">
      <c r="D2028" s="191"/>
    </row>
    <row r="2029" spans="4:4">
      <c r="D2029" s="191"/>
    </row>
    <row r="2030" spans="4:4">
      <c r="D2030" s="191"/>
    </row>
    <row r="2031" spans="4:4">
      <c r="D2031" s="191"/>
    </row>
    <row r="2032" spans="4:4">
      <c r="D2032" s="191"/>
    </row>
    <row r="2033" spans="4:4">
      <c r="D2033" s="191"/>
    </row>
    <row r="2034" spans="4:4">
      <c r="D2034" s="191"/>
    </row>
    <row r="2035" spans="4:4">
      <c r="D2035" s="191"/>
    </row>
    <row r="2036" spans="4:4">
      <c r="D2036" s="191"/>
    </row>
    <row r="2037" spans="4:4">
      <c r="D2037" s="191"/>
    </row>
    <row r="2038" spans="4:4">
      <c r="D2038" s="191"/>
    </row>
    <row r="2039" spans="4:4">
      <c r="D2039" s="191"/>
    </row>
    <row r="2040" spans="4:4">
      <c r="D2040" s="191"/>
    </row>
    <row r="2041" spans="4:4">
      <c r="D2041" s="191"/>
    </row>
    <row r="2042" spans="4:4">
      <c r="D2042" s="191"/>
    </row>
    <row r="2043" spans="4:4">
      <c r="D2043" s="191"/>
    </row>
    <row r="2044" spans="4:4">
      <c r="D2044" s="191"/>
    </row>
    <row r="2045" spans="4:4">
      <c r="D2045" s="191"/>
    </row>
    <row r="2046" spans="4:4">
      <c r="D2046" s="191"/>
    </row>
    <row r="2047" spans="4:4">
      <c r="D2047" s="191"/>
    </row>
    <row r="2048" spans="4:4">
      <c r="D2048" s="191"/>
    </row>
    <row r="2049" spans="4:4">
      <c r="D2049" s="191"/>
    </row>
    <row r="2050" spans="4:4">
      <c r="D2050" s="191"/>
    </row>
    <row r="2051" spans="4:4">
      <c r="D2051" s="191"/>
    </row>
    <row r="2052" spans="4:4">
      <c r="D2052" s="191"/>
    </row>
    <row r="2053" spans="4:4">
      <c r="D2053" s="191"/>
    </row>
    <row r="2054" spans="4:4">
      <c r="D2054" s="191"/>
    </row>
    <row r="2055" spans="4:4">
      <c r="D2055" s="191"/>
    </row>
    <row r="2056" spans="4:4">
      <c r="D2056" s="191"/>
    </row>
    <row r="2057" spans="4:4">
      <c r="D2057" s="191"/>
    </row>
    <row r="2058" spans="4:4">
      <c r="D2058" s="191"/>
    </row>
    <row r="2059" spans="4:4">
      <c r="D2059" s="191"/>
    </row>
    <row r="2060" spans="4:4">
      <c r="D2060" s="191"/>
    </row>
    <row r="2061" spans="4:4">
      <c r="D2061" s="191"/>
    </row>
    <row r="2062" spans="4:4">
      <c r="D2062" s="191"/>
    </row>
    <row r="2063" spans="4:4">
      <c r="D2063" s="191"/>
    </row>
    <row r="2064" spans="4:4">
      <c r="D2064" s="191"/>
    </row>
    <row r="2065" spans="4:4">
      <c r="D2065" s="191"/>
    </row>
    <row r="2066" spans="4:4">
      <c r="D2066" s="191"/>
    </row>
    <row r="2067" spans="4:4">
      <c r="D2067" s="191"/>
    </row>
    <row r="2068" spans="4:4">
      <c r="D2068" s="191"/>
    </row>
    <row r="2069" spans="4:4">
      <c r="D2069" s="191"/>
    </row>
    <row r="2070" spans="4:4">
      <c r="D2070" s="191"/>
    </row>
    <row r="2071" spans="4:4">
      <c r="D2071" s="191"/>
    </row>
    <row r="2072" spans="4:4">
      <c r="D2072" s="191"/>
    </row>
    <row r="2073" spans="4:4">
      <c r="D2073" s="191"/>
    </row>
    <row r="2074" spans="4:4">
      <c r="D2074" s="191"/>
    </row>
    <row r="2075" spans="4:4">
      <c r="D2075" s="191"/>
    </row>
    <row r="2076" spans="4:4">
      <c r="D2076" s="191"/>
    </row>
    <row r="2077" spans="4:4">
      <c r="D2077" s="191"/>
    </row>
    <row r="2078" spans="4:4">
      <c r="D2078" s="191"/>
    </row>
    <row r="2079" spans="4:4">
      <c r="D2079" s="191"/>
    </row>
    <row r="2080" spans="4:4">
      <c r="D2080" s="191"/>
    </row>
    <row r="2081" spans="4:4">
      <c r="D2081" s="191"/>
    </row>
    <row r="2082" spans="4:4">
      <c r="D2082" s="191"/>
    </row>
    <row r="2083" spans="4:4">
      <c r="D2083" s="191"/>
    </row>
    <row r="2084" spans="4:4">
      <c r="D2084" s="191"/>
    </row>
    <row r="2085" spans="4:4">
      <c r="D2085" s="191"/>
    </row>
    <row r="2086" spans="4:4">
      <c r="D2086" s="191"/>
    </row>
    <row r="2087" spans="4:4">
      <c r="D2087" s="191"/>
    </row>
    <row r="2088" spans="4:4">
      <c r="D2088" s="191"/>
    </row>
    <row r="2089" spans="4:4">
      <c r="D2089" s="191"/>
    </row>
    <row r="2090" spans="4:4">
      <c r="D2090" s="191"/>
    </row>
    <row r="2091" spans="4:4">
      <c r="D2091" s="191"/>
    </row>
    <row r="2092" spans="4:4">
      <c r="D2092" s="191"/>
    </row>
    <row r="2093" spans="4:4">
      <c r="D2093" s="191"/>
    </row>
    <row r="2094" spans="4:4">
      <c r="D2094" s="191"/>
    </row>
    <row r="2095" spans="4:4">
      <c r="D2095" s="191"/>
    </row>
    <row r="2096" spans="4:4">
      <c r="D2096" s="191"/>
    </row>
    <row r="2097" spans="4:4">
      <c r="D2097" s="191"/>
    </row>
    <row r="2098" spans="4:4">
      <c r="D2098" s="191"/>
    </row>
    <row r="2099" spans="4:4">
      <c r="D2099" s="191"/>
    </row>
    <row r="2100" spans="4:4">
      <c r="D2100" s="191"/>
    </row>
    <row r="2101" spans="4:4">
      <c r="D2101" s="191"/>
    </row>
    <row r="2102" spans="4:4">
      <c r="D2102" s="191"/>
    </row>
    <row r="2103" spans="4:4">
      <c r="D2103" s="191"/>
    </row>
    <row r="2104" spans="4:4">
      <c r="D2104" s="191"/>
    </row>
    <row r="2105" spans="4:4">
      <c r="D2105" s="191"/>
    </row>
    <row r="2106" spans="4:4">
      <c r="D2106" s="191"/>
    </row>
    <row r="2107" spans="4:4">
      <c r="D2107" s="191"/>
    </row>
    <row r="2108" spans="4:4">
      <c r="D2108" s="191"/>
    </row>
    <row r="2109" spans="4:4">
      <c r="D2109" s="191"/>
    </row>
    <row r="2110" spans="4:4">
      <c r="D2110" s="191"/>
    </row>
    <row r="2111" spans="4:4">
      <c r="D2111" s="191"/>
    </row>
    <row r="2112" spans="4:4">
      <c r="D2112" s="191"/>
    </row>
    <row r="2113" spans="4:4">
      <c r="D2113" s="191"/>
    </row>
    <row r="2114" spans="4:4">
      <c r="D2114" s="191"/>
    </row>
    <row r="2115" spans="4:4">
      <c r="D2115" s="191"/>
    </row>
    <row r="2116" spans="4:4">
      <c r="D2116" s="191"/>
    </row>
    <row r="2117" spans="4:4">
      <c r="D2117" s="191"/>
    </row>
    <row r="2118" spans="4:4">
      <c r="D2118" s="191"/>
    </row>
    <row r="2119" spans="4:4">
      <c r="D2119" s="191"/>
    </row>
    <row r="2120" spans="4:4">
      <c r="D2120" s="191"/>
    </row>
    <row r="2121" spans="4:4">
      <c r="D2121" s="191"/>
    </row>
    <row r="2122" spans="4:4">
      <c r="D2122" s="191"/>
    </row>
    <row r="2123" spans="4:4">
      <c r="D2123" s="191"/>
    </row>
    <row r="2124" spans="4:4">
      <c r="D2124" s="191"/>
    </row>
    <row r="2125" spans="4:4">
      <c r="D2125" s="191"/>
    </row>
    <row r="2126" spans="4:4">
      <c r="D2126" s="191"/>
    </row>
    <row r="2127" spans="4:4">
      <c r="D2127" s="191"/>
    </row>
    <row r="2128" spans="4:4">
      <c r="D2128" s="191"/>
    </row>
    <row r="2129" spans="4:4">
      <c r="D2129" s="191"/>
    </row>
    <row r="2130" spans="4:4">
      <c r="D2130" s="191"/>
    </row>
    <row r="2131" spans="4:4">
      <c r="D2131" s="191"/>
    </row>
    <row r="2132" spans="4:4">
      <c r="D2132" s="191"/>
    </row>
    <row r="2133" spans="4:4">
      <c r="D2133" s="191"/>
    </row>
    <row r="2134" spans="4:4">
      <c r="D2134" s="191"/>
    </row>
    <row r="2135" spans="4:4">
      <c r="D2135" s="191"/>
    </row>
    <row r="2136" spans="4:4">
      <c r="D2136" s="191"/>
    </row>
    <row r="2137" spans="4:4">
      <c r="D2137" s="191"/>
    </row>
    <row r="2138" spans="4:4">
      <c r="D2138" s="191"/>
    </row>
    <row r="2139" spans="4:4">
      <c r="D2139" s="191"/>
    </row>
    <row r="2140" spans="4:4">
      <c r="D2140" s="191"/>
    </row>
    <row r="2141" spans="4:4">
      <c r="D2141" s="191"/>
    </row>
    <row r="2142" spans="4:4">
      <c r="D2142" s="191"/>
    </row>
    <row r="2143" spans="4:4">
      <c r="D2143" s="191"/>
    </row>
    <row r="2144" spans="4:4">
      <c r="D2144" s="191"/>
    </row>
    <row r="2145" spans="4:4">
      <c r="D2145" s="191"/>
    </row>
    <row r="2146" spans="4:4">
      <c r="D2146" s="191"/>
    </row>
    <row r="2147" spans="4:4">
      <c r="D2147" s="191"/>
    </row>
    <row r="2148" spans="4:4">
      <c r="D2148" s="191"/>
    </row>
    <row r="2149" spans="4:4">
      <c r="D2149" s="191"/>
    </row>
    <row r="2150" spans="4:4">
      <c r="D2150" s="191"/>
    </row>
    <row r="2151" spans="4:4">
      <c r="D2151" s="191"/>
    </row>
    <row r="2152" spans="4:4">
      <c r="D2152" s="191"/>
    </row>
    <row r="2153" spans="4:4">
      <c r="D2153" s="191"/>
    </row>
    <row r="2154" spans="4:4">
      <c r="D2154" s="191"/>
    </row>
    <row r="2155" spans="4:4">
      <c r="D2155" s="191"/>
    </row>
    <row r="2156" spans="4:4">
      <c r="D2156" s="191"/>
    </row>
    <row r="2157" spans="4:4">
      <c r="D2157" s="191"/>
    </row>
    <row r="2158" spans="4:4">
      <c r="D2158" s="191"/>
    </row>
    <row r="2159" spans="4:4">
      <c r="D2159" s="191"/>
    </row>
    <row r="2160" spans="4:4">
      <c r="D2160" s="191"/>
    </row>
    <row r="2161" spans="4:4">
      <c r="D2161" s="191"/>
    </row>
    <row r="2162" spans="4:4">
      <c r="D2162" s="191"/>
    </row>
    <row r="2163" spans="4:4">
      <c r="D2163" s="191"/>
    </row>
    <row r="2164" spans="4:4">
      <c r="D2164" s="191"/>
    </row>
    <row r="2165" spans="4:4">
      <c r="D2165" s="191"/>
    </row>
    <row r="2166" spans="4:4">
      <c r="D2166" s="191"/>
    </row>
    <row r="2167" spans="4:4">
      <c r="D2167" s="191"/>
    </row>
    <row r="2168" spans="4:4">
      <c r="D2168" s="191"/>
    </row>
    <row r="2169" spans="4:4">
      <c r="D2169" s="191"/>
    </row>
    <row r="2170" spans="4:4">
      <c r="D2170" s="191"/>
    </row>
    <row r="2171" spans="4:4">
      <c r="D2171" s="191"/>
    </row>
    <row r="2172" spans="4:4">
      <c r="D2172" s="191"/>
    </row>
    <row r="2173" spans="4:4">
      <c r="D2173" s="191"/>
    </row>
    <row r="2174" spans="4:4">
      <c r="D2174" s="191"/>
    </row>
    <row r="2175" spans="4:4">
      <c r="D2175" s="191"/>
    </row>
    <row r="2176" spans="4:4">
      <c r="D2176" s="191"/>
    </row>
    <row r="2177" spans="4:4">
      <c r="D2177" s="191"/>
    </row>
    <row r="2178" spans="4:4">
      <c r="D2178" s="191"/>
    </row>
    <row r="2179" spans="4:4">
      <c r="D2179" s="191"/>
    </row>
    <row r="2180" spans="4:4">
      <c r="D2180" s="191"/>
    </row>
    <row r="2181" spans="4:4">
      <c r="D2181" s="191"/>
    </row>
    <row r="2182" spans="4:4">
      <c r="D2182" s="191"/>
    </row>
    <row r="2183" spans="4:4">
      <c r="D2183" s="191"/>
    </row>
    <row r="2184" spans="4:4">
      <c r="D2184" s="191"/>
    </row>
    <row r="2185" spans="4:4">
      <c r="D2185" s="191"/>
    </row>
    <row r="2186" spans="4:4">
      <c r="D2186" s="191"/>
    </row>
    <row r="2187" spans="4:4">
      <c r="D2187" s="191"/>
    </row>
    <row r="2188" spans="4:4">
      <c r="D2188" s="191"/>
    </row>
    <row r="2189" spans="4:4">
      <c r="D2189" s="191"/>
    </row>
    <row r="2190" spans="4:4">
      <c r="D2190" s="191"/>
    </row>
    <row r="2191" spans="4:4">
      <c r="D2191" s="191"/>
    </row>
    <row r="2192" spans="4:4">
      <c r="D2192" s="191"/>
    </row>
    <row r="2193" spans="4:4">
      <c r="D2193" s="191"/>
    </row>
    <row r="2194" spans="4:4">
      <c r="D2194" s="191"/>
    </row>
    <row r="2195" spans="4:4">
      <c r="D2195" s="191"/>
    </row>
    <row r="2196" spans="4:4">
      <c r="D2196" s="191"/>
    </row>
    <row r="2197" spans="4:4">
      <c r="D2197" s="191"/>
    </row>
    <row r="2198" spans="4:4">
      <c r="D2198" s="191"/>
    </row>
    <row r="2199" spans="4:4">
      <c r="D2199" s="191"/>
    </row>
    <row r="2200" spans="4:4">
      <c r="D2200" s="191"/>
    </row>
    <row r="2201" spans="4:4">
      <c r="D2201" s="191"/>
    </row>
    <row r="2202" spans="4:4">
      <c r="D2202" s="191"/>
    </row>
    <row r="2203" spans="4:4">
      <c r="D2203" s="191"/>
    </row>
    <row r="2204" spans="4:4">
      <c r="D2204" s="191"/>
    </row>
    <row r="2205" spans="4:4">
      <c r="D2205" s="191"/>
    </row>
    <row r="2206" spans="4:4">
      <c r="D2206" s="191"/>
    </row>
    <row r="2207" spans="4:4">
      <c r="D2207" s="191"/>
    </row>
    <row r="2208" spans="4:4">
      <c r="D2208" s="191"/>
    </row>
    <row r="2209" spans="4:4">
      <c r="D2209" s="191"/>
    </row>
    <row r="2210" spans="4:4">
      <c r="D2210" s="191"/>
    </row>
    <row r="2211" spans="4:4">
      <c r="D2211" s="191"/>
    </row>
    <row r="2212" spans="4:4">
      <c r="D2212" s="191"/>
    </row>
    <row r="2213" spans="4:4">
      <c r="D2213" s="191"/>
    </row>
    <row r="2214" spans="4:4">
      <c r="D2214" s="191"/>
    </row>
    <row r="2215" spans="4:4">
      <c r="D2215" s="191"/>
    </row>
    <row r="2216" spans="4:4">
      <c r="D2216" s="191"/>
    </row>
    <row r="2217" spans="4:4">
      <c r="D2217" s="191"/>
    </row>
    <row r="2218" spans="4:4">
      <c r="D2218" s="191"/>
    </row>
    <row r="2219" spans="4:4">
      <c r="D2219" s="191"/>
    </row>
    <row r="2220" spans="4:4">
      <c r="D2220" s="191"/>
    </row>
    <row r="2221" spans="4:4">
      <c r="D2221" s="191"/>
    </row>
    <row r="2222" spans="4:4">
      <c r="D2222" s="191"/>
    </row>
    <row r="2223" spans="4:4">
      <c r="D2223" s="191"/>
    </row>
    <row r="2224" spans="4:4">
      <c r="D2224" s="191"/>
    </row>
    <row r="2225" spans="4:4">
      <c r="D2225" s="191"/>
    </row>
    <row r="2226" spans="4:4">
      <c r="D2226" s="191"/>
    </row>
    <row r="2227" spans="4:4">
      <c r="D2227" s="191"/>
    </row>
    <row r="2228" spans="4:4">
      <c r="D2228" s="191"/>
    </row>
    <row r="2229" spans="4:4">
      <c r="D2229" s="191"/>
    </row>
    <row r="2230" spans="4:4">
      <c r="D2230" s="191"/>
    </row>
    <row r="2231" spans="4:4">
      <c r="D2231" s="191"/>
    </row>
    <row r="2232" spans="4:4">
      <c r="D2232" s="191"/>
    </row>
    <row r="2233" spans="4:4">
      <c r="D2233" s="191"/>
    </row>
    <row r="2234" spans="4:4">
      <c r="D2234" s="191"/>
    </row>
    <row r="2235" spans="4:4">
      <c r="D2235" s="191"/>
    </row>
    <row r="2236" spans="4:4">
      <c r="D2236" s="191"/>
    </row>
    <row r="2237" spans="4:4">
      <c r="D2237" s="191"/>
    </row>
    <row r="2238" spans="4:4">
      <c r="D2238" s="191"/>
    </row>
    <row r="2239" spans="4:4">
      <c r="D2239" s="191"/>
    </row>
    <row r="2240" spans="4:4">
      <c r="D2240" s="191"/>
    </row>
    <row r="2241" spans="4:4">
      <c r="D2241" s="191"/>
    </row>
    <row r="2242" spans="4:4">
      <c r="D2242" s="191"/>
    </row>
    <row r="2243" spans="4:4">
      <c r="D2243" s="191"/>
    </row>
    <row r="2244" spans="4:4">
      <c r="D2244" s="191"/>
    </row>
    <row r="2245" spans="4:4">
      <c r="D2245" s="191"/>
    </row>
    <row r="2246" spans="4:4">
      <c r="D2246" s="191"/>
    </row>
    <row r="2247" spans="4:4">
      <c r="D2247" s="191"/>
    </row>
    <row r="2248" spans="4:4">
      <c r="D2248" s="191"/>
    </row>
    <row r="2249" spans="4:4">
      <c r="D2249" s="191"/>
    </row>
    <row r="2250" spans="4:4">
      <c r="D2250" s="191"/>
    </row>
    <row r="2251" spans="4:4">
      <c r="D2251" s="191"/>
    </row>
    <row r="2252" spans="4:4">
      <c r="D2252" s="191"/>
    </row>
    <row r="2253" spans="4:4">
      <c r="D2253" s="191"/>
    </row>
    <row r="2254" spans="4:4">
      <c r="D2254" s="191"/>
    </row>
    <row r="2255" spans="4:4">
      <c r="D2255" s="191"/>
    </row>
    <row r="2256" spans="4:4">
      <c r="D2256" s="191"/>
    </row>
    <row r="2257" spans="4:4">
      <c r="D2257" s="191"/>
    </row>
    <row r="2258" spans="4:4">
      <c r="D2258" s="191"/>
    </row>
    <row r="2259" spans="4:4">
      <c r="D2259" s="191"/>
    </row>
    <row r="2260" spans="4:4">
      <c r="D2260" s="191"/>
    </row>
    <row r="2261" spans="4:4">
      <c r="D2261" s="191"/>
    </row>
    <row r="2262" spans="4:4">
      <c r="D2262" s="191"/>
    </row>
    <row r="2263" spans="4:4">
      <c r="D2263" s="191"/>
    </row>
    <row r="2264" spans="4:4">
      <c r="D2264" s="191"/>
    </row>
    <row r="2265" spans="4:4">
      <c r="D2265" s="191"/>
    </row>
    <row r="2266" spans="4:4">
      <c r="D2266" s="191"/>
    </row>
    <row r="2267" spans="4:4">
      <c r="D2267" s="191"/>
    </row>
    <row r="2268" spans="4:4">
      <c r="D2268" s="191"/>
    </row>
    <row r="2269" spans="4:4">
      <c r="D2269" s="191"/>
    </row>
    <row r="2270" spans="4:4">
      <c r="D2270" s="191"/>
    </row>
    <row r="2271" spans="4:4">
      <c r="D2271" s="191"/>
    </row>
    <row r="2272" spans="4:4">
      <c r="D2272" s="191"/>
    </row>
    <row r="2273" spans="4:4">
      <c r="D2273" s="191"/>
    </row>
    <row r="2274" spans="4:4">
      <c r="D2274" s="191"/>
    </row>
    <row r="2275" spans="4:4">
      <c r="D2275" s="191"/>
    </row>
    <row r="2276" spans="4:4">
      <c r="D2276" s="191"/>
    </row>
    <row r="2277" spans="4:4">
      <c r="D2277" s="191"/>
    </row>
    <row r="2278" spans="4:4">
      <c r="D2278" s="191"/>
    </row>
    <row r="2279" spans="4:4">
      <c r="D2279" s="191"/>
    </row>
    <row r="2280" spans="4:4">
      <c r="D2280" s="191"/>
    </row>
    <row r="2281" spans="4:4">
      <c r="D2281" s="191"/>
    </row>
    <row r="2282" spans="4:4">
      <c r="D2282" s="191"/>
    </row>
    <row r="2283" spans="4:4">
      <c r="D2283" s="191"/>
    </row>
    <row r="2284" spans="4:4">
      <c r="D2284" s="191"/>
    </row>
    <row r="2285" spans="4:4">
      <c r="D2285" s="191"/>
    </row>
    <row r="2286" spans="4:4">
      <c r="D2286" s="191"/>
    </row>
    <row r="2287" spans="4:4">
      <c r="D2287" s="191"/>
    </row>
    <row r="2288" spans="4:4">
      <c r="D2288" s="191"/>
    </row>
    <row r="2289" spans="4:4">
      <c r="D2289" s="191"/>
    </row>
    <row r="2290" spans="4:4">
      <c r="D2290" s="191"/>
    </row>
    <row r="2291" spans="4:4">
      <c r="D2291" s="191"/>
    </row>
    <row r="2292" spans="4:4">
      <c r="D2292" s="191"/>
    </row>
    <row r="2293" spans="4:4">
      <c r="D2293" s="191"/>
    </row>
    <row r="2294" spans="4:4">
      <c r="D2294" s="191"/>
    </row>
    <row r="2295" spans="4:4">
      <c r="D2295" s="191"/>
    </row>
    <row r="2296" spans="4:4">
      <c r="D2296" s="191"/>
    </row>
    <row r="2297" spans="4:4">
      <c r="D2297" s="191"/>
    </row>
    <row r="2298" spans="4:4">
      <c r="D2298" s="191"/>
    </row>
    <row r="2299" spans="4:4">
      <c r="D2299" s="191"/>
    </row>
    <row r="2300" spans="4:4">
      <c r="D2300" s="191"/>
    </row>
    <row r="2301" spans="4:4">
      <c r="D2301" s="191"/>
    </row>
    <row r="2302" spans="4:4">
      <c r="D2302" s="191"/>
    </row>
    <row r="2303" spans="4:4">
      <c r="D2303" s="191"/>
    </row>
    <row r="2304" spans="4:4">
      <c r="D2304" s="191"/>
    </row>
    <row r="2305" spans="4:4">
      <c r="D2305" s="191"/>
    </row>
    <row r="2306" spans="4:4">
      <c r="D2306" s="191"/>
    </row>
    <row r="2307" spans="4:4">
      <c r="D2307" s="191"/>
    </row>
    <row r="2308" spans="4:4">
      <c r="D2308" s="191"/>
    </row>
    <row r="2309" spans="4:4">
      <c r="D2309" s="191"/>
    </row>
    <row r="2310" spans="4:4">
      <c r="D2310" s="191"/>
    </row>
    <row r="2311" spans="4:4">
      <c r="D2311" s="191"/>
    </row>
    <row r="2312" spans="4:4">
      <c r="D2312" s="191"/>
    </row>
    <row r="2313" spans="4:4">
      <c r="D2313" s="191"/>
    </row>
    <row r="2314" spans="4:4">
      <c r="D2314" s="191"/>
    </row>
    <row r="2315" spans="4:4">
      <c r="D2315" s="191"/>
    </row>
    <row r="2316" spans="4:4">
      <c r="D2316" s="191"/>
    </row>
    <row r="2317" spans="4:4">
      <c r="D2317" s="191"/>
    </row>
    <row r="2318" spans="4:4">
      <c r="D2318" s="191"/>
    </row>
    <row r="2319" spans="4:4">
      <c r="D2319" s="191"/>
    </row>
    <row r="2320" spans="4:4">
      <c r="D2320" s="191"/>
    </row>
    <row r="2321" spans="4:4">
      <c r="D2321" s="191"/>
    </row>
    <row r="2322" spans="4:4">
      <c r="D2322" s="191"/>
    </row>
    <row r="2323" spans="4:4">
      <c r="D2323" s="191"/>
    </row>
    <row r="2324" spans="4:4">
      <c r="D2324" s="191"/>
    </row>
    <row r="2325" spans="4:4">
      <c r="D2325" s="191"/>
    </row>
    <row r="2326" spans="4:4">
      <c r="D2326" s="191"/>
    </row>
    <row r="2327" spans="4:4">
      <c r="D2327" s="191"/>
    </row>
    <row r="2328" spans="4:4">
      <c r="D2328" s="191"/>
    </row>
    <row r="2329" spans="4:4">
      <c r="D2329" s="191"/>
    </row>
    <row r="2330" spans="4:4">
      <c r="D2330" s="191"/>
    </row>
    <row r="2331" spans="4:4">
      <c r="D2331" s="191"/>
    </row>
    <row r="2332" spans="4:4">
      <c r="D2332" s="191"/>
    </row>
    <row r="2333" spans="4:4">
      <c r="D2333" s="191"/>
    </row>
    <row r="2334" spans="4:4">
      <c r="D2334" s="191"/>
    </row>
    <row r="2335" spans="4:4">
      <c r="D2335" s="191"/>
    </row>
    <row r="2336" spans="4:4">
      <c r="D2336" s="191"/>
    </row>
    <row r="2337" spans="4:4">
      <c r="D2337" s="191"/>
    </row>
    <row r="2338" spans="4:4">
      <c r="D2338" s="191"/>
    </row>
    <row r="2339" spans="4:4">
      <c r="D2339" s="191"/>
    </row>
    <row r="2340" spans="4:4">
      <c r="D2340" s="191"/>
    </row>
    <row r="2341" spans="4:4">
      <c r="D2341" s="191"/>
    </row>
    <row r="2342" spans="4:4">
      <c r="D2342" s="191"/>
    </row>
    <row r="2343" spans="4:4">
      <c r="D2343" s="191"/>
    </row>
    <row r="2344" spans="4:4">
      <c r="D2344" s="191"/>
    </row>
    <row r="2345" spans="4:4">
      <c r="D2345" s="191"/>
    </row>
    <row r="2346" spans="4:4">
      <c r="D2346" s="191"/>
    </row>
    <row r="2347" spans="4:4">
      <c r="D2347" s="191"/>
    </row>
    <row r="2348" spans="4:4">
      <c r="D2348" s="191"/>
    </row>
    <row r="2349" spans="4:4">
      <c r="D2349" s="191"/>
    </row>
    <row r="2350" spans="4:4">
      <c r="D2350" s="191"/>
    </row>
    <row r="2351" spans="4:4">
      <c r="D2351" s="191"/>
    </row>
    <row r="2352" spans="4:4">
      <c r="D2352" s="191"/>
    </row>
    <row r="2353" spans="4:4">
      <c r="D2353" s="191"/>
    </row>
    <row r="2354" spans="4:4">
      <c r="D2354" s="191"/>
    </row>
    <row r="2355" spans="4:4">
      <c r="D2355" s="191"/>
    </row>
    <row r="2356" spans="4:4">
      <c r="D2356" s="191"/>
    </row>
    <row r="2357" spans="4:4">
      <c r="D2357" s="191"/>
    </row>
    <row r="2358" spans="4:4">
      <c r="D2358" s="191"/>
    </row>
    <row r="2359" spans="4:4">
      <c r="D2359" s="191"/>
    </row>
    <row r="2360" spans="4:4">
      <c r="D2360" s="191"/>
    </row>
    <row r="2361" spans="4:4">
      <c r="D2361" s="191"/>
    </row>
    <row r="2362" spans="4:4">
      <c r="D2362" s="191"/>
    </row>
    <row r="2363" spans="4:4">
      <c r="D2363" s="191"/>
    </row>
    <row r="2364" spans="4:4">
      <c r="D2364" s="191"/>
    </row>
    <row r="2365" spans="4:4">
      <c r="D2365" s="191"/>
    </row>
    <row r="2366" spans="4:4">
      <c r="D2366" s="191"/>
    </row>
    <row r="2367" spans="4:4">
      <c r="D2367" s="191"/>
    </row>
    <row r="2368" spans="4:4">
      <c r="D2368" s="191"/>
    </row>
    <row r="2369" spans="4:4">
      <c r="D2369" s="191"/>
    </row>
    <row r="2370" spans="4:4">
      <c r="D2370" s="191"/>
    </row>
    <row r="2371" spans="4:4">
      <c r="D2371" s="191"/>
    </row>
    <row r="2372" spans="4:4">
      <c r="D2372" s="191"/>
    </row>
    <row r="2373" spans="4:4">
      <c r="D2373" s="191"/>
    </row>
    <row r="2374" spans="4:4">
      <c r="D2374" s="191"/>
    </row>
    <row r="2375" spans="4:4">
      <c r="D2375" s="191"/>
    </row>
    <row r="2376" spans="4:4">
      <c r="D2376" s="191"/>
    </row>
    <row r="2377" spans="4:4">
      <c r="D2377" s="191"/>
    </row>
    <row r="2378" spans="4:4">
      <c r="D2378" s="191"/>
    </row>
    <row r="2379" spans="4:4">
      <c r="D2379" s="191"/>
    </row>
    <row r="2380" spans="4:4">
      <c r="D2380" s="191"/>
    </row>
    <row r="2381" spans="4:4">
      <c r="D2381" s="191"/>
    </row>
    <row r="2382" spans="4:4">
      <c r="D2382" s="191"/>
    </row>
    <row r="2383" spans="4:4">
      <c r="D2383" s="191"/>
    </row>
    <row r="2384" spans="4:4">
      <c r="D2384" s="191"/>
    </row>
    <row r="2385" spans="4:4">
      <c r="D2385" s="191"/>
    </row>
    <row r="2386" spans="4:4">
      <c r="D2386" s="191"/>
    </row>
    <row r="2387" spans="4:4">
      <c r="D2387" s="191"/>
    </row>
    <row r="2388" spans="4:4">
      <c r="D2388" s="191"/>
    </row>
    <row r="2389" spans="4:4">
      <c r="D2389" s="191"/>
    </row>
    <row r="2390" spans="4:4">
      <c r="D2390" s="191"/>
    </row>
    <row r="2391" spans="4:4">
      <c r="D2391" s="191"/>
    </row>
    <row r="2392" spans="4:4">
      <c r="D2392" s="191"/>
    </row>
    <row r="2393" spans="4:4">
      <c r="D2393" s="191"/>
    </row>
    <row r="2394" spans="4:4">
      <c r="D2394" s="191"/>
    </row>
    <row r="2395" spans="4:4">
      <c r="D2395" s="191"/>
    </row>
    <row r="2396" spans="4:4">
      <c r="D2396" s="191"/>
    </row>
    <row r="2397" spans="4:4">
      <c r="D2397" s="191"/>
    </row>
    <row r="2398" spans="4:4">
      <c r="D2398" s="191"/>
    </row>
    <row r="2399" spans="4:4">
      <c r="D2399" s="191"/>
    </row>
    <row r="2400" spans="4:4">
      <c r="D2400" s="191"/>
    </row>
    <row r="2401" spans="4:4">
      <c r="D2401" s="191"/>
    </row>
    <row r="2402" spans="4:4">
      <c r="D2402" s="191"/>
    </row>
    <row r="2403" spans="4:4">
      <c r="D2403" s="191"/>
    </row>
    <row r="2404" spans="4:4">
      <c r="D2404" s="191"/>
    </row>
    <row r="2405" spans="4:4">
      <c r="D2405" s="191"/>
    </row>
    <row r="2406" spans="4:4">
      <c r="D2406" s="191"/>
    </row>
    <row r="2407" spans="4:4">
      <c r="D2407" s="191"/>
    </row>
    <row r="2408" spans="4:4">
      <c r="D2408" s="191"/>
    </row>
    <row r="2409" spans="4:4">
      <c r="D2409" s="191"/>
    </row>
    <row r="2410" spans="4:4">
      <c r="D2410" s="191"/>
    </row>
    <row r="2411" spans="4:4">
      <c r="D2411" s="191"/>
    </row>
    <row r="2412" spans="4:4">
      <c r="D2412" s="191"/>
    </row>
    <row r="2413" spans="4:4">
      <c r="D2413" s="191"/>
    </row>
    <row r="2414" spans="4:4">
      <c r="D2414" s="191"/>
    </row>
    <row r="2415" spans="4:4">
      <c r="D2415" s="191"/>
    </row>
    <row r="2416" spans="4:4">
      <c r="D2416" s="191"/>
    </row>
    <row r="2417" spans="4:4">
      <c r="D2417" s="191"/>
    </row>
    <row r="2418" spans="4:4">
      <c r="D2418" s="191"/>
    </row>
    <row r="2419" spans="4:4">
      <c r="D2419" s="191"/>
    </row>
    <row r="2420" spans="4:4">
      <c r="D2420" s="191"/>
    </row>
    <row r="2421" spans="4:4">
      <c r="D2421" s="191"/>
    </row>
    <row r="2422" spans="4:4">
      <c r="D2422" s="191"/>
    </row>
    <row r="2423" spans="4:4">
      <c r="D2423" s="191"/>
    </row>
    <row r="2424" spans="4:4">
      <c r="D2424" s="191"/>
    </row>
    <row r="2425" spans="4:4">
      <c r="D2425" s="191"/>
    </row>
    <row r="2426" spans="4:4">
      <c r="D2426" s="191"/>
    </row>
    <row r="2427" spans="4:4">
      <c r="D2427" s="191"/>
    </row>
    <row r="2428" spans="4:4">
      <c r="D2428" s="191"/>
    </row>
    <row r="2429" spans="4:4">
      <c r="D2429" s="191"/>
    </row>
    <row r="2430" spans="4:4">
      <c r="D2430" s="191"/>
    </row>
    <row r="2431" spans="4:4">
      <c r="D2431" s="191"/>
    </row>
    <row r="2432" spans="4:4">
      <c r="D2432" s="191"/>
    </row>
    <row r="2433" spans="4:4">
      <c r="D2433" s="191"/>
    </row>
    <row r="2434" spans="4:4">
      <c r="D2434" s="191"/>
    </row>
    <row r="2435" spans="4:4">
      <c r="D2435" s="191"/>
    </row>
    <row r="2436" spans="4:4">
      <c r="D2436" s="191"/>
    </row>
    <row r="2437" spans="4:4">
      <c r="D2437" s="191"/>
    </row>
    <row r="2438" spans="4:4">
      <c r="D2438" s="191"/>
    </row>
    <row r="2439" spans="4:4">
      <c r="D2439" s="191"/>
    </row>
    <row r="2440" spans="4:4">
      <c r="D2440" s="191"/>
    </row>
    <row r="2441" spans="4:4">
      <c r="D2441" s="191"/>
    </row>
    <row r="2442" spans="4:4">
      <c r="D2442" s="191"/>
    </row>
    <row r="2443" spans="4:4">
      <c r="D2443" s="191"/>
    </row>
    <row r="2444" spans="4:4">
      <c r="D2444" s="191"/>
    </row>
    <row r="2445" spans="4:4">
      <c r="D2445" s="191"/>
    </row>
    <row r="2446" spans="4:4">
      <c r="D2446" s="191"/>
    </row>
    <row r="2447" spans="4:4">
      <c r="D2447" s="191"/>
    </row>
    <row r="2448" spans="4:4">
      <c r="D2448" s="191"/>
    </row>
    <row r="2449" spans="4:4">
      <c r="D2449" s="191"/>
    </row>
    <row r="2450" spans="4:4">
      <c r="D2450" s="191"/>
    </row>
    <row r="2451" spans="4:4">
      <c r="D2451" s="191"/>
    </row>
    <row r="2452" spans="4:4">
      <c r="D2452" s="191"/>
    </row>
    <row r="2453" spans="4:4">
      <c r="D2453" s="191"/>
    </row>
    <row r="2454" spans="4:4">
      <c r="D2454" s="191"/>
    </row>
    <row r="2455" spans="4:4">
      <c r="D2455" s="191"/>
    </row>
    <row r="2456" spans="4:4">
      <c r="D2456" s="191"/>
    </row>
    <row r="2457" spans="4:4">
      <c r="D2457" s="191"/>
    </row>
    <row r="2458" spans="4:4">
      <c r="D2458" s="191"/>
    </row>
    <row r="2459" spans="4:4">
      <c r="D2459" s="191"/>
    </row>
    <row r="2460" spans="4:4">
      <c r="D2460" s="191"/>
    </row>
    <row r="2461" spans="4:4">
      <c r="D2461" s="191"/>
    </row>
    <row r="2462" spans="4:4">
      <c r="D2462" s="191"/>
    </row>
    <row r="2463" spans="4:4">
      <c r="D2463" s="191"/>
    </row>
    <row r="2464" spans="4:4">
      <c r="D2464" s="191"/>
    </row>
    <row r="2465" spans="4:4">
      <c r="D2465" s="191"/>
    </row>
    <row r="2466" spans="4:4">
      <c r="D2466" s="191"/>
    </row>
    <row r="2467" spans="4:4">
      <c r="D2467" s="191"/>
    </row>
    <row r="2468" spans="4:4">
      <c r="D2468" s="191"/>
    </row>
    <row r="2469" spans="4:4">
      <c r="D2469" s="191"/>
    </row>
    <row r="2470" spans="4:4">
      <c r="D2470" s="191"/>
    </row>
    <row r="2471" spans="4:4">
      <c r="D2471" s="191"/>
    </row>
    <row r="2472" spans="4:4">
      <c r="D2472" s="191"/>
    </row>
    <row r="2473" spans="4:4">
      <c r="D2473" s="191"/>
    </row>
    <row r="2474" spans="4:4">
      <c r="D2474" s="191"/>
    </row>
    <row r="2475" spans="4:4">
      <c r="D2475" s="191"/>
    </row>
    <row r="2476" spans="4:4">
      <c r="D2476" s="191"/>
    </row>
    <row r="2477" spans="4:4">
      <c r="D2477" s="191"/>
    </row>
    <row r="2478" spans="4:4">
      <c r="D2478" s="191"/>
    </row>
    <row r="2479" spans="4:4">
      <c r="D2479" s="191"/>
    </row>
    <row r="2480" spans="4:4">
      <c r="D2480" s="191"/>
    </row>
    <row r="2481" spans="4:4">
      <c r="D2481" s="191"/>
    </row>
    <row r="2482" spans="4:4">
      <c r="D2482" s="191"/>
    </row>
    <row r="2483" spans="4:4">
      <c r="D2483" s="191"/>
    </row>
    <row r="2484" spans="4:4">
      <c r="D2484" s="191"/>
    </row>
    <row r="2485" spans="4:4">
      <c r="D2485" s="191"/>
    </row>
    <row r="2486" spans="4:4">
      <c r="D2486" s="191"/>
    </row>
    <row r="2487" spans="4:4">
      <c r="D2487" s="191"/>
    </row>
    <row r="2488" spans="4:4">
      <c r="D2488" s="191"/>
    </row>
    <row r="2489" spans="4:4">
      <c r="D2489" s="191"/>
    </row>
    <row r="2490" spans="4:4">
      <c r="D2490" s="191"/>
    </row>
    <row r="2491" spans="4:4">
      <c r="D2491" s="191"/>
    </row>
    <row r="2492" spans="4:4">
      <c r="D2492" s="191"/>
    </row>
    <row r="2493" spans="4:4">
      <c r="D2493" s="191"/>
    </row>
    <row r="2494" spans="4:4">
      <c r="D2494" s="191"/>
    </row>
    <row r="2495" spans="4:4">
      <c r="D2495" s="191"/>
    </row>
    <row r="2496" spans="4:4">
      <c r="D2496" s="191"/>
    </row>
    <row r="2497" spans="4:4">
      <c r="D2497" s="191"/>
    </row>
    <row r="2498" spans="4:4">
      <c r="D2498" s="191"/>
    </row>
    <row r="2499" spans="4:4">
      <c r="D2499" s="191"/>
    </row>
    <row r="2500" spans="4:4">
      <c r="D2500" s="191"/>
    </row>
    <row r="2501" spans="4:4">
      <c r="D2501" s="191"/>
    </row>
    <row r="2502" spans="4:4">
      <c r="D2502" s="191"/>
    </row>
    <row r="2503" spans="4:4">
      <c r="D2503" s="191"/>
    </row>
    <row r="2504" spans="4:4">
      <c r="D2504" s="191"/>
    </row>
    <row r="2505" spans="4:4">
      <c r="D2505" s="191"/>
    </row>
    <row r="2506" spans="4:4">
      <c r="D2506" s="191"/>
    </row>
    <row r="2507" spans="4:4">
      <c r="D2507" s="191"/>
    </row>
    <row r="2508" spans="4:4">
      <c r="D2508" s="191"/>
    </row>
    <row r="2509" spans="4:4">
      <c r="D2509" s="191"/>
    </row>
    <row r="2510" spans="4:4">
      <c r="D2510" s="191"/>
    </row>
    <row r="2511" spans="4:4">
      <c r="D2511" s="191"/>
    </row>
    <row r="2512" spans="4:4">
      <c r="D2512" s="191"/>
    </row>
    <row r="2513" spans="4:4">
      <c r="D2513" s="191"/>
    </row>
    <row r="2514" spans="4:4">
      <c r="D2514" s="191"/>
    </row>
    <row r="2515" spans="4:4">
      <c r="D2515" s="191"/>
    </row>
    <row r="2516" spans="4:4">
      <c r="D2516" s="191"/>
    </row>
    <row r="2517" spans="4:4">
      <c r="D2517" s="191"/>
    </row>
    <row r="2518" spans="4:4">
      <c r="D2518" s="191"/>
    </row>
    <row r="2519" spans="4:4">
      <c r="D2519" s="191"/>
    </row>
    <row r="2520" spans="4:4">
      <c r="D2520" s="191"/>
    </row>
    <row r="2521" spans="4:4">
      <c r="D2521" s="191"/>
    </row>
    <row r="2522" spans="4:4">
      <c r="D2522" s="191"/>
    </row>
    <row r="2523" spans="4:4">
      <c r="D2523" s="191"/>
    </row>
    <row r="2524" spans="4:4">
      <c r="D2524" s="191"/>
    </row>
    <row r="2525" spans="4:4">
      <c r="D2525" s="191"/>
    </row>
    <row r="2526" spans="4:4">
      <c r="D2526" s="191"/>
    </row>
    <row r="2527" spans="4:4">
      <c r="D2527" s="191"/>
    </row>
    <row r="2528" spans="4:4">
      <c r="D2528" s="191"/>
    </row>
    <row r="2529" spans="4:4">
      <c r="D2529" s="191"/>
    </row>
    <row r="2530" spans="4:4">
      <c r="D2530" s="191"/>
    </row>
    <row r="2531" spans="4:4">
      <c r="D2531" s="191"/>
    </row>
    <row r="2532" spans="4:4">
      <c r="D2532" s="191"/>
    </row>
    <row r="2533" spans="4:4">
      <c r="D2533" s="191"/>
    </row>
    <row r="2534" spans="4:4">
      <c r="D2534" s="191"/>
    </row>
    <row r="2535" spans="4:4">
      <c r="D2535" s="191"/>
    </row>
    <row r="2536" spans="4:4">
      <c r="D2536" s="191"/>
    </row>
    <row r="2537" spans="4:4">
      <c r="D2537" s="191"/>
    </row>
    <row r="2538" spans="4:4">
      <c r="D2538" s="191"/>
    </row>
    <row r="2539" spans="4:4">
      <c r="D2539" s="191"/>
    </row>
    <row r="2540" spans="4:4">
      <c r="D2540" s="191"/>
    </row>
    <row r="2541" spans="4:4">
      <c r="D2541" s="191"/>
    </row>
    <row r="2542" spans="4:4">
      <c r="D2542" s="191"/>
    </row>
    <row r="2543" spans="4:4">
      <c r="D2543" s="191"/>
    </row>
    <row r="2544" spans="4:4">
      <c r="D2544" s="191"/>
    </row>
    <row r="2545" spans="4:4">
      <c r="D2545" s="191"/>
    </row>
    <row r="2546" spans="4:4">
      <c r="D2546" s="191"/>
    </row>
    <row r="2547" spans="4:4">
      <c r="D2547" s="191"/>
    </row>
    <row r="2548" spans="4:4">
      <c r="D2548" s="191"/>
    </row>
    <row r="2549" spans="4:4">
      <c r="D2549" s="191"/>
    </row>
    <row r="2550" spans="4:4">
      <c r="D2550" s="191"/>
    </row>
    <row r="2551" spans="4:4">
      <c r="D2551" s="191"/>
    </row>
    <row r="2552" spans="4:4">
      <c r="D2552" s="191"/>
    </row>
    <row r="2553" spans="4:4">
      <c r="D2553" s="191"/>
    </row>
    <row r="2554" spans="4:4">
      <c r="D2554" s="191"/>
    </row>
    <row r="2555" spans="4:4">
      <c r="D2555" s="191"/>
    </row>
    <row r="2556" spans="4:4">
      <c r="D2556" s="191"/>
    </row>
    <row r="2557" spans="4:4">
      <c r="D2557" s="191"/>
    </row>
    <row r="2558" spans="4:4">
      <c r="D2558" s="191"/>
    </row>
    <row r="2559" spans="4:4">
      <c r="D2559" s="191"/>
    </row>
    <row r="2560" spans="4:4">
      <c r="D2560" s="191"/>
    </row>
    <row r="2561" spans="4:4">
      <c r="D2561" s="191"/>
    </row>
    <row r="2562" spans="4:4">
      <c r="D2562" s="191"/>
    </row>
    <row r="2563" spans="4:4">
      <c r="D2563" s="191"/>
    </row>
    <row r="2564" spans="4:4">
      <c r="D2564" s="191"/>
    </row>
    <row r="2565" spans="4:4">
      <c r="D2565" s="191"/>
    </row>
    <row r="2566" spans="4:4">
      <c r="D2566" s="191"/>
    </row>
    <row r="2567" spans="4:4">
      <c r="D2567" s="191"/>
    </row>
    <row r="2568" spans="4:4">
      <c r="D2568" s="191"/>
    </row>
    <row r="2569" spans="4:4">
      <c r="D2569" s="191"/>
    </row>
    <row r="2570" spans="4:4">
      <c r="D2570" s="191"/>
    </row>
    <row r="2571" spans="4:4">
      <c r="D2571" s="191"/>
    </row>
    <row r="2572" spans="4:4">
      <c r="D2572" s="191"/>
    </row>
    <row r="2573" spans="4:4">
      <c r="D2573" s="191"/>
    </row>
    <row r="2574" spans="4:4">
      <c r="D2574" s="191"/>
    </row>
    <row r="2575" spans="4:4">
      <c r="D2575" s="191"/>
    </row>
    <row r="2576" spans="4:4">
      <c r="D2576" s="191"/>
    </row>
    <row r="2577" spans="4:4">
      <c r="D2577" s="191"/>
    </row>
    <row r="2578" spans="4:4">
      <c r="D2578" s="191"/>
    </row>
    <row r="2579" spans="4:4">
      <c r="D2579" s="191"/>
    </row>
    <row r="2580" spans="4:4">
      <c r="D2580" s="191"/>
    </row>
    <row r="2581" spans="4:4">
      <c r="D2581" s="191"/>
    </row>
    <row r="2582" spans="4:4">
      <c r="D2582" s="191"/>
    </row>
    <row r="2583" spans="4:4">
      <c r="D2583" s="191"/>
    </row>
    <row r="2584" spans="4:4">
      <c r="D2584" s="191"/>
    </row>
    <row r="2585" spans="4:4">
      <c r="D2585" s="191"/>
    </row>
    <row r="2586" spans="4:4">
      <c r="D2586" s="191"/>
    </row>
    <row r="2587" spans="4:4">
      <c r="D2587" s="191"/>
    </row>
    <row r="2588" spans="4:4">
      <c r="D2588" s="191"/>
    </row>
    <row r="2589" spans="4:4">
      <c r="D2589" s="191"/>
    </row>
    <row r="2590" spans="4:4">
      <c r="D2590" s="191"/>
    </row>
    <row r="2591" spans="4:4">
      <c r="D2591" s="191"/>
    </row>
    <row r="2592" spans="4:4">
      <c r="D2592" s="191"/>
    </row>
    <row r="2593" spans="4:4">
      <c r="D2593" s="191"/>
    </row>
    <row r="2594" spans="4:4">
      <c r="D2594" s="191"/>
    </row>
    <row r="2595" spans="4:4">
      <c r="D2595" s="191"/>
    </row>
    <row r="2596" spans="4:4">
      <c r="D2596" s="191"/>
    </row>
    <row r="2597" spans="4:4">
      <c r="D2597" s="191"/>
    </row>
    <row r="2598" spans="4:4">
      <c r="D2598" s="191"/>
    </row>
    <row r="2599" spans="4:4">
      <c r="D2599" s="191"/>
    </row>
    <row r="2600" spans="4:4">
      <c r="D2600" s="191"/>
    </row>
    <row r="2601" spans="4:4">
      <c r="D2601" s="191"/>
    </row>
    <row r="2602" spans="4:4">
      <c r="D2602" s="191"/>
    </row>
    <row r="2603" spans="4:4">
      <c r="D2603" s="191"/>
    </row>
    <row r="2604" spans="4:4">
      <c r="D2604" s="191"/>
    </row>
    <row r="2605" spans="4:4">
      <c r="D2605" s="191"/>
    </row>
    <row r="2606" spans="4:4">
      <c r="D2606" s="191"/>
    </row>
    <row r="2607" spans="4:4">
      <c r="D2607" s="191"/>
    </row>
    <row r="2608" spans="4:4">
      <c r="D2608" s="191"/>
    </row>
    <row r="2609" spans="4:4">
      <c r="D2609" s="191"/>
    </row>
    <row r="2610" spans="4:4">
      <c r="D2610" s="191"/>
    </row>
    <row r="2611" spans="4:4">
      <c r="D2611" s="191"/>
    </row>
    <row r="2612" spans="4:4">
      <c r="D2612" s="191"/>
    </row>
    <row r="2613" spans="4:4">
      <c r="D2613" s="191"/>
    </row>
    <row r="2614" spans="4:4">
      <c r="D2614" s="191"/>
    </row>
    <row r="2615" spans="4:4">
      <c r="D2615" s="191"/>
    </row>
    <row r="2616" spans="4:4">
      <c r="D2616" s="191"/>
    </row>
    <row r="2617" spans="4:4">
      <c r="D2617" s="191"/>
    </row>
    <row r="2618" spans="4:4">
      <c r="D2618" s="191"/>
    </row>
    <row r="2619" spans="4:4">
      <c r="D2619" s="191"/>
    </row>
    <row r="2620" spans="4:4">
      <c r="D2620" s="191"/>
    </row>
    <row r="2621" spans="4:4">
      <c r="D2621" s="191"/>
    </row>
    <row r="2622" spans="4:4">
      <c r="D2622" s="191"/>
    </row>
    <row r="2623" spans="4:4">
      <c r="D2623" s="191"/>
    </row>
    <row r="2624" spans="4:4">
      <c r="D2624" s="191"/>
    </row>
    <row r="2625" spans="4:4">
      <c r="D2625" s="191"/>
    </row>
    <row r="2626" spans="4:4">
      <c r="D2626" s="191"/>
    </row>
    <row r="2627" spans="4:4">
      <c r="D2627" s="191"/>
    </row>
    <row r="2628" spans="4:4">
      <c r="D2628" s="191"/>
    </row>
    <row r="2629" spans="4:4">
      <c r="D2629" s="191"/>
    </row>
    <row r="2630" spans="4:4">
      <c r="D2630" s="191"/>
    </row>
    <row r="2631" spans="4:4">
      <c r="D2631" s="191"/>
    </row>
    <row r="2632" spans="4:4">
      <c r="D2632" s="191"/>
    </row>
    <row r="2633" spans="4:4">
      <c r="D2633" s="191"/>
    </row>
    <row r="2634" spans="4:4">
      <c r="D2634" s="191"/>
    </row>
    <row r="2635" spans="4:4">
      <c r="D2635" s="191"/>
    </row>
    <row r="2636" spans="4:4">
      <c r="D2636" s="191"/>
    </row>
    <row r="2637" spans="4:4">
      <c r="D2637" s="191"/>
    </row>
    <row r="2638" spans="4:4">
      <c r="D2638" s="191"/>
    </row>
    <row r="2639" spans="4:4">
      <c r="D2639" s="191"/>
    </row>
    <row r="2640" spans="4:4">
      <c r="D2640" s="191"/>
    </row>
    <row r="2641" spans="4:4">
      <c r="D2641" s="191"/>
    </row>
    <row r="2642" spans="4:4">
      <c r="D2642" s="191"/>
    </row>
    <row r="2643" spans="4:4">
      <c r="D2643" s="191"/>
    </row>
    <row r="2644" spans="4:4">
      <c r="D2644" s="191"/>
    </row>
    <row r="2645" spans="4:4">
      <c r="D2645" s="191"/>
    </row>
    <row r="2646" spans="4:4">
      <c r="D2646" s="191"/>
    </row>
    <row r="2647" spans="4:4">
      <c r="D2647" s="191"/>
    </row>
    <row r="2648" spans="4:4">
      <c r="D2648" s="191"/>
    </row>
    <row r="2649" spans="4:4">
      <c r="D2649" s="191"/>
    </row>
    <row r="2650" spans="4:4">
      <c r="D2650" s="191"/>
    </row>
    <row r="2651" spans="4:4">
      <c r="D2651" s="191"/>
    </row>
    <row r="2652" spans="4:4">
      <c r="D2652" s="191"/>
    </row>
    <row r="2653" spans="4:4">
      <c r="D2653" s="191"/>
    </row>
    <row r="2654" spans="4:4">
      <c r="D2654" s="191"/>
    </row>
    <row r="2655" spans="4:4">
      <c r="D2655" s="191"/>
    </row>
    <row r="2656" spans="4:4">
      <c r="D2656" s="191"/>
    </row>
    <row r="2657" spans="4:4">
      <c r="D2657" s="191"/>
    </row>
    <row r="2658" spans="4:4">
      <c r="D2658" s="191"/>
    </row>
    <row r="2659" spans="4:4">
      <c r="D2659" s="191"/>
    </row>
    <row r="2660" spans="4:4">
      <c r="D2660" s="191"/>
    </row>
    <row r="2661" spans="4:4">
      <c r="D2661" s="191"/>
    </row>
    <row r="2662" spans="4:4">
      <c r="D2662" s="191"/>
    </row>
    <row r="2663" spans="4:4">
      <c r="D2663" s="191"/>
    </row>
    <row r="2664" spans="4:4">
      <c r="D2664" s="191"/>
    </row>
    <row r="2665" spans="4:4">
      <c r="D2665" s="191"/>
    </row>
    <row r="2666" spans="4:4">
      <c r="D2666" s="191"/>
    </row>
    <row r="2667" spans="4:4">
      <c r="D2667" s="191"/>
    </row>
    <row r="2668" spans="4:4">
      <c r="D2668" s="191"/>
    </row>
    <row r="2669" spans="4:4">
      <c r="D2669" s="191"/>
    </row>
    <row r="2670" spans="4:4">
      <c r="D2670" s="191"/>
    </row>
    <row r="2671" spans="4:4">
      <c r="D2671" s="191"/>
    </row>
    <row r="2672" spans="4:4">
      <c r="D2672" s="191"/>
    </row>
    <row r="2673" spans="4:4">
      <c r="D2673" s="191"/>
    </row>
    <row r="2674" spans="4:4">
      <c r="D2674" s="191"/>
    </row>
    <row r="2675" spans="4:4">
      <c r="D2675" s="191"/>
    </row>
    <row r="2676" spans="4:4">
      <c r="D2676" s="191"/>
    </row>
    <row r="2677" spans="4:4">
      <c r="D2677" s="191"/>
    </row>
    <row r="2678" spans="4:4">
      <c r="D2678" s="191"/>
    </row>
    <row r="2679" spans="4:4">
      <c r="D2679" s="191"/>
    </row>
    <row r="2680" spans="4:4">
      <c r="D2680" s="191"/>
    </row>
    <row r="2681" spans="4:4">
      <c r="D2681" s="191"/>
    </row>
    <row r="2682" spans="4:4">
      <c r="D2682" s="191"/>
    </row>
    <row r="2683" spans="4:4">
      <c r="D2683" s="191"/>
    </row>
    <row r="2684" spans="4:4">
      <c r="D2684" s="191"/>
    </row>
    <row r="2685" spans="4:4">
      <c r="D2685" s="191"/>
    </row>
    <row r="2686" spans="4:4">
      <c r="D2686" s="191"/>
    </row>
    <row r="2687" spans="4:4">
      <c r="D2687" s="191"/>
    </row>
    <row r="2688" spans="4:4">
      <c r="D2688" s="191"/>
    </row>
    <row r="2689" spans="4:4">
      <c r="D2689" s="191"/>
    </row>
    <row r="2690" spans="4:4">
      <c r="D2690" s="191"/>
    </row>
    <row r="2691" spans="4:4">
      <c r="D2691" s="191"/>
    </row>
    <row r="2692" spans="4:4">
      <c r="D2692" s="191"/>
    </row>
    <row r="2693" spans="4:4">
      <c r="D2693" s="191"/>
    </row>
    <row r="2694" spans="4:4">
      <c r="D2694" s="191"/>
    </row>
    <row r="2695" spans="4:4">
      <c r="D2695" s="191"/>
    </row>
    <row r="2696" spans="4:4">
      <c r="D2696" s="191"/>
    </row>
    <row r="2697" spans="4:4">
      <c r="D2697" s="191"/>
    </row>
    <row r="2698" spans="4:4">
      <c r="D2698" s="191"/>
    </row>
    <row r="2699" spans="4:4">
      <c r="D2699" s="191"/>
    </row>
    <row r="2700" spans="4:4">
      <c r="D2700" s="191"/>
    </row>
    <row r="2701" spans="4:4">
      <c r="D2701" s="191"/>
    </row>
    <row r="2702" spans="4:4">
      <c r="D2702" s="191"/>
    </row>
    <row r="2703" spans="4:4">
      <c r="D2703" s="191"/>
    </row>
    <row r="2704" spans="4:4">
      <c r="D2704" s="191"/>
    </row>
    <row r="2705" spans="4:4">
      <c r="D2705" s="191"/>
    </row>
    <row r="2706" spans="4:4">
      <c r="D2706" s="191"/>
    </row>
    <row r="2707" spans="4:4">
      <c r="D2707" s="191"/>
    </row>
    <row r="2708" spans="4:4">
      <c r="D2708" s="191"/>
    </row>
    <row r="2709" spans="4:4">
      <c r="D2709" s="191"/>
    </row>
    <row r="2710" spans="4:4">
      <c r="D2710" s="191"/>
    </row>
    <row r="2711" spans="4:4">
      <c r="D2711" s="191"/>
    </row>
    <row r="2712" spans="4:4">
      <c r="D2712" s="191"/>
    </row>
    <row r="2713" spans="4:4">
      <c r="D2713" s="191"/>
    </row>
    <row r="2714" spans="4:4">
      <c r="D2714" s="191"/>
    </row>
    <row r="2715" spans="4:4">
      <c r="D2715" s="191"/>
    </row>
    <row r="2716" spans="4:4">
      <c r="D2716" s="191"/>
    </row>
    <row r="2717" spans="4:4">
      <c r="D2717" s="191"/>
    </row>
    <row r="2718" spans="4:4">
      <c r="D2718" s="191"/>
    </row>
    <row r="2719" spans="4:4">
      <c r="D2719" s="191"/>
    </row>
    <row r="2720" spans="4:4">
      <c r="D2720" s="191"/>
    </row>
    <row r="2721" spans="4:4">
      <c r="D2721" s="191"/>
    </row>
    <row r="2722" spans="4:4">
      <c r="D2722" s="191"/>
    </row>
    <row r="2723" spans="4:4">
      <c r="D2723" s="191"/>
    </row>
    <row r="2724" spans="4:4">
      <c r="D2724" s="191"/>
    </row>
    <row r="2725" spans="4:4">
      <c r="D2725" s="191"/>
    </row>
    <row r="2726" spans="4:4">
      <c r="D2726" s="191"/>
    </row>
    <row r="2727" spans="4:4">
      <c r="D2727" s="191"/>
    </row>
    <row r="2728" spans="4:4">
      <c r="D2728" s="191"/>
    </row>
    <row r="2729" spans="4:4">
      <c r="D2729" s="191"/>
    </row>
    <row r="2730" spans="4:4">
      <c r="D2730" s="191"/>
    </row>
    <row r="2731" spans="4:4">
      <c r="D2731" s="191"/>
    </row>
    <row r="2732" spans="4:4">
      <c r="D2732" s="191"/>
    </row>
    <row r="2733" spans="4:4">
      <c r="D2733" s="191"/>
    </row>
    <row r="2734" spans="4:4">
      <c r="D2734" s="191"/>
    </row>
    <row r="2735" spans="4:4">
      <c r="D2735" s="191"/>
    </row>
    <row r="2736" spans="4:4">
      <c r="D2736" s="191"/>
    </row>
    <row r="2737" spans="4:4">
      <c r="D2737" s="191"/>
    </row>
    <row r="2738" spans="4:4">
      <c r="D2738" s="191"/>
    </row>
    <row r="2739" spans="4:4">
      <c r="D2739" s="191"/>
    </row>
    <row r="2740" spans="4:4">
      <c r="D2740" s="191"/>
    </row>
    <row r="2741" spans="4:4">
      <c r="D2741" s="191"/>
    </row>
    <row r="2742" spans="4:4">
      <c r="D2742" s="191"/>
    </row>
    <row r="2743" spans="4:4">
      <c r="D2743" s="191"/>
    </row>
    <row r="2744" spans="4:4">
      <c r="D2744" s="191"/>
    </row>
    <row r="2745" spans="4:4">
      <c r="D2745" s="191"/>
    </row>
    <row r="2746" spans="4:4">
      <c r="D2746" s="191"/>
    </row>
    <row r="2747" spans="4:4">
      <c r="D2747" s="191"/>
    </row>
    <row r="2748" spans="4:4">
      <c r="D2748" s="191"/>
    </row>
    <row r="2749" spans="4:4">
      <c r="D2749" s="191"/>
    </row>
    <row r="2750" spans="4:4">
      <c r="D2750" s="191"/>
    </row>
    <row r="2751" spans="4:4">
      <c r="D2751" s="191"/>
    </row>
    <row r="2752" spans="4:4">
      <c r="D2752" s="191"/>
    </row>
    <row r="2753" spans="4:4">
      <c r="D2753" s="191"/>
    </row>
    <row r="2754" spans="4:4">
      <c r="D2754" s="191"/>
    </row>
    <row r="2755" spans="4:4">
      <c r="D2755" s="191"/>
    </row>
    <row r="2756" spans="4:4">
      <c r="D2756" s="191"/>
    </row>
    <row r="2757" spans="4:4">
      <c r="D2757" s="191"/>
    </row>
    <row r="2758" spans="4:4">
      <c r="D2758" s="191"/>
    </row>
    <row r="2759" spans="4:4">
      <c r="D2759" s="191"/>
    </row>
    <row r="2760" spans="4:4">
      <c r="D2760" s="191"/>
    </row>
    <row r="2761" spans="4:4">
      <c r="D2761" s="191"/>
    </row>
    <row r="2762" spans="4:4">
      <c r="D2762" s="191"/>
    </row>
    <row r="2763" spans="4:4">
      <c r="D2763" s="191"/>
    </row>
    <row r="2764" spans="4:4">
      <c r="D2764" s="191"/>
    </row>
    <row r="2765" spans="4:4">
      <c r="D2765" s="191"/>
    </row>
    <row r="2766" spans="4:4">
      <c r="D2766" s="191"/>
    </row>
    <row r="2767" spans="4:4">
      <c r="D2767" s="191"/>
    </row>
    <row r="2768" spans="4:4">
      <c r="D2768" s="191"/>
    </row>
    <row r="2769" spans="4:4">
      <c r="D2769" s="191"/>
    </row>
    <row r="2770" spans="4:4">
      <c r="D2770" s="191"/>
    </row>
    <row r="2771" spans="4:4">
      <c r="D2771" s="191"/>
    </row>
    <row r="2772" spans="4:4">
      <c r="D2772" s="191"/>
    </row>
    <row r="2773" spans="4:4">
      <c r="D2773" s="191"/>
    </row>
    <row r="2774" spans="4:4">
      <c r="D2774" s="191"/>
    </row>
    <row r="2775" spans="4:4">
      <c r="D2775" s="191"/>
    </row>
    <row r="2776" spans="4:4">
      <c r="D2776" s="191"/>
    </row>
    <row r="2777" spans="4:4">
      <c r="D2777" s="191"/>
    </row>
    <row r="2778" spans="4:4">
      <c r="D2778" s="191"/>
    </row>
    <row r="2779" spans="4:4">
      <c r="D2779" s="191"/>
    </row>
    <row r="2780" spans="4:4">
      <c r="D2780" s="191"/>
    </row>
    <row r="2781" spans="4:4">
      <c r="D2781" s="191"/>
    </row>
    <row r="2782" spans="4:4">
      <c r="D2782" s="191"/>
    </row>
    <row r="2783" spans="4:4">
      <c r="D2783" s="191"/>
    </row>
    <row r="2784" spans="4:4">
      <c r="D2784" s="191"/>
    </row>
    <row r="2785" spans="4:4">
      <c r="D2785" s="191"/>
    </row>
    <row r="2786" spans="4:4">
      <c r="D2786" s="191"/>
    </row>
    <row r="2787" spans="4:4">
      <c r="D2787" s="191"/>
    </row>
    <row r="2788" spans="4:4">
      <c r="D2788" s="191"/>
    </row>
    <row r="2789" spans="4:4">
      <c r="D2789" s="191"/>
    </row>
    <row r="2790" spans="4:4">
      <c r="D2790" s="191"/>
    </row>
    <row r="2791" spans="4:4">
      <c r="D2791" s="191"/>
    </row>
    <row r="2792" spans="4:4">
      <c r="D2792" s="191"/>
    </row>
    <row r="2793" spans="4:4">
      <c r="D2793" s="191"/>
    </row>
    <row r="2794" spans="4:4">
      <c r="D2794" s="191"/>
    </row>
    <row r="2795" spans="4:4">
      <c r="D2795" s="191"/>
    </row>
    <row r="2796" spans="4:4">
      <c r="D2796" s="191"/>
    </row>
    <row r="2797" spans="4:4">
      <c r="D2797" s="191"/>
    </row>
    <row r="2798" spans="4:4">
      <c r="D2798" s="191"/>
    </row>
    <row r="2799" spans="4:4">
      <c r="D2799" s="191"/>
    </row>
    <row r="2800" spans="4:4">
      <c r="D2800" s="191"/>
    </row>
    <row r="2801" spans="4:4">
      <c r="D2801" s="191"/>
    </row>
    <row r="2802" spans="4:4">
      <c r="D2802" s="191"/>
    </row>
    <row r="2803" spans="4:4">
      <c r="D2803" s="191"/>
    </row>
    <row r="2804" spans="4:4">
      <c r="D2804" s="191"/>
    </row>
    <row r="2805" spans="4:4">
      <c r="D2805" s="191"/>
    </row>
    <row r="2806" spans="4:4">
      <c r="D2806" s="191"/>
    </row>
    <row r="2807" spans="4:4">
      <c r="D2807" s="191"/>
    </row>
    <row r="2808" spans="4:4">
      <c r="D2808" s="191"/>
    </row>
    <row r="2809" spans="4:4">
      <c r="D2809" s="191"/>
    </row>
    <row r="2810" spans="4:4">
      <c r="D2810" s="191"/>
    </row>
    <row r="2811" spans="4:4">
      <c r="D2811" s="191"/>
    </row>
    <row r="2812" spans="4:4">
      <c r="D2812" s="191"/>
    </row>
    <row r="2813" spans="4:4">
      <c r="D2813" s="191"/>
    </row>
    <row r="2814" spans="4:4">
      <c r="D2814" s="191"/>
    </row>
    <row r="2815" spans="4:4">
      <c r="D2815" s="191"/>
    </row>
    <row r="2816" spans="4:4">
      <c r="D2816" s="191"/>
    </row>
    <row r="2817" spans="4:4">
      <c r="D2817" s="191"/>
    </row>
    <row r="2818" spans="4:4">
      <c r="D2818" s="191"/>
    </row>
    <row r="2819" spans="4:4">
      <c r="D2819" s="191"/>
    </row>
    <row r="2820" spans="4:4">
      <c r="D2820" s="191"/>
    </row>
    <row r="2821" spans="4:4">
      <c r="D2821" s="191"/>
    </row>
    <row r="2822" spans="4:4">
      <c r="D2822" s="191"/>
    </row>
    <row r="2823" spans="4:4">
      <c r="D2823" s="191"/>
    </row>
    <row r="2824" spans="4:4">
      <c r="D2824" s="191"/>
    </row>
    <row r="2825" spans="4:4">
      <c r="D2825" s="191"/>
    </row>
    <row r="2826" spans="4:4">
      <c r="D2826" s="191"/>
    </row>
    <row r="2827" spans="4:4">
      <c r="D2827" s="191"/>
    </row>
    <row r="2828" spans="4:4">
      <c r="D2828" s="191"/>
    </row>
    <row r="2829" spans="4:4">
      <c r="D2829" s="191"/>
    </row>
    <row r="2830" spans="4:4">
      <c r="D2830" s="191"/>
    </row>
    <row r="2831" spans="4:4">
      <c r="D2831" s="191"/>
    </row>
    <row r="2832" spans="4:4">
      <c r="D2832" s="191"/>
    </row>
    <row r="2833" spans="4:4">
      <c r="D2833" s="191"/>
    </row>
    <row r="2834" spans="4:4">
      <c r="D2834" s="191"/>
    </row>
    <row r="2835" spans="4:4">
      <c r="D2835" s="191"/>
    </row>
    <row r="2836" spans="4:4">
      <c r="D2836" s="191"/>
    </row>
    <row r="2837" spans="4:4">
      <c r="D2837" s="191"/>
    </row>
    <row r="2838" spans="4:4">
      <c r="D2838" s="191"/>
    </row>
    <row r="2839" spans="4:4">
      <c r="D2839" s="191"/>
    </row>
    <row r="2840" spans="4:4">
      <c r="D2840" s="191"/>
    </row>
    <row r="2841" spans="4:4">
      <c r="D2841" s="191"/>
    </row>
    <row r="2842" spans="4:4">
      <c r="D2842" s="191"/>
    </row>
    <row r="2843" spans="4:4">
      <c r="D2843" s="191"/>
    </row>
    <row r="2844" spans="4:4">
      <c r="D2844" s="191"/>
    </row>
    <row r="2845" spans="4:4">
      <c r="D2845" s="191"/>
    </row>
    <row r="2846" spans="4:4">
      <c r="D2846" s="191"/>
    </row>
    <row r="2847" spans="4:4">
      <c r="D2847" s="191"/>
    </row>
    <row r="2848" spans="4:4">
      <c r="D2848" s="191"/>
    </row>
    <row r="2849" spans="4:4">
      <c r="D2849" s="191"/>
    </row>
    <row r="2850" spans="4:4">
      <c r="D2850" s="191"/>
    </row>
    <row r="2851" spans="4:4">
      <c r="D2851" s="191"/>
    </row>
    <row r="2852" spans="4:4">
      <c r="D2852" s="191"/>
    </row>
    <row r="2853" spans="4:4">
      <c r="D2853" s="191"/>
    </row>
    <row r="2854" spans="4:4">
      <c r="D2854" s="191"/>
    </row>
    <row r="2855" spans="4:4">
      <c r="D2855" s="191"/>
    </row>
    <row r="2856" spans="4:4">
      <c r="D2856" s="191"/>
    </row>
    <row r="2857" spans="4:4">
      <c r="D2857" s="191"/>
    </row>
    <row r="2858" spans="4:4">
      <c r="D2858" s="191"/>
    </row>
    <row r="2859" spans="4:4">
      <c r="D2859" s="191"/>
    </row>
    <row r="2860" spans="4:4">
      <c r="D2860" s="191"/>
    </row>
    <row r="2861" spans="4:4">
      <c r="D2861" s="191"/>
    </row>
    <row r="2862" spans="4:4">
      <c r="D2862" s="191"/>
    </row>
    <row r="2863" spans="4:4">
      <c r="D2863" s="191"/>
    </row>
    <row r="2864" spans="4:4">
      <c r="D2864" s="191"/>
    </row>
    <row r="2865" spans="4:4">
      <c r="D2865" s="191"/>
    </row>
    <row r="2866" spans="4:4">
      <c r="D2866" s="191"/>
    </row>
    <row r="2867" spans="4:4">
      <c r="D2867" s="191"/>
    </row>
    <row r="2868" spans="4:4">
      <c r="D2868" s="191"/>
    </row>
    <row r="2869" spans="4:4">
      <c r="D2869" s="191"/>
    </row>
    <row r="2870" spans="4:4">
      <c r="D2870" s="191"/>
    </row>
    <row r="2871" spans="4:4">
      <c r="D2871" s="191"/>
    </row>
    <row r="2872" spans="4:4">
      <c r="D2872" s="191"/>
    </row>
    <row r="2873" spans="4:4">
      <c r="D2873" s="191"/>
    </row>
    <row r="2874" spans="4:4">
      <c r="D2874" s="191"/>
    </row>
    <row r="2875" spans="4:4">
      <c r="D2875" s="191"/>
    </row>
    <row r="2876" spans="4:4">
      <c r="D2876" s="191"/>
    </row>
    <row r="2877" spans="4:4">
      <c r="D2877" s="191"/>
    </row>
    <row r="2878" spans="4:4">
      <c r="D2878" s="191"/>
    </row>
    <row r="2879" spans="4:4">
      <c r="D2879" s="191"/>
    </row>
    <row r="2880" spans="4:4">
      <c r="D2880" s="191"/>
    </row>
    <row r="2881" spans="4:4">
      <c r="D2881" s="191"/>
    </row>
    <row r="2882" spans="4:4">
      <c r="D2882" s="191"/>
    </row>
    <row r="2883" spans="4:4">
      <c r="D2883" s="191"/>
    </row>
    <row r="2884" spans="4:4">
      <c r="D2884" s="191"/>
    </row>
    <row r="2885" spans="4:4">
      <c r="D2885" s="191"/>
    </row>
    <row r="2886" spans="4:4">
      <c r="D2886" s="191"/>
    </row>
    <row r="2887" spans="4:4">
      <c r="D2887" s="191"/>
    </row>
    <row r="2888" spans="4:4">
      <c r="D2888" s="191"/>
    </row>
    <row r="2889" spans="4:4">
      <c r="D2889" s="191"/>
    </row>
    <row r="2890" spans="4:4">
      <c r="D2890" s="191"/>
    </row>
    <row r="2891" spans="4:4">
      <c r="D2891" s="191"/>
    </row>
    <row r="2892" spans="4:4">
      <c r="D2892" s="191"/>
    </row>
    <row r="2893" spans="4:4">
      <c r="D2893" s="191"/>
    </row>
    <row r="2894" spans="4:4">
      <c r="D2894" s="191"/>
    </row>
    <row r="2895" spans="4:4">
      <c r="D2895" s="191"/>
    </row>
    <row r="2896" spans="4:4">
      <c r="D2896" s="191"/>
    </row>
    <row r="2897" spans="4:4">
      <c r="D2897" s="191"/>
    </row>
    <row r="2898" spans="4:4">
      <c r="D2898" s="191"/>
    </row>
    <row r="2899" spans="4:4">
      <c r="D2899" s="191"/>
    </row>
    <row r="2900" spans="4:4">
      <c r="D2900" s="191"/>
    </row>
    <row r="2901" spans="4:4">
      <c r="D2901" s="191"/>
    </row>
    <row r="2902" spans="4:4">
      <c r="D2902" s="191"/>
    </row>
    <row r="2903" spans="4:4">
      <c r="D2903" s="191"/>
    </row>
    <row r="2904" spans="4:4">
      <c r="D2904" s="191"/>
    </row>
    <row r="2905" spans="4:4">
      <c r="D2905" s="191"/>
    </row>
    <row r="2906" spans="4:4">
      <c r="D2906" s="191"/>
    </row>
    <row r="2907" spans="4:4">
      <c r="D2907" s="191"/>
    </row>
    <row r="2908" spans="4:4">
      <c r="D2908" s="191"/>
    </row>
    <row r="2909" spans="4:4">
      <c r="D2909" s="191"/>
    </row>
    <row r="2910" spans="4:4">
      <c r="D2910" s="191"/>
    </row>
    <row r="2911" spans="4:4">
      <c r="D2911" s="191"/>
    </row>
    <row r="2912" spans="4:4">
      <c r="D2912" s="191"/>
    </row>
    <row r="2913" spans="4:4">
      <c r="D2913" s="191"/>
    </row>
    <row r="2914" spans="4:4">
      <c r="D2914" s="191"/>
    </row>
    <row r="2915" spans="4:4">
      <c r="D2915" s="191"/>
    </row>
    <row r="2916" spans="4:4">
      <c r="D2916" s="191"/>
    </row>
    <row r="2917" spans="4:4">
      <c r="D2917" s="191"/>
    </row>
    <row r="2918" spans="4:4">
      <c r="D2918" s="191"/>
    </row>
    <row r="2919" spans="4:4">
      <c r="D2919" s="191"/>
    </row>
    <row r="2920" spans="4:4">
      <c r="D2920" s="191"/>
    </row>
    <row r="2921" spans="4:4">
      <c r="D2921" s="191"/>
    </row>
    <row r="2922" spans="4:4">
      <c r="D2922" s="191"/>
    </row>
    <row r="2923" spans="4:4">
      <c r="D2923" s="191"/>
    </row>
    <row r="2924" spans="4:4">
      <c r="D2924" s="191"/>
    </row>
    <row r="2925" spans="4:4">
      <c r="D2925" s="191"/>
    </row>
    <row r="2926" spans="4:4">
      <c r="D2926" s="191"/>
    </row>
    <row r="2927" spans="4:4">
      <c r="D2927" s="191"/>
    </row>
    <row r="2928" spans="4:4">
      <c r="D2928" s="191"/>
    </row>
    <row r="2929" spans="4:4">
      <c r="D2929" s="191"/>
    </row>
    <row r="2930" spans="4:4">
      <c r="D2930" s="191"/>
    </row>
    <row r="2931" spans="4:4">
      <c r="D2931" s="191"/>
    </row>
    <row r="2932" spans="4:4">
      <c r="D2932" s="191"/>
    </row>
    <row r="2933" spans="4:4">
      <c r="D2933" s="191"/>
    </row>
    <row r="2934" spans="4:4">
      <c r="D2934" s="191"/>
    </row>
    <row r="2935" spans="4:4">
      <c r="D2935" s="191"/>
    </row>
    <row r="2936" spans="4:4">
      <c r="D2936" s="191"/>
    </row>
    <row r="2937" spans="4:4">
      <c r="D2937" s="191"/>
    </row>
    <row r="2938" spans="4:4">
      <c r="D2938" s="191"/>
    </row>
    <row r="2939" spans="4:4">
      <c r="D2939" s="191"/>
    </row>
    <row r="2940" spans="4:4">
      <c r="D2940" s="191"/>
    </row>
    <row r="2941" spans="4:4">
      <c r="D2941" s="191"/>
    </row>
    <row r="2942" spans="4:4">
      <c r="D2942" s="191"/>
    </row>
    <row r="2943" spans="4:4">
      <c r="D2943" s="191"/>
    </row>
    <row r="2944" spans="4:4">
      <c r="D2944" s="191"/>
    </row>
    <row r="2945" spans="4:4">
      <c r="D2945" s="191"/>
    </row>
    <row r="2946" spans="4:4">
      <c r="D2946" s="191"/>
    </row>
    <row r="2947" spans="4:4">
      <c r="D2947" s="191"/>
    </row>
    <row r="2948" spans="4:4">
      <c r="D2948" s="191"/>
    </row>
    <row r="2949" spans="4:4">
      <c r="D2949" s="191"/>
    </row>
    <row r="2950" spans="4:4">
      <c r="D2950" s="191"/>
    </row>
    <row r="2951" spans="4:4">
      <c r="D2951" s="191"/>
    </row>
    <row r="2952" spans="4:4">
      <c r="D2952" s="191"/>
    </row>
    <row r="2953" spans="4:4">
      <c r="D2953" s="191"/>
    </row>
    <row r="2954" spans="4:4">
      <c r="D2954" s="191"/>
    </row>
    <row r="2955" spans="4:4">
      <c r="D2955" s="191"/>
    </row>
    <row r="2956" spans="4:4">
      <c r="D2956" s="191"/>
    </row>
    <row r="2957" spans="4:4">
      <c r="D2957" s="191"/>
    </row>
    <row r="2958" spans="4:4">
      <c r="D2958" s="191"/>
    </row>
    <row r="2959" spans="4:4">
      <c r="D2959" s="191"/>
    </row>
    <row r="2960" spans="4:4">
      <c r="D2960" s="191"/>
    </row>
    <row r="2961" spans="4:4">
      <c r="D2961" s="191"/>
    </row>
    <row r="2962" spans="4:4">
      <c r="D2962" s="191"/>
    </row>
    <row r="2963" spans="4:4">
      <c r="D2963" s="191"/>
    </row>
    <row r="2964" spans="4:4">
      <c r="D2964" s="191"/>
    </row>
    <row r="2965" spans="4:4">
      <c r="D2965" s="191"/>
    </row>
    <row r="2966" spans="4:4">
      <c r="D2966" s="191"/>
    </row>
    <row r="2967" spans="4:4">
      <c r="D2967" s="191"/>
    </row>
    <row r="2968" spans="4:4">
      <c r="D2968" s="191"/>
    </row>
    <row r="2969" spans="4:4">
      <c r="D2969" s="191"/>
    </row>
    <row r="2970" spans="4:4">
      <c r="D2970" s="191"/>
    </row>
    <row r="2971" spans="4:4">
      <c r="D2971" s="191"/>
    </row>
    <row r="2972" spans="4:4">
      <c r="D2972" s="191"/>
    </row>
    <row r="2973" spans="4:4">
      <c r="D2973" s="191"/>
    </row>
    <row r="2974" spans="4:4">
      <c r="D2974" s="191"/>
    </row>
    <row r="2975" spans="4:4">
      <c r="D2975" s="191"/>
    </row>
    <row r="2976" spans="4:4">
      <c r="D2976" s="191"/>
    </row>
    <row r="2977" spans="4:4">
      <c r="D2977" s="191"/>
    </row>
    <row r="2978" spans="4:4">
      <c r="D2978" s="191"/>
    </row>
    <row r="2979" spans="4:4">
      <c r="D2979" s="191"/>
    </row>
    <row r="2980" spans="4:4">
      <c r="D2980" s="191"/>
    </row>
    <row r="2981" spans="4:4">
      <c r="D2981" s="191"/>
    </row>
    <row r="2982" spans="4:4">
      <c r="D2982" s="191"/>
    </row>
    <row r="2983" spans="4:4">
      <c r="D2983" s="191"/>
    </row>
    <row r="2984" spans="4:4">
      <c r="D2984" s="191"/>
    </row>
    <row r="2985" spans="4:4">
      <c r="D2985" s="191"/>
    </row>
    <row r="2986" spans="4:4">
      <c r="D2986" s="191"/>
    </row>
    <row r="2987" spans="4:4">
      <c r="D2987" s="191"/>
    </row>
    <row r="2988" spans="4:4">
      <c r="D2988" s="191"/>
    </row>
    <row r="2989" spans="4:4">
      <c r="D2989" s="191"/>
    </row>
    <row r="2990" spans="4:4">
      <c r="D2990" s="191"/>
    </row>
    <row r="2991" spans="4:4">
      <c r="D2991" s="191"/>
    </row>
    <row r="2992" spans="4:4">
      <c r="D2992" s="191"/>
    </row>
    <row r="2993" spans="4:4">
      <c r="D2993" s="191"/>
    </row>
    <row r="2994" spans="4:4">
      <c r="D2994" s="191"/>
    </row>
    <row r="2995" spans="4:4">
      <c r="D2995" s="191"/>
    </row>
    <row r="2996" spans="4:4">
      <c r="D2996" s="191"/>
    </row>
    <row r="2997" spans="4:4">
      <c r="D2997" s="191"/>
    </row>
    <row r="2998" spans="4:4">
      <c r="D2998" s="191"/>
    </row>
    <row r="2999" spans="4:4">
      <c r="D2999" s="191"/>
    </row>
    <row r="3000" spans="4:4">
      <c r="D3000" s="191"/>
    </row>
    <row r="3001" spans="4:4">
      <c r="D3001" s="191"/>
    </row>
    <row r="3002" spans="4:4">
      <c r="D3002" s="191"/>
    </row>
    <row r="3003" spans="4:4">
      <c r="D3003" s="191"/>
    </row>
    <row r="3004" spans="4:4">
      <c r="D3004" s="191"/>
    </row>
    <row r="3005" spans="4:4">
      <c r="D3005" s="191"/>
    </row>
    <row r="3006" spans="4:4">
      <c r="D3006" s="191"/>
    </row>
    <row r="3007" spans="4:4">
      <c r="D3007" s="191"/>
    </row>
    <row r="3008" spans="4:4">
      <c r="D3008" s="191"/>
    </row>
    <row r="3009" spans="4:4">
      <c r="D3009" s="191"/>
    </row>
    <row r="3010" spans="4:4">
      <c r="D3010" s="191"/>
    </row>
    <row r="3011" spans="4:4">
      <c r="D3011" s="191"/>
    </row>
    <row r="3012" spans="4:4">
      <c r="D3012" s="191"/>
    </row>
    <row r="3013" spans="4:4">
      <c r="D3013" s="191"/>
    </row>
    <row r="3014" spans="4:4">
      <c r="D3014" s="191"/>
    </row>
    <row r="3015" spans="4:4">
      <c r="D3015" s="191"/>
    </row>
    <row r="3016" spans="4:4">
      <c r="D3016" s="191"/>
    </row>
    <row r="3017" spans="4:4">
      <c r="D3017" s="191"/>
    </row>
    <row r="3018" spans="4:4">
      <c r="D3018" s="191"/>
    </row>
    <row r="3019" spans="4:4">
      <c r="D3019" s="191"/>
    </row>
    <row r="3020" spans="4:4">
      <c r="D3020" s="191"/>
    </row>
    <row r="3021" spans="4:4">
      <c r="D3021" s="191"/>
    </row>
    <row r="3022" spans="4:4">
      <c r="D3022" s="191"/>
    </row>
    <row r="3023" spans="4:4">
      <c r="D3023" s="191"/>
    </row>
    <row r="3024" spans="4:4">
      <c r="D3024" s="191"/>
    </row>
    <row r="3025" spans="4:4">
      <c r="D3025" s="191"/>
    </row>
    <row r="3026" spans="4:4">
      <c r="D3026" s="191"/>
    </row>
    <row r="3027" spans="4:4">
      <c r="D3027" s="191"/>
    </row>
    <row r="3028" spans="4:4">
      <c r="D3028" s="191"/>
    </row>
    <row r="3029" spans="4:4">
      <c r="D3029" s="191"/>
    </row>
    <row r="3030" spans="4:4">
      <c r="D3030" s="191"/>
    </row>
    <row r="3031" spans="4:4">
      <c r="D3031" s="191"/>
    </row>
    <row r="3032" spans="4:4">
      <c r="D3032" s="191"/>
    </row>
    <row r="3033" spans="4:4">
      <c r="D3033" s="191"/>
    </row>
    <row r="3034" spans="4:4">
      <c r="D3034" s="191"/>
    </row>
    <row r="3035" spans="4:4">
      <c r="D3035" s="191"/>
    </row>
    <row r="3036" spans="4:4">
      <c r="D3036" s="191"/>
    </row>
    <row r="3037" spans="4:4">
      <c r="D3037" s="191"/>
    </row>
    <row r="3038" spans="4:4">
      <c r="D3038" s="191"/>
    </row>
    <row r="3039" spans="4:4">
      <c r="D3039" s="191"/>
    </row>
    <row r="3040" spans="4:4">
      <c r="D3040" s="191"/>
    </row>
    <row r="3041" spans="4:4">
      <c r="D3041" s="191"/>
    </row>
    <row r="3042" spans="4:4">
      <c r="D3042" s="191"/>
    </row>
    <row r="3043" spans="4:4">
      <c r="D3043" s="191"/>
    </row>
    <row r="3044" spans="4:4">
      <c r="D3044" s="191"/>
    </row>
    <row r="3045" spans="4:4">
      <c r="D3045" s="191"/>
    </row>
    <row r="3046" spans="4:4">
      <c r="D3046" s="191"/>
    </row>
    <row r="3047" spans="4:4">
      <c r="D3047" s="191"/>
    </row>
    <row r="3048" spans="4:4">
      <c r="D3048" s="191"/>
    </row>
    <row r="3049" spans="4:4">
      <c r="D3049" s="191"/>
    </row>
    <row r="3050" spans="4:4">
      <c r="D3050" s="191"/>
    </row>
    <row r="3051" spans="4:4">
      <c r="D3051" s="191"/>
    </row>
    <row r="3052" spans="4:4">
      <c r="D3052" s="191"/>
    </row>
    <row r="3053" spans="4:4">
      <c r="D3053" s="191"/>
    </row>
    <row r="3054" spans="4:4">
      <c r="D3054" s="191"/>
    </row>
    <row r="3055" spans="4:4">
      <c r="D3055" s="191"/>
    </row>
    <row r="3056" spans="4:4">
      <c r="D3056" s="191"/>
    </row>
    <row r="3057" spans="4:4">
      <c r="D3057" s="191"/>
    </row>
    <row r="3058" spans="4:4">
      <c r="D3058" s="191"/>
    </row>
    <row r="3059" spans="4:4">
      <c r="D3059" s="191"/>
    </row>
    <row r="3060" spans="4:4">
      <c r="D3060" s="191"/>
    </row>
    <row r="3061" spans="4:4">
      <c r="D3061" s="191"/>
    </row>
    <row r="3062" spans="4:4">
      <c r="D3062" s="191"/>
    </row>
    <row r="3063" spans="4:4">
      <c r="D3063" s="191"/>
    </row>
    <row r="3064" spans="4:4">
      <c r="D3064" s="191"/>
    </row>
    <row r="3065" spans="4:4">
      <c r="D3065" s="191"/>
    </row>
    <row r="3066" spans="4:4">
      <c r="D3066" s="191"/>
    </row>
    <row r="3067" spans="4:4">
      <c r="D3067" s="191"/>
    </row>
    <row r="3068" spans="4:4">
      <c r="D3068" s="191"/>
    </row>
    <row r="3069" spans="4:4">
      <c r="D3069" s="191"/>
    </row>
    <row r="3070" spans="4:4">
      <c r="D3070" s="191"/>
    </row>
    <row r="3071" spans="4:4">
      <c r="D3071" s="191"/>
    </row>
    <row r="3072" spans="4:4">
      <c r="D3072" s="191"/>
    </row>
    <row r="3073" spans="4:4">
      <c r="D3073" s="191"/>
    </row>
    <row r="3074" spans="4:4">
      <c r="D3074" s="191"/>
    </row>
    <row r="3075" spans="4:4">
      <c r="D3075" s="191"/>
    </row>
    <row r="3076" spans="4:4">
      <c r="D3076" s="191"/>
    </row>
    <row r="3077" spans="4:4">
      <c r="D3077" s="191"/>
    </row>
    <row r="3078" spans="4:4">
      <c r="D3078" s="191"/>
    </row>
    <row r="3079" spans="4:4">
      <c r="D3079" s="191"/>
    </row>
    <row r="3080" spans="4:4">
      <c r="D3080" s="191"/>
    </row>
    <row r="3081" spans="4:4">
      <c r="D3081" s="191"/>
    </row>
    <row r="3082" spans="4:4">
      <c r="D3082" s="191"/>
    </row>
    <row r="3083" spans="4:4">
      <c r="D3083" s="191"/>
    </row>
    <row r="3084" spans="4:4">
      <c r="D3084" s="191"/>
    </row>
    <row r="3085" spans="4:4">
      <c r="D3085" s="191"/>
    </row>
    <row r="3086" spans="4:4">
      <c r="D3086" s="191"/>
    </row>
    <row r="3087" spans="4:4">
      <c r="D3087" s="191"/>
    </row>
    <row r="3088" spans="4:4">
      <c r="D3088" s="191"/>
    </row>
    <row r="3089" spans="4:4">
      <c r="D3089" s="191"/>
    </row>
    <row r="3090" spans="4:4">
      <c r="D3090" s="191"/>
    </row>
    <row r="3091" spans="4:4">
      <c r="D3091" s="191"/>
    </row>
    <row r="3092" spans="4:4">
      <c r="D3092" s="191"/>
    </row>
    <row r="3093" spans="4:4">
      <c r="D3093" s="191"/>
    </row>
    <row r="3094" spans="4:4">
      <c r="D3094" s="191"/>
    </row>
    <row r="3095" spans="4:4">
      <c r="D3095" s="191"/>
    </row>
    <row r="3096" spans="4:4">
      <c r="D3096" s="191"/>
    </row>
    <row r="3097" spans="4:4">
      <c r="D3097" s="191"/>
    </row>
    <row r="3098" spans="4:4">
      <c r="D3098" s="191"/>
    </row>
    <row r="3099" spans="4:4">
      <c r="D3099" s="191"/>
    </row>
    <row r="3100" spans="4:4">
      <c r="D3100" s="191"/>
    </row>
    <row r="3101" spans="4:4">
      <c r="D3101" s="191"/>
    </row>
    <row r="3102" spans="4:4">
      <c r="D3102" s="191"/>
    </row>
    <row r="3103" spans="4:4">
      <c r="D3103" s="191"/>
    </row>
    <row r="3104" spans="4:4">
      <c r="D3104" s="191"/>
    </row>
    <row r="3105" spans="4:4">
      <c r="D3105" s="191"/>
    </row>
    <row r="3106" spans="4:4">
      <c r="D3106" s="191"/>
    </row>
    <row r="3107" spans="4:4">
      <c r="D3107" s="191"/>
    </row>
    <row r="3108" spans="4:4">
      <c r="D3108" s="191"/>
    </row>
    <row r="3109" spans="4:4">
      <c r="D3109" s="191"/>
    </row>
    <row r="3110" spans="4:4">
      <c r="D3110" s="191"/>
    </row>
    <row r="3111" spans="4:4">
      <c r="D3111" s="191"/>
    </row>
    <row r="3112" spans="4:4">
      <c r="D3112" s="191"/>
    </row>
    <row r="3113" spans="4:4">
      <c r="D3113" s="191"/>
    </row>
    <row r="3114" spans="4:4">
      <c r="D3114" s="191"/>
    </row>
    <row r="3115" spans="4:4">
      <c r="D3115" s="191"/>
    </row>
    <row r="3116" spans="4:4">
      <c r="D3116" s="191"/>
    </row>
    <row r="3117" spans="4:4">
      <c r="D3117" s="191"/>
    </row>
    <row r="3118" spans="4:4">
      <c r="D3118" s="191"/>
    </row>
    <row r="3119" spans="4:4">
      <c r="D3119" s="191"/>
    </row>
    <row r="3120" spans="4:4">
      <c r="D3120" s="191"/>
    </row>
    <row r="3121" spans="4:4">
      <c r="D3121" s="191"/>
    </row>
    <row r="3122" spans="4:4">
      <c r="D3122" s="191"/>
    </row>
    <row r="3123" spans="4:4">
      <c r="D3123" s="191"/>
    </row>
    <row r="3124" spans="4:4">
      <c r="D3124" s="191"/>
    </row>
    <row r="3125" spans="4:4">
      <c r="D3125" s="191"/>
    </row>
    <row r="3126" spans="4:4">
      <c r="D3126" s="191"/>
    </row>
    <row r="3127" spans="4:4">
      <c r="D3127" s="191"/>
    </row>
    <row r="3128" spans="4:4">
      <c r="D3128" s="191"/>
    </row>
    <row r="3129" spans="4:4">
      <c r="D3129" s="191"/>
    </row>
    <row r="3130" spans="4:4">
      <c r="D3130" s="191"/>
    </row>
    <row r="3131" spans="4:4">
      <c r="D3131" s="191"/>
    </row>
    <row r="3132" spans="4:4">
      <c r="D3132" s="191"/>
    </row>
    <row r="3133" spans="4:4">
      <c r="D3133" s="191"/>
    </row>
    <row r="3134" spans="4:4">
      <c r="D3134" s="191"/>
    </row>
    <row r="3135" spans="4:4">
      <c r="D3135" s="191"/>
    </row>
    <row r="3136" spans="4:4">
      <c r="D3136" s="191"/>
    </row>
    <row r="3137" spans="4:4">
      <c r="D3137" s="191"/>
    </row>
    <row r="3138" spans="4:4">
      <c r="D3138" s="191"/>
    </row>
    <row r="3139" spans="4:4">
      <c r="D3139" s="191"/>
    </row>
    <row r="3140" spans="4:4">
      <c r="D3140" s="191"/>
    </row>
    <row r="3141" spans="4:4">
      <c r="D3141" s="191"/>
    </row>
    <row r="3142" spans="4:4">
      <c r="D3142" s="191"/>
    </row>
    <row r="3143" spans="4:4">
      <c r="D3143" s="191"/>
    </row>
    <row r="3144" spans="4:4">
      <c r="D3144" s="191"/>
    </row>
    <row r="3145" spans="4:4">
      <c r="D3145" s="191"/>
    </row>
    <row r="3146" spans="4:4">
      <c r="D3146" s="191"/>
    </row>
    <row r="3147" spans="4:4">
      <c r="D3147" s="191"/>
    </row>
    <row r="3148" spans="4:4">
      <c r="D3148" s="191"/>
    </row>
    <row r="3149" spans="4:4">
      <c r="D3149" s="191"/>
    </row>
    <row r="3150" spans="4:4">
      <c r="D3150" s="191"/>
    </row>
    <row r="3151" spans="4:4">
      <c r="D3151" s="191"/>
    </row>
    <row r="3152" spans="4:4">
      <c r="D3152" s="191"/>
    </row>
    <row r="3153" spans="4:4">
      <c r="D3153" s="191"/>
    </row>
    <row r="3154" spans="4:4">
      <c r="D3154" s="191"/>
    </row>
    <row r="3155" spans="4:4">
      <c r="D3155" s="191"/>
    </row>
    <row r="3156" spans="4:4">
      <c r="D3156" s="191"/>
    </row>
    <row r="3157" spans="4:4">
      <c r="D3157" s="191"/>
    </row>
    <row r="3158" spans="4:4">
      <c r="D3158" s="191"/>
    </row>
    <row r="3159" spans="4:4">
      <c r="D3159" s="191"/>
    </row>
    <row r="3160" spans="4:4">
      <c r="D3160" s="191"/>
    </row>
    <row r="3161" spans="4:4">
      <c r="D3161" s="191"/>
    </row>
    <row r="3162" spans="4:4">
      <c r="D3162" s="191"/>
    </row>
    <row r="3163" spans="4:4">
      <c r="D3163" s="191"/>
    </row>
    <row r="3164" spans="4:4">
      <c r="D3164" s="191"/>
    </row>
    <row r="3165" spans="4:4">
      <c r="D3165" s="191"/>
    </row>
    <row r="3166" spans="4:4">
      <c r="D3166" s="191"/>
    </row>
    <row r="3167" spans="4:4">
      <c r="D3167" s="191"/>
    </row>
    <row r="3168" spans="4:4">
      <c r="D3168" s="191"/>
    </row>
    <row r="3169" spans="4:4">
      <c r="D3169" s="191"/>
    </row>
    <row r="3170" spans="4:4">
      <c r="D3170" s="191"/>
    </row>
    <row r="3171" spans="4:4">
      <c r="D3171" s="191"/>
    </row>
    <row r="3172" spans="4:4">
      <c r="D3172" s="191"/>
    </row>
    <row r="3173" spans="4:4">
      <c r="D3173" s="191"/>
    </row>
    <row r="3174" spans="4:4">
      <c r="D3174" s="191"/>
    </row>
    <row r="3175" spans="4:4">
      <c r="D3175" s="191"/>
    </row>
    <row r="3176" spans="4:4">
      <c r="D3176" s="191"/>
    </row>
    <row r="3177" spans="4:4">
      <c r="D3177" s="191"/>
    </row>
    <row r="3178" spans="4:4">
      <c r="D3178" s="191"/>
    </row>
    <row r="3179" spans="4:4">
      <c r="D3179" s="191"/>
    </row>
    <row r="3180" spans="4:4">
      <c r="D3180" s="191"/>
    </row>
    <row r="3181" spans="4:4">
      <c r="D3181" s="191"/>
    </row>
    <row r="3182" spans="4:4">
      <c r="D3182" s="191"/>
    </row>
    <row r="3183" spans="4:4">
      <c r="D3183" s="191"/>
    </row>
    <row r="3184" spans="4:4">
      <c r="D3184" s="191"/>
    </row>
    <row r="3185" spans="4:4">
      <c r="D3185" s="191"/>
    </row>
    <row r="3186" spans="4:4">
      <c r="D3186" s="191"/>
    </row>
    <row r="3187" spans="4:4">
      <c r="D3187" s="191"/>
    </row>
    <row r="3188" spans="4:4">
      <c r="D3188" s="191"/>
    </row>
    <row r="3189" spans="4:4">
      <c r="D3189" s="191"/>
    </row>
    <row r="3190" spans="4:4">
      <c r="D3190" s="191"/>
    </row>
    <row r="3191" spans="4:4">
      <c r="D3191" s="191"/>
    </row>
    <row r="3192" spans="4:4">
      <c r="D3192" s="191"/>
    </row>
    <row r="3193" spans="4:4">
      <c r="D3193" s="191"/>
    </row>
    <row r="3194" spans="4:4">
      <c r="D3194" s="191"/>
    </row>
    <row r="3195" spans="4:4">
      <c r="D3195" s="191"/>
    </row>
    <row r="3196" spans="4:4">
      <c r="D3196" s="191"/>
    </row>
    <row r="3197" spans="4:4">
      <c r="D3197" s="191"/>
    </row>
    <row r="3198" spans="4:4">
      <c r="D3198" s="191"/>
    </row>
    <row r="3199" spans="4:4">
      <c r="D3199" s="191"/>
    </row>
    <row r="3200" spans="4:4">
      <c r="D3200" s="191"/>
    </row>
    <row r="3201" spans="4:4">
      <c r="D3201" s="191"/>
    </row>
    <row r="3202" spans="4:4">
      <c r="D3202" s="191"/>
    </row>
    <row r="3203" spans="4:4">
      <c r="D3203" s="191"/>
    </row>
    <row r="3204" spans="4:4">
      <c r="D3204" s="191"/>
    </row>
    <row r="3205" spans="4:4">
      <c r="D3205" s="191"/>
    </row>
    <row r="3206" spans="4:4">
      <c r="D3206" s="191"/>
    </row>
    <row r="3207" spans="4:4">
      <c r="D3207" s="191"/>
    </row>
    <row r="3208" spans="4:4">
      <c r="D3208" s="191"/>
    </row>
    <row r="3209" spans="4:4">
      <c r="D3209" s="191"/>
    </row>
    <row r="3210" spans="4:4">
      <c r="D3210" s="191"/>
    </row>
    <row r="3211" spans="4:4">
      <c r="D3211" s="191"/>
    </row>
    <row r="3212" spans="4:4">
      <c r="D3212" s="191"/>
    </row>
    <row r="3213" spans="4:4">
      <c r="D3213" s="191"/>
    </row>
    <row r="3214" spans="4:4">
      <c r="D3214" s="191"/>
    </row>
    <row r="3215" spans="4:4">
      <c r="D3215" s="191"/>
    </row>
    <row r="3216" spans="4:4">
      <c r="D3216" s="191"/>
    </row>
    <row r="3217" spans="4:4">
      <c r="D3217" s="191"/>
    </row>
    <row r="3218" spans="4:4">
      <c r="D3218" s="191"/>
    </row>
    <row r="3219" spans="4:4">
      <c r="D3219" s="191"/>
    </row>
    <row r="3220" spans="4:4">
      <c r="D3220" s="191"/>
    </row>
    <row r="3221" spans="4:4">
      <c r="D3221" s="191"/>
    </row>
    <row r="3222" spans="4:4">
      <c r="D3222" s="191"/>
    </row>
    <row r="3223" spans="4:4">
      <c r="D3223" s="191"/>
    </row>
    <row r="3224" spans="4:4">
      <c r="D3224" s="191"/>
    </row>
    <row r="3225" spans="4:4">
      <c r="D3225" s="191"/>
    </row>
    <row r="3226" spans="4:4">
      <c r="D3226" s="191"/>
    </row>
    <row r="3227" spans="4:4">
      <c r="D3227" s="191"/>
    </row>
    <row r="3228" spans="4:4">
      <c r="D3228" s="191"/>
    </row>
    <row r="3229" spans="4:4">
      <c r="D3229" s="191"/>
    </row>
    <row r="3230" spans="4:4">
      <c r="D3230" s="191"/>
    </row>
    <row r="3231" spans="4:4">
      <c r="D3231" s="191"/>
    </row>
    <row r="3232" spans="4:4">
      <c r="D3232" s="191"/>
    </row>
    <row r="3233" spans="4:4">
      <c r="D3233" s="191"/>
    </row>
    <row r="3234" spans="4:4">
      <c r="D3234" s="191"/>
    </row>
    <row r="3235" spans="4:4">
      <c r="D3235" s="191"/>
    </row>
    <row r="3236" spans="4:4">
      <c r="D3236" s="191"/>
    </row>
    <row r="3237" spans="4:4">
      <c r="D3237" s="191"/>
    </row>
    <row r="3238" spans="4:4">
      <c r="D3238" s="191"/>
    </row>
    <row r="3239" spans="4:4">
      <c r="D3239" s="191"/>
    </row>
    <row r="3240" spans="4:4">
      <c r="D3240" s="191"/>
    </row>
    <row r="3241" spans="4:4">
      <c r="D3241" s="191"/>
    </row>
    <row r="3242" spans="4:4">
      <c r="D3242" s="191"/>
    </row>
    <row r="3243" spans="4:4">
      <c r="D3243" s="191"/>
    </row>
    <row r="3244" spans="4:4">
      <c r="D3244" s="191"/>
    </row>
    <row r="3245" spans="4:4">
      <c r="D3245" s="191"/>
    </row>
    <row r="3246" spans="4:4">
      <c r="D3246" s="191"/>
    </row>
    <row r="3247" spans="4:4">
      <c r="D3247" s="191"/>
    </row>
    <row r="3248" spans="4:4">
      <c r="D3248" s="191"/>
    </row>
    <row r="3249" spans="4:4">
      <c r="D3249" s="191"/>
    </row>
    <row r="3250" spans="4:4">
      <c r="D3250" s="191"/>
    </row>
    <row r="3251" spans="4:4">
      <c r="D3251" s="191"/>
    </row>
    <row r="3252" spans="4:4">
      <c r="D3252" s="191"/>
    </row>
    <row r="3253" spans="4:4">
      <c r="D3253" s="191"/>
    </row>
    <row r="3254" spans="4:4">
      <c r="D3254" s="191"/>
    </row>
    <row r="3255" spans="4:4">
      <c r="D3255" s="191"/>
    </row>
    <row r="3256" spans="4:4">
      <c r="D3256" s="191"/>
    </row>
    <row r="3257" spans="4:4">
      <c r="D3257" s="191"/>
    </row>
    <row r="3258" spans="4:4">
      <c r="D3258" s="191"/>
    </row>
    <row r="3259" spans="4:4">
      <c r="D3259" s="191"/>
    </row>
    <row r="3260" spans="4:4">
      <c r="D3260" s="191"/>
    </row>
    <row r="3261" spans="4:4">
      <c r="D3261" s="191"/>
    </row>
    <row r="3262" spans="4:4">
      <c r="D3262" s="191"/>
    </row>
    <row r="3263" spans="4:4">
      <c r="D3263" s="191"/>
    </row>
    <row r="3264" spans="4:4">
      <c r="D3264" s="191"/>
    </row>
    <row r="3265" spans="4:4">
      <c r="D3265" s="191"/>
    </row>
    <row r="3266" spans="4:4">
      <c r="D3266" s="191"/>
    </row>
    <row r="3267" spans="4:4">
      <c r="D3267" s="191"/>
    </row>
    <row r="3268" spans="4:4">
      <c r="D3268" s="191"/>
    </row>
    <row r="3269" spans="4:4">
      <c r="D3269" s="191"/>
    </row>
    <row r="3270" spans="4:4">
      <c r="D3270" s="191"/>
    </row>
    <row r="3271" spans="4:4">
      <c r="D3271" s="191"/>
    </row>
    <row r="3272" spans="4:4">
      <c r="D3272" s="191"/>
    </row>
    <row r="3273" spans="4:4">
      <c r="D3273" s="191"/>
    </row>
    <row r="3274" spans="4:4">
      <c r="D3274" s="191"/>
    </row>
    <row r="3275" spans="4:4">
      <c r="D3275" s="191"/>
    </row>
    <row r="3276" spans="4:4">
      <c r="D3276" s="191"/>
    </row>
    <row r="3277" spans="4:4">
      <c r="D3277" s="191"/>
    </row>
    <row r="3278" spans="4:4">
      <c r="D3278" s="191"/>
    </row>
    <row r="3279" spans="4:4">
      <c r="D3279" s="191"/>
    </row>
    <row r="3280" spans="4:4">
      <c r="D3280" s="191"/>
    </row>
    <row r="3281" spans="4:4">
      <c r="D3281" s="191"/>
    </row>
    <row r="3282" spans="4:4">
      <c r="D3282" s="191"/>
    </row>
    <row r="3283" spans="4:4">
      <c r="D3283" s="191"/>
    </row>
    <row r="3284" spans="4:4">
      <c r="D3284" s="191"/>
    </row>
    <row r="3285" spans="4:4">
      <c r="D3285" s="191"/>
    </row>
    <row r="3286" spans="4:4">
      <c r="D3286" s="191"/>
    </row>
    <row r="3287" spans="4:4">
      <c r="D3287" s="191"/>
    </row>
    <row r="3288" spans="4:4">
      <c r="D3288" s="191"/>
    </row>
    <row r="3289" spans="4:4">
      <c r="D3289" s="191"/>
    </row>
    <row r="3290" spans="4:4">
      <c r="D3290" s="191"/>
    </row>
    <row r="3291" spans="4:4">
      <c r="D3291" s="191"/>
    </row>
    <row r="3292" spans="4:4">
      <c r="D3292" s="191"/>
    </row>
    <row r="3293" spans="4:4">
      <c r="D3293" s="191"/>
    </row>
    <row r="3294" spans="4:4">
      <c r="D3294" s="191"/>
    </row>
    <row r="3295" spans="4:4">
      <c r="D3295" s="191"/>
    </row>
    <row r="3296" spans="4:4">
      <c r="D3296" s="191"/>
    </row>
    <row r="3297" spans="4:4">
      <c r="D3297" s="191"/>
    </row>
    <row r="3298" spans="4:4">
      <c r="D3298" s="191"/>
    </row>
    <row r="3299" spans="4:4">
      <c r="D3299" s="191"/>
    </row>
    <row r="3300" spans="4:4">
      <c r="D3300" s="191"/>
    </row>
    <row r="3301" spans="4:4">
      <c r="D3301" s="191"/>
    </row>
    <row r="3302" spans="4:4">
      <c r="D3302" s="191"/>
    </row>
    <row r="3303" spans="4:4">
      <c r="D3303" s="191"/>
    </row>
    <row r="3304" spans="4:4">
      <c r="D3304" s="191"/>
    </row>
    <row r="3305" spans="4:4">
      <c r="D3305" s="191"/>
    </row>
    <row r="3306" spans="4:4">
      <c r="D3306" s="191"/>
    </row>
    <row r="3307" spans="4:4">
      <c r="D3307" s="191"/>
    </row>
    <row r="3308" spans="4:4">
      <c r="D3308" s="191"/>
    </row>
    <row r="3309" spans="4:4">
      <c r="D3309" s="191"/>
    </row>
    <row r="3310" spans="4:4">
      <c r="D3310" s="191"/>
    </row>
    <row r="3311" spans="4:4">
      <c r="D3311" s="191"/>
    </row>
    <row r="3312" spans="4:4">
      <c r="D3312" s="191"/>
    </row>
    <row r="3313" spans="4:4">
      <c r="D3313" s="191"/>
    </row>
    <row r="3314" spans="4:4">
      <c r="D3314" s="191"/>
    </row>
    <row r="3315" spans="4:4">
      <c r="D3315" s="191"/>
    </row>
    <row r="3316" spans="4:4">
      <c r="D3316" s="191"/>
    </row>
    <row r="3317" spans="4:4">
      <c r="D3317" s="191"/>
    </row>
    <row r="3318" spans="4:4">
      <c r="D3318" s="191"/>
    </row>
    <row r="3319" spans="4:4">
      <c r="D3319" s="191"/>
    </row>
    <row r="3320" spans="4:4">
      <c r="D3320" s="191"/>
    </row>
    <row r="3321" spans="4:4">
      <c r="D3321" s="191"/>
    </row>
    <row r="3322" spans="4:4">
      <c r="D3322" s="191"/>
    </row>
    <row r="3323" spans="4:4">
      <c r="D3323" s="191"/>
    </row>
    <row r="3324" spans="4:4">
      <c r="D3324" s="191"/>
    </row>
    <row r="3325" spans="4:4">
      <c r="D3325" s="191"/>
    </row>
    <row r="3326" spans="4:4">
      <c r="D3326" s="191"/>
    </row>
    <row r="3327" spans="4:4">
      <c r="D3327" s="191"/>
    </row>
    <row r="3328" spans="4:4">
      <c r="D3328" s="191"/>
    </row>
    <row r="3329" spans="4:4">
      <c r="D3329" s="191"/>
    </row>
    <row r="3330" spans="4:4">
      <c r="D3330" s="191"/>
    </row>
    <row r="3331" spans="4:4">
      <c r="D3331" s="191"/>
    </row>
    <row r="3332" spans="4:4">
      <c r="D3332" s="191"/>
    </row>
    <row r="3333" spans="4:4">
      <c r="D3333" s="191"/>
    </row>
    <row r="3334" spans="4:4">
      <c r="D3334" s="191"/>
    </row>
    <row r="3335" spans="4:4">
      <c r="D3335" s="191"/>
    </row>
    <row r="3336" spans="4:4">
      <c r="D3336" s="191"/>
    </row>
    <row r="3337" spans="4:4">
      <c r="D3337" s="191"/>
    </row>
    <row r="3338" spans="4:4">
      <c r="D3338" s="191"/>
    </row>
    <row r="3339" spans="4:4">
      <c r="D3339" s="191"/>
    </row>
    <row r="3340" spans="4:4">
      <c r="D3340" s="191"/>
    </row>
    <row r="3341" spans="4:4">
      <c r="D3341" s="191"/>
    </row>
    <row r="3342" spans="4:4">
      <c r="D3342" s="191"/>
    </row>
    <row r="3343" spans="4:4">
      <c r="D3343" s="191"/>
    </row>
    <row r="3344" spans="4:4">
      <c r="D3344" s="191"/>
    </row>
    <row r="3345" spans="4:4">
      <c r="D3345" s="191"/>
    </row>
    <row r="3346" spans="4:4">
      <c r="D3346" s="191"/>
    </row>
    <row r="3347" spans="4:4">
      <c r="D3347" s="191"/>
    </row>
    <row r="3348" spans="4:4">
      <c r="D3348" s="191"/>
    </row>
    <row r="3349" spans="4:4">
      <c r="D3349" s="191"/>
    </row>
    <row r="3350" spans="4:4">
      <c r="D3350" s="191"/>
    </row>
    <row r="3351" spans="4:4">
      <c r="D3351" s="191"/>
    </row>
    <row r="3352" spans="4:4">
      <c r="D3352" s="191"/>
    </row>
    <row r="3353" spans="4:4">
      <c r="D3353" s="191"/>
    </row>
    <row r="3354" spans="4:4">
      <c r="D3354" s="191"/>
    </row>
    <row r="3355" spans="4:4">
      <c r="D3355" s="191"/>
    </row>
    <row r="3356" spans="4:4">
      <c r="D3356" s="191"/>
    </row>
    <row r="3357" spans="4:4">
      <c r="D3357" s="191"/>
    </row>
    <row r="3358" spans="4:4">
      <c r="D3358" s="191"/>
    </row>
    <row r="3359" spans="4:4">
      <c r="D3359" s="191"/>
    </row>
    <row r="3360" spans="4:4">
      <c r="D3360" s="191"/>
    </row>
    <row r="3361" spans="4:4">
      <c r="D3361" s="191"/>
    </row>
    <row r="3362" spans="4:4">
      <c r="D3362" s="191"/>
    </row>
    <row r="3363" spans="4:4">
      <c r="D3363" s="191"/>
    </row>
    <row r="3364" spans="4:4">
      <c r="D3364" s="191"/>
    </row>
    <row r="3365" spans="4:4">
      <c r="D3365" s="191"/>
    </row>
    <row r="3366" spans="4:4">
      <c r="D3366" s="191"/>
    </row>
    <row r="3367" spans="4:4">
      <c r="D3367" s="191"/>
    </row>
    <row r="3368" spans="4:4">
      <c r="D3368" s="191"/>
    </row>
    <row r="3369" spans="4:4">
      <c r="D3369" s="191"/>
    </row>
    <row r="3370" spans="4:4">
      <c r="D3370" s="191"/>
    </row>
    <row r="3371" spans="4:4">
      <c r="D3371" s="191"/>
    </row>
    <row r="3372" spans="4:4">
      <c r="D3372" s="191"/>
    </row>
    <row r="3373" spans="4:4">
      <c r="D3373" s="191"/>
    </row>
    <row r="3374" spans="4:4">
      <c r="D3374" s="191"/>
    </row>
    <row r="3375" spans="4:4">
      <c r="D3375" s="191"/>
    </row>
    <row r="3376" spans="4:4">
      <c r="D3376" s="191"/>
    </row>
    <row r="3377" spans="4:4">
      <c r="D3377" s="191"/>
    </row>
    <row r="3378" spans="4:4">
      <c r="D3378" s="191"/>
    </row>
    <row r="3379" spans="4:4">
      <c r="D3379" s="191"/>
    </row>
    <row r="3380" spans="4:4">
      <c r="D3380" s="191"/>
    </row>
    <row r="3381" spans="4:4">
      <c r="D3381" s="191"/>
    </row>
    <row r="3382" spans="4:4">
      <c r="D3382" s="191"/>
    </row>
    <row r="3383" spans="4:4">
      <c r="D3383" s="191"/>
    </row>
    <row r="3384" spans="4:4">
      <c r="D3384" s="191"/>
    </row>
    <row r="3385" spans="4:4">
      <c r="D3385" s="191"/>
    </row>
    <row r="3386" spans="4:4">
      <c r="D3386" s="191"/>
    </row>
    <row r="3387" spans="4:4">
      <c r="D3387" s="191"/>
    </row>
    <row r="3388" spans="4:4">
      <c r="D3388" s="191"/>
    </row>
    <row r="3389" spans="4:4">
      <c r="D3389" s="191"/>
    </row>
    <row r="3390" spans="4:4">
      <c r="D3390" s="191"/>
    </row>
    <row r="3391" spans="4:4">
      <c r="D3391" s="191"/>
    </row>
    <row r="3392" spans="4:4">
      <c r="D3392" s="191"/>
    </row>
    <row r="3393" spans="4:4">
      <c r="D3393" s="191"/>
    </row>
    <row r="3394" spans="4:4">
      <c r="D3394" s="191"/>
    </row>
    <row r="3395" spans="4:4">
      <c r="D3395" s="191"/>
    </row>
    <row r="3396" spans="4:4">
      <c r="D3396" s="191"/>
    </row>
    <row r="3397" spans="4:4">
      <c r="D3397" s="191"/>
    </row>
    <row r="3398" spans="4:4">
      <c r="D3398" s="191"/>
    </row>
    <row r="3399" spans="4:4">
      <c r="D3399" s="191"/>
    </row>
    <row r="3400" spans="4:4">
      <c r="D3400" s="191"/>
    </row>
    <row r="3401" spans="4:4">
      <c r="D3401" s="191"/>
    </row>
    <row r="3402" spans="4:4">
      <c r="D3402" s="191"/>
    </row>
    <row r="3403" spans="4:4">
      <c r="D3403" s="191"/>
    </row>
    <row r="3404" spans="4:4">
      <c r="D3404" s="191"/>
    </row>
    <row r="3405" spans="4:4">
      <c r="D3405" s="191"/>
    </row>
    <row r="3406" spans="4:4">
      <c r="D3406" s="191"/>
    </row>
    <row r="3407" spans="4:4">
      <c r="D3407" s="191"/>
    </row>
    <row r="3408" spans="4:4">
      <c r="D3408" s="191"/>
    </row>
    <row r="3409" spans="4:4">
      <c r="D3409" s="191"/>
    </row>
    <row r="3410" spans="4:4">
      <c r="D3410" s="191"/>
    </row>
    <row r="3411" spans="4:4">
      <c r="D3411" s="191"/>
    </row>
    <row r="3412" spans="4:4">
      <c r="D3412" s="191"/>
    </row>
    <row r="3413" spans="4:4">
      <c r="D3413" s="191"/>
    </row>
    <row r="3414" spans="4:4">
      <c r="D3414" s="191"/>
    </row>
    <row r="3415" spans="4:4">
      <c r="D3415" s="191"/>
    </row>
    <row r="3416" spans="4:4">
      <c r="D3416" s="191"/>
    </row>
    <row r="3417" spans="4:4">
      <c r="D3417" s="191"/>
    </row>
    <row r="3418" spans="4:4">
      <c r="D3418" s="191"/>
    </row>
    <row r="3419" spans="4:4">
      <c r="D3419" s="191"/>
    </row>
    <row r="3420" spans="4:4">
      <c r="D3420" s="191"/>
    </row>
    <row r="3421" spans="4:4">
      <c r="D3421" s="191"/>
    </row>
    <row r="3422" spans="4:4">
      <c r="D3422" s="191"/>
    </row>
    <row r="3423" spans="4:4">
      <c r="D3423" s="191"/>
    </row>
    <row r="3424" spans="4:4">
      <c r="D3424" s="191"/>
    </row>
    <row r="3425" spans="4:4">
      <c r="D3425" s="191"/>
    </row>
    <row r="3426" spans="4:4">
      <c r="D3426" s="191"/>
    </row>
    <row r="3427" spans="4:4">
      <c r="D3427" s="191"/>
    </row>
    <row r="3428" spans="4:4">
      <c r="D3428" s="191"/>
    </row>
    <row r="3429" spans="4:4">
      <c r="D3429" s="191"/>
    </row>
    <row r="3430" spans="4:4">
      <c r="D3430" s="191"/>
    </row>
    <row r="3431" spans="4:4">
      <c r="D3431" s="191"/>
    </row>
    <row r="3432" spans="4:4">
      <c r="D3432" s="191"/>
    </row>
    <row r="3433" spans="4:4">
      <c r="D3433" s="191"/>
    </row>
    <row r="3434" spans="4:4">
      <c r="D3434" s="191"/>
    </row>
    <row r="3435" spans="4:4">
      <c r="D3435" s="191"/>
    </row>
    <row r="3436" spans="4:4">
      <c r="D3436" s="191"/>
    </row>
    <row r="3437" spans="4:4">
      <c r="D3437" s="191"/>
    </row>
    <row r="3438" spans="4:4">
      <c r="D3438" s="191"/>
    </row>
    <row r="3439" spans="4:4">
      <c r="D3439" s="191"/>
    </row>
    <row r="3440" spans="4:4">
      <c r="D3440" s="191"/>
    </row>
    <row r="3441" spans="4:4">
      <c r="D3441" s="191"/>
    </row>
    <row r="3442" spans="4:4">
      <c r="D3442" s="191"/>
    </row>
    <row r="3443" spans="4:4">
      <c r="D3443" s="191"/>
    </row>
    <row r="3444" spans="4:4">
      <c r="D3444" s="191"/>
    </row>
    <row r="3445" spans="4:4">
      <c r="D3445" s="191"/>
    </row>
    <row r="3446" spans="4:4">
      <c r="D3446" s="191"/>
    </row>
    <row r="3447" spans="4:4">
      <c r="D3447" s="191"/>
    </row>
    <row r="3448" spans="4:4">
      <c r="D3448" s="191"/>
    </row>
    <row r="3449" spans="4:4">
      <c r="D3449" s="191"/>
    </row>
    <row r="3450" spans="4:4">
      <c r="D3450" s="191"/>
    </row>
    <row r="3451" spans="4:4">
      <c r="D3451" s="191"/>
    </row>
    <row r="3452" spans="4:4">
      <c r="D3452" s="191"/>
    </row>
    <row r="3453" spans="4:4">
      <c r="D3453" s="191"/>
    </row>
    <row r="3454" spans="4:4">
      <c r="D3454" s="191"/>
    </row>
    <row r="3455" spans="4:4">
      <c r="D3455" s="191"/>
    </row>
    <row r="3456" spans="4:4">
      <c r="D3456" s="191"/>
    </row>
    <row r="3457" spans="4:4">
      <c r="D3457" s="191"/>
    </row>
    <row r="3458" spans="4:4">
      <c r="D3458" s="191"/>
    </row>
    <row r="3459" spans="4:4">
      <c r="D3459" s="191"/>
    </row>
    <row r="3460" spans="4:4">
      <c r="D3460" s="191"/>
    </row>
    <row r="3461" spans="4:4">
      <c r="D3461" s="191"/>
    </row>
    <row r="3462" spans="4:4">
      <c r="D3462" s="191"/>
    </row>
    <row r="3463" spans="4:4">
      <c r="D3463" s="191"/>
    </row>
    <row r="3464" spans="4:4">
      <c r="D3464" s="191"/>
    </row>
    <row r="3465" spans="4:4">
      <c r="D3465" s="191"/>
    </row>
    <row r="3466" spans="4:4">
      <c r="D3466" s="191"/>
    </row>
    <row r="3467" spans="4:4">
      <c r="D3467" s="191"/>
    </row>
    <row r="3468" spans="4:4">
      <c r="D3468" s="191"/>
    </row>
    <row r="3469" spans="4:4">
      <c r="D3469" s="191"/>
    </row>
    <row r="3470" spans="4:4">
      <c r="D3470" s="191"/>
    </row>
    <row r="3471" spans="4:4">
      <c r="D3471" s="191"/>
    </row>
    <row r="3472" spans="4:4">
      <c r="D3472" s="191"/>
    </row>
    <row r="3473" spans="4:4">
      <c r="D3473" s="191"/>
    </row>
    <row r="3474" spans="4:4">
      <c r="D3474" s="191"/>
    </row>
    <row r="3475" spans="4:4">
      <c r="D3475" s="191"/>
    </row>
    <row r="3476" spans="4:4">
      <c r="D3476" s="191"/>
    </row>
    <row r="3477" spans="4:4">
      <c r="D3477" s="191"/>
    </row>
    <row r="3478" spans="4:4">
      <c r="D3478" s="191"/>
    </row>
    <row r="3479" spans="4:4">
      <c r="D3479" s="191"/>
    </row>
    <row r="3480" spans="4:4">
      <c r="D3480" s="191"/>
    </row>
    <row r="3481" spans="4:4">
      <c r="D3481" s="191"/>
    </row>
    <row r="3482" spans="4:4">
      <c r="D3482" s="191"/>
    </row>
    <row r="3483" spans="4:4">
      <c r="D3483" s="191"/>
    </row>
    <row r="3484" spans="4:4">
      <c r="D3484" s="191"/>
    </row>
    <row r="3485" spans="4:4">
      <c r="D3485" s="191"/>
    </row>
    <row r="3486" spans="4:4">
      <c r="D3486" s="191"/>
    </row>
    <row r="3487" spans="4:4">
      <c r="D3487" s="191"/>
    </row>
    <row r="3488" spans="4:4">
      <c r="D3488" s="191"/>
    </row>
    <row r="3489" spans="4:4">
      <c r="D3489" s="191"/>
    </row>
    <row r="3490" spans="4:4">
      <c r="D3490" s="191"/>
    </row>
    <row r="3491" spans="4:4">
      <c r="D3491" s="191"/>
    </row>
    <row r="3492" spans="4:4">
      <c r="D3492" s="191"/>
    </row>
    <row r="3493" spans="4:4">
      <c r="D3493" s="191"/>
    </row>
    <row r="3494" spans="4:4">
      <c r="D3494" s="191"/>
    </row>
    <row r="3495" spans="4:4">
      <c r="D3495" s="191"/>
    </row>
    <row r="3496" spans="4:4">
      <c r="D3496" s="191"/>
    </row>
    <row r="3497" spans="4:4">
      <c r="D3497" s="191"/>
    </row>
    <row r="3498" spans="4:4">
      <c r="D3498" s="191"/>
    </row>
    <row r="3499" spans="4:4">
      <c r="D3499" s="191"/>
    </row>
    <row r="3500" spans="4:4">
      <c r="D3500" s="191"/>
    </row>
    <row r="3501" spans="4:4">
      <c r="D3501" s="191"/>
    </row>
    <row r="3502" spans="4:4">
      <c r="D3502" s="191"/>
    </row>
    <row r="3503" spans="4:4">
      <c r="D3503" s="191"/>
    </row>
    <row r="3504" spans="4:4">
      <c r="D3504" s="191"/>
    </row>
    <row r="3505" spans="4:4">
      <c r="D3505" s="191"/>
    </row>
    <row r="3506" spans="4:4">
      <c r="D3506" s="191"/>
    </row>
    <row r="3507" spans="4:4">
      <c r="D3507" s="191"/>
    </row>
    <row r="3508" spans="4:4">
      <c r="D3508" s="191"/>
    </row>
    <row r="3509" spans="4:4">
      <c r="D3509" s="191"/>
    </row>
    <row r="3510" spans="4:4">
      <c r="D3510" s="191"/>
    </row>
    <row r="3511" spans="4:4">
      <c r="D3511" s="191"/>
    </row>
    <row r="3512" spans="4:4">
      <c r="D3512" s="191"/>
    </row>
    <row r="3513" spans="4:4">
      <c r="D3513" s="191"/>
    </row>
    <row r="3514" spans="4:4">
      <c r="D3514" s="191"/>
    </row>
    <row r="3515" spans="4:4">
      <c r="D3515" s="191"/>
    </row>
    <row r="3516" spans="4:4">
      <c r="D3516" s="191"/>
    </row>
    <row r="3517" spans="4:4">
      <c r="D3517" s="191"/>
    </row>
    <row r="3518" spans="4:4">
      <c r="D3518" s="191"/>
    </row>
    <row r="3519" spans="4:4">
      <c r="D3519" s="191"/>
    </row>
    <row r="3520" spans="4:4">
      <c r="D3520" s="191"/>
    </row>
    <row r="3521" spans="4:4">
      <c r="D3521" s="191"/>
    </row>
    <row r="3522" spans="4:4">
      <c r="D3522" s="191"/>
    </row>
    <row r="3523" spans="4:4">
      <c r="D3523" s="191"/>
    </row>
    <row r="3524" spans="4:4">
      <c r="D3524" s="191"/>
    </row>
    <row r="3525" spans="4:4">
      <c r="D3525" s="191"/>
    </row>
    <row r="3526" spans="4:4">
      <c r="D3526" s="191"/>
    </row>
    <row r="3527" spans="4:4">
      <c r="D3527" s="191"/>
    </row>
    <row r="3528" spans="4:4">
      <c r="D3528" s="191"/>
    </row>
    <row r="3529" spans="4:4">
      <c r="D3529" s="191"/>
    </row>
    <row r="3530" spans="4:4">
      <c r="D3530" s="191"/>
    </row>
    <row r="3531" spans="4:4">
      <c r="D3531" s="191"/>
    </row>
    <row r="3532" spans="4:4">
      <c r="D3532" s="191"/>
    </row>
    <row r="3533" spans="4:4">
      <c r="D3533" s="191"/>
    </row>
    <row r="3534" spans="4:4">
      <c r="D3534" s="191"/>
    </row>
    <row r="3535" spans="4:4">
      <c r="D3535" s="191"/>
    </row>
    <row r="3536" spans="4:4">
      <c r="D3536" s="191"/>
    </row>
    <row r="3537" spans="4:4">
      <c r="D3537" s="191"/>
    </row>
    <row r="3538" spans="4:4">
      <c r="D3538" s="191"/>
    </row>
    <row r="3539" spans="4:4">
      <c r="D3539" s="191"/>
    </row>
    <row r="3540" spans="4:4">
      <c r="D3540" s="191"/>
    </row>
    <row r="3541" spans="4:4">
      <c r="D3541" s="191"/>
    </row>
    <row r="3542" spans="4:4">
      <c r="D3542" s="191"/>
    </row>
    <row r="3543" spans="4:4">
      <c r="D3543" s="191"/>
    </row>
    <row r="3544" spans="4:4">
      <c r="D3544" s="191"/>
    </row>
    <row r="3545" spans="4:4">
      <c r="D3545" s="191"/>
    </row>
    <row r="3546" spans="4:4">
      <c r="D3546" s="191"/>
    </row>
    <row r="3547" spans="4:4">
      <c r="D3547" s="191"/>
    </row>
    <row r="3548" spans="4:4">
      <c r="D3548" s="191"/>
    </row>
    <row r="3549" spans="4:4">
      <c r="D3549" s="191"/>
    </row>
    <row r="3550" spans="4:4">
      <c r="D3550" s="191"/>
    </row>
    <row r="3551" spans="4:4">
      <c r="D3551" s="191"/>
    </row>
    <row r="3552" spans="4:4">
      <c r="D3552" s="191"/>
    </row>
    <row r="3553" spans="4:4">
      <c r="D3553" s="191"/>
    </row>
    <row r="3554" spans="4:4">
      <c r="D3554" s="191"/>
    </row>
    <row r="3555" spans="4:4">
      <c r="D3555" s="191"/>
    </row>
    <row r="3556" spans="4:4">
      <c r="D3556" s="191"/>
    </row>
    <row r="3557" spans="4:4">
      <c r="D3557" s="191"/>
    </row>
    <row r="3558" spans="4:4">
      <c r="D3558" s="191"/>
    </row>
    <row r="3559" spans="4:4">
      <c r="D3559" s="191"/>
    </row>
    <row r="3560" spans="4:4">
      <c r="D3560" s="191"/>
    </row>
    <row r="3561" spans="4:4">
      <c r="D3561" s="191"/>
    </row>
    <row r="3562" spans="4:4">
      <c r="D3562" s="191"/>
    </row>
    <row r="3563" spans="4:4">
      <c r="D3563" s="191"/>
    </row>
    <row r="3564" spans="4:4">
      <c r="D3564" s="191"/>
    </row>
    <row r="3565" spans="4:4">
      <c r="D3565" s="191"/>
    </row>
    <row r="3566" spans="4:4">
      <c r="D3566" s="191"/>
    </row>
    <row r="3567" spans="4:4">
      <c r="D3567" s="191"/>
    </row>
    <row r="3568" spans="4:4">
      <c r="D3568" s="191"/>
    </row>
    <row r="3569" spans="4:4">
      <c r="D3569" s="191"/>
    </row>
    <row r="3570" spans="4:4">
      <c r="D3570" s="191"/>
    </row>
    <row r="3571" spans="4:4">
      <c r="D3571" s="191"/>
    </row>
    <row r="3572" spans="4:4">
      <c r="D3572" s="191"/>
    </row>
    <row r="3573" spans="4:4">
      <c r="D3573" s="191"/>
    </row>
    <row r="3574" spans="4:4">
      <c r="D3574" s="191"/>
    </row>
    <row r="3575" spans="4:4">
      <c r="D3575" s="191"/>
    </row>
    <row r="3576" spans="4:4">
      <c r="D3576" s="191"/>
    </row>
    <row r="3577" spans="4:4">
      <c r="D3577" s="191"/>
    </row>
    <row r="3578" spans="4:4">
      <c r="D3578" s="191"/>
    </row>
    <row r="3579" spans="4:4">
      <c r="D3579" s="191"/>
    </row>
    <row r="3580" spans="4:4">
      <c r="D3580" s="191"/>
    </row>
    <row r="3581" spans="4:4">
      <c r="D3581" s="191"/>
    </row>
    <row r="3582" spans="4:4">
      <c r="D3582" s="191"/>
    </row>
    <row r="3583" spans="4:4">
      <c r="D3583" s="191"/>
    </row>
    <row r="3584" spans="4:4">
      <c r="D3584" s="191"/>
    </row>
    <row r="3585" spans="4:4">
      <c r="D3585" s="191"/>
    </row>
    <row r="3586" spans="4:4">
      <c r="D3586" s="191"/>
    </row>
    <row r="3587" spans="4:4">
      <c r="D3587" s="191"/>
    </row>
    <row r="3588" spans="4:4">
      <c r="D3588" s="191"/>
    </row>
    <row r="3589" spans="4:4">
      <c r="D3589" s="191"/>
    </row>
    <row r="3590" spans="4:4">
      <c r="D3590" s="191"/>
    </row>
    <row r="3591" spans="4:4">
      <c r="D3591" s="191"/>
    </row>
    <row r="3592" spans="4:4">
      <c r="D3592" s="191"/>
    </row>
    <row r="3593" spans="4:4">
      <c r="D3593" s="191"/>
    </row>
    <row r="3594" spans="4:4">
      <c r="D3594" s="191"/>
    </row>
    <row r="3595" spans="4:4">
      <c r="D3595" s="191"/>
    </row>
    <row r="3596" spans="4:4">
      <c r="D3596" s="191"/>
    </row>
    <row r="3597" spans="4:4">
      <c r="D3597" s="191"/>
    </row>
    <row r="3598" spans="4:4">
      <c r="D3598" s="191"/>
    </row>
    <row r="3599" spans="4:4">
      <c r="D3599" s="191"/>
    </row>
    <row r="3600" spans="4:4">
      <c r="D3600" s="191"/>
    </row>
    <row r="3601" spans="4:4">
      <c r="D3601" s="191"/>
    </row>
    <row r="3602" spans="4:4">
      <c r="D3602" s="191"/>
    </row>
    <row r="3603" spans="4:4">
      <c r="D3603" s="191"/>
    </row>
    <row r="3604" spans="4:4">
      <c r="D3604" s="191"/>
    </row>
    <row r="3605" spans="4:4">
      <c r="D3605" s="191"/>
    </row>
    <row r="3606" spans="4:4">
      <c r="D3606" s="191"/>
    </row>
    <row r="3607" spans="4:4">
      <c r="D3607" s="191"/>
    </row>
    <row r="3608" spans="4:4">
      <c r="D3608" s="191"/>
    </row>
    <row r="3609" spans="4:4">
      <c r="D3609" s="191"/>
    </row>
    <row r="3610" spans="4:4">
      <c r="D3610" s="191"/>
    </row>
    <row r="3611" spans="4:4">
      <c r="D3611" s="191"/>
    </row>
    <row r="3612" spans="4:4">
      <c r="D3612" s="191"/>
    </row>
    <row r="3613" spans="4:4">
      <c r="D3613" s="191"/>
    </row>
    <row r="3614" spans="4:4">
      <c r="D3614" s="191"/>
    </row>
    <row r="3615" spans="4:4">
      <c r="D3615" s="191"/>
    </row>
    <row r="3616" spans="4:4">
      <c r="D3616" s="191"/>
    </row>
    <row r="3617" spans="4:4">
      <c r="D3617" s="191"/>
    </row>
    <row r="3618" spans="4:4">
      <c r="D3618" s="191"/>
    </row>
    <row r="3619" spans="4:4">
      <c r="D3619" s="191"/>
    </row>
    <row r="3620" spans="4:4">
      <c r="D3620" s="191"/>
    </row>
    <row r="3621" spans="4:4">
      <c r="D3621" s="191"/>
    </row>
    <row r="3622" spans="4:4">
      <c r="D3622" s="191"/>
    </row>
    <row r="3623" spans="4:4">
      <c r="D3623" s="191"/>
    </row>
    <row r="3624" spans="4:4">
      <c r="D3624" s="191"/>
    </row>
    <row r="3625" spans="4:4">
      <c r="D3625" s="191"/>
    </row>
    <row r="3626" spans="4:4">
      <c r="D3626" s="191"/>
    </row>
    <row r="3627" spans="4:4">
      <c r="D3627" s="191"/>
    </row>
    <row r="3628" spans="4:4">
      <c r="D3628" s="191"/>
    </row>
    <row r="3629" spans="4:4">
      <c r="D3629" s="191"/>
    </row>
    <row r="3630" spans="4:4">
      <c r="D3630" s="191"/>
    </row>
    <row r="3631" spans="4:4">
      <c r="D3631" s="191"/>
    </row>
    <row r="3632" spans="4:4">
      <c r="D3632" s="191"/>
    </row>
    <row r="3633" spans="4:4">
      <c r="D3633" s="191"/>
    </row>
    <row r="3634" spans="4:4">
      <c r="D3634" s="191"/>
    </row>
    <row r="3635" spans="4:4">
      <c r="D3635" s="191"/>
    </row>
    <row r="3636" spans="4:4">
      <c r="D3636" s="191"/>
    </row>
    <row r="3637" spans="4:4">
      <c r="D3637" s="191"/>
    </row>
    <row r="3638" spans="4:4">
      <c r="D3638" s="191"/>
    </row>
    <row r="3639" spans="4:4">
      <c r="D3639" s="191"/>
    </row>
    <row r="3640" spans="4:4">
      <c r="D3640" s="191"/>
    </row>
    <row r="3641" spans="4:4">
      <c r="D3641" s="191"/>
    </row>
    <row r="3642" spans="4:4">
      <c r="D3642" s="191"/>
    </row>
    <row r="3643" spans="4:4">
      <c r="D3643" s="191"/>
    </row>
    <row r="3644" spans="4:4">
      <c r="D3644" s="191"/>
    </row>
    <row r="3645" spans="4:4">
      <c r="D3645" s="191"/>
    </row>
    <row r="3646" spans="4:4">
      <c r="D3646" s="191"/>
    </row>
    <row r="3647" spans="4:4">
      <c r="D3647" s="191"/>
    </row>
    <row r="3648" spans="4:4">
      <c r="D3648" s="191"/>
    </row>
    <row r="3649" spans="4:4">
      <c r="D3649" s="191"/>
    </row>
    <row r="3650" spans="4:4">
      <c r="D3650" s="191"/>
    </row>
    <row r="3651" spans="4:4">
      <c r="D3651" s="191"/>
    </row>
    <row r="3652" spans="4:4">
      <c r="D3652" s="191"/>
    </row>
    <row r="3653" spans="4:4">
      <c r="D3653" s="191"/>
    </row>
    <row r="3654" spans="4:4">
      <c r="D3654" s="191"/>
    </row>
    <row r="3655" spans="4:4">
      <c r="D3655" s="191"/>
    </row>
    <row r="3656" spans="4:4">
      <c r="D3656" s="191"/>
    </row>
    <row r="3657" spans="4:4">
      <c r="D3657" s="191"/>
    </row>
    <row r="3658" spans="4:4">
      <c r="D3658" s="191"/>
    </row>
    <row r="3659" spans="4:4">
      <c r="D3659" s="191"/>
    </row>
    <row r="3660" spans="4:4">
      <c r="D3660" s="191"/>
    </row>
    <row r="3661" spans="4:4">
      <c r="D3661" s="191"/>
    </row>
    <row r="3662" spans="4:4">
      <c r="D3662" s="191"/>
    </row>
    <row r="3663" spans="4:4">
      <c r="D3663" s="191"/>
    </row>
    <row r="3664" spans="4:4">
      <c r="D3664" s="191"/>
    </row>
    <row r="3665" spans="4:4">
      <c r="D3665" s="191"/>
    </row>
    <row r="3666" spans="4:4">
      <c r="D3666" s="191"/>
    </row>
    <row r="3667" spans="4:4">
      <c r="D3667" s="191"/>
    </row>
    <row r="3668" spans="4:4">
      <c r="D3668" s="191"/>
    </row>
    <row r="3669" spans="4:4">
      <c r="D3669" s="191"/>
    </row>
    <row r="3670" spans="4:4">
      <c r="D3670" s="191"/>
    </row>
    <row r="3671" spans="4:4">
      <c r="D3671" s="191"/>
    </row>
    <row r="3672" spans="4:4">
      <c r="D3672" s="191"/>
    </row>
    <row r="3673" spans="4:4">
      <c r="D3673" s="191"/>
    </row>
    <row r="3674" spans="4:4">
      <c r="D3674" s="191"/>
    </row>
    <row r="3675" spans="4:4">
      <c r="D3675" s="191"/>
    </row>
    <row r="3676" spans="4:4">
      <c r="D3676" s="191"/>
    </row>
    <row r="3677" spans="4:4">
      <c r="D3677" s="191"/>
    </row>
    <row r="3678" spans="4:4">
      <c r="D3678" s="191"/>
    </row>
    <row r="3679" spans="4:4">
      <c r="D3679" s="191"/>
    </row>
    <row r="3680" spans="4:4">
      <c r="D3680" s="191"/>
    </row>
    <row r="3681" spans="4:4">
      <c r="D3681" s="191"/>
    </row>
    <row r="3682" spans="4:4">
      <c r="D3682" s="191"/>
    </row>
    <row r="3683" spans="4:4">
      <c r="D3683" s="191"/>
    </row>
    <row r="3684" spans="4:4">
      <c r="D3684" s="191"/>
    </row>
    <row r="3685" spans="4:4">
      <c r="D3685" s="191"/>
    </row>
    <row r="3686" spans="4:4">
      <c r="D3686" s="191"/>
    </row>
    <row r="3687" spans="4:4">
      <c r="D3687" s="191"/>
    </row>
    <row r="3688" spans="4:4">
      <c r="D3688" s="191"/>
    </row>
    <row r="3689" spans="4:4">
      <c r="D3689" s="191"/>
    </row>
    <row r="3690" spans="4:4">
      <c r="D3690" s="191"/>
    </row>
    <row r="3691" spans="4:4">
      <c r="D3691" s="191"/>
    </row>
    <row r="3692" spans="4:4">
      <c r="D3692" s="191"/>
    </row>
    <row r="3693" spans="4:4">
      <c r="D3693" s="191"/>
    </row>
    <row r="3694" spans="4:4">
      <c r="D3694" s="191"/>
    </row>
    <row r="3695" spans="4:4">
      <c r="D3695" s="191"/>
    </row>
    <row r="3696" spans="4:4">
      <c r="D3696" s="191"/>
    </row>
    <row r="3697" spans="4:4">
      <c r="D3697" s="191"/>
    </row>
    <row r="3698" spans="4:4">
      <c r="D3698" s="191"/>
    </row>
    <row r="3699" spans="4:4">
      <c r="D3699" s="191"/>
    </row>
    <row r="3700" spans="4:4">
      <c r="D3700" s="191"/>
    </row>
    <row r="3701" spans="4:4">
      <c r="D3701" s="191"/>
    </row>
    <row r="3702" spans="4:4">
      <c r="D3702" s="191"/>
    </row>
    <row r="3703" spans="4:4">
      <c r="D3703" s="191"/>
    </row>
    <row r="3704" spans="4:4">
      <c r="D3704" s="191"/>
    </row>
    <row r="3705" spans="4:4">
      <c r="D3705" s="191"/>
    </row>
    <row r="3706" spans="4:4">
      <c r="D3706" s="191"/>
    </row>
    <row r="3707" spans="4:4">
      <c r="D3707" s="191"/>
    </row>
    <row r="3708" spans="4:4">
      <c r="D3708" s="191"/>
    </row>
    <row r="3709" spans="4:4">
      <c r="D3709" s="191"/>
    </row>
    <row r="3710" spans="4:4">
      <c r="D3710" s="191"/>
    </row>
    <row r="3711" spans="4:4">
      <c r="D3711" s="191"/>
    </row>
    <row r="3712" spans="4:4">
      <c r="D3712" s="191"/>
    </row>
    <row r="3713" spans="4:4">
      <c r="D3713" s="191"/>
    </row>
    <row r="3714" spans="4:4">
      <c r="D3714" s="191"/>
    </row>
    <row r="3715" spans="4:4">
      <c r="D3715" s="191"/>
    </row>
    <row r="3716" spans="4:4">
      <c r="D3716" s="191"/>
    </row>
    <row r="3717" spans="4:4">
      <c r="D3717" s="191"/>
    </row>
    <row r="3718" spans="4:4">
      <c r="D3718" s="191"/>
    </row>
    <row r="3719" spans="4:4">
      <c r="D3719" s="191"/>
    </row>
    <row r="3720" spans="4:4">
      <c r="D3720" s="191"/>
    </row>
    <row r="3721" spans="4:4">
      <c r="D3721" s="191"/>
    </row>
    <row r="3722" spans="4:4">
      <c r="D3722" s="191"/>
    </row>
    <row r="3723" spans="4:4">
      <c r="D3723" s="191"/>
    </row>
    <row r="3724" spans="4:4">
      <c r="D3724" s="191"/>
    </row>
    <row r="3725" spans="4:4">
      <c r="D3725" s="191"/>
    </row>
    <row r="3726" spans="4:4">
      <c r="D3726" s="191"/>
    </row>
    <row r="3727" spans="4:4">
      <c r="D3727" s="191"/>
    </row>
    <row r="3728" spans="4:4">
      <c r="D3728" s="191"/>
    </row>
    <row r="3729" spans="4:4">
      <c r="D3729" s="191"/>
    </row>
    <row r="3730" spans="4:4">
      <c r="D3730" s="191"/>
    </row>
    <row r="3731" spans="4:4">
      <c r="D3731" s="191"/>
    </row>
    <row r="3732" spans="4:4">
      <c r="D3732" s="191"/>
    </row>
    <row r="3733" spans="4:4">
      <c r="D3733" s="191"/>
    </row>
    <row r="3734" spans="4:4">
      <c r="D3734" s="191"/>
    </row>
    <row r="3735" spans="4:4">
      <c r="D3735" s="191"/>
    </row>
    <row r="3736" spans="4:4">
      <c r="D3736" s="191"/>
    </row>
    <row r="3737" spans="4:4">
      <c r="D3737" s="191"/>
    </row>
    <row r="3738" spans="4:4">
      <c r="D3738" s="191"/>
    </row>
    <row r="3739" spans="4:4">
      <c r="D3739" s="191"/>
    </row>
    <row r="3740" spans="4:4">
      <c r="D3740" s="191"/>
    </row>
    <row r="3741" spans="4:4">
      <c r="D3741" s="191"/>
    </row>
    <row r="3742" spans="4:4">
      <c r="D3742" s="191"/>
    </row>
    <row r="3743" spans="4:4">
      <c r="D3743" s="191"/>
    </row>
    <row r="3744" spans="4:4">
      <c r="D3744" s="191"/>
    </row>
    <row r="3745" spans="4:4">
      <c r="D3745" s="191"/>
    </row>
    <row r="3746" spans="4:4">
      <c r="D3746" s="191"/>
    </row>
    <row r="3747" spans="4:4">
      <c r="D3747" s="191"/>
    </row>
    <row r="3748" spans="4:4">
      <c r="D3748" s="191"/>
    </row>
    <row r="3749" spans="4:4">
      <c r="D3749" s="191"/>
    </row>
    <row r="3750" spans="4:4">
      <c r="D3750" s="191"/>
    </row>
    <row r="3751" spans="4:4">
      <c r="D3751" s="191"/>
    </row>
    <row r="3752" spans="4:4">
      <c r="D3752" s="191"/>
    </row>
    <row r="3753" spans="4:4">
      <c r="D3753" s="191"/>
    </row>
    <row r="3754" spans="4:4">
      <c r="D3754" s="191"/>
    </row>
    <row r="3755" spans="4:4">
      <c r="D3755" s="191"/>
    </row>
    <row r="3756" spans="4:4">
      <c r="D3756" s="191"/>
    </row>
    <row r="3757" spans="4:4">
      <c r="D3757" s="191"/>
    </row>
    <row r="3758" spans="4:4">
      <c r="D3758" s="191"/>
    </row>
    <row r="3759" spans="4:4">
      <c r="D3759" s="191"/>
    </row>
    <row r="3760" spans="4:4">
      <c r="D3760" s="191"/>
    </row>
    <row r="3761" spans="4:4">
      <c r="D3761" s="191"/>
    </row>
    <row r="3762" spans="4:4">
      <c r="D3762" s="191"/>
    </row>
    <row r="3763" spans="4:4">
      <c r="D3763" s="191"/>
    </row>
    <row r="3764" spans="4:4">
      <c r="D3764" s="191"/>
    </row>
    <row r="3765" spans="4:4">
      <c r="D3765" s="191"/>
    </row>
    <row r="3766" spans="4:4">
      <c r="D3766" s="191"/>
    </row>
    <row r="3767" spans="4:4">
      <c r="D3767" s="191"/>
    </row>
    <row r="3768" spans="4:4">
      <c r="D3768" s="191"/>
    </row>
    <row r="3769" spans="4:4">
      <c r="D3769" s="191"/>
    </row>
    <row r="3770" spans="4:4">
      <c r="D3770" s="191"/>
    </row>
    <row r="3771" spans="4:4">
      <c r="D3771" s="191"/>
    </row>
    <row r="3772" spans="4:4">
      <c r="D3772" s="191"/>
    </row>
    <row r="3773" spans="4:4">
      <c r="D3773" s="191"/>
    </row>
    <row r="3774" spans="4:4">
      <c r="D3774" s="191"/>
    </row>
    <row r="3775" spans="4:4">
      <c r="D3775" s="191"/>
    </row>
    <row r="3776" spans="4:4">
      <c r="D3776" s="191"/>
    </row>
    <row r="3777" spans="4:4">
      <c r="D3777" s="191"/>
    </row>
    <row r="3778" spans="4:4">
      <c r="D3778" s="191"/>
    </row>
    <row r="3779" spans="4:4">
      <c r="D3779" s="191"/>
    </row>
    <row r="3780" spans="4:4">
      <c r="D3780" s="191"/>
    </row>
    <row r="3781" spans="4:4">
      <c r="D3781" s="191"/>
    </row>
    <row r="3782" spans="4:4">
      <c r="D3782" s="191"/>
    </row>
    <row r="3783" spans="4:4">
      <c r="D3783" s="191"/>
    </row>
    <row r="3784" spans="4:4">
      <c r="D3784" s="191"/>
    </row>
    <row r="3785" spans="4:4">
      <c r="D3785" s="191"/>
    </row>
    <row r="3786" spans="4:4">
      <c r="D3786" s="191"/>
    </row>
    <row r="3787" spans="4:4">
      <c r="D3787" s="191"/>
    </row>
    <row r="3788" spans="4:4">
      <c r="D3788" s="191"/>
    </row>
    <row r="3789" spans="4:4">
      <c r="D3789" s="191"/>
    </row>
    <row r="3790" spans="4:4">
      <c r="D3790" s="191"/>
    </row>
    <row r="3791" spans="4:4">
      <c r="D3791" s="191"/>
    </row>
    <row r="3792" spans="4:4">
      <c r="D3792" s="191"/>
    </row>
    <row r="3793" spans="4:4">
      <c r="D3793" s="191"/>
    </row>
    <row r="3794" spans="4:4">
      <c r="D3794" s="191"/>
    </row>
    <row r="3795" spans="4:4">
      <c r="D3795" s="191"/>
    </row>
    <row r="3796" spans="4:4">
      <c r="D3796" s="191"/>
    </row>
    <row r="3797" spans="4:4">
      <c r="D3797" s="191"/>
    </row>
    <row r="3798" spans="4:4">
      <c r="D3798" s="191"/>
    </row>
    <row r="3799" spans="4:4">
      <c r="D3799" s="191"/>
    </row>
    <row r="3800" spans="4:4">
      <c r="D3800" s="191"/>
    </row>
    <row r="3801" spans="4:4">
      <c r="D3801" s="191"/>
    </row>
    <row r="3802" spans="4:4">
      <c r="D3802" s="191"/>
    </row>
    <row r="3803" spans="4:4">
      <c r="D3803" s="191"/>
    </row>
    <row r="3804" spans="4:4">
      <c r="D3804" s="191"/>
    </row>
    <row r="3805" spans="4:4">
      <c r="D3805" s="191"/>
    </row>
    <row r="3806" spans="4:4">
      <c r="D3806" s="191"/>
    </row>
    <row r="3807" spans="4:4">
      <c r="D3807" s="191"/>
    </row>
    <row r="3808" spans="4:4">
      <c r="D3808" s="191"/>
    </row>
    <row r="3809" spans="4:4">
      <c r="D3809" s="191"/>
    </row>
    <row r="3810" spans="4:4">
      <c r="D3810" s="191"/>
    </row>
    <row r="3811" spans="4:4">
      <c r="D3811" s="191"/>
    </row>
    <row r="3812" spans="4:4">
      <c r="D3812" s="191"/>
    </row>
    <row r="3813" spans="4:4">
      <c r="D3813" s="191"/>
    </row>
    <row r="3814" spans="4:4">
      <c r="D3814" s="191"/>
    </row>
    <row r="3815" spans="4:4">
      <c r="D3815" s="191"/>
    </row>
    <row r="3816" spans="4:4">
      <c r="D3816" s="191"/>
    </row>
    <row r="3817" spans="4:4">
      <c r="D3817" s="191"/>
    </row>
    <row r="3818" spans="4:4">
      <c r="D3818" s="191"/>
    </row>
    <row r="3819" spans="4:4">
      <c r="D3819" s="191"/>
    </row>
    <row r="3820" spans="4:4">
      <c r="D3820" s="191"/>
    </row>
    <row r="3821" spans="4:4">
      <c r="D3821" s="191"/>
    </row>
    <row r="3822" spans="4:4">
      <c r="D3822" s="191"/>
    </row>
    <row r="3823" spans="4:4">
      <c r="D3823" s="191"/>
    </row>
    <row r="3824" spans="4:4">
      <c r="D3824" s="191"/>
    </row>
    <row r="3825" spans="4:4">
      <c r="D3825" s="191"/>
    </row>
    <row r="3826" spans="4:4">
      <c r="D3826" s="191"/>
    </row>
    <row r="3827" spans="4:4">
      <c r="D3827" s="191"/>
    </row>
    <row r="3828" spans="4:4">
      <c r="D3828" s="191"/>
    </row>
    <row r="3829" spans="4:4">
      <c r="D3829" s="191"/>
    </row>
    <row r="3830" spans="4:4">
      <c r="D3830" s="191"/>
    </row>
    <row r="3831" spans="4:4">
      <c r="D3831" s="191"/>
    </row>
    <row r="3832" spans="4:4">
      <c r="D3832" s="191"/>
    </row>
    <row r="3833" spans="4:4">
      <c r="D3833" s="191"/>
    </row>
    <row r="3834" spans="4:4">
      <c r="D3834" s="191"/>
    </row>
    <row r="3835" spans="4:4">
      <c r="D3835" s="191"/>
    </row>
    <row r="3836" spans="4:4">
      <c r="D3836" s="191"/>
    </row>
    <row r="3837" spans="4:4">
      <c r="D3837" s="191"/>
    </row>
    <row r="3838" spans="4:4">
      <c r="D3838" s="191"/>
    </row>
    <row r="3839" spans="4:4">
      <c r="D3839" s="191"/>
    </row>
    <row r="3840" spans="4:4">
      <c r="D3840" s="191"/>
    </row>
    <row r="3841" spans="4:4">
      <c r="D3841" s="191"/>
    </row>
    <row r="3842" spans="4:4">
      <c r="D3842" s="191"/>
    </row>
    <row r="3843" spans="4:4">
      <c r="D3843" s="191"/>
    </row>
    <row r="3844" spans="4:4">
      <c r="D3844" s="191"/>
    </row>
    <row r="3845" spans="4:4">
      <c r="D3845" s="191"/>
    </row>
    <row r="3846" spans="4:4">
      <c r="D3846" s="191"/>
    </row>
    <row r="3847" spans="4:4">
      <c r="D3847" s="191"/>
    </row>
    <row r="3848" spans="4:4">
      <c r="D3848" s="191"/>
    </row>
    <row r="3849" spans="4:4">
      <c r="D3849" s="191"/>
    </row>
    <row r="3850" spans="4:4">
      <c r="D3850" s="191"/>
    </row>
    <row r="3851" spans="4:4">
      <c r="D3851" s="191"/>
    </row>
    <row r="3852" spans="4:4">
      <c r="D3852" s="191"/>
    </row>
    <row r="3853" spans="4:4">
      <c r="D3853" s="191"/>
    </row>
    <row r="3854" spans="4:4">
      <c r="D3854" s="191"/>
    </row>
    <row r="3855" spans="4:4">
      <c r="D3855" s="191"/>
    </row>
    <row r="3856" spans="4:4">
      <c r="D3856" s="191"/>
    </row>
    <row r="3857" spans="4:4">
      <c r="D3857" s="191"/>
    </row>
    <row r="3858" spans="4:4">
      <c r="D3858" s="191"/>
    </row>
    <row r="3859" spans="4:4">
      <c r="D3859" s="191"/>
    </row>
    <row r="3860" spans="4:4">
      <c r="D3860" s="191"/>
    </row>
    <row r="3861" spans="4:4">
      <c r="D3861" s="191"/>
    </row>
    <row r="3862" spans="4:4">
      <c r="D3862" s="191"/>
    </row>
    <row r="3863" spans="4:4">
      <c r="D3863" s="191"/>
    </row>
    <row r="3864" spans="4:4">
      <c r="D3864" s="191"/>
    </row>
    <row r="3865" spans="4:4">
      <c r="D3865" s="191"/>
    </row>
    <row r="3866" spans="4:4">
      <c r="D3866" s="191"/>
    </row>
    <row r="3867" spans="4:4">
      <c r="D3867" s="191"/>
    </row>
    <row r="3868" spans="4:4">
      <c r="D3868" s="191"/>
    </row>
    <row r="3869" spans="4:4">
      <c r="D3869" s="191"/>
    </row>
    <row r="3870" spans="4:4">
      <c r="D3870" s="191"/>
    </row>
    <row r="3871" spans="4:4">
      <c r="D3871" s="191"/>
    </row>
    <row r="3872" spans="4:4">
      <c r="D3872" s="191"/>
    </row>
    <row r="3873" spans="4:4">
      <c r="D3873" s="191"/>
    </row>
    <row r="3874" spans="4:4">
      <c r="D3874" s="191"/>
    </row>
    <row r="3875" spans="4:4">
      <c r="D3875" s="191"/>
    </row>
    <row r="3876" spans="4:4">
      <c r="D3876" s="191"/>
    </row>
    <row r="3877" spans="4:4">
      <c r="D3877" s="191"/>
    </row>
    <row r="3878" spans="4:4">
      <c r="D3878" s="191"/>
    </row>
    <row r="3879" spans="4:4">
      <c r="D3879" s="191"/>
    </row>
    <row r="3880" spans="4:4">
      <c r="D3880" s="191"/>
    </row>
    <row r="3881" spans="4:4">
      <c r="D3881" s="191"/>
    </row>
    <row r="3882" spans="4:4">
      <c r="D3882" s="191"/>
    </row>
    <row r="3883" spans="4:4">
      <c r="D3883" s="191"/>
    </row>
    <row r="3884" spans="4:4">
      <c r="D3884" s="191"/>
    </row>
    <row r="3885" spans="4:4">
      <c r="D3885" s="191"/>
    </row>
    <row r="3886" spans="4:4">
      <c r="D3886" s="191"/>
    </row>
    <row r="3887" spans="4:4">
      <c r="D3887" s="191"/>
    </row>
    <row r="3888" spans="4:4">
      <c r="D3888" s="191"/>
    </row>
    <row r="3889" spans="4:4">
      <c r="D3889" s="191"/>
    </row>
    <row r="3890" spans="4:4">
      <c r="D3890" s="191"/>
    </row>
    <row r="3891" spans="4:4">
      <c r="D3891" s="191"/>
    </row>
    <row r="3892" spans="4:4">
      <c r="D3892" s="191"/>
    </row>
    <row r="3893" spans="4:4">
      <c r="D3893" s="191"/>
    </row>
    <row r="3894" spans="4:4">
      <c r="D3894" s="191"/>
    </row>
    <row r="3895" spans="4:4">
      <c r="D3895" s="191"/>
    </row>
    <row r="3896" spans="4:4">
      <c r="D3896" s="191"/>
    </row>
    <row r="3897" spans="4:4">
      <c r="D3897" s="191"/>
    </row>
    <row r="3898" spans="4:4">
      <c r="D3898" s="191"/>
    </row>
    <row r="3899" spans="4:4">
      <c r="D3899" s="191"/>
    </row>
    <row r="3900" spans="4:4">
      <c r="D3900" s="191"/>
    </row>
    <row r="3901" spans="4:4">
      <c r="D3901" s="191"/>
    </row>
    <row r="3902" spans="4:4">
      <c r="D3902" s="191"/>
    </row>
    <row r="3903" spans="4:4">
      <c r="D3903" s="191"/>
    </row>
    <row r="3904" spans="4:4">
      <c r="D3904" s="191"/>
    </row>
    <row r="3905" spans="4:4">
      <c r="D3905" s="191"/>
    </row>
    <row r="3906" spans="4:4">
      <c r="D3906" s="191"/>
    </row>
    <row r="3907" spans="4:4">
      <c r="D3907" s="191"/>
    </row>
    <row r="3908" spans="4:4">
      <c r="D3908" s="191"/>
    </row>
    <row r="3909" spans="4:4">
      <c r="D3909" s="191"/>
    </row>
    <row r="3910" spans="4:4">
      <c r="D3910" s="191"/>
    </row>
    <row r="3911" spans="4:4">
      <c r="D3911" s="191"/>
    </row>
    <row r="3912" spans="4:4">
      <c r="D3912" s="191"/>
    </row>
    <row r="3913" spans="4:4">
      <c r="D3913" s="191"/>
    </row>
    <row r="3914" spans="4:4">
      <c r="D3914" s="191"/>
    </row>
    <row r="3915" spans="4:4">
      <c r="D3915" s="191"/>
    </row>
    <row r="3916" spans="4:4">
      <c r="D3916" s="191"/>
    </row>
    <row r="3917" spans="4:4">
      <c r="D3917" s="191"/>
    </row>
    <row r="3918" spans="4:4">
      <c r="D3918" s="191"/>
    </row>
    <row r="3919" spans="4:4">
      <c r="D3919" s="191"/>
    </row>
    <row r="3920" spans="4:4">
      <c r="D3920" s="191"/>
    </row>
    <row r="3921" spans="4:4">
      <c r="D3921" s="191"/>
    </row>
    <row r="3922" spans="4:4">
      <c r="D3922" s="191"/>
    </row>
    <row r="3923" spans="4:4">
      <c r="D3923" s="191"/>
    </row>
    <row r="3924" spans="4:4">
      <c r="D3924" s="191"/>
    </row>
    <row r="3925" spans="4:4">
      <c r="D3925" s="191"/>
    </row>
    <row r="3926" spans="4:4">
      <c r="D3926" s="191"/>
    </row>
    <row r="3927" spans="4:4">
      <c r="D3927" s="191"/>
    </row>
    <row r="3928" spans="4:4">
      <c r="D3928" s="191"/>
    </row>
    <row r="3929" spans="4:4">
      <c r="D3929" s="191"/>
    </row>
    <row r="3930" spans="4:4">
      <c r="D3930" s="191"/>
    </row>
    <row r="3931" spans="4:4">
      <c r="D3931" s="191"/>
    </row>
    <row r="3932" spans="4:4">
      <c r="D3932" s="191"/>
    </row>
    <row r="3933" spans="4:4">
      <c r="D3933" s="191"/>
    </row>
    <row r="3934" spans="4:4">
      <c r="D3934" s="191"/>
    </row>
    <row r="3935" spans="4:4">
      <c r="D3935" s="191"/>
    </row>
    <row r="3936" spans="4:4">
      <c r="D3936" s="191"/>
    </row>
    <row r="3937" spans="4:4">
      <c r="D3937" s="191"/>
    </row>
    <row r="3938" spans="4:4">
      <c r="D3938" s="191"/>
    </row>
    <row r="3939" spans="4:4">
      <c r="D3939" s="191"/>
    </row>
    <row r="3940" spans="4:4">
      <c r="D3940" s="191"/>
    </row>
    <row r="3941" spans="4:4">
      <c r="D3941" s="191"/>
    </row>
    <row r="3942" spans="4:4">
      <c r="D3942" s="191"/>
    </row>
    <row r="3943" spans="4:4">
      <c r="D3943" s="191"/>
    </row>
    <row r="3944" spans="4:4">
      <c r="D3944" s="191"/>
    </row>
    <row r="3945" spans="4:4">
      <c r="D3945" s="191"/>
    </row>
    <row r="3946" spans="4:4">
      <c r="D3946" s="191"/>
    </row>
    <row r="3947" spans="4:4">
      <c r="D3947" s="191"/>
    </row>
    <row r="3948" spans="4:4">
      <c r="D3948" s="191"/>
    </row>
    <row r="3949" spans="4:4">
      <c r="D3949" s="191"/>
    </row>
    <row r="3950" spans="4:4">
      <c r="D3950" s="191"/>
    </row>
    <row r="3951" spans="4:4">
      <c r="D3951" s="191"/>
    </row>
    <row r="3952" spans="4:4">
      <c r="D3952" s="191"/>
    </row>
    <row r="3953" spans="4:4">
      <c r="D3953" s="191"/>
    </row>
    <row r="3954" spans="4:4">
      <c r="D3954" s="191"/>
    </row>
    <row r="3955" spans="4:4">
      <c r="D3955" s="191"/>
    </row>
    <row r="3956" spans="4:4">
      <c r="D3956" s="191"/>
    </row>
    <row r="3957" spans="4:4">
      <c r="D3957" s="191"/>
    </row>
    <row r="3958" spans="4:4">
      <c r="D3958" s="191"/>
    </row>
    <row r="3959" spans="4:4">
      <c r="D3959" s="191"/>
    </row>
    <row r="3960" spans="4:4">
      <c r="D3960" s="191"/>
    </row>
    <row r="3961" spans="4:4">
      <c r="D3961" s="191"/>
    </row>
    <row r="3962" spans="4:4">
      <c r="D3962" s="191"/>
    </row>
    <row r="3963" spans="4:4">
      <c r="D3963" s="191"/>
    </row>
    <row r="3964" spans="4:4">
      <c r="D3964" s="191"/>
    </row>
    <row r="3965" spans="4:4">
      <c r="D3965" s="191"/>
    </row>
    <row r="3966" spans="4:4">
      <c r="D3966" s="191"/>
    </row>
    <row r="3967" spans="4:4">
      <c r="D3967" s="191"/>
    </row>
    <row r="3968" spans="4:4">
      <c r="D3968" s="191"/>
    </row>
    <row r="3969" spans="4:4">
      <c r="D3969" s="191"/>
    </row>
    <row r="3970" spans="4:4">
      <c r="D3970" s="191"/>
    </row>
    <row r="3971" spans="4:4">
      <c r="D3971" s="191"/>
    </row>
    <row r="3972" spans="4:4">
      <c r="D3972" s="191"/>
    </row>
    <row r="3973" spans="4:4">
      <c r="D3973" s="191"/>
    </row>
    <row r="3974" spans="4:4">
      <c r="D3974" s="191"/>
    </row>
    <row r="3975" spans="4:4">
      <c r="D3975" s="191"/>
    </row>
    <row r="3976" spans="4:4">
      <c r="D3976" s="191"/>
    </row>
    <row r="3977" spans="4:4">
      <c r="D3977" s="191"/>
    </row>
    <row r="3978" spans="4:4">
      <c r="D3978" s="191"/>
    </row>
    <row r="3979" spans="4:4">
      <c r="D3979" s="191"/>
    </row>
    <row r="3980" spans="4:4">
      <c r="D3980" s="191"/>
    </row>
    <row r="3981" spans="4:4">
      <c r="D3981" s="191"/>
    </row>
    <row r="3982" spans="4:4">
      <c r="D3982" s="191"/>
    </row>
    <row r="3983" spans="4:4">
      <c r="D3983" s="191"/>
    </row>
    <row r="3984" spans="4:4">
      <c r="D3984" s="191"/>
    </row>
    <row r="3985" spans="4:4">
      <c r="D3985" s="191"/>
    </row>
    <row r="3986" spans="4:4">
      <c r="D3986" s="191"/>
    </row>
    <row r="3987" spans="4:4">
      <c r="D3987" s="191"/>
    </row>
    <row r="3988" spans="4:4">
      <c r="D3988" s="191"/>
    </row>
    <row r="3989" spans="4:4">
      <c r="D3989" s="191"/>
    </row>
    <row r="3990" spans="4:4">
      <c r="D3990" s="191"/>
    </row>
    <row r="3991" spans="4:4">
      <c r="D3991" s="191"/>
    </row>
    <row r="3992" spans="4:4">
      <c r="D3992" s="191"/>
    </row>
    <row r="3993" spans="4:4">
      <c r="D3993" s="191"/>
    </row>
    <row r="3994" spans="4:4">
      <c r="D3994" s="191"/>
    </row>
    <row r="3995" spans="4:4">
      <c r="D3995" s="191"/>
    </row>
    <row r="3996" spans="4:4">
      <c r="D3996" s="191"/>
    </row>
    <row r="3997" spans="4:4">
      <c r="D3997" s="191"/>
    </row>
    <row r="3998" spans="4:4">
      <c r="D3998" s="191"/>
    </row>
    <row r="3999" spans="4:4">
      <c r="D3999" s="191"/>
    </row>
    <row r="4000" spans="4:4">
      <c r="D4000" s="191"/>
    </row>
    <row r="4001" spans="4:4">
      <c r="D4001" s="191"/>
    </row>
    <row r="4002" spans="4:4">
      <c r="D4002" s="191"/>
    </row>
    <row r="4003" spans="4:4">
      <c r="D4003" s="191"/>
    </row>
    <row r="4004" spans="4:4">
      <c r="D4004" s="191"/>
    </row>
    <row r="4005" spans="4:4">
      <c r="D4005" s="191"/>
    </row>
    <row r="4006" spans="4:4">
      <c r="D4006" s="191"/>
    </row>
    <row r="4007" spans="4:4">
      <c r="D4007" s="191"/>
    </row>
    <row r="4008" spans="4:4">
      <c r="D4008" s="191"/>
    </row>
    <row r="4009" spans="4:4">
      <c r="D4009" s="191"/>
    </row>
    <row r="4010" spans="4:4">
      <c r="D4010" s="191"/>
    </row>
    <row r="4011" spans="4:4">
      <c r="D4011" s="191"/>
    </row>
    <row r="4012" spans="4:4">
      <c r="D4012" s="191"/>
    </row>
    <row r="4013" spans="4:4">
      <c r="D4013" s="191"/>
    </row>
    <row r="4014" spans="4:4">
      <c r="D4014" s="191"/>
    </row>
    <row r="4015" spans="4:4">
      <c r="D4015" s="191"/>
    </row>
    <row r="4016" spans="4:4">
      <c r="D4016" s="191"/>
    </row>
    <row r="4017" spans="4:4">
      <c r="D4017" s="191"/>
    </row>
    <row r="4018" spans="4:4">
      <c r="D4018" s="191"/>
    </row>
    <row r="4019" spans="4:4">
      <c r="D4019" s="191"/>
    </row>
    <row r="4020" spans="4:4">
      <c r="D4020" s="191"/>
    </row>
    <row r="4021" spans="4:4">
      <c r="D4021" s="191"/>
    </row>
    <row r="4022" spans="4:4">
      <c r="D4022" s="191"/>
    </row>
    <row r="4023" spans="4:4">
      <c r="D4023" s="191"/>
    </row>
    <row r="4024" spans="4:4">
      <c r="D4024" s="191"/>
    </row>
    <row r="4025" spans="4:4">
      <c r="D4025" s="191"/>
    </row>
    <row r="4026" spans="4:4">
      <c r="D4026" s="191"/>
    </row>
    <row r="4027" spans="4:4">
      <c r="D4027" s="191"/>
    </row>
    <row r="4028" spans="4:4">
      <c r="D4028" s="191"/>
    </row>
    <row r="4029" spans="4:4">
      <c r="D4029" s="191"/>
    </row>
    <row r="4030" spans="4:4">
      <c r="D4030" s="191"/>
    </row>
    <row r="4031" spans="4:4">
      <c r="D4031" s="191"/>
    </row>
    <row r="4032" spans="4:4">
      <c r="D4032" s="191"/>
    </row>
    <row r="4033" spans="4:4">
      <c r="D4033" s="191"/>
    </row>
    <row r="4034" spans="4:4">
      <c r="D4034" s="191"/>
    </row>
    <row r="4035" spans="4:4">
      <c r="D4035" s="191"/>
    </row>
    <row r="4036" spans="4:4">
      <c r="D4036" s="191"/>
    </row>
    <row r="4037" spans="4:4">
      <c r="D4037" s="191"/>
    </row>
    <row r="4038" spans="4:4">
      <c r="D4038" s="191"/>
    </row>
    <row r="4039" spans="4:4">
      <c r="D4039" s="191"/>
    </row>
    <row r="4040" spans="4:4">
      <c r="D4040" s="191"/>
    </row>
    <row r="4041" spans="4:4">
      <c r="D4041" s="191"/>
    </row>
    <row r="4042" spans="4:4">
      <c r="D4042" s="191"/>
    </row>
    <row r="4043" spans="4:4">
      <c r="D4043" s="191"/>
    </row>
    <row r="4044" spans="4:4">
      <c r="D4044" s="191"/>
    </row>
    <row r="4045" spans="4:4">
      <c r="D4045" s="191"/>
    </row>
    <row r="4046" spans="4:4">
      <c r="D4046" s="191"/>
    </row>
    <row r="4047" spans="4:4">
      <c r="D4047" s="191"/>
    </row>
    <row r="4048" spans="4:4">
      <c r="D4048" s="191"/>
    </row>
    <row r="4049" spans="4:4">
      <c r="D4049" s="191"/>
    </row>
    <row r="4050" spans="4:4">
      <c r="D4050" s="191"/>
    </row>
    <row r="4051" spans="4:4">
      <c r="D4051" s="191"/>
    </row>
    <row r="4052" spans="4:4">
      <c r="D4052" s="191"/>
    </row>
    <row r="4053" spans="4:4">
      <c r="D4053" s="191"/>
    </row>
    <row r="4054" spans="4:4">
      <c r="D4054" s="191"/>
    </row>
    <row r="4055" spans="4:4">
      <c r="D4055" s="191"/>
    </row>
    <row r="4056" spans="4:4">
      <c r="D4056" s="191"/>
    </row>
    <row r="4057" spans="4:4">
      <c r="D4057" s="191"/>
    </row>
    <row r="4058" spans="4:4">
      <c r="D4058" s="191"/>
    </row>
    <row r="4059" spans="4:4">
      <c r="D4059" s="191"/>
    </row>
    <row r="4060" spans="4:4">
      <c r="D4060" s="191"/>
    </row>
    <row r="4061" spans="4:4">
      <c r="D4061" s="191"/>
    </row>
    <row r="4062" spans="4:4">
      <c r="D4062" s="191"/>
    </row>
    <row r="4063" spans="4:4">
      <c r="D4063" s="191"/>
    </row>
    <row r="4064" spans="4:4">
      <c r="D4064" s="191"/>
    </row>
    <row r="4065" spans="4:4">
      <c r="D4065" s="191"/>
    </row>
    <row r="4066" spans="4:4">
      <c r="D4066" s="191"/>
    </row>
    <row r="4067" spans="4:4">
      <c r="D4067" s="191"/>
    </row>
    <row r="4068" spans="4:4">
      <c r="D4068" s="191"/>
    </row>
    <row r="4069" spans="4:4">
      <c r="D4069" s="191"/>
    </row>
    <row r="4070" spans="4:4">
      <c r="D4070" s="191"/>
    </row>
    <row r="4071" spans="4:4">
      <c r="D4071" s="191"/>
    </row>
    <row r="4072" spans="4:4">
      <c r="D4072" s="191"/>
    </row>
    <row r="4073" spans="4:4">
      <c r="D4073" s="191"/>
    </row>
    <row r="4074" spans="4:4">
      <c r="D4074" s="191"/>
    </row>
    <row r="4075" spans="4:4">
      <c r="D4075" s="191"/>
    </row>
    <row r="4076" spans="4:4">
      <c r="D4076" s="191"/>
    </row>
    <row r="4077" spans="4:4">
      <c r="D4077" s="191"/>
    </row>
    <row r="4078" spans="4:4">
      <c r="D4078" s="191"/>
    </row>
    <row r="4079" spans="4:4">
      <c r="D4079" s="191"/>
    </row>
    <row r="4080" spans="4:4">
      <c r="D4080" s="191"/>
    </row>
    <row r="4081" spans="4:4">
      <c r="D4081" s="191"/>
    </row>
    <row r="4082" spans="4:4">
      <c r="D4082" s="191"/>
    </row>
    <row r="4083" spans="4:4">
      <c r="D4083" s="191"/>
    </row>
    <row r="4084" spans="4:4">
      <c r="D4084" s="191"/>
    </row>
    <row r="4085" spans="4:4">
      <c r="D4085" s="191"/>
    </row>
    <row r="4086" spans="4:4">
      <c r="D4086" s="191"/>
    </row>
    <row r="4087" spans="4:4">
      <c r="D4087" s="191"/>
    </row>
    <row r="4088" spans="4:4">
      <c r="D4088" s="191"/>
    </row>
    <row r="4089" spans="4:4">
      <c r="D4089" s="191"/>
    </row>
    <row r="4090" spans="4:4">
      <c r="D4090" s="191"/>
    </row>
    <row r="4091" spans="4:4">
      <c r="D4091" s="191"/>
    </row>
    <row r="4092" spans="4:4">
      <c r="D4092" s="191"/>
    </row>
    <row r="4093" spans="4:4">
      <c r="D4093" s="191"/>
    </row>
    <row r="4094" spans="4:4">
      <c r="D4094" s="191"/>
    </row>
    <row r="4095" spans="4:4">
      <c r="D4095" s="191"/>
    </row>
    <row r="4096" spans="4:4">
      <c r="D4096" s="191"/>
    </row>
    <row r="4097" spans="4:4">
      <c r="D4097" s="191"/>
    </row>
    <row r="4098" spans="4:4">
      <c r="D4098" s="191"/>
    </row>
    <row r="4099" spans="4:4">
      <c r="D4099" s="191"/>
    </row>
    <row r="4100" spans="4:4">
      <c r="D4100" s="191"/>
    </row>
    <row r="4101" spans="4:4">
      <c r="D4101" s="191"/>
    </row>
    <row r="4102" spans="4:4">
      <c r="D4102" s="191"/>
    </row>
    <row r="4103" spans="4:4">
      <c r="D4103" s="191"/>
    </row>
    <row r="4104" spans="4:4">
      <c r="D4104" s="191"/>
    </row>
    <row r="4105" spans="4:4">
      <c r="D4105" s="191"/>
    </row>
    <row r="4106" spans="4:4">
      <c r="D4106" s="191"/>
    </row>
    <row r="4107" spans="4:4">
      <c r="D4107" s="191"/>
    </row>
    <row r="4108" spans="4:4">
      <c r="D4108" s="191"/>
    </row>
    <row r="4109" spans="4:4">
      <c r="D4109" s="191"/>
    </row>
    <row r="4110" spans="4:4">
      <c r="D4110" s="191"/>
    </row>
    <row r="4111" spans="4:4">
      <c r="D4111" s="191"/>
    </row>
    <row r="4112" spans="4:4">
      <c r="D4112" s="191"/>
    </row>
    <row r="4113" spans="4:4">
      <c r="D4113" s="191"/>
    </row>
    <row r="4114" spans="4:4">
      <c r="D4114" s="191"/>
    </row>
    <row r="4115" spans="4:4">
      <c r="D4115" s="191"/>
    </row>
    <row r="4116" spans="4:4">
      <c r="D4116" s="191"/>
    </row>
    <row r="4117" spans="4:4">
      <c r="D4117" s="191"/>
    </row>
    <row r="4118" spans="4:4">
      <c r="D4118" s="191"/>
    </row>
    <row r="4119" spans="4:4">
      <c r="D4119" s="191"/>
    </row>
    <row r="4120" spans="4:4">
      <c r="D4120" s="191"/>
    </row>
    <row r="4121" spans="4:4">
      <c r="D4121" s="191"/>
    </row>
    <row r="4122" spans="4:4">
      <c r="D4122" s="191"/>
    </row>
    <row r="4123" spans="4:4">
      <c r="D4123" s="191"/>
    </row>
    <row r="4124" spans="4:4">
      <c r="D4124" s="191"/>
    </row>
    <row r="4125" spans="4:4">
      <c r="D4125" s="191"/>
    </row>
    <row r="4126" spans="4:4">
      <c r="D4126" s="191"/>
    </row>
    <row r="4127" spans="4:4">
      <c r="D4127" s="191"/>
    </row>
    <row r="4128" spans="4:4">
      <c r="D4128" s="191"/>
    </row>
    <row r="4129" spans="4:4">
      <c r="D4129" s="191"/>
    </row>
    <row r="4130" spans="4:4">
      <c r="D4130" s="191"/>
    </row>
    <row r="4131" spans="4:4">
      <c r="D4131" s="191"/>
    </row>
    <row r="4132" spans="4:4">
      <c r="D4132" s="191"/>
    </row>
    <row r="4133" spans="4:4">
      <c r="D4133" s="191"/>
    </row>
    <row r="4134" spans="4:4">
      <c r="D4134" s="191"/>
    </row>
    <row r="4135" spans="4:4">
      <c r="D4135" s="191"/>
    </row>
    <row r="4136" spans="4:4">
      <c r="D4136" s="191"/>
    </row>
    <row r="4137" spans="4:4">
      <c r="D4137" s="191"/>
    </row>
    <row r="4138" spans="4:4">
      <c r="D4138" s="191"/>
    </row>
    <row r="4139" spans="4:4">
      <c r="D4139" s="191"/>
    </row>
    <row r="4140" spans="4:4">
      <c r="D4140" s="191"/>
    </row>
    <row r="4141" spans="4:4">
      <c r="D4141" s="191"/>
    </row>
    <row r="4142" spans="4:4">
      <c r="D4142" s="191"/>
    </row>
    <row r="4143" spans="4:4">
      <c r="D4143" s="191"/>
    </row>
    <row r="4144" spans="4:4">
      <c r="D4144" s="191"/>
    </row>
    <row r="4145" spans="4:4">
      <c r="D4145" s="191"/>
    </row>
    <row r="4146" spans="4:4">
      <c r="D4146" s="191"/>
    </row>
    <row r="4147" spans="4:4">
      <c r="D4147" s="191"/>
    </row>
    <row r="4148" spans="4:4">
      <c r="D4148" s="191"/>
    </row>
    <row r="4149" spans="4:4">
      <c r="D4149" s="191"/>
    </row>
    <row r="4150" spans="4:4">
      <c r="D4150" s="191"/>
    </row>
    <row r="4151" spans="4:4">
      <c r="D4151" s="191"/>
    </row>
    <row r="4152" spans="4:4">
      <c r="D4152" s="191"/>
    </row>
    <row r="4153" spans="4:4">
      <c r="D4153" s="191"/>
    </row>
    <row r="4154" spans="4:4">
      <c r="D4154" s="191"/>
    </row>
    <row r="4155" spans="4:4">
      <c r="D4155" s="191"/>
    </row>
    <row r="4156" spans="4:4">
      <c r="D4156" s="191"/>
    </row>
    <row r="4157" spans="4:4">
      <c r="D4157" s="191"/>
    </row>
    <row r="4158" spans="4:4">
      <c r="D4158" s="191"/>
    </row>
    <row r="4159" spans="4:4">
      <c r="D4159" s="191"/>
    </row>
    <row r="4160" spans="4:4">
      <c r="D4160" s="191"/>
    </row>
    <row r="4161" spans="4:4">
      <c r="D4161" s="191"/>
    </row>
    <row r="4162" spans="4:4">
      <c r="D4162" s="191"/>
    </row>
    <row r="4163" spans="4:4">
      <c r="D4163" s="191"/>
    </row>
    <row r="4164" spans="4:4">
      <c r="D4164" s="191"/>
    </row>
    <row r="4165" spans="4:4">
      <c r="D4165" s="191"/>
    </row>
    <row r="4166" spans="4:4">
      <c r="D4166" s="191"/>
    </row>
    <row r="4167" spans="4:4">
      <c r="D4167" s="191"/>
    </row>
    <row r="4168" spans="4:4">
      <c r="D4168" s="191"/>
    </row>
    <row r="4169" spans="4:4">
      <c r="D4169" s="191"/>
    </row>
    <row r="4170" spans="4:4">
      <c r="D4170" s="191"/>
    </row>
    <row r="4171" spans="4:4">
      <c r="D4171" s="191"/>
    </row>
    <row r="4172" spans="4:4">
      <c r="D4172" s="191"/>
    </row>
    <row r="4173" spans="4:4">
      <c r="D4173" s="191"/>
    </row>
    <row r="4174" spans="4:4">
      <c r="D4174" s="191"/>
    </row>
    <row r="4175" spans="4:4">
      <c r="D4175" s="191"/>
    </row>
    <row r="4176" spans="4:4">
      <c r="D4176" s="191"/>
    </row>
    <row r="4177" spans="4:4">
      <c r="D4177" s="191"/>
    </row>
    <row r="4178" spans="4:4">
      <c r="D4178" s="191"/>
    </row>
    <row r="4179" spans="4:4">
      <c r="D4179" s="191"/>
    </row>
    <row r="4180" spans="4:4">
      <c r="D4180" s="191"/>
    </row>
    <row r="4181" spans="4:4">
      <c r="D4181" s="191"/>
    </row>
    <row r="4182" spans="4:4">
      <c r="D4182" s="191"/>
    </row>
    <row r="4183" spans="4:4">
      <c r="D4183" s="191"/>
    </row>
    <row r="4184" spans="4:4">
      <c r="D4184" s="191"/>
    </row>
    <row r="4185" spans="4:4">
      <c r="D4185" s="191"/>
    </row>
    <row r="4186" spans="4:4">
      <c r="D4186" s="191"/>
    </row>
    <row r="4187" spans="4:4">
      <c r="D4187" s="191"/>
    </row>
    <row r="4188" spans="4:4">
      <c r="D4188" s="191"/>
    </row>
    <row r="4189" spans="4:4">
      <c r="D4189" s="191"/>
    </row>
    <row r="4190" spans="4:4">
      <c r="D4190" s="191"/>
    </row>
    <row r="4191" spans="4:4">
      <c r="D4191" s="191"/>
    </row>
    <row r="4192" spans="4:4">
      <c r="D4192" s="191"/>
    </row>
    <row r="4193" spans="4:4">
      <c r="D4193" s="191"/>
    </row>
    <row r="4194" spans="4:4">
      <c r="D4194" s="191"/>
    </row>
    <row r="4195" spans="4:4">
      <c r="D4195" s="191"/>
    </row>
    <row r="4196" spans="4:4">
      <c r="D4196" s="191"/>
    </row>
    <row r="4197" spans="4:4">
      <c r="D4197" s="191"/>
    </row>
    <row r="4198" spans="4:4">
      <c r="D4198" s="191"/>
    </row>
    <row r="4199" spans="4:4">
      <c r="D4199" s="191"/>
    </row>
    <row r="4200" spans="4:4">
      <c r="D4200" s="191"/>
    </row>
    <row r="4201" spans="4:4">
      <c r="D4201" s="191"/>
    </row>
    <row r="4202" spans="4:4">
      <c r="D4202" s="191"/>
    </row>
    <row r="4203" spans="4:4">
      <c r="D4203" s="191"/>
    </row>
    <row r="4204" spans="4:4">
      <c r="D4204" s="191"/>
    </row>
    <row r="4205" spans="4:4">
      <c r="D4205" s="191"/>
    </row>
    <row r="4206" spans="4:4">
      <c r="D4206" s="191"/>
    </row>
    <row r="4207" spans="4:4">
      <c r="D4207" s="191"/>
    </row>
    <row r="4208" spans="4:4">
      <c r="D4208" s="191"/>
    </row>
    <row r="4209" spans="4:4">
      <c r="D4209" s="191"/>
    </row>
    <row r="4210" spans="4:4">
      <c r="D4210" s="191"/>
    </row>
    <row r="4211" spans="4:4">
      <c r="D4211" s="191"/>
    </row>
    <row r="4212" spans="4:4">
      <c r="D4212" s="191"/>
    </row>
    <row r="4213" spans="4:4">
      <c r="D4213" s="191"/>
    </row>
    <row r="4214" spans="4:4">
      <c r="D4214" s="191"/>
    </row>
    <row r="4215" spans="4:4">
      <c r="D4215" s="191"/>
    </row>
    <row r="4216" spans="4:4">
      <c r="D4216" s="191"/>
    </row>
    <row r="4217" spans="4:4">
      <c r="D4217" s="191"/>
    </row>
    <row r="4218" spans="4:4">
      <c r="D4218" s="191"/>
    </row>
    <row r="4219" spans="4:4">
      <c r="D4219" s="191"/>
    </row>
    <row r="4220" spans="4:4">
      <c r="D4220" s="191"/>
    </row>
    <row r="4221" spans="4:4">
      <c r="D4221" s="191"/>
    </row>
    <row r="4222" spans="4:4">
      <c r="D4222" s="191"/>
    </row>
    <row r="4223" spans="4:4">
      <c r="D4223" s="191"/>
    </row>
    <row r="4224" spans="4:4">
      <c r="D4224" s="191"/>
    </row>
    <row r="4225" spans="4:4">
      <c r="D4225" s="191"/>
    </row>
    <row r="4226" spans="4:4">
      <c r="D4226" s="191"/>
    </row>
    <row r="4227" spans="4:4">
      <c r="D4227" s="191"/>
    </row>
    <row r="4228" spans="4:4">
      <c r="D4228" s="191"/>
    </row>
    <row r="4229" spans="4:4">
      <c r="D4229" s="191"/>
    </row>
    <row r="4230" spans="4:4">
      <c r="D4230" s="191"/>
    </row>
    <row r="4231" spans="4:4">
      <c r="D4231" s="191"/>
    </row>
    <row r="4232" spans="4:4">
      <c r="D4232" s="191"/>
    </row>
    <row r="4233" spans="4:4">
      <c r="D4233" s="191"/>
    </row>
    <row r="4234" spans="4:4">
      <c r="D4234" s="191"/>
    </row>
    <row r="4235" spans="4:4">
      <c r="D4235" s="191"/>
    </row>
    <row r="4236" spans="4:4">
      <c r="D4236" s="191"/>
    </row>
    <row r="4237" spans="4:4">
      <c r="D4237" s="191"/>
    </row>
    <row r="4238" spans="4:4">
      <c r="D4238" s="191"/>
    </row>
    <row r="4239" spans="4:4">
      <c r="D4239" s="191"/>
    </row>
    <row r="4240" spans="4:4">
      <c r="D4240" s="191"/>
    </row>
    <row r="4241" spans="4:4">
      <c r="D4241" s="191"/>
    </row>
    <row r="4242" spans="4:4">
      <c r="D4242" s="191"/>
    </row>
    <row r="4243" spans="4:4">
      <c r="D4243" s="191"/>
    </row>
    <row r="4244" spans="4:4">
      <c r="D4244" s="191"/>
    </row>
    <row r="4245" spans="4:4">
      <c r="D4245" s="191"/>
    </row>
    <row r="4246" spans="4:4">
      <c r="D4246" s="191"/>
    </row>
    <row r="4247" spans="4:4">
      <c r="D4247" s="191"/>
    </row>
    <row r="4248" spans="4:4">
      <c r="D4248" s="191"/>
    </row>
    <row r="4249" spans="4:4">
      <c r="D4249" s="191"/>
    </row>
    <row r="4250" spans="4:4">
      <c r="D4250" s="191"/>
    </row>
    <row r="4251" spans="4:4">
      <c r="D4251" s="191"/>
    </row>
    <row r="4252" spans="4:4">
      <c r="D4252" s="191"/>
    </row>
    <row r="4253" spans="4:4">
      <c r="D4253" s="191"/>
    </row>
    <row r="4254" spans="4:4">
      <c r="D4254" s="191"/>
    </row>
    <row r="4255" spans="4:4">
      <c r="D4255" s="191"/>
    </row>
    <row r="4256" spans="4:4">
      <c r="D4256" s="191"/>
    </row>
    <row r="4257" spans="4:4">
      <c r="D4257" s="191"/>
    </row>
    <row r="4258" spans="4:4">
      <c r="D4258" s="191"/>
    </row>
    <row r="4259" spans="4:4">
      <c r="D4259" s="191"/>
    </row>
    <row r="4260" spans="4:4">
      <c r="D4260" s="191"/>
    </row>
    <row r="4261" spans="4:4">
      <c r="D4261" s="191"/>
    </row>
    <row r="4262" spans="4:4">
      <c r="D4262" s="191"/>
    </row>
    <row r="4263" spans="4:4">
      <c r="D4263" s="191"/>
    </row>
    <row r="4264" spans="4:4">
      <c r="D4264" s="191"/>
    </row>
    <row r="4265" spans="4:4">
      <c r="D4265" s="191"/>
    </row>
    <row r="4266" spans="4:4">
      <c r="D4266" s="191"/>
    </row>
    <row r="4267" spans="4:4">
      <c r="D4267" s="191"/>
    </row>
    <row r="4268" spans="4:4">
      <c r="D4268" s="191"/>
    </row>
    <row r="4269" spans="4:4">
      <c r="D4269" s="191"/>
    </row>
    <row r="4270" spans="4:4">
      <c r="D4270" s="191"/>
    </row>
    <row r="4271" spans="4:4">
      <c r="D4271" s="191"/>
    </row>
    <row r="4272" spans="4:4">
      <c r="D4272" s="191"/>
    </row>
    <row r="4273" spans="4:4">
      <c r="D4273" s="191"/>
    </row>
    <row r="4274" spans="4:4">
      <c r="D4274" s="191"/>
    </row>
    <row r="4275" spans="4:4">
      <c r="D4275" s="191"/>
    </row>
    <row r="4276" spans="4:4">
      <c r="D4276" s="191"/>
    </row>
    <row r="4277" spans="4:4">
      <c r="D4277" s="191"/>
    </row>
    <row r="4278" spans="4:4">
      <c r="D4278" s="191"/>
    </row>
    <row r="4279" spans="4:4">
      <c r="D4279" s="191"/>
    </row>
    <row r="4280" spans="4:4">
      <c r="D4280" s="191"/>
    </row>
    <row r="4281" spans="4:4">
      <c r="D4281" s="191"/>
    </row>
    <row r="4282" spans="4:4">
      <c r="D4282" s="191"/>
    </row>
    <row r="4283" spans="4:4">
      <c r="D4283" s="191"/>
    </row>
    <row r="4284" spans="4:4">
      <c r="D4284" s="191"/>
    </row>
    <row r="4285" spans="4:4">
      <c r="D4285" s="191"/>
    </row>
    <row r="4286" spans="4:4">
      <c r="D4286" s="191"/>
    </row>
    <row r="4287" spans="4:4">
      <c r="D4287" s="191"/>
    </row>
    <row r="4288" spans="4:4">
      <c r="D4288" s="191"/>
    </row>
    <row r="4289" spans="4:4">
      <c r="D4289" s="191"/>
    </row>
    <row r="4290" spans="4:4">
      <c r="D4290" s="191"/>
    </row>
    <row r="4291" spans="4:4">
      <c r="D4291" s="191"/>
    </row>
    <row r="4292" spans="4:4">
      <c r="D4292" s="191"/>
    </row>
    <row r="4293" spans="4:4">
      <c r="D4293" s="191"/>
    </row>
    <row r="4294" spans="4:4">
      <c r="D4294" s="191"/>
    </row>
    <row r="4295" spans="4:4">
      <c r="D4295" s="191"/>
    </row>
    <row r="4296" spans="4:4">
      <c r="D4296" s="191"/>
    </row>
    <row r="4297" spans="4:4">
      <c r="D4297" s="191"/>
    </row>
    <row r="4298" spans="4:4">
      <c r="D4298" s="191"/>
    </row>
    <row r="4299" spans="4:4">
      <c r="D4299" s="191"/>
    </row>
    <row r="4300" spans="4:4">
      <c r="D4300" s="191"/>
    </row>
    <row r="4301" spans="4:4">
      <c r="D4301" s="191"/>
    </row>
    <row r="4302" spans="4:4">
      <c r="D4302" s="191"/>
    </row>
    <row r="4303" spans="4:4">
      <c r="D4303" s="191"/>
    </row>
    <row r="4304" spans="4:4">
      <c r="D4304" s="191"/>
    </row>
    <row r="4305" spans="4:4">
      <c r="D4305" s="191"/>
    </row>
    <row r="4306" spans="4:4">
      <c r="D4306" s="191"/>
    </row>
    <row r="4307" spans="4:4">
      <c r="D4307" s="191"/>
    </row>
    <row r="4308" spans="4:4">
      <c r="D4308" s="191"/>
    </row>
    <row r="4309" spans="4:4">
      <c r="D4309" s="191"/>
    </row>
    <row r="4310" spans="4:4">
      <c r="D4310" s="191"/>
    </row>
    <row r="4311" spans="4:4">
      <c r="D4311" s="191"/>
    </row>
    <row r="4312" spans="4:4">
      <c r="D4312" s="191"/>
    </row>
    <row r="4313" spans="4:4">
      <c r="D4313" s="191"/>
    </row>
    <row r="4314" spans="4:4">
      <c r="D4314" s="191"/>
    </row>
    <row r="4315" spans="4:4">
      <c r="D4315" s="191"/>
    </row>
    <row r="4316" spans="4:4">
      <c r="D4316" s="191"/>
    </row>
    <row r="4317" spans="4:4">
      <c r="D4317" s="191"/>
    </row>
    <row r="4318" spans="4:4">
      <c r="D4318" s="191"/>
    </row>
    <row r="4319" spans="4:4">
      <c r="D4319" s="191"/>
    </row>
    <row r="4320" spans="4:4">
      <c r="D4320" s="191"/>
    </row>
    <row r="4321" spans="4:4">
      <c r="D4321" s="191"/>
    </row>
    <row r="4322" spans="4:4">
      <c r="D4322" s="191"/>
    </row>
    <row r="4323" spans="4:4">
      <c r="D4323" s="191"/>
    </row>
    <row r="4324" spans="4:4">
      <c r="D4324" s="191"/>
    </row>
    <row r="4325" spans="4:4">
      <c r="D4325" s="191"/>
    </row>
    <row r="4326" spans="4:4">
      <c r="D4326" s="191"/>
    </row>
    <row r="4327" spans="4:4">
      <c r="D4327" s="191"/>
    </row>
    <row r="4328" spans="4:4">
      <c r="D4328" s="191"/>
    </row>
    <row r="4329" spans="4:4">
      <c r="D4329" s="191"/>
    </row>
    <row r="4330" spans="4:4">
      <c r="D4330" s="191"/>
    </row>
    <row r="4331" spans="4:4">
      <c r="D4331" s="191"/>
    </row>
    <row r="4332" spans="4:4">
      <c r="D4332" s="191"/>
    </row>
    <row r="4333" spans="4:4">
      <c r="D4333" s="191"/>
    </row>
    <row r="4334" spans="4:4">
      <c r="D4334" s="191"/>
    </row>
    <row r="4335" spans="4:4">
      <c r="D4335" s="191"/>
    </row>
    <row r="4336" spans="4:4">
      <c r="D4336" s="191"/>
    </row>
    <row r="4337" spans="4:4">
      <c r="D4337" s="191"/>
    </row>
    <row r="4338" spans="4:4">
      <c r="D4338" s="191"/>
    </row>
    <row r="4339" spans="4:4">
      <c r="D4339" s="191"/>
    </row>
    <row r="4340" spans="4:4">
      <c r="D4340" s="191"/>
    </row>
    <row r="4341" spans="4:4">
      <c r="D4341" s="191"/>
    </row>
    <row r="4342" spans="4:4">
      <c r="D4342" s="191"/>
    </row>
    <row r="4343" spans="4:4">
      <c r="D4343" s="191"/>
    </row>
    <row r="4344" spans="4:4">
      <c r="D4344" s="191"/>
    </row>
    <row r="4345" spans="4:4">
      <c r="D4345" s="191"/>
    </row>
    <row r="4346" spans="4:4">
      <c r="D4346" s="191"/>
    </row>
    <row r="4347" spans="4:4">
      <c r="D4347" s="191"/>
    </row>
    <row r="4348" spans="4:4">
      <c r="D4348" s="191"/>
    </row>
    <row r="4349" spans="4:4">
      <c r="D4349" s="191"/>
    </row>
    <row r="4350" spans="4:4">
      <c r="D4350" s="191"/>
    </row>
    <row r="4351" spans="4:4">
      <c r="D4351" s="191"/>
    </row>
    <row r="4352" spans="4:4">
      <c r="D4352" s="191"/>
    </row>
    <row r="4353" spans="4:4">
      <c r="D4353" s="191"/>
    </row>
    <row r="4354" spans="4:4">
      <c r="D4354" s="191"/>
    </row>
    <row r="4355" spans="4:4">
      <c r="D4355" s="191"/>
    </row>
    <row r="4356" spans="4:4">
      <c r="D4356" s="191"/>
    </row>
    <row r="4357" spans="4:4">
      <c r="D4357" s="191"/>
    </row>
    <row r="4358" spans="4:4">
      <c r="D4358" s="191"/>
    </row>
    <row r="4359" spans="4:4">
      <c r="D4359" s="191"/>
    </row>
    <row r="4360" spans="4:4">
      <c r="D4360" s="191"/>
    </row>
    <row r="4361" spans="4:4">
      <c r="D4361" s="191"/>
    </row>
    <row r="4362" spans="4:4">
      <c r="D4362" s="191"/>
    </row>
    <row r="4363" spans="4:4">
      <c r="D4363" s="191"/>
    </row>
    <row r="4364" spans="4:4">
      <c r="D4364" s="191"/>
    </row>
    <row r="4365" spans="4:4">
      <c r="D4365" s="191"/>
    </row>
    <row r="4366" spans="4:4">
      <c r="D4366" s="191"/>
    </row>
    <row r="4367" spans="4:4">
      <c r="D4367" s="191"/>
    </row>
    <row r="4368" spans="4:4">
      <c r="D4368" s="191"/>
    </row>
    <row r="4369" spans="4:4">
      <c r="D4369" s="191"/>
    </row>
    <row r="4370" spans="4:4">
      <c r="D4370" s="191"/>
    </row>
    <row r="4371" spans="4:4">
      <c r="D4371" s="191"/>
    </row>
    <row r="4372" spans="4:4">
      <c r="D4372" s="191"/>
    </row>
    <row r="4373" spans="4:4">
      <c r="D4373" s="191"/>
    </row>
    <row r="4374" spans="4:4">
      <c r="D4374" s="191"/>
    </row>
    <row r="4375" spans="4:4">
      <c r="D4375" s="191"/>
    </row>
    <row r="4376" spans="4:4">
      <c r="D4376" s="191"/>
    </row>
    <row r="4377" spans="4:4">
      <c r="D4377" s="191"/>
    </row>
    <row r="4378" spans="4:4">
      <c r="D4378" s="191"/>
    </row>
    <row r="4379" spans="4:4">
      <c r="D4379" s="191"/>
    </row>
    <row r="4380" spans="4:4">
      <c r="D4380" s="191"/>
    </row>
    <row r="4381" spans="4:4">
      <c r="D4381" s="191"/>
    </row>
    <row r="4382" spans="4:4">
      <c r="D4382" s="191"/>
    </row>
    <row r="4383" spans="4:4">
      <c r="D4383" s="191"/>
    </row>
    <row r="4384" spans="4:4">
      <c r="D4384" s="191"/>
    </row>
    <row r="4385" spans="4:4">
      <c r="D4385" s="191"/>
    </row>
    <row r="4386" spans="4:4">
      <c r="D4386" s="191"/>
    </row>
    <row r="4387" spans="4:4">
      <c r="D4387" s="191"/>
    </row>
    <row r="4388" spans="4:4">
      <c r="D4388" s="191"/>
    </row>
    <row r="4389" spans="4:4">
      <c r="D4389" s="191"/>
    </row>
    <row r="4390" spans="4:4">
      <c r="D4390" s="191"/>
    </row>
    <row r="4391" spans="4:4">
      <c r="D4391" s="191"/>
    </row>
    <row r="4392" spans="4:4">
      <c r="D4392" s="191"/>
    </row>
    <row r="4393" spans="4:4">
      <c r="D4393" s="191"/>
    </row>
    <row r="4394" spans="4:4">
      <c r="D4394" s="191"/>
    </row>
    <row r="4395" spans="4:4">
      <c r="D4395" s="191"/>
    </row>
    <row r="4396" spans="4:4">
      <c r="D4396" s="191"/>
    </row>
    <row r="4397" spans="4:4">
      <c r="D4397" s="191"/>
    </row>
    <row r="4398" spans="4:4">
      <c r="D4398" s="191"/>
    </row>
    <row r="4399" spans="4:4">
      <c r="D4399" s="191"/>
    </row>
    <row r="4400" spans="4:4">
      <c r="D4400" s="191"/>
    </row>
    <row r="4401" spans="4:4">
      <c r="D4401" s="191"/>
    </row>
    <row r="4402" spans="4:4">
      <c r="D4402" s="191"/>
    </row>
    <row r="4403" spans="4:4">
      <c r="D4403" s="191"/>
    </row>
    <row r="4404" spans="4:4">
      <c r="D4404" s="191"/>
    </row>
    <row r="4405" spans="4:4">
      <c r="D4405" s="191"/>
    </row>
    <row r="4406" spans="4:4">
      <c r="D4406" s="191"/>
    </row>
    <row r="4407" spans="4:4">
      <c r="D4407" s="191"/>
    </row>
    <row r="4408" spans="4:4">
      <c r="D4408" s="191"/>
    </row>
    <row r="4409" spans="4:4">
      <c r="D4409" s="191"/>
    </row>
    <row r="4410" spans="4:4">
      <c r="D4410" s="191"/>
    </row>
    <row r="4411" spans="4:4">
      <c r="D4411" s="191"/>
    </row>
    <row r="4412" spans="4:4">
      <c r="D4412" s="191"/>
    </row>
    <row r="4413" spans="4:4">
      <c r="D4413" s="191"/>
    </row>
    <row r="4414" spans="4:4">
      <c r="D4414" s="191"/>
    </row>
    <row r="4415" spans="4:4">
      <c r="D4415" s="191"/>
    </row>
    <row r="4416" spans="4:4">
      <c r="D4416" s="191"/>
    </row>
    <row r="4417" spans="4:4">
      <c r="D4417" s="191"/>
    </row>
    <row r="4418" spans="4:4">
      <c r="D4418" s="191"/>
    </row>
    <row r="4419" spans="4:4">
      <c r="D4419" s="191"/>
    </row>
    <row r="4420" spans="4:4">
      <c r="D4420" s="191"/>
    </row>
    <row r="4421" spans="4:4">
      <c r="D4421" s="191"/>
    </row>
    <row r="4422" spans="4:4">
      <c r="D4422" s="191"/>
    </row>
    <row r="4423" spans="4:4">
      <c r="D4423" s="191"/>
    </row>
    <row r="4424" spans="4:4">
      <c r="D4424" s="191"/>
    </row>
    <row r="4425" spans="4:4">
      <c r="D4425" s="191"/>
    </row>
    <row r="4426" spans="4:4">
      <c r="D4426" s="191"/>
    </row>
    <row r="4427" spans="4:4">
      <c r="D4427" s="191"/>
    </row>
    <row r="4428" spans="4:4">
      <c r="D4428" s="191"/>
    </row>
    <row r="4429" spans="4:4">
      <c r="D4429" s="191"/>
    </row>
    <row r="4430" spans="4:4">
      <c r="D4430" s="191"/>
    </row>
    <row r="4431" spans="4:4">
      <c r="D4431" s="191"/>
    </row>
    <row r="4432" spans="4:4">
      <c r="D4432" s="191"/>
    </row>
    <row r="4433" spans="4:4">
      <c r="D4433" s="191"/>
    </row>
    <row r="4434" spans="4:4">
      <c r="D4434" s="191"/>
    </row>
    <row r="4435" spans="4:4">
      <c r="D4435" s="191"/>
    </row>
    <row r="4436" spans="4:4">
      <c r="D4436" s="191"/>
    </row>
    <row r="4437" spans="4:4">
      <c r="D4437" s="191"/>
    </row>
    <row r="4438" spans="4:4">
      <c r="D4438" s="191"/>
    </row>
    <row r="4439" spans="4:4">
      <c r="D4439" s="191"/>
    </row>
    <row r="4440" spans="4:4">
      <c r="D4440" s="191"/>
    </row>
    <row r="4441" spans="4:4">
      <c r="D4441" s="191"/>
    </row>
    <row r="4442" spans="4:4">
      <c r="D4442" s="191"/>
    </row>
    <row r="4443" spans="4:4">
      <c r="D4443" s="191"/>
    </row>
    <row r="4444" spans="4:4">
      <c r="D4444" s="191"/>
    </row>
    <row r="4445" spans="4:4">
      <c r="D4445" s="191"/>
    </row>
    <row r="4446" spans="4:4">
      <c r="D4446" s="191"/>
    </row>
    <row r="4447" spans="4:4">
      <c r="D4447" s="191"/>
    </row>
    <row r="4448" spans="4:4">
      <c r="D4448" s="191"/>
    </row>
    <row r="4449" spans="4:4">
      <c r="D4449" s="191"/>
    </row>
    <row r="4450" spans="4:4">
      <c r="D4450" s="191"/>
    </row>
    <row r="4451" spans="4:4">
      <c r="D4451" s="191"/>
    </row>
    <row r="4452" spans="4:4">
      <c r="D4452" s="191"/>
    </row>
    <row r="4453" spans="4:4">
      <c r="D4453" s="191"/>
    </row>
    <row r="4454" spans="4:4">
      <c r="D4454" s="191"/>
    </row>
    <row r="4455" spans="4:4">
      <c r="D4455" s="191"/>
    </row>
    <row r="4456" spans="4:4">
      <c r="D4456" s="191"/>
    </row>
    <row r="4457" spans="4:4">
      <c r="D4457" s="191"/>
    </row>
    <row r="4458" spans="4:4">
      <c r="D4458" s="191"/>
    </row>
    <row r="4459" spans="4:4">
      <c r="D4459" s="191"/>
    </row>
    <row r="4460" spans="4:4">
      <c r="D4460" s="191"/>
    </row>
    <row r="4461" spans="4:4">
      <c r="D4461" s="191"/>
    </row>
    <row r="4462" spans="4:4">
      <c r="D4462" s="191"/>
    </row>
    <row r="4463" spans="4:4">
      <c r="D4463" s="191"/>
    </row>
    <row r="4464" spans="4:4">
      <c r="D4464" s="191"/>
    </row>
    <row r="4465" spans="4:4">
      <c r="D4465" s="191"/>
    </row>
    <row r="4466" spans="4:4">
      <c r="D4466" s="191"/>
    </row>
    <row r="4467" spans="4:4">
      <c r="D4467" s="191"/>
    </row>
    <row r="4468" spans="4:4">
      <c r="D4468" s="191"/>
    </row>
    <row r="4469" spans="4:4">
      <c r="D4469" s="191"/>
    </row>
    <row r="4470" spans="4:4">
      <c r="D4470" s="191"/>
    </row>
    <row r="4471" spans="4:4">
      <c r="D4471" s="191"/>
    </row>
    <row r="4472" spans="4:4">
      <c r="D4472" s="191"/>
    </row>
    <row r="4473" spans="4:4">
      <c r="D4473" s="191"/>
    </row>
    <row r="4474" spans="4:4">
      <c r="D4474" s="191"/>
    </row>
    <row r="4475" spans="4:4">
      <c r="D4475" s="191"/>
    </row>
    <row r="4476" spans="4:4">
      <c r="D4476" s="191"/>
    </row>
    <row r="4477" spans="4:4">
      <c r="D4477" s="191"/>
    </row>
    <row r="4478" spans="4:4">
      <c r="D4478" s="191"/>
    </row>
    <row r="4479" spans="4:4">
      <c r="D4479" s="191"/>
    </row>
    <row r="4480" spans="4:4">
      <c r="D4480" s="191"/>
    </row>
    <row r="4481" spans="4:4">
      <c r="D4481" s="191"/>
    </row>
    <row r="4482" spans="4:4">
      <c r="D4482" s="191"/>
    </row>
    <row r="4483" spans="4:4">
      <c r="D4483" s="191"/>
    </row>
    <row r="4484" spans="4:4">
      <c r="D4484" s="191"/>
    </row>
    <row r="4485" spans="4:4">
      <c r="D4485" s="191"/>
    </row>
    <row r="4486" spans="4:4">
      <c r="D4486" s="191"/>
    </row>
    <row r="4487" spans="4:4">
      <c r="D4487" s="191"/>
    </row>
    <row r="4488" spans="4:4">
      <c r="D4488" s="191"/>
    </row>
    <row r="4489" spans="4:4">
      <c r="D4489" s="191"/>
    </row>
    <row r="4490" spans="4:4">
      <c r="D4490" s="191"/>
    </row>
    <row r="4491" spans="4:4">
      <c r="D4491" s="191"/>
    </row>
    <row r="4492" spans="4:4">
      <c r="D4492" s="191"/>
    </row>
    <row r="4493" spans="4:4">
      <c r="D4493" s="191"/>
    </row>
    <row r="4494" spans="4:4">
      <c r="D4494" s="191"/>
    </row>
    <row r="4495" spans="4:4">
      <c r="D4495" s="191"/>
    </row>
    <row r="4496" spans="4:4">
      <c r="D4496" s="191"/>
    </row>
    <row r="4497" spans="4:4">
      <c r="D4497" s="191"/>
    </row>
    <row r="4498" spans="4:4">
      <c r="D4498" s="191"/>
    </row>
    <row r="4499" spans="4:4">
      <c r="D4499" s="191"/>
    </row>
    <row r="4500" spans="4:4">
      <c r="D4500" s="191"/>
    </row>
    <row r="4501" spans="4:4">
      <c r="D4501" s="191"/>
    </row>
    <row r="4502" spans="4:4">
      <c r="D4502" s="191"/>
    </row>
    <row r="4503" spans="4:4">
      <c r="D4503" s="191"/>
    </row>
    <row r="4504" spans="4:4">
      <c r="D4504" s="191"/>
    </row>
    <row r="4505" spans="4:4">
      <c r="D4505" s="191"/>
    </row>
    <row r="4506" spans="4:4">
      <c r="D4506" s="191"/>
    </row>
    <row r="4507" spans="4:4">
      <c r="D4507" s="191"/>
    </row>
    <row r="4508" spans="4:4">
      <c r="D4508" s="191"/>
    </row>
    <row r="4509" spans="4:4">
      <c r="D4509" s="191"/>
    </row>
    <row r="4510" spans="4:4">
      <c r="D4510" s="191"/>
    </row>
    <row r="4511" spans="4:4">
      <c r="D4511" s="191"/>
    </row>
    <row r="4512" spans="4:4">
      <c r="D4512" s="191"/>
    </row>
    <row r="4513" spans="4:4">
      <c r="D4513" s="191"/>
    </row>
    <row r="4514" spans="4:4">
      <c r="D4514" s="191"/>
    </row>
    <row r="4515" spans="4:4">
      <c r="D4515" s="191"/>
    </row>
    <row r="4516" spans="4:4">
      <c r="D4516" s="191"/>
    </row>
    <row r="4517" spans="4:4">
      <c r="D4517" s="191"/>
    </row>
    <row r="4518" spans="4:4">
      <c r="D4518" s="191"/>
    </row>
    <row r="4519" spans="4:4">
      <c r="D4519" s="191"/>
    </row>
    <row r="4520" spans="4:4">
      <c r="D4520" s="191"/>
    </row>
    <row r="4521" spans="4:4">
      <c r="D4521" s="191"/>
    </row>
    <row r="4522" spans="4:4">
      <c r="D4522" s="191"/>
    </row>
    <row r="4523" spans="4:4">
      <c r="D4523" s="191"/>
    </row>
    <row r="4524" spans="4:4">
      <c r="D4524" s="191"/>
    </row>
    <row r="4525" spans="4:4">
      <c r="D4525" s="191"/>
    </row>
    <row r="4526" spans="4:4">
      <c r="D4526" s="191"/>
    </row>
    <row r="4527" spans="4:4">
      <c r="D4527" s="191"/>
    </row>
    <row r="4528" spans="4:4">
      <c r="D4528" s="191"/>
    </row>
    <row r="4529" spans="4:4">
      <c r="D4529" s="191"/>
    </row>
    <row r="4530" spans="4:4">
      <c r="D4530" s="191"/>
    </row>
    <row r="4531" spans="4:4">
      <c r="D4531" s="191"/>
    </row>
    <row r="4532" spans="4:4">
      <c r="D4532" s="191"/>
    </row>
    <row r="4533" spans="4:4">
      <c r="D4533" s="191"/>
    </row>
    <row r="4534" spans="4:4">
      <c r="D4534" s="191"/>
    </row>
    <row r="4535" spans="4:4">
      <c r="D4535" s="191"/>
    </row>
    <row r="4536" spans="4:4">
      <c r="D4536" s="191"/>
    </row>
    <row r="4537" spans="4:4">
      <c r="D4537" s="191"/>
    </row>
    <row r="4538" spans="4:4">
      <c r="D4538" s="191"/>
    </row>
    <row r="4539" spans="4:4">
      <c r="D4539" s="191"/>
    </row>
    <row r="4540" spans="4:4">
      <c r="D4540" s="191"/>
    </row>
    <row r="4541" spans="4:4">
      <c r="D4541" s="191"/>
    </row>
    <row r="4542" spans="4:4">
      <c r="D4542" s="191"/>
    </row>
    <row r="4543" spans="4:4">
      <c r="D4543" s="191"/>
    </row>
    <row r="4544" spans="4:4">
      <c r="D4544" s="191"/>
    </row>
    <row r="4545" spans="4:4">
      <c r="D4545" s="191"/>
    </row>
    <row r="4546" spans="4:4">
      <c r="D4546" s="191"/>
    </row>
    <row r="4547" spans="4:4">
      <c r="D4547" s="191"/>
    </row>
    <row r="4548" spans="4:4">
      <c r="D4548" s="191"/>
    </row>
    <row r="4549" spans="4:4">
      <c r="D4549" s="191"/>
    </row>
    <row r="4550" spans="4:4">
      <c r="D4550" s="191"/>
    </row>
    <row r="4551" spans="4:4">
      <c r="D4551" s="191"/>
    </row>
    <row r="4552" spans="4:4">
      <c r="D4552" s="191"/>
    </row>
    <row r="4553" spans="4:4">
      <c r="D4553" s="191"/>
    </row>
    <row r="4554" spans="4:4">
      <c r="D4554" s="191"/>
    </row>
    <row r="4555" spans="4:4">
      <c r="D4555" s="191"/>
    </row>
    <row r="4556" spans="4:4">
      <c r="D4556" s="191"/>
    </row>
    <row r="4557" spans="4:4">
      <c r="D4557" s="191"/>
    </row>
    <row r="4558" spans="4:4">
      <c r="D4558" s="191"/>
    </row>
    <row r="4559" spans="4:4">
      <c r="D4559" s="191"/>
    </row>
    <row r="4560" spans="4:4">
      <c r="D4560" s="191"/>
    </row>
    <row r="4561" spans="4:4">
      <c r="D4561" s="191"/>
    </row>
    <row r="4562" spans="4:4">
      <c r="D4562" s="191"/>
    </row>
    <row r="4563" spans="4:4">
      <c r="D4563" s="191"/>
    </row>
    <row r="4564" spans="4:4">
      <c r="D4564" s="191"/>
    </row>
    <row r="4565" spans="4:4">
      <c r="D4565" s="191"/>
    </row>
    <row r="4566" spans="4:4">
      <c r="D4566" s="191"/>
    </row>
    <row r="4567" spans="4:4">
      <c r="D4567" s="191"/>
    </row>
    <row r="4568" spans="4:4">
      <c r="D4568" s="191"/>
    </row>
    <row r="4569" spans="4:4">
      <c r="D4569" s="191"/>
    </row>
    <row r="4570" spans="4:4">
      <c r="D4570" s="191"/>
    </row>
    <row r="4571" spans="4:4">
      <c r="D4571" s="191"/>
    </row>
    <row r="4572" spans="4:4">
      <c r="D4572" s="191"/>
    </row>
    <row r="4573" spans="4:4">
      <c r="D4573" s="191"/>
    </row>
    <row r="4574" spans="4:4">
      <c r="D4574" s="191"/>
    </row>
    <row r="4575" spans="4:4">
      <c r="D4575" s="191"/>
    </row>
    <row r="4576" spans="4:4">
      <c r="D4576" s="191"/>
    </row>
    <row r="4577" spans="4:4">
      <c r="D4577" s="191"/>
    </row>
    <row r="4578" spans="4:4">
      <c r="D4578" s="191"/>
    </row>
    <row r="4579" spans="4:4">
      <c r="D4579" s="191"/>
    </row>
    <row r="4580" spans="4:4">
      <c r="D4580" s="191"/>
    </row>
    <row r="4581" spans="4:4">
      <c r="D4581" s="191"/>
    </row>
    <row r="4582" spans="4:4">
      <c r="D4582" s="191"/>
    </row>
    <row r="4583" spans="4:4">
      <c r="D4583" s="191"/>
    </row>
    <row r="4584" spans="4:4">
      <c r="D4584" s="191"/>
    </row>
    <row r="4585" spans="4:4">
      <c r="D4585" s="191"/>
    </row>
    <row r="4586" spans="4:4">
      <c r="D4586" s="191"/>
    </row>
    <row r="4587" spans="4:4">
      <c r="D4587" s="191"/>
    </row>
    <row r="4588" spans="4:4">
      <c r="D4588" s="191"/>
    </row>
    <row r="4589" spans="4:4">
      <c r="D4589" s="191"/>
    </row>
    <row r="4590" spans="4:4">
      <c r="D4590" s="191"/>
    </row>
    <row r="4591" spans="4:4">
      <c r="D4591" s="191"/>
    </row>
    <row r="4592" spans="4:4">
      <c r="D4592" s="191"/>
    </row>
    <row r="4593" spans="4:4">
      <c r="D4593" s="191"/>
    </row>
    <row r="4594" spans="4:4">
      <c r="D4594" s="191"/>
    </row>
    <row r="4595" spans="4:4">
      <c r="D4595" s="191"/>
    </row>
    <row r="4596" spans="4:4">
      <c r="D4596" s="191"/>
    </row>
    <row r="4597" spans="4:4">
      <c r="D4597" s="191"/>
    </row>
    <row r="4598" spans="4:4">
      <c r="D4598" s="191"/>
    </row>
    <row r="4599" spans="4:4">
      <c r="D4599" s="191"/>
    </row>
    <row r="4600" spans="4:4">
      <c r="D4600" s="191"/>
    </row>
    <row r="4601" spans="4:4">
      <c r="D4601" s="191"/>
    </row>
    <row r="4602" spans="4:4">
      <c r="D4602" s="191"/>
    </row>
    <row r="4603" spans="4:4">
      <c r="D4603" s="191"/>
    </row>
    <row r="4604" spans="4:4">
      <c r="D4604" s="191"/>
    </row>
    <row r="4605" spans="4:4">
      <c r="D4605" s="191"/>
    </row>
    <row r="4606" spans="4:4">
      <c r="D4606" s="191"/>
    </row>
    <row r="4607" spans="4:4">
      <c r="D4607" s="191"/>
    </row>
    <row r="4608" spans="4:4">
      <c r="D4608" s="191"/>
    </row>
    <row r="4609" spans="4:4">
      <c r="D4609" s="191"/>
    </row>
    <row r="4610" spans="4:4">
      <c r="D4610" s="191"/>
    </row>
    <row r="4611" spans="4:4">
      <c r="D4611" s="191"/>
    </row>
    <row r="4612" spans="4:4">
      <c r="D4612" s="191"/>
    </row>
    <row r="4613" spans="4:4">
      <c r="D4613" s="191"/>
    </row>
    <row r="4614" spans="4:4">
      <c r="D4614" s="191"/>
    </row>
    <row r="4615" spans="4:4">
      <c r="D4615" s="191"/>
    </row>
    <row r="4616" spans="4:4">
      <c r="D4616" s="191"/>
    </row>
    <row r="4617" spans="4:4">
      <c r="D4617" s="191"/>
    </row>
    <row r="4618" spans="4:4">
      <c r="D4618" s="191"/>
    </row>
    <row r="4619" spans="4:4">
      <c r="D4619" s="191"/>
    </row>
    <row r="4620" spans="4:4">
      <c r="D4620" s="191"/>
    </row>
    <row r="4621" spans="4:4">
      <c r="D4621" s="191"/>
    </row>
    <row r="4622" spans="4:4">
      <c r="D4622" s="191"/>
    </row>
    <row r="4623" spans="4:4">
      <c r="D4623" s="191"/>
    </row>
    <row r="4624" spans="4:4">
      <c r="D4624" s="191"/>
    </row>
    <row r="4625" spans="4:4">
      <c r="D4625" s="191"/>
    </row>
    <row r="4626" spans="4:4">
      <c r="D4626" s="191"/>
    </row>
    <row r="4627" spans="4:4">
      <c r="D4627" s="191"/>
    </row>
    <row r="4628" spans="4:4">
      <c r="D4628" s="191"/>
    </row>
    <row r="4629" spans="4:4">
      <c r="D4629" s="191"/>
    </row>
    <row r="4630" spans="4:4">
      <c r="D4630" s="191"/>
    </row>
    <row r="4631" spans="4:4">
      <c r="D4631" s="191"/>
    </row>
    <row r="4632" spans="4:4">
      <c r="D4632" s="191"/>
    </row>
    <row r="4633" spans="4:4">
      <c r="D4633" s="191"/>
    </row>
    <row r="4634" spans="4:4">
      <c r="D4634" s="191"/>
    </row>
    <row r="4635" spans="4:4">
      <c r="D4635" s="191"/>
    </row>
    <row r="4636" spans="4:4">
      <c r="D4636" s="191"/>
    </row>
    <row r="4637" spans="4:4">
      <c r="D4637" s="191"/>
    </row>
    <row r="4638" spans="4:4">
      <c r="D4638" s="191"/>
    </row>
    <row r="4639" spans="4:4">
      <c r="D4639" s="191"/>
    </row>
    <row r="4640" spans="4:4">
      <c r="D4640" s="191"/>
    </row>
    <row r="4641" spans="4:4">
      <c r="D4641" s="191"/>
    </row>
    <row r="4642" spans="4:4">
      <c r="D4642" s="191"/>
    </row>
    <row r="4643" spans="4:4">
      <c r="D4643" s="191"/>
    </row>
    <row r="4644" spans="4:4">
      <c r="D4644" s="191"/>
    </row>
    <row r="4645" spans="4:4">
      <c r="D4645" s="191"/>
    </row>
    <row r="4646" spans="4:4">
      <c r="D4646" s="191"/>
    </row>
    <row r="4647" spans="4:4">
      <c r="D4647" s="191"/>
    </row>
    <row r="4648" spans="4:4">
      <c r="D4648" s="191"/>
    </row>
    <row r="4649" spans="4:4">
      <c r="D4649" s="191"/>
    </row>
    <row r="4650" spans="4:4">
      <c r="D4650" s="191"/>
    </row>
    <row r="4651" spans="4:4">
      <c r="D4651" s="191"/>
    </row>
    <row r="4652" spans="4:4">
      <c r="D4652" s="191"/>
    </row>
    <row r="4653" spans="4:4">
      <c r="D4653" s="191"/>
    </row>
    <row r="4654" spans="4:4">
      <c r="D4654" s="191"/>
    </row>
    <row r="4655" spans="4:4">
      <c r="D4655" s="191"/>
    </row>
    <row r="4656" spans="4:4">
      <c r="D4656" s="191"/>
    </row>
    <row r="4657" spans="4:4">
      <c r="D4657" s="191"/>
    </row>
    <row r="4658" spans="4:4">
      <c r="D4658" s="191"/>
    </row>
    <row r="4659" spans="4:4">
      <c r="D4659" s="191"/>
    </row>
    <row r="4660" spans="4:4">
      <c r="D4660" s="191"/>
    </row>
    <row r="4661" spans="4:4">
      <c r="D4661" s="191"/>
    </row>
    <row r="4662" spans="4:4">
      <c r="D4662" s="191"/>
    </row>
    <row r="4663" spans="4:4">
      <c r="D4663" s="191"/>
    </row>
    <row r="4664" spans="4:4">
      <c r="D4664" s="191"/>
    </row>
    <row r="4665" spans="4:4">
      <c r="D4665" s="191"/>
    </row>
    <row r="4666" spans="4:4">
      <c r="D4666" s="191"/>
    </row>
    <row r="4667" spans="4:4">
      <c r="D4667" s="191"/>
    </row>
    <row r="4668" spans="4:4">
      <c r="D4668" s="191"/>
    </row>
    <row r="4669" spans="4:4">
      <c r="D4669" s="191"/>
    </row>
    <row r="4670" spans="4:4">
      <c r="D4670" s="191"/>
    </row>
    <row r="4671" spans="4:4">
      <c r="D4671" s="191"/>
    </row>
    <row r="4672" spans="4:4">
      <c r="D4672" s="191"/>
    </row>
    <row r="4673" spans="4:4">
      <c r="D4673" s="191"/>
    </row>
    <row r="4674" spans="4:4">
      <c r="D4674" s="191"/>
    </row>
    <row r="4675" spans="4:4">
      <c r="D4675" s="191"/>
    </row>
    <row r="4676" spans="4:4">
      <c r="D4676" s="191"/>
    </row>
    <row r="4677" spans="4:4">
      <c r="D4677" s="191"/>
    </row>
    <row r="4678" spans="4:4">
      <c r="D4678" s="191"/>
    </row>
    <row r="4679" spans="4:4">
      <c r="D4679" s="191"/>
    </row>
    <row r="4680" spans="4:4">
      <c r="D4680" s="191"/>
    </row>
    <row r="4681" spans="4:4">
      <c r="D4681" s="191"/>
    </row>
    <row r="4682" spans="4:4">
      <c r="D4682" s="191"/>
    </row>
    <row r="4683" spans="4:4">
      <c r="D4683" s="191"/>
    </row>
    <row r="4684" spans="4:4">
      <c r="D4684" s="191"/>
    </row>
    <row r="4685" spans="4:4">
      <c r="D4685" s="191"/>
    </row>
    <row r="4686" spans="4:4">
      <c r="D4686" s="191"/>
    </row>
    <row r="4687" spans="4:4">
      <c r="D4687" s="191"/>
    </row>
    <row r="4688" spans="4:4">
      <c r="D4688" s="191"/>
    </row>
    <row r="4689" spans="4:4">
      <c r="D4689" s="191"/>
    </row>
    <row r="4690" spans="4:4">
      <c r="D4690" s="191"/>
    </row>
    <row r="4691" spans="4:4">
      <c r="D4691" s="191"/>
    </row>
    <row r="4692" spans="4:4">
      <c r="D4692" s="191"/>
    </row>
    <row r="4693" spans="4:4">
      <c r="D4693" s="191"/>
    </row>
    <row r="4694" spans="4:4">
      <c r="D4694" s="191"/>
    </row>
    <row r="4695" spans="4:4">
      <c r="D4695" s="191"/>
    </row>
    <row r="4696" spans="4:4">
      <c r="D4696" s="191"/>
    </row>
    <row r="4697" spans="4:4">
      <c r="D4697" s="191"/>
    </row>
    <row r="4698" spans="4:4">
      <c r="D4698" s="191"/>
    </row>
    <row r="4699" spans="4:4">
      <c r="D4699" s="191"/>
    </row>
    <row r="4700" spans="4:4">
      <c r="D4700" s="191"/>
    </row>
    <row r="4701" spans="4:4">
      <c r="D4701" s="191"/>
    </row>
    <row r="4702" spans="4:4">
      <c r="D4702" s="191"/>
    </row>
    <row r="4703" spans="4:4">
      <c r="D4703" s="191"/>
    </row>
    <row r="4704" spans="4:4">
      <c r="D4704" s="191"/>
    </row>
    <row r="4705" spans="4:4">
      <c r="D4705" s="191"/>
    </row>
    <row r="4706" spans="4:4">
      <c r="D4706" s="191"/>
    </row>
    <row r="4707" spans="4:4">
      <c r="D4707" s="191"/>
    </row>
    <row r="4708" spans="4:4">
      <c r="D4708" s="191"/>
    </row>
    <row r="4709" spans="4:4">
      <c r="D4709" s="191"/>
    </row>
    <row r="4710" spans="4:4">
      <c r="D4710" s="191"/>
    </row>
    <row r="4711" spans="4:4">
      <c r="D4711" s="191"/>
    </row>
    <row r="4712" spans="4:4">
      <c r="D4712" s="191"/>
    </row>
    <row r="4713" spans="4:4">
      <c r="D4713" s="191"/>
    </row>
    <row r="4714" spans="4:4">
      <c r="D4714" s="191"/>
    </row>
    <row r="4715" spans="4:4">
      <c r="D4715" s="191"/>
    </row>
    <row r="4716" spans="4:4">
      <c r="D4716" s="191"/>
    </row>
    <row r="4717" spans="4:4">
      <c r="D4717" s="191"/>
    </row>
    <row r="4718" spans="4:4">
      <c r="D4718" s="191"/>
    </row>
    <row r="4719" spans="4:4">
      <c r="D4719" s="191"/>
    </row>
    <row r="4720" spans="4:4">
      <c r="D4720" s="191"/>
    </row>
    <row r="4721" spans="4:4">
      <c r="D4721" s="191"/>
    </row>
    <row r="4722" spans="4:4">
      <c r="D4722" s="191"/>
    </row>
    <row r="4723" spans="4:4">
      <c r="D4723" s="191"/>
    </row>
    <row r="4724" spans="4:4">
      <c r="D4724" s="191"/>
    </row>
    <row r="4725" spans="4:4">
      <c r="D4725" s="191"/>
    </row>
    <row r="4726" spans="4:4">
      <c r="D4726" s="191"/>
    </row>
    <row r="4727" spans="4:4">
      <c r="D4727" s="191"/>
    </row>
    <row r="4728" spans="4:4">
      <c r="D4728" s="191"/>
    </row>
    <row r="4729" spans="4:4">
      <c r="D4729" s="191"/>
    </row>
    <row r="4730" spans="4:4">
      <c r="D4730" s="191"/>
    </row>
    <row r="4731" spans="4:4">
      <c r="D4731" s="191"/>
    </row>
    <row r="4732" spans="4:4">
      <c r="D4732" s="191"/>
    </row>
    <row r="4733" spans="4:4">
      <c r="D4733" s="191"/>
    </row>
    <row r="4734" spans="4:4">
      <c r="D4734" s="191"/>
    </row>
    <row r="4735" spans="4:4">
      <c r="D4735" s="191"/>
    </row>
    <row r="4736" spans="4:4">
      <c r="D4736" s="191"/>
    </row>
    <row r="4737" spans="4:4">
      <c r="D4737" s="191"/>
    </row>
    <row r="4738" spans="4:4">
      <c r="D4738" s="191"/>
    </row>
    <row r="4739" spans="4:4">
      <c r="D4739" s="191"/>
    </row>
    <row r="4740" spans="4:4">
      <c r="D4740" s="191"/>
    </row>
    <row r="4741" spans="4:4">
      <c r="D4741" s="191"/>
    </row>
    <row r="4742" spans="4:4">
      <c r="D4742" s="191"/>
    </row>
    <row r="4743" spans="4:4">
      <c r="D4743" s="191"/>
    </row>
    <row r="4744" spans="4:4">
      <c r="D4744" s="191"/>
    </row>
    <row r="4745" spans="4:4">
      <c r="D4745" s="191"/>
    </row>
    <row r="4746" spans="4:4">
      <c r="D4746" s="191"/>
    </row>
    <row r="4747" spans="4:4">
      <c r="D4747" s="191"/>
    </row>
    <row r="4748" spans="4:4">
      <c r="D4748" s="191"/>
    </row>
    <row r="4749" spans="4:4">
      <c r="D4749" s="191"/>
    </row>
    <row r="4750" spans="4:4">
      <c r="D4750" s="191"/>
    </row>
    <row r="4751" spans="4:4">
      <c r="D4751" s="191"/>
    </row>
    <row r="4752" spans="4:4">
      <c r="D4752" s="191"/>
    </row>
    <row r="4753" spans="4:4">
      <c r="D4753" s="191"/>
    </row>
    <row r="4754" spans="4:4">
      <c r="D4754" s="191"/>
    </row>
    <row r="4755" spans="4:4">
      <c r="D4755" s="191"/>
    </row>
    <row r="4756" spans="4:4">
      <c r="D4756" s="191"/>
    </row>
    <row r="4757" spans="4:4">
      <c r="D4757" s="191"/>
    </row>
    <row r="4758" spans="4:4">
      <c r="D4758" s="191"/>
    </row>
    <row r="4759" spans="4:4">
      <c r="D4759" s="191"/>
    </row>
    <row r="4760" spans="4:4">
      <c r="D4760" s="191"/>
    </row>
    <row r="4761" spans="4:4">
      <c r="D4761" s="191"/>
    </row>
    <row r="4762" spans="4:4">
      <c r="D4762" s="191"/>
    </row>
    <row r="4763" spans="4:4">
      <c r="D4763" s="191"/>
    </row>
    <row r="4764" spans="4:4">
      <c r="D4764" s="191"/>
    </row>
    <row r="4765" spans="4:4">
      <c r="D4765" s="191"/>
    </row>
    <row r="4766" spans="4:4">
      <c r="D4766" s="191"/>
    </row>
    <row r="4767" spans="4:4">
      <c r="D4767" s="191"/>
    </row>
    <row r="4768" spans="4:4">
      <c r="D4768" s="191"/>
    </row>
    <row r="4769" spans="4:4">
      <c r="D4769" s="191"/>
    </row>
    <row r="4770" spans="4:4">
      <c r="D4770" s="191"/>
    </row>
    <row r="4771" spans="4:4">
      <c r="D4771" s="191"/>
    </row>
    <row r="4772" spans="4:4">
      <c r="D4772" s="191"/>
    </row>
    <row r="4773" spans="4:4">
      <c r="D4773" s="191"/>
    </row>
    <row r="4774" spans="4:4">
      <c r="D4774" s="191"/>
    </row>
    <row r="4775" spans="4:4">
      <c r="D4775" s="191"/>
    </row>
    <row r="4776" spans="4:4">
      <c r="D4776" s="191"/>
    </row>
    <row r="4777" spans="4:4">
      <c r="D4777" s="191"/>
    </row>
    <row r="4778" spans="4:4">
      <c r="D4778" s="191"/>
    </row>
    <row r="4779" spans="4:4">
      <c r="D4779" s="191"/>
    </row>
    <row r="4780" spans="4:4">
      <c r="D4780" s="191"/>
    </row>
    <row r="4781" spans="4:4">
      <c r="D4781" s="191"/>
    </row>
    <row r="4782" spans="4:4">
      <c r="D4782" s="191"/>
    </row>
    <row r="4783" spans="4:4">
      <c r="D4783" s="191"/>
    </row>
    <row r="4784" spans="4:4">
      <c r="D4784" s="191"/>
    </row>
    <row r="4785" spans="4:4">
      <c r="D4785" s="191"/>
    </row>
    <row r="4786" spans="4:4">
      <c r="D4786" s="191"/>
    </row>
    <row r="4787" spans="4:4">
      <c r="D4787" s="191"/>
    </row>
    <row r="4788" spans="4:4">
      <c r="D4788" s="191"/>
    </row>
    <row r="4789" spans="4:4">
      <c r="D4789" s="191"/>
    </row>
    <row r="4790" spans="4:4">
      <c r="D4790" s="191"/>
    </row>
    <row r="4791" spans="4:4">
      <c r="D4791" s="191"/>
    </row>
    <row r="4792" spans="4:4">
      <c r="D4792" s="191"/>
    </row>
    <row r="4793" spans="4:4">
      <c r="D4793" s="191"/>
    </row>
    <row r="4794" spans="4:4">
      <c r="D4794" s="191"/>
    </row>
    <row r="4795" spans="4:4">
      <c r="D4795" s="191"/>
    </row>
    <row r="4796" spans="4:4">
      <c r="D4796" s="191"/>
    </row>
    <row r="4797" spans="4:4">
      <c r="D4797" s="191"/>
    </row>
    <row r="4798" spans="4:4">
      <c r="D4798" s="191"/>
    </row>
    <row r="4799" spans="4:4">
      <c r="D4799" s="191"/>
    </row>
    <row r="4800" spans="4:4">
      <c r="D4800" s="191"/>
    </row>
    <row r="4801" spans="4:4">
      <c r="D4801" s="191"/>
    </row>
    <row r="4802" spans="4:4">
      <c r="D4802" s="191"/>
    </row>
    <row r="4803" spans="4:4">
      <c r="D4803" s="191"/>
    </row>
    <row r="4804" spans="4:4">
      <c r="D4804" s="191"/>
    </row>
    <row r="4805" spans="4:4">
      <c r="D4805" s="191"/>
    </row>
    <row r="4806" spans="4:4">
      <c r="D4806" s="191"/>
    </row>
    <row r="4807" spans="4:4">
      <c r="D4807" s="191"/>
    </row>
    <row r="4808" spans="4:4">
      <c r="D4808" s="191"/>
    </row>
    <row r="4809" spans="4:4">
      <c r="D4809" s="191"/>
    </row>
    <row r="4810" spans="4:4">
      <c r="D4810" s="191"/>
    </row>
    <row r="4811" spans="4:4">
      <c r="D4811" s="191"/>
    </row>
    <row r="4812" spans="4:4">
      <c r="D4812" s="191"/>
    </row>
    <row r="4813" spans="4:4">
      <c r="D4813" s="191"/>
    </row>
    <row r="4814" spans="4:4">
      <c r="D4814" s="191"/>
    </row>
    <row r="4815" spans="4:4">
      <c r="D4815" s="191"/>
    </row>
    <row r="4816" spans="4:4">
      <c r="D4816" s="191"/>
    </row>
    <row r="4817" spans="4:4">
      <c r="D4817" s="191"/>
    </row>
    <row r="4818" spans="4:4">
      <c r="D4818" s="191"/>
    </row>
    <row r="4819" spans="4:4">
      <c r="D4819" s="191"/>
    </row>
    <row r="4820" spans="4:4">
      <c r="D4820" s="191"/>
    </row>
    <row r="4821" spans="4:4">
      <c r="D4821" s="191"/>
    </row>
    <row r="4822" spans="4:4">
      <c r="D4822" s="191"/>
    </row>
    <row r="4823" spans="4:4">
      <c r="D4823" s="191"/>
    </row>
    <row r="4824" spans="4:4">
      <c r="D4824" s="191"/>
    </row>
    <row r="4825" spans="4:4">
      <c r="D4825" s="191"/>
    </row>
    <row r="4826" spans="4:4">
      <c r="D4826" s="191"/>
    </row>
    <row r="4827" spans="4:4">
      <c r="D4827" s="191"/>
    </row>
    <row r="4828" spans="4:4">
      <c r="D4828" s="191"/>
    </row>
    <row r="4829" spans="4:4">
      <c r="D4829" s="191"/>
    </row>
    <row r="4830" spans="4:4">
      <c r="D4830" s="191"/>
    </row>
    <row r="4831" spans="4:4">
      <c r="D4831" s="191"/>
    </row>
    <row r="4832" spans="4:4">
      <c r="D4832" s="191"/>
    </row>
    <row r="4833" spans="4:4">
      <c r="D4833" s="191"/>
    </row>
    <row r="4834" spans="4:4">
      <c r="D4834" s="191"/>
    </row>
    <row r="4835" spans="4:4">
      <c r="D4835" s="191"/>
    </row>
    <row r="4836" spans="4:4">
      <c r="D4836" s="191"/>
    </row>
    <row r="4837" spans="4:4">
      <c r="D4837" s="191"/>
    </row>
    <row r="4838" spans="4:4">
      <c r="D4838" s="191"/>
    </row>
    <row r="4839" spans="4:4">
      <c r="D4839" s="191"/>
    </row>
    <row r="4840" spans="4:4">
      <c r="D4840" s="191"/>
    </row>
    <row r="4841" spans="4:4">
      <c r="D4841" s="191"/>
    </row>
    <row r="4842" spans="4:4">
      <c r="D4842" s="191"/>
    </row>
    <row r="4843" spans="4:4">
      <c r="D4843" s="191"/>
    </row>
    <row r="4844" spans="4:4">
      <c r="D4844" s="191"/>
    </row>
    <row r="4845" spans="4:4">
      <c r="D4845" s="191"/>
    </row>
    <row r="4846" spans="4:4">
      <c r="D4846" s="191"/>
    </row>
    <row r="4847" spans="4:4">
      <c r="D4847" s="191"/>
    </row>
    <row r="4848" spans="4:4">
      <c r="D4848" s="191"/>
    </row>
    <row r="4849" spans="4:4">
      <c r="D4849" s="191"/>
    </row>
    <row r="4850" spans="4:4">
      <c r="D4850" s="191"/>
    </row>
    <row r="4851" spans="4:4">
      <c r="D4851" s="191"/>
    </row>
    <row r="4852" spans="4:4">
      <c r="D4852" s="191"/>
    </row>
    <row r="4853" spans="4:4">
      <c r="D4853" s="191"/>
    </row>
    <row r="4854" spans="4:4">
      <c r="D4854" s="191"/>
    </row>
    <row r="4855" spans="4:4">
      <c r="D4855" s="191"/>
    </row>
    <row r="4856" spans="4:4">
      <c r="D4856" s="191"/>
    </row>
    <row r="4857" spans="4:4">
      <c r="D4857" s="191"/>
    </row>
    <row r="4858" spans="4:4">
      <c r="D4858" s="191"/>
    </row>
    <row r="4859" spans="4:4">
      <c r="D4859" s="191"/>
    </row>
    <row r="4860" spans="4:4">
      <c r="D4860" s="191"/>
    </row>
    <row r="4861" spans="4:4">
      <c r="D4861" s="191"/>
    </row>
    <row r="4862" spans="4:4">
      <c r="D4862" s="191"/>
    </row>
    <row r="4863" spans="4:4">
      <c r="D4863" s="191"/>
    </row>
    <row r="4864" spans="4:4">
      <c r="D4864" s="191"/>
    </row>
    <row r="4865" spans="4:4">
      <c r="D4865" s="191"/>
    </row>
    <row r="4866" spans="4:4">
      <c r="D4866" s="191"/>
    </row>
    <row r="4867" spans="4:4">
      <c r="D4867" s="191"/>
    </row>
    <row r="4868" spans="4:4">
      <c r="D4868" s="191"/>
    </row>
    <row r="4869" spans="4:4">
      <c r="D4869" s="191"/>
    </row>
    <row r="4870" spans="4:4">
      <c r="D4870" s="191"/>
    </row>
    <row r="4871" spans="4:4">
      <c r="D4871" s="191"/>
    </row>
    <row r="4872" spans="4:4">
      <c r="D4872" s="191"/>
    </row>
    <row r="4873" spans="4:4">
      <c r="D4873" s="191"/>
    </row>
    <row r="4874" spans="4:4">
      <c r="D4874" s="191"/>
    </row>
    <row r="4875" spans="4:4">
      <c r="D4875" s="191"/>
    </row>
    <row r="4876" spans="4:4">
      <c r="D4876" s="191"/>
    </row>
    <row r="4877" spans="4:4">
      <c r="D4877" s="191"/>
    </row>
    <row r="4878" spans="4:4">
      <c r="D4878" s="191"/>
    </row>
    <row r="4879" spans="4:4">
      <c r="D4879" s="191"/>
    </row>
    <row r="4880" spans="4:4">
      <c r="D4880" s="191"/>
    </row>
    <row r="4881" spans="4:4">
      <c r="D4881" s="191"/>
    </row>
    <row r="4882" spans="4:4">
      <c r="D4882" s="191"/>
    </row>
    <row r="4883" spans="4:4">
      <c r="D4883" s="191"/>
    </row>
    <row r="4884" spans="4:4">
      <c r="D4884" s="191"/>
    </row>
    <row r="4885" spans="4:4">
      <c r="D4885" s="191"/>
    </row>
    <row r="4886" spans="4:4">
      <c r="D4886" s="191"/>
    </row>
    <row r="4887" spans="4:4">
      <c r="D4887" s="191"/>
    </row>
    <row r="4888" spans="4:4">
      <c r="D4888" s="191"/>
    </row>
    <row r="4889" spans="4:4">
      <c r="D4889" s="191"/>
    </row>
    <row r="4890" spans="4:4">
      <c r="D4890" s="191"/>
    </row>
    <row r="4891" spans="4:4">
      <c r="D4891" s="191"/>
    </row>
    <row r="4892" spans="4:4">
      <c r="D4892" s="191"/>
    </row>
    <row r="4893" spans="4:4">
      <c r="D4893" s="191"/>
    </row>
    <row r="4894" spans="4:4">
      <c r="D4894" s="191"/>
    </row>
    <row r="4895" spans="4:4">
      <c r="D4895" s="191"/>
    </row>
    <row r="4896" spans="4:4">
      <c r="D4896" s="191"/>
    </row>
    <row r="4897" spans="4:4">
      <c r="D4897" s="191"/>
    </row>
    <row r="4898" spans="4:4">
      <c r="D4898" s="191"/>
    </row>
    <row r="4899" spans="4:4">
      <c r="D4899" s="191"/>
    </row>
    <row r="4900" spans="4:4">
      <c r="D4900" s="191"/>
    </row>
    <row r="4901" spans="4:4">
      <c r="D4901" s="191"/>
    </row>
    <row r="4902" spans="4:4">
      <c r="D4902" s="191"/>
    </row>
    <row r="4903" spans="4:4">
      <c r="D4903" s="191"/>
    </row>
    <row r="4904" spans="4:4">
      <c r="D4904" s="191"/>
    </row>
    <row r="4905" spans="4:4">
      <c r="D4905" s="191"/>
    </row>
    <row r="4906" spans="4:4">
      <c r="D4906" s="191"/>
    </row>
    <row r="4907" spans="4:4">
      <c r="D4907" s="191"/>
    </row>
    <row r="4908" spans="4:4">
      <c r="D4908" s="191"/>
    </row>
    <row r="4909" spans="4:4">
      <c r="D4909" s="191"/>
    </row>
    <row r="4910" spans="4:4">
      <c r="D4910" s="191"/>
    </row>
    <row r="4911" spans="4:4">
      <c r="D4911" s="191"/>
    </row>
    <row r="4912" spans="4:4">
      <c r="D4912" s="191"/>
    </row>
    <row r="4913" spans="4:4">
      <c r="D4913" s="191"/>
    </row>
    <row r="4914" spans="4:4">
      <c r="D4914" s="191"/>
    </row>
    <row r="4915" spans="4:4">
      <c r="D4915" s="191"/>
    </row>
    <row r="4916" spans="4:4">
      <c r="D4916" s="191"/>
    </row>
    <row r="4917" spans="4:4">
      <c r="D4917" s="191"/>
    </row>
    <row r="4918" spans="4:4">
      <c r="D4918" s="191"/>
    </row>
    <row r="4919" spans="4:4">
      <c r="D4919" s="191"/>
    </row>
    <row r="4920" spans="4:4">
      <c r="D4920" s="191"/>
    </row>
    <row r="4921" spans="4:4">
      <c r="D4921" s="191"/>
    </row>
    <row r="4922" spans="4:4">
      <c r="D4922" s="191"/>
    </row>
    <row r="4923" spans="4:4">
      <c r="D4923" s="191"/>
    </row>
    <row r="4924" spans="4:4">
      <c r="D4924" s="191"/>
    </row>
    <row r="4925" spans="4:4">
      <c r="D4925" s="191"/>
    </row>
    <row r="4926" spans="4:4">
      <c r="D4926" s="191"/>
    </row>
    <row r="4927" spans="4:4">
      <c r="D4927" s="191"/>
    </row>
    <row r="4928" spans="4:4">
      <c r="D4928" s="191"/>
    </row>
    <row r="4929" spans="4:4">
      <c r="D4929" s="191"/>
    </row>
    <row r="4930" spans="4:4">
      <c r="D4930" s="191"/>
    </row>
    <row r="4931" spans="4:4">
      <c r="D4931" s="191"/>
    </row>
    <row r="4932" spans="4:4">
      <c r="D4932" s="191"/>
    </row>
    <row r="4933" spans="4:4">
      <c r="D4933" s="191"/>
    </row>
    <row r="4934" spans="4:4">
      <c r="D4934" s="191"/>
    </row>
    <row r="4935" spans="4:4">
      <c r="D4935" s="191"/>
    </row>
    <row r="4936" spans="4:4">
      <c r="D4936" s="191"/>
    </row>
    <row r="4937" spans="4:4">
      <c r="D4937" s="191"/>
    </row>
    <row r="4938" spans="4:4">
      <c r="D4938" s="191"/>
    </row>
    <row r="4939" spans="4:4">
      <c r="D4939" s="191"/>
    </row>
    <row r="4940" spans="4:4">
      <c r="D4940" s="191"/>
    </row>
    <row r="4941" spans="4:4">
      <c r="D4941" s="191"/>
    </row>
    <row r="4942" spans="4:4">
      <c r="D4942" s="191"/>
    </row>
    <row r="4943" spans="4:4">
      <c r="D4943" s="191"/>
    </row>
    <row r="4944" spans="4:4">
      <c r="D4944" s="191"/>
    </row>
    <row r="4945" spans="4:4">
      <c r="D4945" s="191"/>
    </row>
    <row r="4946" spans="4:4">
      <c r="D4946" s="191"/>
    </row>
    <row r="4947" spans="4:4">
      <c r="D4947" s="191"/>
    </row>
    <row r="4948" spans="4:4">
      <c r="D4948" s="191"/>
    </row>
    <row r="4949" spans="4:4">
      <c r="D4949" s="191"/>
    </row>
    <row r="4950" spans="4:4">
      <c r="D4950" s="191"/>
    </row>
    <row r="4951" spans="4:4">
      <c r="D4951" s="191"/>
    </row>
    <row r="4952" spans="4:4">
      <c r="D4952" s="191"/>
    </row>
    <row r="4953" spans="4:4">
      <c r="D4953" s="191"/>
    </row>
    <row r="4954" spans="4:4">
      <c r="D4954" s="191"/>
    </row>
    <row r="4955" spans="4:4">
      <c r="D4955" s="191"/>
    </row>
    <row r="4956" spans="4:4">
      <c r="D4956" s="191"/>
    </row>
    <row r="4957" spans="4:4">
      <c r="D4957" s="191"/>
    </row>
    <row r="4958" spans="4:4">
      <c r="D4958" s="191"/>
    </row>
    <row r="4959" spans="4:4">
      <c r="D4959" s="191"/>
    </row>
    <row r="4960" spans="4:4">
      <c r="D4960" s="191"/>
    </row>
    <row r="4961" spans="4:4">
      <c r="D4961" s="191"/>
    </row>
    <row r="4962" spans="4:4">
      <c r="D4962" s="191"/>
    </row>
    <row r="4963" spans="4:4">
      <c r="D4963" s="191"/>
    </row>
    <row r="4964" spans="4:4">
      <c r="D4964" s="191"/>
    </row>
    <row r="4965" spans="4:4">
      <c r="D4965" s="191"/>
    </row>
    <row r="4966" spans="4:4">
      <c r="D4966" s="191"/>
    </row>
    <row r="4967" spans="4:4">
      <c r="D4967" s="191"/>
    </row>
    <row r="4968" spans="4:4">
      <c r="D4968" s="191"/>
    </row>
    <row r="4969" spans="4:4">
      <c r="D4969" s="191"/>
    </row>
    <row r="4970" spans="4:4">
      <c r="D4970" s="191"/>
    </row>
    <row r="4971" spans="4:4">
      <c r="D4971" s="191"/>
    </row>
    <row r="4972" spans="4:4">
      <c r="D4972" s="191"/>
    </row>
    <row r="4973" spans="4:4">
      <c r="D4973" s="191"/>
    </row>
    <row r="4974" spans="4:4">
      <c r="D4974" s="191"/>
    </row>
    <row r="4975" spans="4:4">
      <c r="D4975" s="191"/>
    </row>
    <row r="4976" spans="4:4">
      <c r="D4976" s="191"/>
    </row>
    <row r="4977" spans="4:4">
      <c r="D4977" s="191"/>
    </row>
    <row r="4978" spans="4:4">
      <c r="D4978" s="191"/>
    </row>
    <row r="4979" spans="4:4">
      <c r="D4979" s="191"/>
    </row>
    <row r="4980" spans="4:4">
      <c r="D4980" s="191"/>
    </row>
    <row r="4981" spans="4:4">
      <c r="D4981" s="191"/>
    </row>
    <row r="4982" spans="4:4">
      <c r="D4982" s="191"/>
    </row>
    <row r="4983" spans="4:4">
      <c r="D4983" s="191"/>
    </row>
    <row r="4984" spans="4:4">
      <c r="D4984" s="191"/>
    </row>
    <row r="4985" spans="4:4">
      <c r="D4985" s="191"/>
    </row>
    <row r="4986" spans="4:4">
      <c r="D4986" s="191"/>
    </row>
    <row r="4987" spans="4:4">
      <c r="D4987" s="191"/>
    </row>
    <row r="4988" spans="4:4">
      <c r="D4988" s="191"/>
    </row>
    <row r="4989" spans="4:4">
      <c r="D4989" s="191"/>
    </row>
    <row r="4990" spans="4:4">
      <c r="D4990" s="191"/>
    </row>
    <row r="4991" spans="4:4">
      <c r="D4991" s="191"/>
    </row>
    <row r="4992" spans="4:4">
      <c r="D4992" s="191"/>
    </row>
    <row r="4993" spans="4:4">
      <c r="D4993" s="191"/>
    </row>
    <row r="4994" spans="4:4">
      <c r="D4994" s="191"/>
    </row>
    <row r="4995" spans="4:4">
      <c r="D4995" s="191"/>
    </row>
    <row r="4996" spans="4:4">
      <c r="D4996" s="191"/>
    </row>
    <row r="4997" spans="4:4">
      <c r="D4997" s="191"/>
    </row>
    <row r="4998" spans="4:4">
      <c r="D4998" s="191"/>
    </row>
    <row r="4999" spans="4:4">
      <c r="D4999" s="191"/>
    </row>
    <row r="5000" spans="4:4">
      <c r="D5000" s="191"/>
    </row>
  </sheetData>
  <sheetProtection password="DA06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3.2" outlineLevelRow="1"/>
  <cols>
    <col min="1" max="1" width="3.44140625" customWidth="1"/>
    <col min="2" max="2" width="12.6640625" style="125" customWidth="1"/>
    <col min="3" max="3" width="63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192" t="s">
        <v>119</v>
      </c>
      <c r="B1" s="192"/>
      <c r="C1" s="192"/>
      <c r="D1" s="192"/>
      <c r="E1" s="192"/>
      <c r="F1" s="192"/>
      <c r="G1" s="192"/>
      <c r="AG1" t="s">
        <v>120</v>
      </c>
    </row>
    <row r="2" spans="1:60" ht="25.05" customHeight="1">
      <c r="A2" s="193" t="s">
        <v>7</v>
      </c>
      <c r="B2" s="77" t="s">
        <v>43</v>
      </c>
      <c r="C2" s="196" t="s">
        <v>44</v>
      </c>
      <c r="D2" s="194"/>
      <c r="E2" s="194"/>
      <c r="F2" s="194"/>
      <c r="G2" s="195"/>
      <c r="AG2" t="s">
        <v>121</v>
      </c>
    </row>
    <row r="3" spans="1:60" ht="25.05" customHeight="1">
      <c r="A3" s="193" t="s">
        <v>8</v>
      </c>
      <c r="B3" s="77" t="s">
        <v>46</v>
      </c>
      <c r="C3" s="196" t="s">
        <v>47</v>
      </c>
      <c r="D3" s="194"/>
      <c r="E3" s="194"/>
      <c r="F3" s="194"/>
      <c r="G3" s="195"/>
      <c r="AC3" s="125" t="s">
        <v>121</v>
      </c>
      <c r="AG3" t="s">
        <v>122</v>
      </c>
    </row>
    <row r="4" spans="1:60" ht="25.05" customHeight="1">
      <c r="A4" s="197" t="s">
        <v>9</v>
      </c>
      <c r="B4" s="198" t="s">
        <v>48</v>
      </c>
      <c r="C4" s="199" t="s">
        <v>51</v>
      </c>
      <c r="D4" s="200"/>
      <c r="E4" s="200"/>
      <c r="F4" s="200"/>
      <c r="G4" s="201"/>
      <c r="AG4" t="s">
        <v>123</v>
      </c>
    </row>
    <row r="5" spans="1:60">
      <c r="D5" s="191"/>
    </row>
    <row r="6" spans="1:60" ht="39.6">
      <c r="A6" s="203" t="s">
        <v>124</v>
      </c>
      <c r="B6" s="205" t="s">
        <v>125</v>
      </c>
      <c r="C6" s="205" t="s">
        <v>126</v>
      </c>
      <c r="D6" s="204" t="s">
        <v>127</v>
      </c>
      <c r="E6" s="203" t="s">
        <v>128</v>
      </c>
      <c r="F6" s="202" t="s">
        <v>129</v>
      </c>
      <c r="G6" s="203" t="s">
        <v>29</v>
      </c>
      <c r="H6" s="206" t="s">
        <v>30</v>
      </c>
      <c r="I6" s="206" t="s">
        <v>130</v>
      </c>
      <c r="J6" s="206" t="s">
        <v>31</v>
      </c>
      <c r="K6" s="206" t="s">
        <v>131</v>
      </c>
      <c r="L6" s="206" t="s">
        <v>132</v>
      </c>
      <c r="M6" s="206" t="s">
        <v>133</v>
      </c>
      <c r="N6" s="206" t="s">
        <v>134</v>
      </c>
      <c r="O6" s="206" t="s">
        <v>135</v>
      </c>
      <c r="P6" s="206" t="s">
        <v>136</v>
      </c>
      <c r="Q6" s="206" t="s">
        <v>137</v>
      </c>
      <c r="R6" s="206" t="s">
        <v>138</v>
      </c>
      <c r="S6" s="206" t="s">
        <v>139</v>
      </c>
      <c r="T6" s="206" t="s">
        <v>140</v>
      </c>
      <c r="U6" s="206" t="s">
        <v>141</v>
      </c>
      <c r="V6" s="206" t="s">
        <v>142</v>
      </c>
      <c r="W6" s="206" t="s">
        <v>143</v>
      </c>
    </row>
    <row r="7" spans="1:60" hidden="1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>
      <c r="A8" s="218" t="s">
        <v>144</v>
      </c>
      <c r="B8" s="219" t="s">
        <v>57</v>
      </c>
      <c r="C8" s="232" t="s">
        <v>58</v>
      </c>
      <c r="D8" s="220"/>
      <c r="E8" s="221"/>
      <c r="F8" s="222"/>
      <c r="G8" s="222">
        <f>SUMIF(AG9:AG20,"&lt;&gt;NOR",G9:G20)</f>
        <v>0</v>
      </c>
      <c r="H8" s="222"/>
      <c r="I8" s="222">
        <f>SUM(I9:I20)</f>
        <v>0</v>
      </c>
      <c r="J8" s="222"/>
      <c r="K8" s="222">
        <f>SUM(K9:K20)</f>
        <v>0</v>
      </c>
      <c r="L8" s="222"/>
      <c r="M8" s="222">
        <f>SUM(M9:M20)</f>
        <v>0</v>
      </c>
      <c r="N8" s="222"/>
      <c r="O8" s="222">
        <f>SUM(O9:O20)</f>
        <v>0</v>
      </c>
      <c r="P8" s="222"/>
      <c r="Q8" s="222">
        <f>SUM(Q9:Q20)</f>
        <v>0</v>
      </c>
      <c r="R8" s="222"/>
      <c r="S8" s="222"/>
      <c r="T8" s="223"/>
      <c r="U8" s="217"/>
      <c r="V8" s="217">
        <f>SUM(V9:V20)</f>
        <v>0</v>
      </c>
      <c r="W8" s="217"/>
      <c r="AG8" t="s">
        <v>145</v>
      </c>
    </row>
    <row r="9" spans="1:60" outlineLevel="1">
      <c r="A9" s="239">
        <v>1</v>
      </c>
      <c r="B9" s="240" t="s">
        <v>1324</v>
      </c>
      <c r="C9" s="247" t="s">
        <v>1325</v>
      </c>
      <c r="D9" s="241" t="s">
        <v>352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148</v>
      </c>
      <c r="T9" s="245" t="s">
        <v>149</v>
      </c>
      <c r="U9" s="216">
        <v>0</v>
      </c>
      <c r="V9" s="216">
        <f>ROUND(E9*U9,2)</f>
        <v>0</v>
      </c>
      <c r="W9" s="21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157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ht="20.399999999999999" outlineLevel="1">
      <c r="A10" s="239">
        <v>2</v>
      </c>
      <c r="B10" s="240" t="s">
        <v>1326</v>
      </c>
      <c r="C10" s="247" t="s">
        <v>1327</v>
      </c>
      <c r="D10" s="241" t="s">
        <v>352</v>
      </c>
      <c r="E10" s="242">
        <v>1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4"/>
      <c r="S10" s="244" t="s">
        <v>148</v>
      </c>
      <c r="T10" s="245" t="s">
        <v>149</v>
      </c>
      <c r="U10" s="216">
        <v>0</v>
      </c>
      <c r="V10" s="216">
        <f>ROUND(E10*U10,2)</f>
        <v>0</v>
      </c>
      <c r="W10" s="21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157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>
      <c r="A11" s="239">
        <v>3</v>
      </c>
      <c r="B11" s="240" t="s">
        <v>1328</v>
      </c>
      <c r="C11" s="247" t="s">
        <v>1329</v>
      </c>
      <c r="D11" s="241" t="s">
        <v>352</v>
      </c>
      <c r="E11" s="242">
        <v>1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148</v>
      </c>
      <c r="T11" s="245" t="s">
        <v>149</v>
      </c>
      <c r="U11" s="216">
        <v>0</v>
      </c>
      <c r="V11" s="216">
        <f>ROUND(E11*U11,2)</f>
        <v>0</v>
      </c>
      <c r="W11" s="216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240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>
      <c r="A12" s="239">
        <v>4</v>
      </c>
      <c r="B12" s="240" t="s">
        <v>1330</v>
      </c>
      <c r="C12" s="247" t="s">
        <v>1331</v>
      </c>
      <c r="D12" s="241" t="s">
        <v>352</v>
      </c>
      <c r="E12" s="242">
        <v>1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148</v>
      </c>
      <c r="T12" s="245" t="s">
        <v>149</v>
      </c>
      <c r="U12" s="216">
        <v>0</v>
      </c>
      <c r="V12" s="216">
        <f>ROUND(E12*U12,2)</f>
        <v>0</v>
      </c>
      <c r="W12" s="216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240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>
      <c r="A13" s="239">
        <v>5</v>
      </c>
      <c r="B13" s="240" t="s">
        <v>1332</v>
      </c>
      <c r="C13" s="247" t="s">
        <v>1333</v>
      </c>
      <c r="D13" s="241" t="s">
        <v>352</v>
      </c>
      <c r="E13" s="242">
        <v>1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4"/>
      <c r="S13" s="244" t="s">
        <v>148</v>
      </c>
      <c r="T13" s="245" t="s">
        <v>149</v>
      </c>
      <c r="U13" s="216">
        <v>0</v>
      </c>
      <c r="V13" s="216">
        <f>ROUND(E13*U13,2)</f>
        <v>0</v>
      </c>
      <c r="W13" s="21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240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>
      <c r="A14" s="239">
        <v>6</v>
      </c>
      <c r="B14" s="240" t="s">
        <v>1334</v>
      </c>
      <c r="C14" s="247" t="s">
        <v>1335</v>
      </c>
      <c r="D14" s="241" t="s">
        <v>352</v>
      </c>
      <c r="E14" s="242">
        <v>1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148</v>
      </c>
      <c r="T14" s="245" t="s">
        <v>149</v>
      </c>
      <c r="U14" s="216">
        <v>0</v>
      </c>
      <c r="V14" s="216">
        <f>ROUND(E14*U14,2)</f>
        <v>0</v>
      </c>
      <c r="W14" s="216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240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>
      <c r="A15" s="239">
        <v>7</v>
      </c>
      <c r="B15" s="240" t="s">
        <v>1336</v>
      </c>
      <c r="C15" s="247" t="s">
        <v>1337</v>
      </c>
      <c r="D15" s="241" t="s">
        <v>352</v>
      </c>
      <c r="E15" s="242">
        <v>1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148</v>
      </c>
      <c r="T15" s="245" t="s">
        <v>149</v>
      </c>
      <c r="U15" s="216">
        <v>0</v>
      </c>
      <c r="V15" s="216">
        <f>ROUND(E15*U15,2)</f>
        <v>0</v>
      </c>
      <c r="W15" s="216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157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>
      <c r="A16" s="239">
        <v>8</v>
      </c>
      <c r="B16" s="240" t="s">
        <v>1338</v>
      </c>
      <c r="C16" s="247" t="s">
        <v>1339</v>
      </c>
      <c r="D16" s="241" t="s">
        <v>352</v>
      </c>
      <c r="E16" s="242">
        <v>1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148</v>
      </c>
      <c r="T16" s="245" t="s">
        <v>149</v>
      </c>
      <c r="U16" s="216">
        <v>0</v>
      </c>
      <c r="V16" s="216">
        <f>ROUND(E16*U16,2)</f>
        <v>0</v>
      </c>
      <c r="W16" s="216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157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>
      <c r="A17" s="239">
        <v>9</v>
      </c>
      <c r="B17" s="240" t="s">
        <v>1340</v>
      </c>
      <c r="C17" s="247" t="s">
        <v>1341</v>
      </c>
      <c r="D17" s="241" t="s">
        <v>352</v>
      </c>
      <c r="E17" s="242">
        <v>1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148</v>
      </c>
      <c r="T17" s="245" t="s">
        <v>149</v>
      </c>
      <c r="U17" s="216">
        <v>0</v>
      </c>
      <c r="V17" s="216">
        <f>ROUND(E17*U17,2)</f>
        <v>0</v>
      </c>
      <c r="W17" s="21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240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>
      <c r="A18" s="239">
        <v>10</v>
      </c>
      <c r="B18" s="240" t="s">
        <v>1342</v>
      </c>
      <c r="C18" s="247" t="s">
        <v>1343</v>
      </c>
      <c r="D18" s="241" t="s">
        <v>352</v>
      </c>
      <c r="E18" s="242">
        <v>1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4"/>
      <c r="S18" s="244" t="s">
        <v>148</v>
      </c>
      <c r="T18" s="245" t="s">
        <v>149</v>
      </c>
      <c r="U18" s="216">
        <v>0</v>
      </c>
      <c r="V18" s="216">
        <f>ROUND(E18*U18,2)</f>
        <v>0</v>
      </c>
      <c r="W18" s="216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240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ht="20.399999999999999" outlineLevel="1">
      <c r="A19" s="239">
        <v>11</v>
      </c>
      <c r="B19" s="240" t="s">
        <v>1344</v>
      </c>
      <c r="C19" s="247" t="s">
        <v>1345</v>
      </c>
      <c r="D19" s="241" t="s">
        <v>352</v>
      </c>
      <c r="E19" s="242">
        <v>1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4"/>
      <c r="S19" s="244" t="s">
        <v>148</v>
      </c>
      <c r="T19" s="245" t="s">
        <v>149</v>
      </c>
      <c r="U19" s="216">
        <v>0</v>
      </c>
      <c r="V19" s="216">
        <f>ROUND(E19*U19,2)</f>
        <v>0</v>
      </c>
      <c r="W19" s="216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240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ht="20.399999999999999" outlineLevel="1">
      <c r="A20" s="224">
        <v>12</v>
      </c>
      <c r="B20" s="225" t="s">
        <v>1346</v>
      </c>
      <c r="C20" s="233" t="s">
        <v>1347</v>
      </c>
      <c r="D20" s="226" t="s">
        <v>352</v>
      </c>
      <c r="E20" s="227">
        <v>1</v>
      </c>
      <c r="F20" s="228"/>
      <c r="G20" s="229">
        <f>ROUND(E20*F20,2)</f>
        <v>0</v>
      </c>
      <c r="H20" s="228"/>
      <c r="I20" s="229">
        <f>ROUND(E20*H20,2)</f>
        <v>0</v>
      </c>
      <c r="J20" s="228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29"/>
      <c r="S20" s="229" t="s">
        <v>148</v>
      </c>
      <c r="T20" s="230" t="s">
        <v>149</v>
      </c>
      <c r="U20" s="216">
        <v>0</v>
      </c>
      <c r="V20" s="216">
        <f>ROUND(E20*U20,2)</f>
        <v>0</v>
      </c>
      <c r="W20" s="216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240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>
      <c r="A21" s="5"/>
      <c r="B21" s="6"/>
      <c r="C21" s="234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AE21">
        <v>15</v>
      </c>
      <c r="AF21">
        <v>21</v>
      </c>
    </row>
    <row r="22" spans="1:60">
      <c r="A22" s="210"/>
      <c r="B22" s="211" t="s">
        <v>29</v>
      </c>
      <c r="C22" s="235"/>
      <c r="D22" s="212"/>
      <c r="E22" s="213"/>
      <c r="F22" s="213"/>
      <c r="G22" s="231">
        <f>G8</f>
        <v>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AE22">
        <f>SUMIF(L7:L20,AE21,G7:G20)</f>
        <v>0</v>
      </c>
      <c r="AF22">
        <f>SUMIF(L7:L20,AF21,G7:G20)</f>
        <v>0</v>
      </c>
      <c r="AG22" t="s">
        <v>151</v>
      </c>
    </row>
    <row r="23" spans="1:60">
      <c r="C23" s="236"/>
      <c r="D23" s="191"/>
      <c r="AG23" t="s">
        <v>152</v>
      </c>
    </row>
    <row r="24" spans="1:60">
      <c r="D24" s="191"/>
    </row>
    <row r="25" spans="1:60">
      <c r="D25" s="191"/>
    </row>
    <row r="26" spans="1:60">
      <c r="D26" s="191"/>
    </row>
    <row r="27" spans="1:60">
      <c r="D27" s="191"/>
    </row>
    <row r="28" spans="1:60">
      <c r="D28" s="191"/>
    </row>
    <row r="29" spans="1:60">
      <c r="D29" s="191"/>
    </row>
    <row r="30" spans="1:60">
      <c r="D30" s="191"/>
    </row>
    <row r="31" spans="1:60">
      <c r="D31" s="191"/>
    </row>
    <row r="32" spans="1:60">
      <c r="D32" s="191"/>
    </row>
    <row r="33" spans="4:4">
      <c r="D33" s="191"/>
    </row>
    <row r="34" spans="4:4">
      <c r="D34" s="191"/>
    </row>
    <row r="35" spans="4:4">
      <c r="D35" s="191"/>
    </row>
    <row r="36" spans="4:4">
      <c r="D36" s="191"/>
    </row>
    <row r="37" spans="4:4">
      <c r="D37" s="191"/>
    </row>
    <row r="38" spans="4:4">
      <c r="D38" s="191"/>
    </row>
    <row r="39" spans="4:4">
      <c r="D39" s="191"/>
    </row>
    <row r="40" spans="4:4">
      <c r="D40" s="191"/>
    </row>
    <row r="41" spans="4:4">
      <c r="D41" s="191"/>
    </row>
    <row r="42" spans="4:4">
      <c r="D42" s="191"/>
    </row>
    <row r="43" spans="4:4">
      <c r="D43" s="191"/>
    </row>
    <row r="44" spans="4:4">
      <c r="D44" s="191"/>
    </row>
    <row r="45" spans="4:4">
      <c r="D45" s="191"/>
    </row>
    <row r="46" spans="4:4">
      <c r="D46" s="191"/>
    </row>
    <row r="47" spans="4:4">
      <c r="D47" s="191"/>
    </row>
    <row r="48" spans="4:4">
      <c r="D48" s="191"/>
    </row>
    <row r="49" spans="4:4">
      <c r="D49" s="191"/>
    </row>
    <row r="50" spans="4:4">
      <c r="D50" s="191"/>
    </row>
    <row r="51" spans="4:4">
      <c r="D51" s="191"/>
    </row>
    <row r="52" spans="4:4">
      <c r="D52" s="191"/>
    </row>
    <row r="53" spans="4:4">
      <c r="D53" s="191"/>
    </row>
    <row r="54" spans="4:4">
      <c r="D54" s="191"/>
    </row>
    <row r="55" spans="4:4">
      <c r="D55" s="191"/>
    </row>
    <row r="56" spans="4:4">
      <c r="D56" s="191"/>
    </row>
    <row r="57" spans="4:4">
      <c r="D57" s="191"/>
    </row>
    <row r="58" spans="4:4">
      <c r="D58" s="191"/>
    </row>
    <row r="59" spans="4:4">
      <c r="D59" s="191"/>
    </row>
    <row r="60" spans="4:4">
      <c r="D60" s="191"/>
    </row>
    <row r="61" spans="4:4">
      <c r="D61" s="191"/>
    </row>
    <row r="62" spans="4:4">
      <c r="D62" s="191"/>
    </row>
    <row r="63" spans="4:4">
      <c r="D63" s="191"/>
    </row>
    <row r="64" spans="4:4">
      <c r="D64" s="191"/>
    </row>
    <row r="65" spans="4:4">
      <c r="D65" s="191"/>
    </row>
    <row r="66" spans="4:4">
      <c r="D66" s="191"/>
    </row>
    <row r="67" spans="4:4">
      <c r="D67" s="191"/>
    </row>
    <row r="68" spans="4:4">
      <c r="D68" s="191"/>
    </row>
    <row r="69" spans="4:4">
      <c r="D69" s="191"/>
    </row>
    <row r="70" spans="4:4">
      <c r="D70" s="191"/>
    </row>
    <row r="71" spans="4:4">
      <c r="D71" s="191"/>
    </row>
    <row r="72" spans="4:4">
      <c r="D72" s="191"/>
    </row>
    <row r="73" spans="4:4">
      <c r="D73" s="191"/>
    </row>
    <row r="74" spans="4:4">
      <c r="D74" s="191"/>
    </row>
    <row r="75" spans="4:4">
      <c r="D75" s="191"/>
    </row>
    <row r="76" spans="4:4">
      <c r="D76" s="191"/>
    </row>
    <row r="77" spans="4:4">
      <c r="D77" s="191"/>
    </row>
    <row r="78" spans="4:4">
      <c r="D78" s="191"/>
    </row>
    <row r="79" spans="4:4">
      <c r="D79" s="191"/>
    </row>
    <row r="80" spans="4:4">
      <c r="D80" s="191"/>
    </row>
    <row r="81" spans="4:4">
      <c r="D81" s="191"/>
    </row>
    <row r="82" spans="4:4">
      <c r="D82" s="191"/>
    </row>
    <row r="83" spans="4:4">
      <c r="D83" s="191"/>
    </row>
    <row r="84" spans="4:4">
      <c r="D84" s="191"/>
    </row>
    <row r="85" spans="4:4">
      <c r="D85" s="191"/>
    </row>
    <row r="86" spans="4:4">
      <c r="D86" s="191"/>
    </row>
    <row r="87" spans="4:4">
      <c r="D87" s="191"/>
    </row>
    <row r="88" spans="4:4">
      <c r="D88" s="191"/>
    </row>
    <row r="89" spans="4:4">
      <c r="D89" s="191"/>
    </row>
    <row r="90" spans="4:4">
      <c r="D90" s="191"/>
    </row>
    <row r="91" spans="4:4">
      <c r="D91" s="191"/>
    </row>
    <row r="92" spans="4:4">
      <c r="D92" s="191"/>
    </row>
    <row r="93" spans="4:4">
      <c r="D93" s="191"/>
    </row>
    <row r="94" spans="4:4">
      <c r="D94" s="191"/>
    </row>
    <row r="95" spans="4:4">
      <c r="D95" s="191"/>
    </row>
    <row r="96" spans="4:4">
      <c r="D96" s="191"/>
    </row>
    <row r="97" spans="4:4">
      <c r="D97" s="191"/>
    </row>
    <row r="98" spans="4:4">
      <c r="D98" s="191"/>
    </row>
    <row r="99" spans="4:4">
      <c r="D99" s="191"/>
    </row>
    <row r="100" spans="4:4">
      <c r="D100" s="191"/>
    </row>
    <row r="101" spans="4:4">
      <c r="D101" s="191"/>
    </row>
    <row r="102" spans="4:4">
      <c r="D102" s="191"/>
    </row>
    <row r="103" spans="4:4">
      <c r="D103" s="191"/>
    </row>
    <row r="104" spans="4:4">
      <c r="D104" s="191"/>
    </row>
    <row r="105" spans="4:4">
      <c r="D105" s="191"/>
    </row>
    <row r="106" spans="4:4">
      <c r="D106" s="191"/>
    </row>
    <row r="107" spans="4:4">
      <c r="D107" s="191"/>
    </row>
    <row r="108" spans="4:4">
      <c r="D108" s="191"/>
    </row>
    <row r="109" spans="4:4">
      <c r="D109" s="191"/>
    </row>
    <row r="110" spans="4:4">
      <c r="D110" s="191"/>
    </row>
    <row r="111" spans="4:4">
      <c r="D111" s="191"/>
    </row>
    <row r="112" spans="4:4">
      <c r="D112" s="191"/>
    </row>
    <row r="113" spans="4:4">
      <c r="D113" s="191"/>
    </row>
    <row r="114" spans="4:4">
      <c r="D114" s="191"/>
    </row>
    <row r="115" spans="4:4">
      <c r="D115" s="191"/>
    </row>
    <row r="116" spans="4:4">
      <c r="D116" s="191"/>
    </row>
    <row r="117" spans="4:4">
      <c r="D117" s="191"/>
    </row>
    <row r="118" spans="4:4">
      <c r="D118" s="191"/>
    </row>
    <row r="119" spans="4:4">
      <c r="D119" s="191"/>
    </row>
    <row r="120" spans="4:4">
      <c r="D120" s="191"/>
    </row>
    <row r="121" spans="4:4">
      <c r="D121" s="191"/>
    </row>
    <row r="122" spans="4:4">
      <c r="D122" s="191"/>
    </row>
    <row r="123" spans="4:4">
      <c r="D123" s="191"/>
    </row>
    <row r="124" spans="4:4">
      <c r="D124" s="191"/>
    </row>
    <row r="125" spans="4:4">
      <c r="D125" s="191"/>
    </row>
    <row r="126" spans="4:4">
      <c r="D126" s="191"/>
    </row>
    <row r="127" spans="4:4">
      <c r="D127" s="191"/>
    </row>
    <row r="128" spans="4:4">
      <c r="D128" s="191"/>
    </row>
    <row r="129" spans="4:4">
      <c r="D129" s="191"/>
    </row>
    <row r="130" spans="4:4">
      <c r="D130" s="191"/>
    </row>
    <row r="131" spans="4:4">
      <c r="D131" s="191"/>
    </row>
    <row r="132" spans="4:4">
      <c r="D132" s="191"/>
    </row>
    <row r="133" spans="4:4">
      <c r="D133" s="191"/>
    </row>
    <row r="134" spans="4:4">
      <c r="D134" s="191"/>
    </row>
    <row r="135" spans="4:4">
      <c r="D135" s="191"/>
    </row>
    <row r="136" spans="4:4">
      <c r="D136" s="191"/>
    </row>
    <row r="137" spans="4:4">
      <c r="D137" s="191"/>
    </row>
    <row r="138" spans="4:4">
      <c r="D138" s="191"/>
    </row>
    <row r="139" spans="4:4">
      <c r="D139" s="191"/>
    </row>
    <row r="140" spans="4:4">
      <c r="D140" s="191"/>
    </row>
    <row r="141" spans="4:4">
      <c r="D141" s="191"/>
    </row>
    <row r="142" spans="4:4">
      <c r="D142" s="191"/>
    </row>
    <row r="143" spans="4:4">
      <c r="D143" s="191"/>
    </row>
    <row r="144" spans="4:4">
      <c r="D144" s="191"/>
    </row>
    <row r="145" spans="4:4">
      <c r="D145" s="191"/>
    </row>
    <row r="146" spans="4:4">
      <c r="D146" s="191"/>
    </row>
    <row r="147" spans="4:4">
      <c r="D147" s="191"/>
    </row>
    <row r="148" spans="4:4">
      <c r="D148" s="191"/>
    </row>
    <row r="149" spans="4:4">
      <c r="D149" s="191"/>
    </row>
    <row r="150" spans="4:4">
      <c r="D150" s="191"/>
    </row>
    <row r="151" spans="4:4">
      <c r="D151" s="191"/>
    </row>
    <row r="152" spans="4:4">
      <c r="D152" s="191"/>
    </row>
    <row r="153" spans="4:4">
      <c r="D153" s="191"/>
    </row>
    <row r="154" spans="4:4">
      <c r="D154" s="191"/>
    </row>
    <row r="155" spans="4:4">
      <c r="D155" s="191"/>
    </row>
    <row r="156" spans="4:4">
      <c r="D156" s="191"/>
    </row>
    <row r="157" spans="4:4">
      <c r="D157" s="191"/>
    </row>
    <row r="158" spans="4:4">
      <c r="D158" s="191"/>
    </row>
    <row r="159" spans="4:4">
      <c r="D159" s="191"/>
    </row>
    <row r="160" spans="4:4">
      <c r="D160" s="191"/>
    </row>
    <row r="161" spans="4:4">
      <c r="D161" s="191"/>
    </row>
    <row r="162" spans="4:4">
      <c r="D162" s="191"/>
    </row>
    <row r="163" spans="4:4">
      <c r="D163" s="191"/>
    </row>
    <row r="164" spans="4:4">
      <c r="D164" s="191"/>
    </row>
    <row r="165" spans="4:4">
      <c r="D165" s="191"/>
    </row>
    <row r="166" spans="4:4">
      <c r="D166" s="191"/>
    </row>
    <row r="167" spans="4:4">
      <c r="D167" s="191"/>
    </row>
    <row r="168" spans="4:4">
      <c r="D168" s="191"/>
    </row>
    <row r="169" spans="4:4">
      <c r="D169" s="191"/>
    </row>
    <row r="170" spans="4:4">
      <c r="D170" s="191"/>
    </row>
    <row r="171" spans="4:4">
      <c r="D171" s="191"/>
    </row>
    <row r="172" spans="4:4">
      <c r="D172" s="191"/>
    </row>
    <row r="173" spans="4:4">
      <c r="D173" s="191"/>
    </row>
    <row r="174" spans="4:4">
      <c r="D174" s="191"/>
    </row>
    <row r="175" spans="4:4">
      <c r="D175" s="191"/>
    </row>
    <row r="176" spans="4:4">
      <c r="D176" s="191"/>
    </row>
    <row r="177" spans="4:4">
      <c r="D177" s="191"/>
    </row>
    <row r="178" spans="4:4">
      <c r="D178" s="191"/>
    </row>
    <row r="179" spans="4:4">
      <c r="D179" s="191"/>
    </row>
    <row r="180" spans="4:4">
      <c r="D180" s="191"/>
    </row>
    <row r="181" spans="4:4">
      <c r="D181" s="191"/>
    </row>
    <row r="182" spans="4:4">
      <c r="D182" s="191"/>
    </row>
    <row r="183" spans="4:4">
      <c r="D183" s="191"/>
    </row>
    <row r="184" spans="4:4">
      <c r="D184" s="191"/>
    </row>
    <row r="185" spans="4:4">
      <c r="D185" s="191"/>
    </row>
    <row r="186" spans="4:4">
      <c r="D186" s="191"/>
    </row>
    <row r="187" spans="4:4">
      <c r="D187" s="191"/>
    </row>
    <row r="188" spans="4:4">
      <c r="D188" s="191"/>
    </row>
    <row r="189" spans="4:4">
      <c r="D189" s="191"/>
    </row>
    <row r="190" spans="4:4">
      <c r="D190" s="191"/>
    </row>
    <row r="191" spans="4:4">
      <c r="D191" s="191"/>
    </row>
    <row r="192" spans="4:4">
      <c r="D192" s="191"/>
    </row>
    <row r="193" spans="4:4">
      <c r="D193" s="191"/>
    </row>
    <row r="194" spans="4:4">
      <c r="D194" s="191"/>
    </row>
    <row r="195" spans="4:4">
      <c r="D195" s="191"/>
    </row>
    <row r="196" spans="4:4">
      <c r="D196" s="191"/>
    </row>
    <row r="197" spans="4:4">
      <c r="D197" s="191"/>
    </row>
    <row r="198" spans="4:4">
      <c r="D198" s="191"/>
    </row>
    <row r="199" spans="4:4">
      <c r="D199" s="191"/>
    </row>
    <row r="200" spans="4:4">
      <c r="D200" s="191"/>
    </row>
    <row r="201" spans="4:4">
      <c r="D201" s="191"/>
    </row>
    <row r="202" spans="4:4">
      <c r="D202" s="191"/>
    </row>
    <row r="203" spans="4:4">
      <c r="D203" s="191"/>
    </row>
    <row r="204" spans="4:4">
      <c r="D204" s="191"/>
    </row>
    <row r="205" spans="4:4">
      <c r="D205" s="191"/>
    </row>
    <row r="206" spans="4:4">
      <c r="D206" s="191"/>
    </row>
    <row r="207" spans="4:4">
      <c r="D207" s="191"/>
    </row>
    <row r="208" spans="4:4">
      <c r="D208" s="191"/>
    </row>
    <row r="209" spans="4:4">
      <c r="D209" s="191"/>
    </row>
    <row r="210" spans="4:4">
      <c r="D210" s="191"/>
    </row>
    <row r="211" spans="4:4">
      <c r="D211" s="191"/>
    </row>
    <row r="212" spans="4:4">
      <c r="D212" s="191"/>
    </row>
    <row r="213" spans="4:4">
      <c r="D213" s="191"/>
    </row>
    <row r="214" spans="4:4">
      <c r="D214" s="191"/>
    </row>
    <row r="215" spans="4:4">
      <c r="D215" s="191"/>
    </row>
    <row r="216" spans="4:4">
      <c r="D216" s="191"/>
    </row>
    <row r="217" spans="4:4">
      <c r="D217" s="191"/>
    </row>
    <row r="218" spans="4:4">
      <c r="D218" s="191"/>
    </row>
    <row r="219" spans="4:4">
      <c r="D219" s="191"/>
    </row>
    <row r="220" spans="4:4">
      <c r="D220" s="191"/>
    </row>
    <row r="221" spans="4:4">
      <c r="D221" s="191"/>
    </row>
    <row r="222" spans="4:4">
      <c r="D222" s="191"/>
    </row>
    <row r="223" spans="4:4">
      <c r="D223" s="191"/>
    </row>
    <row r="224" spans="4:4">
      <c r="D224" s="191"/>
    </row>
    <row r="225" spans="4:4">
      <c r="D225" s="191"/>
    </row>
    <row r="226" spans="4:4">
      <c r="D226" s="191"/>
    </row>
    <row r="227" spans="4:4">
      <c r="D227" s="191"/>
    </row>
    <row r="228" spans="4:4">
      <c r="D228" s="191"/>
    </row>
    <row r="229" spans="4:4">
      <c r="D229" s="191"/>
    </row>
    <row r="230" spans="4:4">
      <c r="D230" s="191"/>
    </row>
    <row r="231" spans="4:4">
      <c r="D231" s="191"/>
    </row>
    <row r="232" spans="4:4">
      <c r="D232" s="191"/>
    </row>
    <row r="233" spans="4:4">
      <c r="D233" s="191"/>
    </row>
    <row r="234" spans="4:4">
      <c r="D234" s="191"/>
    </row>
    <row r="235" spans="4:4">
      <c r="D235" s="191"/>
    </row>
    <row r="236" spans="4:4">
      <c r="D236" s="191"/>
    </row>
    <row r="237" spans="4:4">
      <c r="D237" s="191"/>
    </row>
    <row r="238" spans="4:4">
      <c r="D238" s="191"/>
    </row>
    <row r="239" spans="4:4">
      <c r="D239" s="191"/>
    </row>
    <row r="240" spans="4:4">
      <c r="D240" s="191"/>
    </row>
    <row r="241" spans="4:4">
      <c r="D241" s="191"/>
    </row>
    <row r="242" spans="4:4">
      <c r="D242" s="191"/>
    </row>
    <row r="243" spans="4:4">
      <c r="D243" s="191"/>
    </row>
    <row r="244" spans="4:4">
      <c r="D244" s="191"/>
    </row>
    <row r="245" spans="4:4">
      <c r="D245" s="191"/>
    </row>
    <row r="246" spans="4:4">
      <c r="D246" s="191"/>
    </row>
    <row r="247" spans="4:4">
      <c r="D247" s="191"/>
    </row>
    <row r="248" spans="4:4">
      <c r="D248" s="191"/>
    </row>
    <row r="249" spans="4:4">
      <c r="D249" s="191"/>
    </row>
    <row r="250" spans="4:4">
      <c r="D250" s="191"/>
    </row>
    <row r="251" spans="4:4">
      <c r="D251" s="191"/>
    </row>
    <row r="252" spans="4:4">
      <c r="D252" s="191"/>
    </row>
    <row r="253" spans="4:4">
      <c r="D253" s="191"/>
    </row>
    <row r="254" spans="4:4">
      <c r="D254" s="191"/>
    </row>
    <row r="255" spans="4:4">
      <c r="D255" s="191"/>
    </row>
    <row r="256" spans="4:4">
      <c r="D256" s="191"/>
    </row>
    <row r="257" spans="4:4">
      <c r="D257" s="191"/>
    </row>
    <row r="258" spans="4:4">
      <c r="D258" s="191"/>
    </row>
    <row r="259" spans="4:4">
      <c r="D259" s="191"/>
    </row>
    <row r="260" spans="4:4">
      <c r="D260" s="191"/>
    </row>
    <row r="261" spans="4:4">
      <c r="D261" s="191"/>
    </row>
    <row r="262" spans="4:4">
      <c r="D262" s="191"/>
    </row>
    <row r="263" spans="4:4">
      <c r="D263" s="191"/>
    </row>
    <row r="264" spans="4:4">
      <c r="D264" s="191"/>
    </row>
    <row r="265" spans="4:4">
      <c r="D265" s="191"/>
    </row>
    <row r="266" spans="4:4">
      <c r="D266" s="191"/>
    </row>
    <row r="267" spans="4:4">
      <c r="D267" s="191"/>
    </row>
    <row r="268" spans="4:4">
      <c r="D268" s="191"/>
    </row>
    <row r="269" spans="4:4">
      <c r="D269" s="191"/>
    </row>
    <row r="270" spans="4:4">
      <c r="D270" s="191"/>
    </row>
    <row r="271" spans="4:4">
      <c r="D271" s="191"/>
    </row>
    <row r="272" spans="4:4">
      <c r="D272" s="191"/>
    </row>
    <row r="273" spans="4:4">
      <c r="D273" s="191"/>
    </row>
    <row r="274" spans="4:4">
      <c r="D274" s="191"/>
    </row>
    <row r="275" spans="4:4">
      <c r="D275" s="191"/>
    </row>
    <row r="276" spans="4:4">
      <c r="D276" s="191"/>
    </row>
    <row r="277" spans="4:4">
      <c r="D277" s="191"/>
    </row>
    <row r="278" spans="4:4">
      <c r="D278" s="191"/>
    </row>
    <row r="279" spans="4:4">
      <c r="D279" s="191"/>
    </row>
    <row r="280" spans="4:4">
      <c r="D280" s="191"/>
    </row>
    <row r="281" spans="4:4">
      <c r="D281" s="191"/>
    </row>
    <row r="282" spans="4:4">
      <c r="D282" s="191"/>
    </row>
    <row r="283" spans="4:4">
      <c r="D283" s="191"/>
    </row>
    <row r="284" spans="4:4">
      <c r="D284" s="191"/>
    </row>
    <row r="285" spans="4:4">
      <c r="D285" s="191"/>
    </row>
    <row r="286" spans="4:4">
      <c r="D286" s="191"/>
    </row>
    <row r="287" spans="4:4">
      <c r="D287" s="191"/>
    </row>
    <row r="288" spans="4:4">
      <c r="D288" s="191"/>
    </row>
    <row r="289" spans="4:4">
      <c r="D289" s="191"/>
    </row>
    <row r="290" spans="4:4">
      <c r="D290" s="191"/>
    </row>
    <row r="291" spans="4:4">
      <c r="D291" s="191"/>
    </row>
    <row r="292" spans="4:4">
      <c r="D292" s="191"/>
    </row>
    <row r="293" spans="4:4">
      <c r="D293" s="191"/>
    </row>
    <row r="294" spans="4:4">
      <c r="D294" s="191"/>
    </row>
    <row r="295" spans="4:4">
      <c r="D295" s="191"/>
    </row>
    <row r="296" spans="4:4">
      <c r="D296" s="191"/>
    </row>
    <row r="297" spans="4:4">
      <c r="D297" s="191"/>
    </row>
    <row r="298" spans="4:4">
      <c r="D298" s="191"/>
    </row>
    <row r="299" spans="4:4">
      <c r="D299" s="191"/>
    </row>
    <row r="300" spans="4:4">
      <c r="D300" s="191"/>
    </row>
    <row r="301" spans="4:4">
      <c r="D301" s="191"/>
    </row>
    <row r="302" spans="4:4">
      <c r="D302" s="191"/>
    </row>
    <row r="303" spans="4:4">
      <c r="D303" s="191"/>
    </row>
    <row r="304" spans="4:4">
      <c r="D304" s="191"/>
    </row>
    <row r="305" spans="4:4">
      <c r="D305" s="191"/>
    </row>
    <row r="306" spans="4:4">
      <c r="D306" s="191"/>
    </row>
    <row r="307" spans="4:4">
      <c r="D307" s="191"/>
    </row>
    <row r="308" spans="4:4">
      <c r="D308" s="191"/>
    </row>
    <row r="309" spans="4:4">
      <c r="D309" s="191"/>
    </row>
    <row r="310" spans="4:4">
      <c r="D310" s="191"/>
    </row>
    <row r="311" spans="4:4">
      <c r="D311" s="191"/>
    </row>
    <row r="312" spans="4:4">
      <c r="D312" s="191"/>
    </row>
    <row r="313" spans="4:4">
      <c r="D313" s="191"/>
    </row>
    <row r="314" spans="4:4">
      <c r="D314" s="191"/>
    </row>
    <row r="315" spans="4:4">
      <c r="D315" s="191"/>
    </row>
    <row r="316" spans="4:4">
      <c r="D316" s="191"/>
    </row>
    <row r="317" spans="4:4">
      <c r="D317" s="191"/>
    </row>
    <row r="318" spans="4:4">
      <c r="D318" s="191"/>
    </row>
    <row r="319" spans="4:4">
      <c r="D319" s="191"/>
    </row>
    <row r="320" spans="4:4">
      <c r="D320" s="191"/>
    </row>
    <row r="321" spans="4:4">
      <c r="D321" s="191"/>
    </row>
    <row r="322" spans="4:4">
      <c r="D322" s="191"/>
    </row>
    <row r="323" spans="4:4">
      <c r="D323" s="191"/>
    </row>
    <row r="324" spans="4:4">
      <c r="D324" s="191"/>
    </row>
    <row r="325" spans="4:4">
      <c r="D325" s="191"/>
    </row>
    <row r="326" spans="4:4">
      <c r="D326" s="191"/>
    </row>
    <row r="327" spans="4:4">
      <c r="D327" s="191"/>
    </row>
    <row r="328" spans="4:4">
      <c r="D328" s="191"/>
    </row>
    <row r="329" spans="4:4">
      <c r="D329" s="191"/>
    </row>
    <row r="330" spans="4:4">
      <c r="D330" s="191"/>
    </row>
    <row r="331" spans="4:4">
      <c r="D331" s="191"/>
    </row>
    <row r="332" spans="4:4">
      <c r="D332" s="191"/>
    </row>
    <row r="333" spans="4:4">
      <c r="D333" s="191"/>
    </row>
    <row r="334" spans="4:4">
      <c r="D334" s="191"/>
    </row>
    <row r="335" spans="4:4">
      <c r="D335" s="191"/>
    </row>
    <row r="336" spans="4:4">
      <c r="D336" s="191"/>
    </row>
    <row r="337" spans="4:4">
      <c r="D337" s="191"/>
    </row>
    <row r="338" spans="4:4">
      <c r="D338" s="191"/>
    </row>
    <row r="339" spans="4:4">
      <c r="D339" s="191"/>
    </row>
    <row r="340" spans="4:4">
      <c r="D340" s="191"/>
    </row>
    <row r="341" spans="4:4">
      <c r="D341" s="191"/>
    </row>
    <row r="342" spans="4:4">
      <c r="D342" s="191"/>
    </row>
    <row r="343" spans="4:4">
      <c r="D343" s="191"/>
    </row>
    <row r="344" spans="4:4">
      <c r="D344" s="191"/>
    </row>
    <row r="345" spans="4:4">
      <c r="D345" s="191"/>
    </row>
    <row r="346" spans="4:4">
      <c r="D346" s="191"/>
    </row>
    <row r="347" spans="4:4">
      <c r="D347" s="191"/>
    </row>
    <row r="348" spans="4:4">
      <c r="D348" s="191"/>
    </row>
    <row r="349" spans="4:4">
      <c r="D349" s="191"/>
    </row>
    <row r="350" spans="4:4">
      <c r="D350" s="191"/>
    </row>
    <row r="351" spans="4:4">
      <c r="D351" s="191"/>
    </row>
    <row r="352" spans="4:4">
      <c r="D352" s="191"/>
    </row>
    <row r="353" spans="4:4">
      <c r="D353" s="191"/>
    </row>
    <row r="354" spans="4:4">
      <c r="D354" s="191"/>
    </row>
    <row r="355" spans="4:4">
      <c r="D355" s="191"/>
    </row>
    <row r="356" spans="4:4">
      <c r="D356" s="191"/>
    </row>
    <row r="357" spans="4:4">
      <c r="D357" s="191"/>
    </row>
    <row r="358" spans="4:4">
      <c r="D358" s="191"/>
    </row>
    <row r="359" spans="4:4">
      <c r="D359" s="191"/>
    </row>
    <row r="360" spans="4:4">
      <c r="D360" s="191"/>
    </row>
    <row r="361" spans="4:4">
      <c r="D361" s="191"/>
    </row>
    <row r="362" spans="4:4">
      <c r="D362" s="191"/>
    </row>
    <row r="363" spans="4:4">
      <c r="D363" s="191"/>
    </row>
    <row r="364" spans="4:4">
      <c r="D364" s="191"/>
    </row>
    <row r="365" spans="4:4">
      <c r="D365" s="191"/>
    </row>
    <row r="366" spans="4:4">
      <c r="D366" s="191"/>
    </row>
    <row r="367" spans="4:4">
      <c r="D367" s="191"/>
    </row>
    <row r="368" spans="4:4">
      <c r="D368" s="191"/>
    </row>
    <row r="369" spans="4:4">
      <c r="D369" s="191"/>
    </row>
    <row r="370" spans="4:4">
      <c r="D370" s="191"/>
    </row>
    <row r="371" spans="4:4">
      <c r="D371" s="191"/>
    </row>
    <row r="372" spans="4:4">
      <c r="D372" s="191"/>
    </row>
    <row r="373" spans="4:4">
      <c r="D373" s="191"/>
    </row>
    <row r="374" spans="4:4">
      <c r="D374" s="191"/>
    </row>
    <row r="375" spans="4:4">
      <c r="D375" s="191"/>
    </row>
    <row r="376" spans="4:4">
      <c r="D376" s="191"/>
    </row>
    <row r="377" spans="4:4">
      <c r="D377" s="191"/>
    </row>
    <row r="378" spans="4:4">
      <c r="D378" s="191"/>
    </row>
    <row r="379" spans="4:4">
      <c r="D379" s="191"/>
    </row>
    <row r="380" spans="4:4">
      <c r="D380" s="191"/>
    </row>
    <row r="381" spans="4:4">
      <c r="D381" s="191"/>
    </row>
    <row r="382" spans="4:4">
      <c r="D382" s="191"/>
    </row>
    <row r="383" spans="4:4">
      <c r="D383" s="191"/>
    </row>
    <row r="384" spans="4:4">
      <c r="D384" s="191"/>
    </row>
    <row r="385" spans="4:4">
      <c r="D385" s="191"/>
    </row>
    <row r="386" spans="4:4">
      <c r="D386" s="191"/>
    </row>
    <row r="387" spans="4:4">
      <c r="D387" s="191"/>
    </row>
    <row r="388" spans="4:4">
      <c r="D388" s="191"/>
    </row>
    <row r="389" spans="4:4">
      <c r="D389" s="191"/>
    </row>
    <row r="390" spans="4:4">
      <c r="D390" s="191"/>
    </row>
    <row r="391" spans="4:4">
      <c r="D391" s="191"/>
    </row>
    <row r="392" spans="4:4">
      <c r="D392" s="191"/>
    </row>
    <row r="393" spans="4:4">
      <c r="D393" s="191"/>
    </row>
    <row r="394" spans="4:4">
      <c r="D394" s="191"/>
    </row>
    <row r="395" spans="4:4">
      <c r="D395" s="191"/>
    </row>
    <row r="396" spans="4:4">
      <c r="D396" s="191"/>
    </row>
    <row r="397" spans="4:4">
      <c r="D397" s="191"/>
    </row>
    <row r="398" spans="4:4">
      <c r="D398" s="191"/>
    </row>
    <row r="399" spans="4:4">
      <c r="D399" s="191"/>
    </row>
    <row r="400" spans="4:4">
      <c r="D400" s="191"/>
    </row>
    <row r="401" spans="4:4">
      <c r="D401" s="191"/>
    </row>
    <row r="402" spans="4:4">
      <c r="D402" s="191"/>
    </row>
    <row r="403" spans="4:4">
      <c r="D403" s="191"/>
    </row>
    <row r="404" spans="4:4">
      <c r="D404" s="191"/>
    </row>
    <row r="405" spans="4:4">
      <c r="D405" s="191"/>
    </row>
    <row r="406" spans="4:4">
      <c r="D406" s="191"/>
    </row>
    <row r="407" spans="4:4">
      <c r="D407" s="191"/>
    </row>
    <row r="408" spans="4:4">
      <c r="D408" s="191"/>
    </row>
    <row r="409" spans="4:4">
      <c r="D409" s="191"/>
    </row>
    <row r="410" spans="4:4">
      <c r="D410" s="191"/>
    </row>
    <row r="411" spans="4:4">
      <c r="D411" s="191"/>
    </row>
    <row r="412" spans="4:4">
      <c r="D412" s="191"/>
    </row>
    <row r="413" spans="4:4">
      <c r="D413" s="191"/>
    </row>
    <row r="414" spans="4:4">
      <c r="D414" s="191"/>
    </row>
    <row r="415" spans="4:4">
      <c r="D415" s="191"/>
    </row>
    <row r="416" spans="4:4">
      <c r="D416" s="191"/>
    </row>
    <row r="417" spans="4:4">
      <c r="D417" s="191"/>
    </row>
    <row r="418" spans="4:4">
      <c r="D418" s="191"/>
    </row>
    <row r="419" spans="4:4">
      <c r="D419" s="191"/>
    </row>
    <row r="420" spans="4:4">
      <c r="D420" s="191"/>
    </row>
    <row r="421" spans="4:4">
      <c r="D421" s="191"/>
    </row>
    <row r="422" spans="4:4">
      <c r="D422" s="191"/>
    </row>
    <row r="423" spans="4:4">
      <c r="D423" s="191"/>
    </row>
    <row r="424" spans="4:4">
      <c r="D424" s="191"/>
    </row>
    <row r="425" spans="4:4">
      <c r="D425" s="191"/>
    </row>
    <row r="426" spans="4:4">
      <c r="D426" s="191"/>
    </row>
    <row r="427" spans="4:4">
      <c r="D427" s="191"/>
    </row>
    <row r="428" spans="4:4">
      <c r="D428" s="191"/>
    </row>
    <row r="429" spans="4:4">
      <c r="D429" s="191"/>
    </row>
    <row r="430" spans="4:4">
      <c r="D430" s="191"/>
    </row>
    <row r="431" spans="4:4">
      <c r="D431" s="191"/>
    </row>
    <row r="432" spans="4:4">
      <c r="D432" s="191"/>
    </row>
    <row r="433" spans="4:4">
      <c r="D433" s="191"/>
    </row>
    <row r="434" spans="4:4">
      <c r="D434" s="191"/>
    </row>
    <row r="435" spans="4:4">
      <c r="D435" s="191"/>
    </row>
    <row r="436" spans="4:4">
      <c r="D436" s="191"/>
    </row>
    <row r="437" spans="4:4">
      <c r="D437" s="191"/>
    </row>
    <row r="438" spans="4:4">
      <c r="D438" s="191"/>
    </row>
    <row r="439" spans="4:4">
      <c r="D439" s="191"/>
    </row>
    <row r="440" spans="4:4">
      <c r="D440" s="191"/>
    </row>
    <row r="441" spans="4:4">
      <c r="D441" s="191"/>
    </row>
    <row r="442" spans="4:4">
      <c r="D442" s="191"/>
    </row>
    <row r="443" spans="4:4">
      <c r="D443" s="191"/>
    </row>
    <row r="444" spans="4:4">
      <c r="D444" s="191"/>
    </row>
    <row r="445" spans="4:4">
      <c r="D445" s="191"/>
    </row>
    <row r="446" spans="4:4">
      <c r="D446" s="191"/>
    </row>
    <row r="447" spans="4:4">
      <c r="D447" s="191"/>
    </row>
    <row r="448" spans="4:4">
      <c r="D448" s="191"/>
    </row>
    <row r="449" spans="4:4">
      <c r="D449" s="191"/>
    </row>
    <row r="450" spans="4:4">
      <c r="D450" s="191"/>
    </row>
    <row r="451" spans="4:4">
      <c r="D451" s="191"/>
    </row>
    <row r="452" spans="4:4">
      <c r="D452" s="191"/>
    </row>
    <row r="453" spans="4:4">
      <c r="D453" s="191"/>
    </row>
    <row r="454" spans="4:4">
      <c r="D454" s="191"/>
    </row>
    <row r="455" spans="4:4">
      <c r="D455" s="191"/>
    </row>
    <row r="456" spans="4:4">
      <c r="D456" s="191"/>
    </row>
    <row r="457" spans="4:4">
      <c r="D457" s="191"/>
    </row>
    <row r="458" spans="4:4">
      <c r="D458" s="191"/>
    </row>
    <row r="459" spans="4:4">
      <c r="D459" s="191"/>
    </row>
    <row r="460" spans="4:4">
      <c r="D460" s="191"/>
    </row>
    <row r="461" spans="4:4">
      <c r="D461" s="191"/>
    </row>
    <row r="462" spans="4:4">
      <c r="D462" s="191"/>
    </row>
    <row r="463" spans="4:4">
      <c r="D463" s="191"/>
    </row>
    <row r="464" spans="4:4">
      <c r="D464" s="191"/>
    </row>
    <row r="465" spans="4:4">
      <c r="D465" s="191"/>
    </row>
    <row r="466" spans="4:4">
      <c r="D466" s="191"/>
    </row>
    <row r="467" spans="4:4">
      <c r="D467" s="191"/>
    </row>
    <row r="468" spans="4:4">
      <c r="D468" s="191"/>
    </row>
    <row r="469" spans="4:4">
      <c r="D469" s="191"/>
    </row>
    <row r="470" spans="4:4">
      <c r="D470" s="191"/>
    </row>
    <row r="471" spans="4:4">
      <c r="D471" s="191"/>
    </row>
    <row r="472" spans="4:4">
      <c r="D472" s="191"/>
    </row>
    <row r="473" spans="4:4">
      <c r="D473" s="191"/>
    </row>
    <row r="474" spans="4:4">
      <c r="D474" s="191"/>
    </row>
    <row r="475" spans="4:4">
      <c r="D475" s="191"/>
    </row>
    <row r="476" spans="4:4">
      <c r="D476" s="191"/>
    </row>
    <row r="477" spans="4:4">
      <c r="D477" s="191"/>
    </row>
    <row r="478" spans="4:4">
      <c r="D478" s="191"/>
    </row>
    <row r="479" spans="4:4">
      <c r="D479" s="191"/>
    </row>
    <row r="480" spans="4:4">
      <c r="D480" s="191"/>
    </row>
    <row r="481" spans="4:4">
      <c r="D481" s="191"/>
    </row>
    <row r="482" spans="4:4">
      <c r="D482" s="191"/>
    </row>
    <row r="483" spans="4:4">
      <c r="D483" s="191"/>
    </row>
    <row r="484" spans="4:4">
      <c r="D484" s="191"/>
    </row>
    <row r="485" spans="4:4">
      <c r="D485" s="191"/>
    </row>
    <row r="486" spans="4:4">
      <c r="D486" s="191"/>
    </row>
    <row r="487" spans="4:4">
      <c r="D487" s="191"/>
    </row>
    <row r="488" spans="4:4">
      <c r="D488" s="191"/>
    </row>
    <row r="489" spans="4:4">
      <c r="D489" s="191"/>
    </row>
    <row r="490" spans="4:4">
      <c r="D490" s="191"/>
    </row>
    <row r="491" spans="4:4">
      <c r="D491" s="191"/>
    </row>
    <row r="492" spans="4:4">
      <c r="D492" s="191"/>
    </row>
    <row r="493" spans="4:4">
      <c r="D493" s="191"/>
    </row>
    <row r="494" spans="4:4">
      <c r="D494" s="191"/>
    </row>
    <row r="495" spans="4:4">
      <c r="D495" s="191"/>
    </row>
    <row r="496" spans="4:4">
      <c r="D496" s="191"/>
    </row>
    <row r="497" spans="4:4">
      <c r="D497" s="191"/>
    </row>
    <row r="498" spans="4:4">
      <c r="D498" s="191"/>
    </row>
    <row r="499" spans="4:4">
      <c r="D499" s="191"/>
    </row>
    <row r="500" spans="4:4">
      <c r="D500" s="191"/>
    </row>
    <row r="501" spans="4:4">
      <c r="D501" s="191"/>
    </row>
    <row r="502" spans="4:4">
      <c r="D502" s="191"/>
    </row>
    <row r="503" spans="4:4">
      <c r="D503" s="191"/>
    </row>
    <row r="504" spans="4:4">
      <c r="D504" s="191"/>
    </row>
    <row r="505" spans="4:4">
      <c r="D505" s="191"/>
    </row>
    <row r="506" spans="4:4">
      <c r="D506" s="191"/>
    </row>
    <row r="507" spans="4:4">
      <c r="D507" s="191"/>
    </row>
    <row r="508" spans="4:4">
      <c r="D508" s="191"/>
    </row>
    <row r="509" spans="4:4">
      <c r="D509" s="191"/>
    </row>
    <row r="510" spans="4:4">
      <c r="D510" s="191"/>
    </row>
    <row r="511" spans="4:4">
      <c r="D511" s="191"/>
    </row>
    <row r="512" spans="4:4">
      <c r="D512" s="191"/>
    </row>
    <row r="513" spans="4:4">
      <c r="D513" s="191"/>
    </row>
    <row r="514" spans="4:4">
      <c r="D514" s="191"/>
    </row>
    <row r="515" spans="4:4">
      <c r="D515" s="191"/>
    </row>
    <row r="516" spans="4:4">
      <c r="D516" s="191"/>
    </row>
    <row r="517" spans="4:4">
      <c r="D517" s="191"/>
    </row>
    <row r="518" spans="4:4">
      <c r="D518" s="191"/>
    </row>
    <row r="519" spans="4:4">
      <c r="D519" s="191"/>
    </row>
    <row r="520" spans="4:4">
      <c r="D520" s="191"/>
    </row>
    <row r="521" spans="4:4">
      <c r="D521" s="191"/>
    </row>
    <row r="522" spans="4:4">
      <c r="D522" s="191"/>
    </row>
    <row r="523" spans="4:4">
      <c r="D523" s="191"/>
    </row>
    <row r="524" spans="4:4">
      <c r="D524" s="191"/>
    </row>
    <row r="525" spans="4:4">
      <c r="D525" s="191"/>
    </row>
    <row r="526" spans="4:4">
      <c r="D526" s="191"/>
    </row>
    <row r="527" spans="4:4">
      <c r="D527" s="191"/>
    </row>
    <row r="528" spans="4:4">
      <c r="D528" s="191"/>
    </row>
    <row r="529" spans="4:4">
      <c r="D529" s="191"/>
    </row>
    <row r="530" spans="4:4">
      <c r="D530" s="191"/>
    </row>
    <row r="531" spans="4:4">
      <c r="D531" s="191"/>
    </row>
    <row r="532" spans="4:4">
      <c r="D532" s="191"/>
    </row>
    <row r="533" spans="4:4">
      <c r="D533" s="191"/>
    </row>
    <row r="534" spans="4:4">
      <c r="D534" s="191"/>
    </row>
    <row r="535" spans="4:4">
      <c r="D535" s="191"/>
    </row>
    <row r="536" spans="4:4">
      <c r="D536" s="191"/>
    </row>
    <row r="537" spans="4:4">
      <c r="D537" s="191"/>
    </row>
    <row r="538" spans="4:4">
      <c r="D538" s="191"/>
    </row>
    <row r="539" spans="4:4">
      <c r="D539" s="191"/>
    </row>
    <row r="540" spans="4:4">
      <c r="D540" s="191"/>
    </row>
    <row r="541" spans="4:4">
      <c r="D541" s="191"/>
    </row>
    <row r="542" spans="4:4">
      <c r="D542" s="191"/>
    </row>
    <row r="543" spans="4:4">
      <c r="D543" s="191"/>
    </row>
    <row r="544" spans="4:4">
      <c r="D544" s="191"/>
    </row>
    <row r="545" spans="4:4">
      <c r="D545" s="191"/>
    </row>
    <row r="546" spans="4:4">
      <c r="D546" s="191"/>
    </row>
    <row r="547" spans="4:4">
      <c r="D547" s="191"/>
    </row>
    <row r="548" spans="4:4">
      <c r="D548" s="191"/>
    </row>
    <row r="549" spans="4:4">
      <c r="D549" s="191"/>
    </row>
    <row r="550" spans="4:4">
      <c r="D550" s="191"/>
    </row>
    <row r="551" spans="4:4">
      <c r="D551" s="191"/>
    </row>
    <row r="552" spans="4:4">
      <c r="D552" s="191"/>
    </row>
    <row r="553" spans="4:4">
      <c r="D553" s="191"/>
    </row>
    <row r="554" spans="4:4">
      <c r="D554" s="191"/>
    </row>
    <row r="555" spans="4:4">
      <c r="D555" s="191"/>
    </row>
    <row r="556" spans="4:4">
      <c r="D556" s="191"/>
    </row>
    <row r="557" spans="4:4">
      <c r="D557" s="191"/>
    </row>
    <row r="558" spans="4:4">
      <c r="D558" s="191"/>
    </row>
    <row r="559" spans="4:4">
      <c r="D559" s="191"/>
    </row>
    <row r="560" spans="4:4">
      <c r="D560" s="191"/>
    </row>
    <row r="561" spans="4:4">
      <c r="D561" s="191"/>
    </row>
    <row r="562" spans="4:4">
      <c r="D562" s="191"/>
    </row>
    <row r="563" spans="4:4">
      <c r="D563" s="191"/>
    </row>
    <row r="564" spans="4:4">
      <c r="D564" s="191"/>
    </row>
    <row r="565" spans="4:4">
      <c r="D565" s="191"/>
    </row>
    <row r="566" spans="4:4">
      <c r="D566" s="191"/>
    </row>
    <row r="567" spans="4:4">
      <c r="D567" s="191"/>
    </row>
    <row r="568" spans="4:4">
      <c r="D568" s="191"/>
    </row>
    <row r="569" spans="4:4">
      <c r="D569" s="191"/>
    </row>
    <row r="570" spans="4:4">
      <c r="D570" s="191"/>
    </row>
    <row r="571" spans="4:4">
      <c r="D571" s="191"/>
    </row>
    <row r="572" spans="4:4">
      <c r="D572" s="191"/>
    </row>
    <row r="573" spans="4:4">
      <c r="D573" s="191"/>
    </row>
    <row r="574" spans="4:4">
      <c r="D574" s="191"/>
    </row>
    <row r="575" spans="4:4">
      <c r="D575" s="191"/>
    </row>
    <row r="576" spans="4:4">
      <c r="D576" s="191"/>
    </row>
    <row r="577" spans="4:4">
      <c r="D577" s="191"/>
    </row>
    <row r="578" spans="4:4">
      <c r="D578" s="191"/>
    </row>
    <row r="579" spans="4:4">
      <c r="D579" s="191"/>
    </row>
    <row r="580" spans="4:4">
      <c r="D580" s="191"/>
    </row>
    <row r="581" spans="4:4">
      <c r="D581" s="191"/>
    </row>
    <row r="582" spans="4:4">
      <c r="D582" s="191"/>
    </row>
    <row r="583" spans="4:4">
      <c r="D583" s="191"/>
    </row>
    <row r="584" spans="4:4">
      <c r="D584" s="191"/>
    </row>
    <row r="585" spans="4:4">
      <c r="D585" s="191"/>
    </row>
    <row r="586" spans="4:4">
      <c r="D586" s="191"/>
    </row>
    <row r="587" spans="4:4">
      <c r="D587" s="191"/>
    </row>
    <row r="588" spans="4:4">
      <c r="D588" s="191"/>
    </row>
    <row r="589" spans="4:4">
      <c r="D589" s="191"/>
    </row>
    <row r="590" spans="4:4">
      <c r="D590" s="191"/>
    </row>
    <row r="591" spans="4:4">
      <c r="D591" s="191"/>
    </row>
    <row r="592" spans="4:4">
      <c r="D592" s="191"/>
    </row>
    <row r="593" spans="4:4">
      <c r="D593" s="191"/>
    </row>
    <row r="594" spans="4:4">
      <c r="D594" s="191"/>
    </row>
    <row r="595" spans="4:4">
      <c r="D595" s="191"/>
    </row>
    <row r="596" spans="4:4">
      <c r="D596" s="191"/>
    </row>
    <row r="597" spans="4:4">
      <c r="D597" s="191"/>
    </row>
    <row r="598" spans="4:4">
      <c r="D598" s="191"/>
    </row>
    <row r="599" spans="4:4">
      <c r="D599" s="191"/>
    </row>
    <row r="600" spans="4:4">
      <c r="D600" s="191"/>
    </row>
    <row r="601" spans="4:4">
      <c r="D601" s="191"/>
    </row>
    <row r="602" spans="4:4">
      <c r="D602" s="191"/>
    </row>
    <row r="603" spans="4:4">
      <c r="D603" s="191"/>
    </row>
    <row r="604" spans="4:4">
      <c r="D604" s="191"/>
    </row>
    <row r="605" spans="4:4">
      <c r="D605" s="191"/>
    </row>
    <row r="606" spans="4:4">
      <c r="D606" s="191"/>
    </row>
    <row r="607" spans="4:4">
      <c r="D607" s="191"/>
    </row>
    <row r="608" spans="4:4">
      <c r="D608" s="191"/>
    </row>
    <row r="609" spans="4:4">
      <c r="D609" s="191"/>
    </row>
    <row r="610" spans="4:4">
      <c r="D610" s="191"/>
    </row>
    <row r="611" spans="4:4">
      <c r="D611" s="191"/>
    </row>
    <row r="612" spans="4:4">
      <c r="D612" s="191"/>
    </row>
    <row r="613" spans="4:4">
      <c r="D613" s="191"/>
    </row>
    <row r="614" spans="4:4">
      <c r="D614" s="191"/>
    </row>
    <row r="615" spans="4:4">
      <c r="D615" s="191"/>
    </row>
    <row r="616" spans="4:4">
      <c r="D616" s="191"/>
    </row>
    <row r="617" spans="4:4">
      <c r="D617" s="191"/>
    </row>
    <row r="618" spans="4:4">
      <c r="D618" s="191"/>
    </row>
    <row r="619" spans="4:4">
      <c r="D619" s="191"/>
    </row>
    <row r="620" spans="4:4">
      <c r="D620" s="191"/>
    </row>
    <row r="621" spans="4:4">
      <c r="D621" s="191"/>
    </row>
    <row r="622" spans="4:4">
      <c r="D622" s="191"/>
    </row>
    <row r="623" spans="4:4">
      <c r="D623" s="191"/>
    </row>
    <row r="624" spans="4:4">
      <c r="D624" s="191"/>
    </row>
    <row r="625" spans="4:4">
      <c r="D625" s="191"/>
    </row>
    <row r="626" spans="4:4">
      <c r="D626" s="191"/>
    </row>
    <row r="627" spans="4:4">
      <c r="D627" s="191"/>
    </row>
    <row r="628" spans="4:4">
      <c r="D628" s="191"/>
    </row>
    <row r="629" spans="4:4">
      <c r="D629" s="191"/>
    </row>
    <row r="630" spans="4:4">
      <c r="D630" s="191"/>
    </row>
    <row r="631" spans="4:4">
      <c r="D631" s="191"/>
    </row>
    <row r="632" spans="4:4">
      <c r="D632" s="191"/>
    </row>
    <row r="633" spans="4:4">
      <c r="D633" s="191"/>
    </row>
    <row r="634" spans="4:4">
      <c r="D634" s="191"/>
    </row>
    <row r="635" spans="4:4">
      <c r="D635" s="191"/>
    </row>
    <row r="636" spans="4:4">
      <c r="D636" s="191"/>
    </row>
    <row r="637" spans="4:4">
      <c r="D637" s="191"/>
    </row>
    <row r="638" spans="4:4">
      <c r="D638" s="191"/>
    </row>
    <row r="639" spans="4:4">
      <c r="D639" s="191"/>
    </row>
    <row r="640" spans="4:4">
      <c r="D640" s="191"/>
    </row>
    <row r="641" spans="4:4">
      <c r="D641" s="191"/>
    </row>
    <row r="642" spans="4:4">
      <c r="D642" s="191"/>
    </row>
    <row r="643" spans="4:4">
      <c r="D643" s="191"/>
    </row>
    <row r="644" spans="4:4">
      <c r="D644" s="191"/>
    </row>
    <row r="645" spans="4:4">
      <c r="D645" s="191"/>
    </row>
    <row r="646" spans="4:4">
      <c r="D646" s="191"/>
    </row>
    <row r="647" spans="4:4">
      <c r="D647" s="191"/>
    </row>
    <row r="648" spans="4:4">
      <c r="D648" s="191"/>
    </row>
    <row r="649" spans="4:4">
      <c r="D649" s="191"/>
    </row>
    <row r="650" spans="4:4">
      <c r="D650" s="191"/>
    </row>
    <row r="651" spans="4:4">
      <c r="D651" s="191"/>
    </row>
    <row r="652" spans="4:4">
      <c r="D652" s="191"/>
    </row>
    <row r="653" spans="4:4">
      <c r="D653" s="191"/>
    </row>
    <row r="654" spans="4:4">
      <c r="D654" s="191"/>
    </row>
    <row r="655" spans="4:4">
      <c r="D655" s="191"/>
    </row>
    <row r="656" spans="4:4">
      <c r="D656" s="191"/>
    </row>
    <row r="657" spans="4:4">
      <c r="D657" s="191"/>
    </row>
    <row r="658" spans="4:4">
      <c r="D658" s="191"/>
    </row>
    <row r="659" spans="4:4">
      <c r="D659" s="191"/>
    </row>
    <row r="660" spans="4:4">
      <c r="D660" s="191"/>
    </row>
    <row r="661" spans="4:4">
      <c r="D661" s="191"/>
    </row>
    <row r="662" spans="4:4">
      <c r="D662" s="191"/>
    </row>
    <row r="663" spans="4:4">
      <c r="D663" s="191"/>
    </row>
    <row r="664" spans="4:4">
      <c r="D664" s="191"/>
    </row>
    <row r="665" spans="4:4">
      <c r="D665" s="191"/>
    </row>
    <row r="666" spans="4:4">
      <c r="D666" s="191"/>
    </row>
    <row r="667" spans="4:4">
      <c r="D667" s="191"/>
    </row>
    <row r="668" spans="4:4">
      <c r="D668" s="191"/>
    </row>
    <row r="669" spans="4:4">
      <c r="D669" s="191"/>
    </row>
    <row r="670" spans="4:4">
      <c r="D670" s="191"/>
    </row>
    <row r="671" spans="4:4">
      <c r="D671" s="191"/>
    </row>
    <row r="672" spans="4:4">
      <c r="D672" s="191"/>
    </row>
    <row r="673" spans="4:4">
      <c r="D673" s="191"/>
    </row>
    <row r="674" spans="4:4">
      <c r="D674" s="191"/>
    </row>
    <row r="675" spans="4:4">
      <c r="D675" s="191"/>
    </row>
    <row r="676" spans="4:4">
      <c r="D676" s="191"/>
    </row>
    <row r="677" spans="4:4">
      <c r="D677" s="191"/>
    </row>
    <row r="678" spans="4:4">
      <c r="D678" s="191"/>
    </row>
    <row r="679" spans="4:4">
      <c r="D679" s="191"/>
    </row>
    <row r="680" spans="4:4">
      <c r="D680" s="191"/>
    </row>
    <row r="681" spans="4:4">
      <c r="D681" s="191"/>
    </row>
    <row r="682" spans="4:4">
      <c r="D682" s="191"/>
    </row>
    <row r="683" spans="4:4">
      <c r="D683" s="191"/>
    </row>
    <row r="684" spans="4:4">
      <c r="D684" s="191"/>
    </row>
    <row r="685" spans="4:4">
      <c r="D685" s="191"/>
    </row>
    <row r="686" spans="4:4">
      <c r="D686" s="191"/>
    </row>
    <row r="687" spans="4:4">
      <c r="D687" s="191"/>
    </row>
    <row r="688" spans="4:4">
      <c r="D688" s="191"/>
    </row>
    <row r="689" spans="4:4">
      <c r="D689" s="191"/>
    </row>
    <row r="690" spans="4:4">
      <c r="D690" s="191"/>
    </row>
    <row r="691" spans="4:4">
      <c r="D691" s="191"/>
    </row>
    <row r="692" spans="4:4">
      <c r="D692" s="191"/>
    </row>
    <row r="693" spans="4:4">
      <c r="D693" s="191"/>
    </row>
    <row r="694" spans="4:4">
      <c r="D694" s="191"/>
    </row>
    <row r="695" spans="4:4">
      <c r="D695" s="191"/>
    </row>
    <row r="696" spans="4:4">
      <c r="D696" s="191"/>
    </row>
    <row r="697" spans="4:4">
      <c r="D697" s="191"/>
    </row>
    <row r="698" spans="4:4">
      <c r="D698" s="191"/>
    </row>
    <row r="699" spans="4:4">
      <c r="D699" s="191"/>
    </row>
    <row r="700" spans="4:4">
      <c r="D700" s="191"/>
    </row>
    <row r="701" spans="4:4">
      <c r="D701" s="191"/>
    </row>
    <row r="702" spans="4:4">
      <c r="D702" s="191"/>
    </row>
    <row r="703" spans="4:4">
      <c r="D703" s="191"/>
    </row>
    <row r="704" spans="4:4">
      <c r="D704" s="191"/>
    </row>
    <row r="705" spans="4:4">
      <c r="D705" s="191"/>
    </row>
    <row r="706" spans="4:4">
      <c r="D706" s="191"/>
    </row>
    <row r="707" spans="4:4">
      <c r="D707" s="191"/>
    </row>
    <row r="708" spans="4:4">
      <c r="D708" s="191"/>
    </row>
    <row r="709" spans="4:4">
      <c r="D709" s="191"/>
    </row>
    <row r="710" spans="4:4">
      <c r="D710" s="191"/>
    </row>
    <row r="711" spans="4:4">
      <c r="D711" s="191"/>
    </row>
    <row r="712" spans="4:4">
      <c r="D712" s="191"/>
    </row>
    <row r="713" spans="4:4">
      <c r="D713" s="191"/>
    </row>
    <row r="714" spans="4:4">
      <c r="D714" s="191"/>
    </row>
    <row r="715" spans="4:4">
      <c r="D715" s="191"/>
    </row>
    <row r="716" spans="4:4">
      <c r="D716" s="191"/>
    </row>
    <row r="717" spans="4:4">
      <c r="D717" s="191"/>
    </row>
    <row r="718" spans="4:4">
      <c r="D718" s="191"/>
    </row>
    <row r="719" spans="4:4">
      <c r="D719" s="191"/>
    </row>
    <row r="720" spans="4:4">
      <c r="D720" s="191"/>
    </row>
    <row r="721" spans="4:4">
      <c r="D721" s="191"/>
    </row>
    <row r="722" spans="4:4">
      <c r="D722" s="191"/>
    </row>
    <row r="723" spans="4:4">
      <c r="D723" s="191"/>
    </row>
    <row r="724" spans="4:4">
      <c r="D724" s="191"/>
    </row>
    <row r="725" spans="4:4">
      <c r="D725" s="191"/>
    </row>
    <row r="726" spans="4:4">
      <c r="D726" s="191"/>
    </row>
    <row r="727" spans="4:4">
      <c r="D727" s="191"/>
    </row>
    <row r="728" spans="4:4">
      <c r="D728" s="191"/>
    </row>
    <row r="729" spans="4:4">
      <c r="D729" s="191"/>
    </row>
    <row r="730" spans="4:4">
      <c r="D730" s="191"/>
    </row>
    <row r="731" spans="4:4">
      <c r="D731" s="191"/>
    </row>
    <row r="732" spans="4:4">
      <c r="D732" s="191"/>
    </row>
    <row r="733" spans="4:4">
      <c r="D733" s="191"/>
    </row>
    <row r="734" spans="4:4">
      <c r="D734" s="191"/>
    </row>
    <row r="735" spans="4:4">
      <c r="D735" s="191"/>
    </row>
    <row r="736" spans="4:4">
      <c r="D736" s="191"/>
    </row>
    <row r="737" spans="4:4">
      <c r="D737" s="191"/>
    </row>
    <row r="738" spans="4:4">
      <c r="D738" s="191"/>
    </row>
    <row r="739" spans="4:4">
      <c r="D739" s="191"/>
    </row>
    <row r="740" spans="4:4">
      <c r="D740" s="191"/>
    </row>
    <row r="741" spans="4:4">
      <c r="D741" s="191"/>
    </row>
    <row r="742" spans="4:4">
      <c r="D742" s="191"/>
    </row>
    <row r="743" spans="4:4">
      <c r="D743" s="191"/>
    </row>
    <row r="744" spans="4:4">
      <c r="D744" s="191"/>
    </row>
    <row r="745" spans="4:4">
      <c r="D745" s="191"/>
    </row>
    <row r="746" spans="4:4">
      <c r="D746" s="191"/>
    </row>
    <row r="747" spans="4:4">
      <c r="D747" s="191"/>
    </row>
    <row r="748" spans="4:4">
      <c r="D748" s="191"/>
    </row>
    <row r="749" spans="4:4">
      <c r="D749" s="191"/>
    </row>
    <row r="750" spans="4:4">
      <c r="D750" s="191"/>
    </row>
    <row r="751" spans="4:4">
      <c r="D751" s="191"/>
    </row>
    <row r="752" spans="4:4">
      <c r="D752" s="191"/>
    </row>
    <row r="753" spans="4:4">
      <c r="D753" s="191"/>
    </row>
    <row r="754" spans="4:4">
      <c r="D754" s="191"/>
    </row>
    <row r="755" spans="4:4">
      <c r="D755" s="191"/>
    </row>
    <row r="756" spans="4:4">
      <c r="D756" s="191"/>
    </row>
    <row r="757" spans="4:4">
      <c r="D757" s="191"/>
    </row>
    <row r="758" spans="4:4">
      <c r="D758" s="191"/>
    </row>
    <row r="759" spans="4:4">
      <c r="D759" s="191"/>
    </row>
    <row r="760" spans="4:4">
      <c r="D760" s="191"/>
    </row>
    <row r="761" spans="4:4">
      <c r="D761" s="191"/>
    </row>
    <row r="762" spans="4:4">
      <c r="D762" s="191"/>
    </row>
    <row r="763" spans="4:4">
      <c r="D763" s="191"/>
    </row>
    <row r="764" spans="4:4">
      <c r="D764" s="191"/>
    </row>
    <row r="765" spans="4:4">
      <c r="D765" s="191"/>
    </row>
    <row r="766" spans="4:4">
      <c r="D766" s="191"/>
    </row>
    <row r="767" spans="4:4">
      <c r="D767" s="191"/>
    </row>
    <row r="768" spans="4:4">
      <c r="D768" s="191"/>
    </row>
    <row r="769" spans="4:4">
      <c r="D769" s="191"/>
    </row>
    <row r="770" spans="4:4">
      <c r="D770" s="191"/>
    </row>
    <row r="771" spans="4:4">
      <c r="D771" s="191"/>
    </row>
    <row r="772" spans="4:4">
      <c r="D772" s="191"/>
    </row>
    <row r="773" spans="4:4">
      <c r="D773" s="191"/>
    </row>
    <row r="774" spans="4:4">
      <c r="D774" s="191"/>
    </row>
    <row r="775" spans="4:4">
      <c r="D775" s="191"/>
    </row>
    <row r="776" spans="4:4">
      <c r="D776" s="191"/>
    </row>
    <row r="777" spans="4:4">
      <c r="D777" s="191"/>
    </row>
    <row r="778" spans="4:4">
      <c r="D778" s="191"/>
    </row>
    <row r="779" spans="4:4">
      <c r="D779" s="191"/>
    </row>
    <row r="780" spans="4:4">
      <c r="D780" s="191"/>
    </row>
    <row r="781" spans="4:4">
      <c r="D781" s="191"/>
    </row>
    <row r="782" spans="4:4">
      <c r="D782" s="191"/>
    </row>
    <row r="783" spans="4:4">
      <c r="D783" s="191"/>
    </row>
    <row r="784" spans="4:4">
      <c r="D784" s="191"/>
    </row>
    <row r="785" spans="4:4">
      <c r="D785" s="191"/>
    </row>
    <row r="786" spans="4:4">
      <c r="D786" s="191"/>
    </row>
    <row r="787" spans="4:4">
      <c r="D787" s="191"/>
    </row>
    <row r="788" spans="4:4">
      <c r="D788" s="191"/>
    </row>
    <row r="789" spans="4:4">
      <c r="D789" s="191"/>
    </row>
    <row r="790" spans="4:4">
      <c r="D790" s="191"/>
    </row>
    <row r="791" spans="4:4">
      <c r="D791" s="191"/>
    </row>
    <row r="792" spans="4:4">
      <c r="D792" s="191"/>
    </row>
    <row r="793" spans="4:4">
      <c r="D793" s="191"/>
    </row>
    <row r="794" spans="4:4">
      <c r="D794" s="191"/>
    </row>
    <row r="795" spans="4:4">
      <c r="D795" s="191"/>
    </row>
    <row r="796" spans="4:4">
      <c r="D796" s="191"/>
    </row>
    <row r="797" spans="4:4">
      <c r="D797" s="191"/>
    </row>
    <row r="798" spans="4:4">
      <c r="D798" s="191"/>
    </row>
    <row r="799" spans="4:4">
      <c r="D799" s="191"/>
    </row>
    <row r="800" spans="4:4">
      <c r="D800" s="191"/>
    </row>
    <row r="801" spans="4:4">
      <c r="D801" s="191"/>
    </row>
    <row r="802" spans="4:4">
      <c r="D802" s="191"/>
    </row>
    <row r="803" spans="4:4">
      <c r="D803" s="191"/>
    </row>
    <row r="804" spans="4:4">
      <c r="D804" s="191"/>
    </row>
    <row r="805" spans="4:4">
      <c r="D805" s="191"/>
    </row>
    <row r="806" spans="4:4">
      <c r="D806" s="191"/>
    </row>
    <row r="807" spans="4:4">
      <c r="D807" s="191"/>
    </row>
    <row r="808" spans="4:4">
      <c r="D808" s="191"/>
    </row>
    <row r="809" spans="4:4">
      <c r="D809" s="191"/>
    </row>
    <row r="810" spans="4:4">
      <c r="D810" s="191"/>
    </row>
    <row r="811" spans="4:4">
      <c r="D811" s="191"/>
    </row>
    <row r="812" spans="4:4">
      <c r="D812" s="191"/>
    </row>
    <row r="813" spans="4:4">
      <c r="D813" s="191"/>
    </row>
    <row r="814" spans="4:4">
      <c r="D814" s="191"/>
    </row>
    <row r="815" spans="4:4">
      <c r="D815" s="191"/>
    </row>
    <row r="816" spans="4:4">
      <c r="D816" s="191"/>
    </row>
    <row r="817" spans="4:4">
      <c r="D817" s="191"/>
    </row>
    <row r="818" spans="4:4">
      <c r="D818" s="191"/>
    </row>
    <row r="819" spans="4:4">
      <c r="D819" s="191"/>
    </row>
    <row r="820" spans="4:4">
      <c r="D820" s="191"/>
    </row>
    <row r="821" spans="4:4">
      <c r="D821" s="191"/>
    </row>
    <row r="822" spans="4:4">
      <c r="D822" s="191"/>
    </row>
    <row r="823" spans="4:4">
      <c r="D823" s="191"/>
    </row>
    <row r="824" spans="4:4">
      <c r="D824" s="191"/>
    </row>
    <row r="825" spans="4:4">
      <c r="D825" s="191"/>
    </row>
    <row r="826" spans="4:4">
      <c r="D826" s="191"/>
    </row>
    <row r="827" spans="4:4">
      <c r="D827" s="191"/>
    </row>
    <row r="828" spans="4:4">
      <c r="D828" s="191"/>
    </row>
    <row r="829" spans="4:4">
      <c r="D829" s="191"/>
    </row>
    <row r="830" spans="4:4">
      <c r="D830" s="191"/>
    </row>
    <row r="831" spans="4:4">
      <c r="D831" s="191"/>
    </row>
    <row r="832" spans="4:4">
      <c r="D832" s="191"/>
    </row>
    <row r="833" spans="4:4">
      <c r="D833" s="191"/>
    </row>
    <row r="834" spans="4:4">
      <c r="D834" s="191"/>
    </row>
    <row r="835" spans="4:4">
      <c r="D835" s="191"/>
    </row>
    <row r="836" spans="4:4">
      <c r="D836" s="191"/>
    </row>
    <row r="837" spans="4:4">
      <c r="D837" s="191"/>
    </row>
    <row r="838" spans="4:4">
      <c r="D838" s="191"/>
    </row>
    <row r="839" spans="4:4">
      <c r="D839" s="191"/>
    </row>
    <row r="840" spans="4:4">
      <c r="D840" s="191"/>
    </row>
    <row r="841" spans="4:4">
      <c r="D841" s="191"/>
    </row>
    <row r="842" spans="4:4">
      <c r="D842" s="191"/>
    </row>
    <row r="843" spans="4:4">
      <c r="D843" s="191"/>
    </row>
    <row r="844" spans="4:4">
      <c r="D844" s="191"/>
    </row>
    <row r="845" spans="4:4">
      <c r="D845" s="191"/>
    </row>
    <row r="846" spans="4:4">
      <c r="D846" s="191"/>
    </row>
    <row r="847" spans="4:4">
      <c r="D847" s="191"/>
    </row>
    <row r="848" spans="4:4">
      <c r="D848" s="191"/>
    </row>
    <row r="849" spans="4:4">
      <c r="D849" s="191"/>
    </row>
    <row r="850" spans="4:4">
      <c r="D850" s="191"/>
    </row>
    <row r="851" spans="4:4">
      <c r="D851" s="191"/>
    </row>
    <row r="852" spans="4:4">
      <c r="D852" s="191"/>
    </row>
    <row r="853" spans="4:4">
      <c r="D853" s="191"/>
    </row>
    <row r="854" spans="4:4">
      <c r="D854" s="191"/>
    </row>
    <row r="855" spans="4:4">
      <c r="D855" s="191"/>
    </row>
    <row r="856" spans="4:4">
      <c r="D856" s="191"/>
    </row>
    <row r="857" spans="4:4">
      <c r="D857" s="191"/>
    </row>
    <row r="858" spans="4:4">
      <c r="D858" s="191"/>
    </row>
    <row r="859" spans="4:4">
      <c r="D859" s="191"/>
    </row>
    <row r="860" spans="4:4">
      <c r="D860" s="191"/>
    </row>
    <row r="861" spans="4:4">
      <c r="D861" s="191"/>
    </row>
    <row r="862" spans="4:4">
      <c r="D862" s="191"/>
    </row>
    <row r="863" spans="4:4">
      <c r="D863" s="191"/>
    </row>
    <row r="864" spans="4:4">
      <c r="D864" s="191"/>
    </row>
    <row r="865" spans="4:4">
      <c r="D865" s="191"/>
    </row>
    <row r="866" spans="4:4">
      <c r="D866" s="191"/>
    </row>
    <row r="867" spans="4:4">
      <c r="D867" s="191"/>
    </row>
    <row r="868" spans="4:4">
      <c r="D868" s="191"/>
    </row>
    <row r="869" spans="4:4">
      <c r="D869" s="191"/>
    </row>
    <row r="870" spans="4:4">
      <c r="D870" s="191"/>
    </row>
    <row r="871" spans="4:4">
      <c r="D871" s="191"/>
    </row>
    <row r="872" spans="4:4">
      <c r="D872" s="191"/>
    </row>
    <row r="873" spans="4:4">
      <c r="D873" s="191"/>
    </row>
    <row r="874" spans="4:4">
      <c r="D874" s="191"/>
    </row>
    <row r="875" spans="4:4">
      <c r="D875" s="191"/>
    </row>
    <row r="876" spans="4:4">
      <c r="D876" s="191"/>
    </row>
    <row r="877" spans="4:4">
      <c r="D877" s="191"/>
    </row>
    <row r="878" spans="4:4">
      <c r="D878" s="191"/>
    </row>
    <row r="879" spans="4:4">
      <c r="D879" s="191"/>
    </row>
    <row r="880" spans="4:4">
      <c r="D880" s="191"/>
    </row>
    <row r="881" spans="4:4">
      <c r="D881" s="191"/>
    </row>
    <row r="882" spans="4:4">
      <c r="D882" s="191"/>
    </row>
    <row r="883" spans="4:4">
      <c r="D883" s="191"/>
    </row>
    <row r="884" spans="4:4">
      <c r="D884" s="191"/>
    </row>
    <row r="885" spans="4:4">
      <c r="D885" s="191"/>
    </row>
    <row r="886" spans="4:4">
      <c r="D886" s="191"/>
    </row>
    <row r="887" spans="4:4">
      <c r="D887" s="191"/>
    </row>
    <row r="888" spans="4:4">
      <c r="D888" s="191"/>
    </row>
    <row r="889" spans="4:4">
      <c r="D889" s="191"/>
    </row>
    <row r="890" spans="4:4">
      <c r="D890" s="191"/>
    </row>
    <row r="891" spans="4:4">
      <c r="D891" s="191"/>
    </row>
    <row r="892" spans="4:4">
      <c r="D892" s="191"/>
    </row>
    <row r="893" spans="4:4">
      <c r="D893" s="191"/>
    </row>
    <row r="894" spans="4:4">
      <c r="D894" s="191"/>
    </row>
    <row r="895" spans="4:4">
      <c r="D895" s="191"/>
    </row>
    <row r="896" spans="4:4">
      <c r="D896" s="191"/>
    </row>
    <row r="897" spans="4:4">
      <c r="D897" s="191"/>
    </row>
    <row r="898" spans="4:4">
      <c r="D898" s="191"/>
    </row>
    <row r="899" spans="4:4">
      <c r="D899" s="191"/>
    </row>
    <row r="900" spans="4:4">
      <c r="D900" s="191"/>
    </row>
    <row r="901" spans="4:4">
      <c r="D901" s="191"/>
    </row>
    <row r="902" spans="4:4">
      <c r="D902" s="191"/>
    </row>
    <row r="903" spans="4:4">
      <c r="D903" s="191"/>
    </row>
    <row r="904" spans="4:4">
      <c r="D904" s="191"/>
    </row>
    <row r="905" spans="4:4">
      <c r="D905" s="191"/>
    </row>
    <row r="906" spans="4:4">
      <c r="D906" s="191"/>
    </row>
    <row r="907" spans="4:4">
      <c r="D907" s="191"/>
    </row>
    <row r="908" spans="4:4">
      <c r="D908" s="191"/>
    </row>
    <row r="909" spans="4:4">
      <c r="D909" s="191"/>
    </row>
    <row r="910" spans="4:4">
      <c r="D910" s="191"/>
    </row>
    <row r="911" spans="4:4">
      <c r="D911" s="191"/>
    </row>
    <row r="912" spans="4:4">
      <c r="D912" s="191"/>
    </row>
    <row r="913" spans="4:4">
      <c r="D913" s="191"/>
    </row>
    <row r="914" spans="4:4">
      <c r="D914" s="191"/>
    </row>
    <row r="915" spans="4:4">
      <c r="D915" s="191"/>
    </row>
    <row r="916" spans="4:4">
      <c r="D916" s="191"/>
    </row>
    <row r="917" spans="4:4">
      <c r="D917" s="191"/>
    </row>
    <row r="918" spans="4:4">
      <c r="D918" s="191"/>
    </row>
    <row r="919" spans="4:4">
      <c r="D919" s="191"/>
    </row>
    <row r="920" spans="4:4">
      <c r="D920" s="191"/>
    </row>
    <row r="921" spans="4:4">
      <c r="D921" s="191"/>
    </row>
    <row r="922" spans="4:4">
      <c r="D922" s="191"/>
    </row>
    <row r="923" spans="4:4">
      <c r="D923" s="191"/>
    </row>
    <row r="924" spans="4:4">
      <c r="D924" s="191"/>
    </row>
    <row r="925" spans="4:4">
      <c r="D925" s="191"/>
    </row>
    <row r="926" spans="4:4">
      <c r="D926" s="191"/>
    </row>
    <row r="927" spans="4:4">
      <c r="D927" s="191"/>
    </row>
    <row r="928" spans="4:4">
      <c r="D928" s="191"/>
    </row>
    <row r="929" spans="4:4">
      <c r="D929" s="191"/>
    </row>
    <row r="930" spans="4:4">
      <c r="D930" s="191"/>
    </row>
    <row r="931" spans="4:4">
      <c r="D931" s="191"/>
    </row>
    <row r="932" spans="4:4">
      <c r="D932" s="191"/>
    </row>
    <row r="933" spans="4:4">
      <c r="D933" s="191"/>
    </row>
    <row r="934" spans="4:4">
      <c r="D934" s="191"/>
    </row>
    <row r="935" spans="4:4">
      <c r="D935" s="191"/>
    </row>
    <row r="936" spans="4:4">
      <c r="D936" s="191"/>
    </row>
    <row r="937" spans="4:4">
      <c r="D937" s="191"/>
    </row>
    <row r="938" spans="4:4">
      <c r="D938" s="191"/>
    </row>
    <row r="939" spans="4:4">
      <c r="D939" s="191"/>
    </row>
    <row r="940" spans="4:4">
      <c r="D940" s="191"/>
    </row>
    <row r="941" spans="4:4">
      <c r="D941" s="191"/>
    </row>
    <row r="942" spans="4:4">
      <c r="D942" s="191"/>
    </row>
    <row r="943" spans="4:4">
      <c r="D943" s="191"/>
    </row>
    <row r="944" spans="4:4">
      <c r="D944" s="191"/>
    </row>
    <row r="945" spans="4:4">
      <c r="D945" s="191"/>
    </row>
    <row r="946" spans="4:4">
      <c r="D946" s="191"/>
    </row>
    <row r="947" spans="4:4">
      <c r="D947" s="191"/>
    </row>
    <row r="948" spans="4:4">
      <c r="D948" s="191"/>
    </row>
    <row r="949" spans="4:4">
      <c r="D949" s="191"/>
    </row>
    <row r="950" spans="4:4">
      <c r="D950" s="191"/>
    </row>
    <row r="951" spans="4:4">
      <c r="D951" s="191"/>
    </row>
    <row r="952" spans="4:4">
      <c r="D952" s="191"/>
    </row>
    <row r="953" spans="4:4">
      <c r="D953" s="191"/>
    </row>
    <row r="954" spans="4:4">
      <c r="D954" s="191"/>
    </row>
    <row r="955" spans="4:4">
      <c r="D955" s="191"/>
    </row>
    <row r="956" spans="4:4">
      <c r="D956" s="191"/>
    </row>
    <row r="957" spans="4:4">
      <c r="D957" s="191"/>
    </row>
    <row r="958" spans="4:4">
      <c r="D958" s="191"/>
    </row>
    <row r="959" spans="4:4">
      <c r="D959" s="191"/>
    </row>
    <row r="960" spans="4:4">
      <c r="D960" s="191"/>
    </row>
    <row r="961" spans="4:4">
      <c r="D961" s="191"/>
    </row>
    <row r="962" spans="4:4">
      <c r="D962" s="191"/>
    </row>
    <row r="963" spans="4:4">
      <c r="D963" s="191"/>
    </row>
    <row r="964" spans="4:4">
      <c r="D964" s="191"/>
    </row>
    <row r="965" spans="4:4">
      <c r="D965" s="191"/>
    </row>
    <row r="966" spans="4:4">
      <c r="D966" s="191"/>
    </row>
    <row r="967" spans="4:4">
      <c r="D967" s="191"/>
    </row>
    <row r="968" spans="4:4">
      <c r="D968" s="191"/>
    </row>
    <row r="969" spans="4:4">
      <c r="D969" s="191"/>
    </row>
    <row r="970" spans="4:4">
      <c r="D970" s="191"/>
    </row>
    <row r="971" spans="4:4">
      <c r="D971" s="191"/>
    </row>
    <row r="972" spans="4:4">
      <c r="D972" s="191"/>
    </row>
    <row r="973" spans="4:4">
      <c r="D973" s="191"/>
    </row>
    <row r="974" spans="4:4">
      <c r="D974" s="191"/>
    </row>
    <row r="975" spans="4:4">
      <c r="D975" s="191"/>
    </row>
    <row r="976" spans="4:4">
      <c r="D976" s="191"/>
    </row>
    <row r="977" spans="4:4">
      <c r="D977" s="191"/>
    </row>
    <row r="978" spans="4:4">
      <c r="D978" s="191"/>
    </row>
    <row r="979" spans="4:4">
      <c r="D979" s="191"/>
    </row>
    <row r="980" spans="4:4">
      <c r="D980" s="191"/>
    </row>
    <row r="981" spans="4:4">
      <c r="D981" s="191"/>
    </row>
    <row r="982" spans="4:4">
      <c r="D982" s="191"/>
    </row>
    <row r="983" spans="4:4">
      <c r="D983" s="191"/>
    </row>
    <row r="984" spans="4:4">
      <c r="D984" s="191"/>
    </row>
    <row r="985" spans="4:4">
      <c r="D985" s="191"/>
    </row>
    <row r="986" spans="4:4">
      <c r="D986" s="191"/>
    </row>
    <row r="987" spans="4:4">
      <c r="D987" s="191"/>
    </row>
    <row r="988" spans="4:4">
      <c r="D988" s="191"/>
    </row>
    <row r="989" spans="4:4">
      <c r="D989" s="191"/>
    </row>
    <row r="990" spans="4:4">
      <c r="D990" s="191"/>
    </row>
    <row r="991" spans="4:4">
      <c r="D991" s="191"/>
    </row>
    <row r="992" spans="4:4">
      <c r="D992" s="191"/>
    </row>
    <row r="993" spans="4:4">
      <c r="D993" s="191"/>
    </row>
    <row r="994" spans="4:4">
      <c r="D994" s="191"/>
    </row>
    <row r="995" spans="4:4">
      <c r="D995" s="191"/>
    </row>
    <row r="996" spans="4:4">
      <c r="D996" s="191"/>
    </row>
    <row r="997" spans="4:4">
      <c r="D997" s="191"/>
    </row>
    <row r="998" spans="4:4">
      <c r="D998" s="191"/>
    </row>
    <row r="999" spans="4:4">
      <c r="D999" s="191"/>
    </row>
    <row r="1000" spans="4:4">
      <c r="D1000" s="191"/>
    </row>
    <row r="1001" spans="4:4">
      <c r="D1001" s="191"/>
    </row>
    <row r="1002" spans="4:4">
      <c r="D1002" s="191"/>
    </row>
    <row r="1003" spans="4:4">
      <c r="D1003" s="191"/>
    </row>
    <row r="1004" spans="4:4">
      <c r="D1004" s="191"/>
    </row>
    <row r="1005" spans="4:4">
      <c r="D1005" s="191"/>
    </row>
    <row r="1006" spans="4:4">
      <c r="D1006" s="191"/>
    </row>
    <row r="1007" spans="4:4">
      <c r="D1007" s="191"/>
    </row>
    <row r="1008" spans="4:4">
      <c r="D1008" s="191"/>
    </row>
    <row r="1009" spans="4:4">
      <c r="D1009" s="191"/>
    </row>
    <row r="1010" spans="4:4">
      <c r="D1010" s="191"/>
    </row>
    <row r="1011" spans="4:4">
      <c r="D1011" s="191"/>
    </row>
    <row r="1012" spans="4:4">
      <c r="D1012" s="191"/>
    </row>
    <row r="1013" spans="4:4">
      <c r="D1013" s="191"/>
    </row>
    <row r="1014" spans="4:4">
      <c r="D1014" s="191"/>
    </row>
    <row r="1015" spans="4:4">
      <c r="D1015" s="191"/>
    </row>
    <row r="1016" spans="4:4">
      <c r="D1016" s="191"/>
    </row>
    <row r="1017" spans="4:4">
      <c r="D1017" s="191"/>
    </row>
    <row r="1018" spans="4:4">
      <c r="D1018" s="191"/>
    </row>
    <row r="1019" spans="4:4">
      <c r="D1019" s="191"/>
    </row>
    <row r="1020" spans="4:4">
      <c r="D1020" s="191"/>
    </row>
    <row r="1021" spans="4:4">
      <c r="D1021" s="191"/>
    </row>
    <row r="1022" spans="4:4">
      <c r="D1022" s="191"/>
    </row>
    <row r="1023" spans="4:4">
      <c r="D1023" s="191"/>
    </row>
    <row r="1024" spans="4:4">
      <c r="D1024" s="191"/>
    </row>
    <row r="1025" spans="4:4">
      <c r="D1025" s="191"/>
    </row>
    <row r="1026" spans="4:4">
      <c r="D1026" s="191"/>
    </row>
    <row r="1027" spans="4:4">
      <c r="D1027" s="191"/>
    </row>
    <row r="1028" spans="4:4">
      <c r="D1028" s="191"/>
    </row>
    <row r="1029" spans="4:4">
      <c r="D1029" s="191"/>
    </row>
    <row r="1030" spans="4:4">
      <c r="D1030" s="191"/>
    </row>
    <row r="1031" spans="4:4">
      <c r="D1031" s="191"/>
    </row>
    <row r="1032" spans="4:4">
      <c r="D1032" s="191"/>
    </row>
    <row r="1033" spans="4:4">
      <c r="D1033" s="191"/>
    </row>
    <row r="1034" spans="4:4">
      <c r="D1034" s="191"/>
    </row>
    <row r="1035" spans="4:4">
      <c r="D1035" s="191"/>
    </row>
    <row r="1036" spans="4:4">
      <c r="D1036" s="191"/>
    </row>
    <row r="1037" spans="4:4">
      <c r="D1037" s="191"/>
    </row>
    <row r="1038" spans="4:4">
      <c r="D1038" s="191"/>
    </row>
    <row r="1039" spans="4:4">
      <c r="D1039" s="191"/>
    </row>
    <row r="1040" spans="4:4">
      <c r="D1040" s="191"/>
    </row>
    <row r="1041" spans="4:4">
      <c r="D1041" s="191"/>
    </row>
    <row r="1042" spans="4:4">
      <c r="D1042" s="191"/>
    </row>
    <row r="1043" spans="4:4">
      <c r="D1043" s="191"/>
    </row>
    <row r="1044" spans="4:4">
      <c r="D1044" s="191"/>
    </row>
    <row r="1045" spans="4:4">
      <c r="D1045" s="191"/>
    </row>
    <row r="1046" spans="4:4">
      <c r="D1046" s="191"/>
    </row>
    <row r="1047" spans="4:4">
      <c r="D1047" s="191"/>
    </row>
    <row r="1048" spans="4:4">
      <c r="D1048" s="191"/>
    </row>
    <row r="1049" spans="4:4">
      <c r="D1049" s="191"/>
    </row>
    <row r="1050" spans="4:4">
      <c r="D1050" s="191"/>
    </row>
    <row r="1051" spans="4:4">
      <c r="D1051" s="191"/>
    </row>
    <row r="1052" spans="4:4">
      <c r="D1052" s="191"/>
    </row>
    <row r="1053" spans="4:4">
      <c r="D1053" s="191"/>
    </row>
    <row r="1054" spans="4:4">
      <c r="D1054" s="191"/>
    </row>
    <row r="1055" spans="4:4">
      <c r="D1055" s="191"/>
    </row>
    <row r="1056" spans="4:4">
      <c r="D1056" s="191"/>
    </row>
    <row r="1057" spans="4:4">
      <c r="D1057" s="191"/>
    </row>
    <row r="1058" spans="4:4">
      <c r="D1058" s="191"/>
    </row>
    <row r="1059" spans="4:4">
      <c r="D1059" s="191"/>
    </row>
    <row r="1060" spans="4:4">
      <c r="D1060" s="191"/>
    </row>
    <row r="1061" spans="4:4">
      <c r="D1061" s="191"/>
    </row>
    <row r="1062" spans="4:4">
      <c r="D1062" s="191"/>
    </row>
    <row r="1063" spans="4:4">
      <c r="D1063" s="191"/>
    </row>
    <row r="1064" spans="4:4">
      <c r="D1064" s="191"/>
    </row>
    <row r="1065" spans="4:4">
      <c r="D1065" s="191"/>
    </row>
    <row r="1066" spans="4:4">
      <c r="D1066" s="191"/>
    </row>
    <row r="1067" spans="4:4">
      <c r="D1067" s="191"/>
    </row>
    <row r="1068" spans="4:4">
      <c r="D1068" s="191"/>
    </row>
    <row r="1069" spans="4:4">
      <c r="D1069" s="191"/>
    </row>
    <row r="1070" spans="4:4">
      <c r="D1070" s="191"/>
    </row>
    <row r="1071" spans="4:4">
      <c r="D1071" s="191"/>
    </row>
    <row r="1072" spans="4:4">
      <c r="D1072" s="191"/>
    </row>
    <row r="1073" spans="4:4">
      <c r="D1073" s="191"/>
    </row>
    <row r="1074" spans="4:4">
      <c r="D1074" s="191"/>
    </row>
    <row r="1075" spans="4:4">
      <c r="D1075" s="191"/>
    </row>
    <row r="1076" spans="4:4">
      <c r="D1076" s="191"/>
    </row>
    <row r="1077" spans="4:4">
      <c r="D1077" s="191"/>
    </row>
    <row r="1078" spans="4:4">
      <c r="D1078" s="191"/>
    </row>
    <row r="1079" spans="4:4">
      <c r="D1079" s="191"/>
    </row>
    <row r="1080" spans="4:4">
      <c r="D1080" s="191"/>
    </row>
    <row r="1081" spans="4:4">
      <c r="D1081" s="191"/>
    </row>
    <row r="1082" spans="4:4">
      <c r="D1082" s="191"/>
    </row>
    <row r="1083" spans="4:4">
      <c r="D1083" s="191"/>
    </row>
    <row r="1084" spans="4:4">
      <c r="D1084" s="191"/>
    </row>
    <row r="1085" spans="4:4">
      <c r="D1085" s="191"/>
    </row>
    <row r="1086" spans="4:4">
      <c r="D1086" s="191"/>
    </row>
    <row r="1087" spans="4:4">
      <c r="D1087" s="191"/>
    </row>
    <row r="1088" spans="4:4">
      <c r="D1088" s="191"/>
    </row>
    <row r="1089" spans="4:4">
      <c r="D1089" s="191"/>
    </row>
    <row r="1090" spans="4:4">
      <c r="D1090" s="191"/>
    </row>
    <row r="1091" spans="4:4">
      <c r="D1091" s="191"/>
    </row>
    <row r="1092" spans="4:4">
      <c r="D1092" s="191"/>
    </row>
    <row r="1093" spans="4:4">
      <c r="D1093" s="191"/>
    </row>
    <row r="1094" spans="4:4">
      <c r="D1094" s="191"/>
    </row>
    <row r="1095" spans="4:4">
      <c r="D1095" s="191"/>
    </row>
    <row r="1096" spans="4:4">
      <c r="D1096" s="191"/>
    </row>
    <row r="1097" spans="4:4">
      <c r="D1097" s="191"/>
    </row>
    <row r="1098" spans="4:4">
      <c r="D1098" s="191"/>
    </row>
    <row r="1099" spans="4:4">
      <c r="D1099" s="191"/>
    </row>
    <row r="1100" spans="4:4">
      <c r="D1100" s="191"/>
    </row>
    <row r="1101" spans="4:4">
      <c r="D1101" s="191"/>
    </row>
    <row r="1102" spans="4:4">
      <c r="D1102" s="191"/>
    </row>
    <row r="1103" spans="4:4">
      <c r="D1103" s="191"/>
    </row>
    <row r="1104" spans="4:4">
      <c r="D1104" s="191"/>
    </row>
    <row r="1105" spans="4:4">
      <c r="D1105" s="191"/>
    </row>
    <row r="1106" spans="4:4">
      <c r="D1106" s="191"/>
    </row>
    <row r="1107" spans="4:4">
      <c r="D1107" s="191"/>
    </row>
    <row r="1108" spans="4:4">
      <c r="D1108" s="191"/>
    </row>
    <row r="1109" spans="4:4">
      <c r="D1109" s="191"/>
    </row>
    <row r="1110" spans="4:4">
      <c r="D1110" s="191"/>
    </row>
    <row r="1111" spans="4:4">
      <c r="D1111" s="191"/>
    </row>
    <row r="1112" spans="4:4">
      <c r="D1112" s="191"/>
    </row>
    <row r="1113" spans="4:4">
      <c r="D1113" s="191"/>
    </row>
    <row r="1114" spans="4:4">
      <c r="D1114" s="191"/>
    </row>
    <row r="1115" spans="4:4">
      <c r="D1115" s="191"/>
    </row>
    <row r="1116" spans="4:4">
      <c r="D1116" s="191"/>
    </row>
    <row r="1117" spans="4:4">
      <c r="D1117" s="191"/>
    </row>
    <row r="1118" spans="4:4">
      <c r="D1118" s="191"/>
    </row>
    <row r="1119" spans="4:4">
      <c r="D1119" s="191"/>
    </row>
    <row r="1120" spans="4:4">
      <c r="D1120" s="191"/>
    </row>
    <row r="1121" spans="4:4">
      <c r="D1121" s="191"/>
    </row>
    <row r="1122" spans="4:4">
      <c r="D1122" s="191"/>
    </row>
    <row r="1123" spans="4:4">
      <c r="D1123" s="191"/>
    </row>
    <row r="1124" spans="4:4">
      <c r="D1124" s="191"/>
    </row>
    <row r="1125" spans="4:4">
      <c r="D1125" s="191"/>
    </row>
    <row r="1126" spans="4:4">
      <c r="D1126" s="191"/>
    </row>
    <row r="1127" spans="4:4">
      <c r="D1127" s="191"/>
    </row>
    <row r="1128" spans="4:4">
      <c r="D1128" s="191"/>
    </row>
    <row r="1129" spans="4:4">
      <c r="D1129" s="191"/>
    </row>
    <row r="1130" spans="4:4">
      <c r="D1130" s="191"/>
    </row>
    <row r="1131" spans="4:4">
      <c r="D1131" s="191"/>
    </row>
    <row r="1132" spans="4:4">
      <c r="D1132" s="191"/>
    </row>
    <row r="1133" spans="4:4">
      <c r="D1133" s="191"/>
    </row>
    <row r="1134" spans="4:4">
      <c r="D1134" s="191"/>
    </row>
    <row r="1135" spans="4:4">
      <c r="D1135" s="191"/>
    </row>
    <row r="1136" spans="4:4">
      <c r="D1136" s="191"/>
    </row>
    <row r="1137" spans="4:4">
      <c r="D1137" s="191"/>
    </row>
    <row r="1138" spans="4:4">
      <c r="D1138" s="191"/>
    </row>
    <row r="1139" spans="4:4">
      <c r="D1139" s="191"/>
    </row>
    <row r="1140" spans="4:4">
      <c r="D1140" s="191"/>
    </row>
    <row r="1141" spans="4:4">
      <c r="D1141" s="191"/>
    </row>
    <row r="1142" spans="4:4">
      <c r="D1142" s="191"/>
    </row>
    <row r="1143" spans="4:4">
      <c r="D1143" s="191"/>
    </row>
    <row r="1144" spans="4:4">
      <c r="D1144" s="191"/>
    </row>
    <row r="1145" spans="4:4">
      <c r="D1145" s="191"/>
    </row>
    <row r="1146" spans="4:4">
      <c r="D1146" s="191"/>
    </row>
    <row r="1147" spans="4:4">
      <c r="D1147" s="191"/>
    </row>
    <row r="1148" spans="4:4">
      <c r="D1148" s="191"/>
    </row>
    <row r="1149" spans="4:4">
      <c r="D1149" s="191"/>
    </row>
    <row r="1150" spans="4:4">
      <c r="D1150" s="191"/>
    </row>
    <row r="1151" spans="4:4">
      <c r="D1151" s="191"/>
    </row>
    <row r="1152" spans="4:4">
      <c r="D1152" s="191"/>
    </row>
    <row r="1153" spans="4:4">
      <c r="D1153" s="191"/>
    </row>
    <row r="1154" spans="4:4">
      <c r="D1154" s="191"/>
    </row>
    <row r="1155" spans="4:4">
      <c r="D1155" s="191"/>
    </row>
    <row r="1156" spans="4:4">
      <c r="D1156" s="191"/>
    </row>
    <row r="1157" spans="4:4">
      <c r="D1157" s="191"/>
    </row>
    <row r="1158" spans="4:4">
      <c r="D1158" s="191"/>
    </row>
    <row r="1159" spans="4:4">
      <c r="D1159" s="191"/>
    </row>
    <row r="1160" spans="4:4">
      <c r="D1160" s="191"/>
    </row>
    <row r="1161" spans="4:4">
      <c r="D1161" s="191"/>
    </row>
    <row r="1162" spans="4:4">
      <c r="D1162" s="191"/>
    </row>
    <row r="1163" spans="4:4">
      <c r="D1163" s="191"/>
    </row>
    <row r="1164" spans="4:4">
      <c r="D1164" s="191"/>
    </row>
    <row r="1165" spans="4:4">
      <c r="D1165" s="191"/>
    </row>
    <row r="1166" spans="4:4">
      <c r="D1166" s="191"/>
    </row>
    <row r="1167" spans="4:4">
      <c r="D1167" s="191"/>
    </row>
    <row r="1168" spans="4:4">
      <c r="D1168" s="191"/>
    </row>
    <row r="1169" spans="4:4">
      <c r="D1169" s="191"/>
    </row>
    <row r="1170" spans="4:4">
      <c r="D1170" s="191"/>
    </row>
    <row r="1171" spans="4:4">
      <c r="D1171" s="191"/>
    </row>
    <row r="1172" spans="4:4">
      <c r="D1172" s="191"/>
    </row>
    <row r="1173" spans="4:4">
      <c r="D1173" s="191"/>
    </row>
    <row r="1174" spans="4:4">
      <c r="D1174" s="191"/>
    </row>
    <row r="1175" spans="4:4">
      <c r="D1175" s="191"/>
    </row>
    <row r="1176" spans="4:4">
      <c r="D1176" s="191"/>
    </row>
    <row r="1177" spans="4:4">
      <c r="D1177" s="191"/>
    </row>
    <row r="1178" spans="4:4">
      <c r="D1178" s="191"/>
    </row>
    <row r="1179" spans="4:4">
      <c r="D1179" s="191"/>
    </row>
    <row r="1180" spans="4:4">
      <c r="D1180" s="191"/>
    </row>
    <row r="1181" spans="4:4">
      <c r="D1181" s="191"/>
    </row>
    <row r="1182" spans="4:4">
      <c r="D1182" s="191"/>
    </row>
    <row r="1183" spans="4:4">
      <c r="D1183" s="191"/>
    </row>
    <row r="1184" spans="4:4">
      <c r="D1184" s="191"/>
    </row>
    <row r="1185" spans="4:4">
      <c r="D1185" s="191"/>
    </row>
    <row r="1186" spans="4:4">
      <c r="D1186" s="191"/>
    </row>
    <row r="1187" spans="4:4">
      <c r="D1187" s="191"/>
    </row>
    <row r="1188" spans="4:4">
      <c r="D1188" s="191"/>
    </row>
    <row r="1189" spans="4:4">
      <c r="D1189" s="191"/>
    </row>
    <row r="1190" spans="4:4">
      <c r="D1190" s="191"/>
    </row>
    <row r="1191" spans="4:4">
      <c r="D1191" s="191"/>
    </row>
    <row r="1192" spans="4:4">
      <c r="D1192" s="191"/>
    </row>
    <row r="1193" spans="4:4">
      <c r="D1193" s="191"/>
    </row>
    <row r="1194" spans="4:4">
      <c r="D1194" s="191"/>
    </row>
    <row r="1195" spans="4:4">
      <c r="D1195" s="191"/>
    </row>
    <row r="1196" spans="4:4">
      <c r="D1196" s="191"/>
    </row>
    <row r="1197" spans="4:4">
      <c r="D1197" s="191"/>
    </row>
    <row r="1198" spans="4:4">
      <c r="D1198" s="191"/>
    </row>
    <row r="1199" spans="4:4">
      <c r="D1199" s="191"/>
    </row>
    <row r="1200" spans="4:4">
      <c r="D1200" s="191"/>
    </row>
    <row r="1201" spans="4:4">
      <c r="D1201" s="191"/>
    </row>
    <row r="1202" spans="4:4">
      <c r="D1202" s="191"/>
    </row>
    <row r="1203" spans="4:4">
      <c r="D1203" s="191"/>
    </row>
    <row r="1204" spans="4:4">
      <c r="D1204" s="191"/>
    </row>
    <row r="1205" spans="4:4">
      <c r="D1205" s="191"/>
    </row>
    <row r="1206" spans="4:4">
      <c r="D1206" s="191"/>
    </row>
    <row r="1207" spans="4:4">
      <c r="D1207" s="191"/>
    </row>
    <row r="1208" spans="4:4">
      <c r="D1208" s="191"/>
    </row>
    <row r="1209" spans="4:4">
      <c r="D1209" s="191"/>
    </row>
    <row r="1210" spans="4:4">
      <c r="D1210" s="191"/>
    </row>
    <row r="1211" spans="4:4">
      <c r="D1211" s="191"/>
    </row>
    <row r="1212" spans="4:4">
      <c r="D1212" s="191"/>
    </row>
    <row r="1213" spans="4:4">
      <c r="D1213" s="191"/>
    </row>
    <row r="1214" spans="4:4">
      <c r="D1214" s="191"/>
    </row>
    <row r="1215" spans="4:4">
      <c r="D1215" s="191"/>
    </row>
    <row r="1216" spans="4:4">
      <c r="D1216" s="191"/>
    </row>
    <row r="1217" spans="4:4">
      <c r="D1217" s="191"/>
    </row>
    <row r="1218" spans="4:4">
      <c r="D1218" s="191"/>
    </row>
    <row r="1219" spans="4:4">
      <c r="D1219" s="191"/>
    </row>
    <row r="1220" spans="4:4">
      <c r="D1220" s="191"/>
    </row>
    <row r="1221" spans="4:4">
      <c r="D1221" s="191"/>
    </row>
    <row r="1222" spans="4:4">
      <c r="D1222" s="191"/>
    </row>
    <row r="1223" spans="4:4">
      <c r="D1223" s="191"/>
    </row>
    <row r="1224" spans="4:4">
      <c r="D1224" s="191"/>
    </row>
    <row r="1225" spans="4:4">
      <c r="D1225" s="191"/>
    </row>
    <row r="1226" spans="4:4">
      <c r="D1226" s="191"/>
    </row>
    <row r="1227" spans="4:4">
      <c r="D1227" s="191"/>
    </row>
    <row r="1228" spans="4:4">
      <c r="D1228" s="191"/>
    </row>
    <row r="1229" spans="4:4">
      <c r="D1229" s="191"/>
    </row>
    <row r="1230" spans="4:4">
      <c r="D1230" s="191"/>
    </row>
    <row r="1231" spans="4:4">
      <c r="D1231" s="191"/>
    </row>
    <row r="1232" spans="4:4">
      <c r="D1232" s="191"/>
    </row>
    <row r="1233" spans="4:4">
      <c r="D1233" s="191"/>
    </row>
    <row r="1234" spans="4:4">
      <c r="D1234" s="191"/>
    </row>
    <row r="1235" spans="4:4">
      <c r="D1235" s="191"/>
    </row>
    <row r="1236" spans="4:4">
      <c r="D1236" s="191"/>
    </row>
    <row r="1237" spans="4:4">
      <c r="D1237" s="191"/>
    </row>
    <row r="1238" spans="4:4">
      <c r="D1238" s="191"/>
    </row>
    <row r="1239" spans="4:4">
      <c r="D1239" s="191"/>
    </row>
    <row r="1240" spans="4:4">
      <c r="D1240" s="191"/>
    </row>
    <row r="1241" spans="4:4">
      <c r="D1241" s="191"/>
    </row>
    <row r="1242" spans="4:4">
      <c r="D1242" s="191"/>
    </row>
    <row r="1243" spans="4:4">
      <c r="D1243" s="191"/>
    </row>
    <row r="1244" spans="4:4">
      <c r="D1244" s="191"/>
    </row>
    <row r="1245" spans="4:4">
      <c r="D1245" s="191"/>
    </row>
    <row r="1246" spans="4:4">
      <c r="D1246" s="191"/>
    </row>
    <row r="1247" spans="4:4">
      <c r="D1247" s="191"/>
    </row>
    <row r="1248" spans="4:4">
      <c r="D1248" s="191"/>
    </row>
    <row r="1249" spans="4:4">
      <c r="D1249" s="191"/>
    </row>
    <row r="1250" spans="4:4">
      <c r="D1250" s="191"/>
    </row>
    <row r="1251" spans="4:4">
      <c r="D1251" s="191"/>
    </row>
    <row r="1252" spans="4:4">
      <c r="D1252" s="191"/>
    </row>
    <row r="1253" spans="4:4">
      <c r="D1253" s="191"/>
    </row>
    <row r="1254" spans="4:4">
      <c r="D1254" s="191"/>
    </row>
    <row r="1255" spans="4:4">
      <c r="D1255" s="191"/>
    </row>
    <row r="1256" spans="4:4">
      <c r="D1256" s="191"/>
    </row>
    <row r="1257" spans="4:4">
      <c r="D1257" s="191"/>
    </row>
    <row r="1258" spans="4:4">
      <c r="D1258" s="191"/>
    </row>
    <row r="1259" spans="4:4">
      <c r="D1259" s="191"/>
    </row>
    <row r="1260" spans="4:4">
      <c r="D1260" s="191"/>
    </row>
    <row r="1261" spans="4:4">
      <c r="D1261" s="191"/>
    </row>
    <row r="1262" spans="4:4">
      <c r="D1262" s="191"/>
    </row>
    <row r="1263" spans="4:4">
      <c r="D1263" s="191"/>
    </row>
    <row r="1264" spans="4:4">
      <c r="D1264" s="191"/>
    </row>
    <row r="1265" spans="4:4">
      <c r="D1265" s="191"/>
    </row>
    <row r="1266" spans="4:4">
      <c r="D1266" s="191"/>
    </row>
    <row r="1267" spans="4:4">
      <c r="D1267" s="191"/>
    </row>
    <row r="1268" spans="4:4">
      <c r="D1268" s="191"/>
    </row>
    <row r="1269" spans="4:4">
      <c r="D1269" s="191"/>
    </row>
    <row r="1270" spans="4:4">
      <c r="D1270" s="191"/>
    </row>
    <row r="1271" spans="4:4">
      <c r="D1271" s="191"/>
    </row>
    <row r="1272" spans="4:4">
      <c r="D1272" s="191"/>
    </row>
    <row r="1273" spans="4:4">
      <c r="D1273" s="191"/>
    </row>
    <row r="1274" spans="4:4">
      <c r="D1274" s="191"/>
    </row>
    <row r="1275" spans="4:4">
      <c r="D1275" s="191"/>
    </row>
    <row r="1276" spans="4:4">
      <c r="D1276" s="191"/>
    </row>
    <row r="1277" spans="4:4">
      <c r="D1277" s="191"/>
    </row>
    <row r="1278" spans="4:4">
      <c r="D1278" s="191"/>
    </row>
    <row r="1279" spans="4:4">
      <c r="D1279" s="191"/>
    </row>
    <row r="1280" spans="4:4">
      <c r="D1280" s="191"/>
    </row>
    <row r="1281" spans="4:4">
      <c r="D1281" s="191"/>
    </row>
    <row r="1282" spans="4:4">
      <c r="D1282" s="191"/>
    </row>
    <row r="1283" spans="4:4">
      <c r="D1283" s="191"/>
    </row>
    <row r="1284" spans="4:4">
      <c r="D1284" s="191"/>
    </row>
    <row r="1285" spans="4:4">
      <c r="D1285" s="191"/>
    </row>
    <row r="1286" spans="4:4">
      <c r="D1286" s="191"/>
    </row>
    <row r="1287" spans="4:4">
      <c r="D1287" s="191"/>
    </row>
    <row r="1288" spans="4:4">
      <c r="D1288" s="191"/>
    </row>
    <row r="1289" spans="4:4">
      <c r="D1289" s="191"/>
    </row>
    <row r="1290" spans="4:4">
      <c r="D1290" s="191"/>
    </row>
    <row r="1291" spans="4:4">
      <c r="D1291" s="191"/>
    </row>
    <row r="1292" spans="4:4">
      <c r="D1292" s="191"/>
    </row>
    <row r="1293" spans="4:4">
      <c r="D1293" s="191"/>
    </row>
    <row r="1294" spans="4:4">
      <c r="D1294" s="191"/>
    </row>
    <row r="1295" spans="4:4">
      <c r="D1295" s="191"/>
    </row>
    <row r="1296" spans="4:4">
      <c r="D1296" s="191"/>
    </row>
    <row r="1297" spans="4:4">
      <c r="D1297" s="191"/>
    </row>
    <row r="1298" spans="4:4">
      <c r="D1298" s="191"/>
    </row>
    <row r="1299" spans="4:4">
      <c r="D1299" s="191"/>
    </row>
    <row r="1300" spans="4:4">
      <c r="D1300" s="191"/>
    </row>
    <row r="1301" spans="4:4">
      <c r="D1301" s="191"/>
    </row>
    <row r="1302" spans="4:4">
      <c r="D1302" s="191"/>
    </row>
    <row r="1303" spans="4:4">
      <c r="D1303" s="191"/>
    </row>
    <row r="1304" spans="4:4">
      <c r="D1304" s="191"/>
    </row>
    <row r="1305" spans="4:4">
      <c r="D1305" s="191"/>
    </row>
    <row r="1306" spans="4:4">
      <c r="D1306" s="191"/>
    </row>
    <row r="1307" spans="4:4">
      <c r="D1307" s="191"/>
    </row>
    <row r="1308" spans="4:4">
      <c r="D1308" s="191"/>
    </row>
    <row r="1309" spans="4:4">
      <c r="D1309" s="191"/>
    </row>
    <row r="1310" spans="4:4">
      <c r="D1310" s="191"/>
    </row>
    <row r="1311" spans="4:4">
      <c r="D1311" s="191"/>
    </row>
    <row r="1312" spans="4:4">
      <c r="D1312" s="191"/>
    </row>
    <row r="1313" spans="4:4">
      <c r="D1313" s="191"/>
    </row>
    <row r="1314" spans="4:4">
      <c r="D1314" s="191"/>
    </row>
    <row r="1315" spans="4:4">
      <c r="D1315" s="191"/>
    </row>
    <row r="1316" spans="4:4">
      <c r="D1316" s="191"/>
    </row>
    <row r="1317" spans="4:4">
      <c r="D1317" s="191"/>
    </row>
    <row r="1318" spans="4:4">
      <c r="D1318" s="191"/>
    </row>
    <row r="1319" spans="4:4">
      <c r="D1319" s="191"/>
    </row>
    <row r="1320" spans="4:4">
      <c r="D1320" s="191"/>
    </row>
    <row r="1321" spans="4:4">
      <c r="D1321" s="191"/>
    </row>
    <row r="1322" spans="4:4">
      <c r="D1322" s="191"/>
    </row>
    <row r="1323" spans="4:4">
      <c r="D1323" s="191"/>
    </row>
    <row r="1324" spans="4:4">
      <c r="D1324" s="191"/>
    </row>
    <row r="1325" spans="4:4">
      <c r="D1325" s="191"/>
    </row>
    <row r="1326" spans="4:4">
      <c r="D1326" s="191"/>
    </row>
    <row r="1327" spans="4:4">
      <c r="D1327" s="191"/>
    </row>
    <row r="1328" spans="4:4">
      <c r="D1328" s="191"/>
    </row>
    <row r="1329" spans="4:4">
      <c r="D1329" s="191"/>
    </row>
    <row r="1330" spans="4:4">
      <c r="D1330" s="191"/>
    </row>
    <row r="1331" spans="4:4">
      <c r="D1331" s="191"/>
    </row>
    <row r="1332" spans="4:4">
      <c r="D1332" s="191"/>
    </row>
    <row r="1333" spans="4:4">
      <c r="D1333" s="191"/>
    </row>
    <row r="1334" spans="4:4">
      <c r="D1334" s="191"/>
    </row>
    <row r="1335" spans="4:4">
      <c r="D1335" s="191"/>
    </row>
    <row r="1336" spans="4:4">
      <c r="D1336" s="191"/>
    </row>
    <row r="1337" spans="4:4">
      <c r="D1337" s="191"/>
    </row>
    <row r="1338" spans="4:4">
      <c r="D1338" s="191"/>
    </row>
    <row r="1339" spans="4:4">
      <c r="D1339" s="191"/>
    </row>
    <row r="1340" spans="4:4">
      <c r="D1340" s="191"/>
    </row>
    <row r="1341" spans="4:4">
      <c r="D1341" s="191"/>
    </row>
    <row r="1342" spans="4:4">
      <c r="D1342" s="191"/>
    </row>
    <row r="1343" spans="4:4">
      <c r="D1343" s="191"/>
    </row>
    <row r="1344" spans="4:4">
      <c r="D1344" s="191"/>
    </row>
    <row r="1345" spans="4:4">
      <c r="D1345" s="191"/>
    </row>
    <row r="1346" spans="4:4">
      <c r="D1346" s="191"/>
    </row>
    <row r="1347" spans="4:4">
      <c r="D1347" s="191"/>
    </row>
    <row r="1348" spans="4:4">
      <c r="D1348" s="191"/>
    </row>
    <row r="1349" spans="4:4">
      <c r="D1349" s="191"/>
    </row>
    <row r="1350" spans="4:4">
      <c r="D1350" s="191"/>
    </row>
    <row r="1351" spans="4:4">
      <c r="D1351" s="191"/>
    </row>
    <row r="1352" spans="4:4">
      <c r="D1352" s="191"/>
    </row>
    <row r="1353" spans="4:4">
      <c r="D1353" s="191"/>
    </row>
    <row r="1354" spans="4:4">
      <c r="D1354" s="191"/>
    </row>
    <row r="1355" spans="4:4">
      <c r="D1355" s="191"/>
    </row>
    <row r="1356" spans="4:4">
      <c r="D1356" s="191"/>
    </row>
    <row r="1357" spans="4:4">
      <c r="D1357" s="191"/>
    </row>
    <row r="1358" spans="4:4">
      <c r="D1358" s="191"/>
    </row>
    <row r="1359" spans="4:4">
      <c r="D1359" s="191"/>
    </row>
    <row r="1360" spans="4:4">
      <c r="D1360" s="191"/>
    </row>
    <row r="1361" spans="4:4">
      <c r="D1361" s="191"/>
    </row>
    <row r="1362" spans="4:4">
      <c r="D1362" s="191"/>
    </row>
    <row r="1363" spans="4:4">
      <c r="D1363" s="191"/>
    </row>
    <row r="1364" spans="4:4">
      <c r="D1364" s="191"/>
    </row>
    <row r="1365" spans="4:4">
      <c r="D1365" s="191"/>
    </row>
    <row r="1366" spans="4:4">
      <c r="D1366" s="191"/>
    </row>
    <row r="1367" spans="4:4">
      <c r="D1367" s="191"/>
    </row>
    <row r="1368" spans="4:4">
      <c r="D1368" s="191"/>
    </row>
    <row r="1369" spans="4:4">
      <c r="D1369" s="191"/>
    </row>
    <row r="1370" spans="4:4">
      <c r="D1370" s="191"/>
    </row>
    <row r="1371" spans="4:4">
      <c r="D1371" s="191"/>
    </row>
    <row r="1372" spans="4:4">
      <c r="D1372" s="191"/>
    </row>
    <row r="1373" spans="4:4">
      <c r="D1373" s="191"/>
    </row>
    <row r="1374" spans="4:4">
      <c r="D1374" s="191"/>
    </row>
    <row r="1375" spans="4:4">
      <c r="D1375" s="191"/>
    </row>
    <row r="1376" spans="4:4">
      <c r="D1376" s="191"/>
    </row>
    <row r="1377" spans="4:4">
      <c r="D1377" s="191"/>
    </row>
    <row r="1378" spans="4:4">
      <c r="D1378" s="191"/>
    </row>
    <row r="1379" spans="4:4">
      <c r="D1379" s="191"/>
    </row>
    <row r="1380" spans="4:4">
      <c r="D1380" s="191"/>
    </row>
    <row r="1381" spans="4:4">
      <c r="D1381" s="191"/>
    </row>
    <row r="1382" spans="4:4">
      <c r="D1382" s="191"/>
    </row>
    <row r="1383" spans="4:4">
      <c r="D1383" s="191"/>
    </row>
    <row r="1384" spans="4:4">
      <c r="D1384" s="191"/>
    </row>
    <row r="1385" spans="4:4">
      <c r="D1385" s="191"/>
    </row>
    <row r="1386" spans="4:4">
      <c r="D1386" s="191"/>
    </row>
    <row r="1387" spans="4:4">
      <c r="D1387" s="191"/>
    </row>
    <row r="1388" spans="4:4">
      <c r="D1388" s="191"/>
    </row>
    <row r="1389" spans="4:4">
      <c r="D1389" s="191"/>
    </row>
    <row r="1390" spans="4:4">
      <c r="D1390" s="191"/>
    </row>
    <row r="1391" spans="4:4">
      <c r="D1391" s="191"/>
    </row>
    <row r="1392" spans="4:4">
      <c r="D1392" s="191"/>
    </row>
    <row r="1393" spans="4:4">
      <c r="D1393" s="191"/>
    </row>
    <row r="1394" spans="4:4">
      <c r="D1394" s="191"/>
    </row>
    <row r="1395" spans="4:4">
      <c r="D1395" s="191"/>
    </row>
    <row r="1396" spans="4:4">
      <c r="D1396" s="191"/>
    </row>
    <row r="1397" spans="4:4">
      <c r="D1397" s="191"/>
    </row>
    <row r="1398" spans="4:4">
      <c r="D1398" s="191"/>
    </row>
    <row r="1399" spans="4:4">
      <c r="D1399" s="191"/>
    </row>
    <row r="1400" spans="4:4">
      <c r="D1400" s="191"/>
    </row>
    <row r="1401" spans="4:4">
      <c r="D1401" s="191"/>
    </row>
    <row r="1402" spans="4:4">
      <c r="D1402" s="191"/>
    </row>
    <row r="1403" spans="4:4">
      <c r="D1403" s="191"/>
    </row>
    <row r="1404" spans="4:4">
      <c r="D1404" s="191"/>
    </row>
    <row r="1405" spans="4:4">
      <c r="D1405" s="191"/>
    </row>
    <row r="1406" spans="4:4">
      <c r="D1406" s="191"/>
    </row>
    <row r="1407" spans="4:4">
      <c r="D1407" s="191"/>
    </row>
    <row r="1408" spans="4:4">
      <c r="D1408" s="191"/>
    </row>
    <row r="1409" spans="4:4">
      <c r="D1409" s="191"/>
    </row>
    <row r="1410" spans="4:4">
      <c r="D1410" s="191"/>
    </row>
    <row r="1411" spans="4:4">
      <c r="D1411" s="191"/>
    </row>
    <row r="1412" spans="4:4">
      <c r="D1412" s="191"/>
    </row>
    <row r="1413" spans="4:4">
      <c r="D1413" s="191"/>
    </row>
    <row r="1414" spans="4:4">
      <c r="D1414" s="191"/>
    </row>
    <row r="1415" spans="4:4">
      <c r="D1415" s="191"/>
    </row>
    <row r="1416" spans="4:4">
      <c r="D1416" s="191"/>
    </row>
    <row r="1417" spans="4:4">
      <c r="D1417" s="191"/>
    </row>
    <row r="1418" spans="4:4">
      <c r="D1418" s="191"/>
    </row>
    <row r="1419" spans="4:4">
      <c r="D1419" s="191"/>
    </row>
    <row r="1420" spans="4:4">
      <c r="D1420" s="191"/>
    </row>
    <row r="1421" spans="4:4">
      <c r="D1421" s="191"/>
    </row>
    <row r="1422" spans="4:4">
      <c r="D1422" s="191"/>
    </row>
    <row r="1423" spans="4:4">
      <c r="D1423" s="191"/>
    </row>
    <row r="1424" spans="4:4">
      <c r="D1424" s="191"/>
    </row>
    <row r="1425" spans="4:4">
      <c r="D1425" s="191"/>
    </row>
    <row r="1426" spans="4:4">
      <c r="D1426" s="191"/>
    </row>
    <row r="1427" spans="4:4">
      <c r="D1427" s="191"/>
    </row>
    <row r="1428" spans="4:4">
      <c r="D1428" s="191"/>
    </row>
    <row r="1429" spans="4:4">
      <c r="D1429" s="191"/>
    </row>
    <row r="1430" spans="4:4">
      <c r="D1430" s="191"/>
    </row>
    <row r="1431" spans="4:4">
      <c r="D1431" s="191"/>
    </row>
    <row r="1432" spans="4:4">
      <c r="D1432" s="191"/>
    </row>
    <row r="1433" spans="4:4">
      <c r="D1433" s="191"/>
    </row>
    <row r="1434" spans="4:4">
      <c r="D1434" s="191"/>
    </row>
    <row r="1435" spans="4:4">
      <c r="D1435" s="191"/>
    </row>
    <row r="1436" spans="4:4">
      <c r="D1436" s="191"/>
    </row>
    <row r="1437" spans="4:4">
      <c r="D1437" s="191"/>
    </row>
    <row r="1438" spans="4:4">
      <c r="D1438" s="191"/>
    </row>
    <row r="1439" spans="4:4">
      <c r="D1439" s="191"/>
    </row>
    <row r="1440" spans="4:4">
      <c r="D1440" s="191"/>
    </row>
    <row r="1441" spans="4:4">
      <c r="D1441" s="191"/>
    </row>
    <row r="1442" spans="4:4">
      <c r="D1442" s="191"/>
    </row>
    <row r="1443" spans="4:4">
      <c r="D1443" s="191"/>
    </row>
    <row r="1444" spans="4:4">
      <c r="D1444" s="191"/>
    </row>
    <row r="1445" spans="4:4">
      <c r="D1445" s="191"/>
    </row>
    <row r="1446" spans="4:4">
      <c r="D1446" s="191"/>
    </row>
    <row r="1447" spans="4:4">
      <c r="D1447" s="191"/>
    </row>
    <row r="1448" spans="4:4">
      <c r="D1448" s="191"/>
    </row>
    <row r="1449" spans="4:4">
      <c r="D1449" s="191"/>
    </row>
    <row r="1450" spans="4:4">
      <c r="D1450" s="191"/>
    </row>
    <row r="1451" spans="4:4">
      <c r="D1451" s="191"/>
    </row>
    <row r="1452" spans="4:4">
      <c r="D1452" s="191"/>
    </row>
    <row r="1453" spans="4:4">
      <c r="D1453" s="191"/>
    </row>
    <row r="1454" spans="4:4">
      <c r="D1454" s="191"/>
    </row>
    <row r="1455" spans="4:4">
      <c r="D1455" s="191"/>
    </row>
    <row r="1456" spans="4:4">
      <c r="D1456" s="191"/>
    </row>
    <row r="1457" spans="4:4">
      <c r="D1457" s="191"/>
    </row>
    <row r="1458" spans="4:4">
      <c r="D1458" s="191"/>
    </row>
    <row r="1459" spans="4:4">
      <c r="D1459" s="191"/>
    </row>
    <row r="1460" spans="4:4">
      <c r="D1460" s="191"/>
    </row>
    <row r="1461" spans="4:4">
      <c r="D1461" s="191"/>
    </row>
    <row r="1462" spans="4:4">
      <c r="D1462" s="191"/>
    </row>
    <row r="1463" spans="4:4">
      <c r="D1463" s="191"/>
    </row>
    <row r="1464" spans="4:4">
      <c r="D1464" s="191"/>
    </row>
    <row r="1465" spans="4:4">
      <c r="D1465" s="191"/>
    </row>
    <row r="1466" spans="4:4">
      <c r="D1466" s="191"/>
    </row>
    <row r="1467" spans="4:4">
      <c r="D1467" s="191"/>
    </row>
    <row r="1468" spans="4:4">
      <c r="D1468" s="191"/>
    </row>
    <row r="1469" spans="4:4">
      <c r="D1469" s="191"/>
    </row>
    <row r="1470" spans="4:4">
      <c r="D1470" s="191"/>
    </row>
    <row r="1471" spans="4:4">
      <c r="D1471" s="191"/>
    </row>
    <row r="1472" spans="4:4">
      <c r="D1472" s="191"/>
    </row>
    <row r="1473" spans="4:4">
      <c r="D1473" s="191"/>
    </row>
    <row r="1474" spans="4:4">
      <c r="D1474" s="191"/>
    </row>
    <row r="1475" spans="4:4">
      <c r="D1475" s="191"/>
    </row>
    <row r="1476" spans="4:4">
      <c r="D1476" s="191"/>
    </row>
    <row r="1477" spans="4:4">
      <c r="D1477" s="191"/>
    </row>
    <row r="1478" spans="4:4">
      <c r="D1478" s="191"/>
    </row>
    <row r="1479" spans="4:4">
      <c r="D1479" s="191"/>
    </row>
    <row r="1480" spans="4:4">
      <c r="D1480" s="191"/>
    </row>
    <row r="1481" spans="4:4">
      <c r="D1481" s="191"/>
    </row>
    <row r="1482" spans="4:4">
      <c r="D1482" s="191"/>
    </row>
    <row r="1483" spans="4:4">
      <c r="D1483" s="191"/>
    </row>
    <row r="1484" spans="4:4">
      <c r="D1484" s="191"/>
    </row>
    <row r="1485" spans="4:4">
      <c r="D1485" s="191"/>
    </row>
    <row r="1486" spans="4:4">
      <c r="D1486" s="191"/>
    </row>
    <row r="1487" spans="4:4">
      <c r="D1487" s="191"/>
    </row>
    <row r="1488" spans="4:4">
      <c r="D1488" s="191"/>
    </row>
    <row r="1489" spans="4:4">
      <c r="D1489" s="191"/>
    </row>
    <row r="1490" spans="4:4">
      <c r="D1490" s="191"/>
    </row>
    <row r="1491" spans="4:4">
      <c r="D1491" s="191"/>
    </row>
    <row r="1492" spans="4:4">
      <c r="D1492" s="191"/>
    </row>
    <row r="1493" spans="4:4">
      <c r="D1493" s="191"/>
    </row>
    <row r="1494" spans="4:4">
      <c r="D1494" s="191"/>
    </row>
    <row r="1495" spans="4:4">
      <c r="D1495" s="191"/>
    </row>
    <row r="1496" spans="4:4">
      <c r="D1496" s="191"/>
    </row>
    <row r="1497" spans="4:4">
      <c r="D1497" s="191"/>
    </row>
    <row r="1498" spans="4:4">
      <c r="D1498" s="191"/>
    </row>
    <row r="1499" spans="4:4">
      <c r="D1499" s="191"/>
    </row>
    <row r="1500" spans="4:4">
      <c r="D1500" s="191"/>
    </row>
    <row r="1501" spans="4:4">
      <c r="D1501" s="191"/>
    </row>
    <row r="1502" spans="4:4">
      <c r="D1502" s="191"/>
    </row>
    <row r="1503" spans="4:4">
      <c r="D1503" s="191"/>
    </row>
    <row r="1504" spans="4:4">
      <c r="D1504" s="191"/>
    </row>
    <row r="1505" spans="4:4">
      <c r="D1505" s="191"/>
    </row>
    <row r="1506" spans="4:4">
      <c r="D1506" s="191"/>
    </row>
    <row r="1507" spans="4:4">
      <c r="D1507" s="191"/>
    </row>
    <row r="1508" spans="4:4">
      <c r="D1508" s="191"/>
    </row>
    <row r="1509" spans="4:4">
      <c r="D1509" s="191"/>
    </row>
    <row r="1510" spans="4:4">
      <c r="D1510" s="191"/>
    </row>
    <row r="1511" spans="4:4">
      <c r="D1511" s="191"/>
    </row>
    <row r="1512" spans="4:4">
      <c r="D1512" s="191"/>
    </row>
    <row r="1513" spans="4:4">
      <c r="D1513" s="191"/>
    </row>
    <row r="1514" spans="4:4">
      <c r="D1514" s="191"/>
    </row>
    <row r="1515" spans="4:4">
      <c r="D1515" s="191"/>
    </row>
    <row r="1516" spans="4:4">
      <c r="D1516" s="191"/>
    </row>
    <row r="1517" spans="4:4">
      <c r="D1517" s="191"/>
    </row>
    <row r="1518" spans="4:4">
      <c r="D1518" s="191"/>
    </row>
    <row r="1519" spans="4:4">
      <c r="D1519" s="191"/>
    </row>
    <row r="1520" spans="4:4">
      <c r="D1520" s="191"/>
    </row>
    <row r="1521" spans="4:4">
      <c r="D1521" s="191"/>
    </row>
    <row r="1522" spans="4:4">
      <c r="D1522" s="191"/>
    </row>
    <row r="1523" spans="4:4">
      <c r="D1523" s="191"/>
    </row>
    <row r="1524" spans="4:4">
      <c r="D1524" s="191"/>
    </row>
    <row r="1525" spans="4:4">
      <c r="D1525" s="191"/>
    </row>
    <row r="1526" spans="4:4">
      <c r="D1526" s="191"/>
    </row>
    <row r="1527" spans="4:4">
      <c r="D1527" s="191"/>
    </row>
    <row r="1528" spans="4:4">
      <c r="D1528" s="191"/>
    </row>
    <row r="1529" spans="4:4">
      <c r="D1529" s="191"/>
    </row>
    <row r="1530" spans="4:4">
      <c r="D1530" s="191"/>
    </row>
    <row r="1531" spans="4:4">
      <c r="D1531" s="191"/>
    </row>
    <row r="1532" spans="4:4">
      <c r="D1532" s="191"/>
    </row>
    <row r="1533" spans="4:4">
      <c r="D1533" s="191"/>
    </row>
    <row r="1534" spans="4:4">
      <c r="D1534" s="191"/>
    </row>
    <row r="1535" spans="4:4">
      <c r="D1535" s="191"/>
    </row>
    <row r="1536" spans="4:4">
      <c r="D1536" s="191"/>
    </row>
    <row r="1537" spans="4:4">
      <c r="D1537" s="191"/>
    </row>
    <row r="1538" spans="4:4">
      <c r="D1538" s="191"/>
    </row>
    <row r="1539" spans="4:4">
      <c r="D1539" s="191"/>
    </row>
    <row r="1540" spans="4:4">
      <c r="D1540" s="191"/>
    </row>
    <row r="1541" spans="4:4">
      <c r="D1541" s="191"/>
    </row>
    <row r="1542" spans="4:4">
      <c r="D1542" s="191"/>
    </row>
    <row r="1543" spans="4:4">
      <c r="D1543" s="191"/>
    </row>
    <row r="1544" spans="4:4">
      <c r="D1544" s="191"/>
    </row>
    <row r="1545" spans="4:4">
      <c r="D1545" s="191"/>
    </row>
    <row r="1546" spans="4:4">
      <c r="D1546" s="191"/>
    </row>
    <row r="1547" spans="4:4">
      <c r="D1547" s="191"/>
    </row>
    <row r="1548" spans="4:4">
      <c r="D1548" s="191"/>
    </row>
    <row r="1549" spans="4:4">
      <c r="D1549" s="191"/>
    </row>
    <row r="1550" spans="4:4">
      <c r="D1550" s="191"/>
    </row>
    <row r="1551" spans="4:4">
      <c r="D1551" s="191"/>
    </row>
    <row r="1552" spans="4:4">
      <c r="D1552" s="191"/>
    </row>
    <row r="1553" spans="4:4">
      <c r="D1553" s="191"/>
    </row>
    <row r="1554" spans="4:4">
      <c r="D1554" s="191"/>
    </row>
    <row r="1555" spans="4:4">
      <c r="D1555" s="191"/>
    </row>
    <row r="1556" spans="4:4">
      <c r="D1556" s="191"/>
    </row>
    <row r="1557" spans="4:4">
      <c r="D1557" s="191"/>
    </row>
    <row r="1558" spans="4:4">
      <c r="D1558" s="191"/>
    </row>
    <row r="1559" spans="4:4">
      <c r="D1559" s="191"/>
    </row>
    <row r="1560" spans="4:4">
      <c r="D1560" s="191"/>
    </row>
    <row r="1561" spans="4:4">
      <c r="D1561" s="191"/>
    </row>
    <row r="1562" spans="4:4">
      <c r="D1562" s="191"/>
    </row>
    <row r="1563" spans="4:4">
      <c r="D1563" s="191"/>
    </row>
    <row r="1564" spans="4:4">
      <c r="D1564" s="191"/>
    </row>
    <row r="1565" spans="4:4">
      <c r="D1565" s="191"/>
    </row>
    <row r="1566" spans="4:4">
      <c r="D1566" s="191"/>
    </row>
    <row r="1567" spans="4:4">
      <c r="D1567" s="191"/>
    </row>
    <row r="1568" spans="4:4">
      <c r="D1568" s="191"/>
    </row>
    <row r="1569" spans="4:4">
      <c r="D1569" s="191"/>
    </row>
    <row r="1570" spans="4:4">
      <c r="D1570" s="191"/>
    </row>
    <row r="1571" spans="4:4">
      <c r="D1571" s="191"/>
    </row>
    <row r="1572" spans="4:4">
      <c r="D1572" s="191"/>
    </row>
    <row r="1573" spans="4:4">
      <c r="D1573" s="191"/>
    </row>
    <row r="1574" spans="4:4">
      <c r="D1574" s="191"/>
    </row>
    <row r="1575" spans="4:4">
      <c r="D1575" s="191"/>
    </row>
    <row r="1576" spans="4:4">
      <c r="D1576" s="191"/>
    </row>
    <row r="1577" spans="4:4">
      <c r="D1577" s="191"/>
    </row>
    <row r="1578" spans="4:4">
      <c r="D1578" s="191"/>
    </row>
    <row r="1579" spans="4:4">
      <c r="D1579" s="191"/>
    </row>
    <row r="1580" spans="4:4">
      <c r="D1580" s="191"/>
    </row>
    <row r="1581" spans="4:4">
      <c r="D1581" s="191"/>
    </row>
    <row r="1582" spans="4:4">
      <c r="D1582" s="191"/>
    </row>
    <row r="1583" spans="4:4">
      <c r="D1583" s="191"/>
    </row>
    <row r="1584" spans="4:4">
      <c r="D1584" s="191"/>
    </row>
    <row r="1585" spans="4:4">
      <c r="D1585" s="191"/>
    </row>
    <row r="1586" spans="4:4">
      <c r="D1586" s="191"/>
    </row>
    <row r="1587" spans="4:4">
      <c r="D1587" s="191"/>
    </row>
    <row r="1588" spans="4:4">
      <c r="D1588" s="191"/>
    </row>
    <row r="1589" spans="4:4">
      <c r="D1589" s="191"/>
    </row>
    <row r="1590" spans="4:4">
      <c r="D1590" s="191"/>
    </row>
    <row r="1591" spans="4:4">
      <c r="D1591" s="191"/>
    </row>
    <row r="1592" spans="4:4">
      <c r="D1592" s="191"/>
    </row>
    <row r="1593" spans="4:4">
      <c r="D1593" s="191"/>
    </row>
    <row r="1594" spans="4:4">
      <c r="D1594" s="191"/>
    </row>
    <row r="1595" spans="4:4">
      <c r="D1595" s="191"/>
    </row>
    <row r="1596" spans="4:4">
      <c r="D1596" s="191"/>
    </row>
    <row r="1597" spans="4:4">
      <c r="D1597" s="191"/>
    </row>
    <row r="1598" spans="4:4">
      <c r="D1598" s="191"/>
    </row>
    <row r="1599" spans="4:4">
      <c r="D1599" s="191"/>
    </row>
    <row r="1600" spans="4:4">
      <c r="D1600" s="191"/>
    </row>
    <row r="1601" spans="4:4">
      <c r="D1601" s="191"/>
    </row>
    <row r="1602" spans="4:4">
      <c r="D1602" s="191"/>
    </row>
    <row r="1603" spans="4:4">
      <c r="D1603" s="191"/>
    </row>
    <row r="1604" spans="4:4">
      <c r="D1604" s="191"/>
    </row>
    <row r="1605" spans="4:4">
      <c r="D1605" s="191"/>
    </row>
    <row r="1606" spans="4:4">
      <c r="D1606" s="191"/>
    </row>
    <row r="1607" spans="4:4">
      <c r="D1607" s="191"/>
    </row>
    <row r="1608" spans="4:4">
      <c r="D1608" s="191"/>
    </row>
    <row r="1609" spans="4:4">
      <c r="D1609" s="191"/>
    </row>
    <row r="1610" spans="4:4">
      <c r="D1610" s="191"/>
    </row>
    <row r="1611" spans="4:4">
      <c r="D1611" s="191"/>
    </row>
    <row r="1612" spans="4:4">
      <c r="D1612" s="191"/>
    </row>
    <row r="1613" spans="4:4">
      <c r="D1613" s="191"/>
    </row>
    <row r="1614" spans="4:4">
      <c r="D1614" s="191"/>
    </row>
    <row r="1615" spans="4:4">
      <c r="D1615" s="191"/>
    </row>
    <row r="1616" spans="4:4">
      <c r="D1616" s="191"/>
    </row>
    <row r="1617" spans="4:4">
      <c r="D1617" s="191"/>
    </row>
    <row r="1618" spans="4:4">
      <c r="D1618" s="191"/>
    </row>
    <row r="1619" spans="4:4">
      <c r="D1619" s="191"/>
    </row>
    <row r="1620" spans="4:4">
      <c r="D1620" s="191"/>
    </row>
    <row r="1621" spans="4:4">
      <c r="D1621" s="191"/>
    </row>
    <row r="1622" spans="4:4">
      <c r="D1622" s="191"/>
    </row>
    <row r="1623" spans="4:4">
      <c r="D1623" s="191"/>
    </row>
    <row r="1624" spans="4:4">
      <c r="D1624" s="191"/>
    </row>
    <row r="1625" spans="4:4">
      <c r="D1625" s="191"/>
    </row>
    <row r="1626" spans="4:4">
      <c r="D1626" s="191"/>
    </row>
    <row r="1627" spans="4:4">
      <c r="D1627" s="191"/>
    </row>
    <row r="1628" spans="4:4">
      <c r="D1628" s="191"/>
    </row>
    <row r="1629" spans="4:4">
      <c r="D1629" s="191"/>
    </row>
    <row r="1630" spans="4:4">
      <c r="D1630" s="191"/>
    </row>
    <row r="1631" spans="4:4">
      <c r="D1631" s="191"/>
    </row>
    <row r="1632" spans="4:4">
      <c r="D1632" s="191"/>
    </row>
    <row r="1633" spans="4:4">
      <c r="D1633" s="191"/>
    </row>
    <row r="1634" spans="4:4">
      <c r="D1634" s="191"/>
    </row>
    <row r="1635" spans="4:4">
      <c r="D1635" s="191"/>
    </row>
    <row r="1636" spans="4:4">
      <c r="D1636" s="191"/>
    </row>
    <row r="1637" spans="4:4">
      <c r="D1637" s="191"/>
    </row>
    <row r="1638" spans="4:4">
      <c r="D1638" s="191"/>
    </row>
    <row r="1639" spans="4:4">
      <c r="D1639" s="191"/>
    </row>
    <row r="1640" spans="4:4">
      <c r="D1640" s="191"/>
    </row>
    <row r="1641" spans="4:4">
      <c r="D1641" s="191"/>
    </row>
    <row r="1642" spans="4:4">
      <c r="D1642" s="191"/>
    </row>
    <row r="1643" spans="4:4">
      <c r="D1643" s="191"/>
    </row>
    <row r="1644" spans="4:4">
      <c r="D1644" s="191"/>
    </row>
    <row r="1645" spans="4:4">
      <c r="D1645" s="191"/>
    </row>
    <row r="1646" spans="4:4">
      <c r="D1646" s="191"/>
    </row>
    <row r="1647" spans="4:4">
      <c r="D1647" s="191"/>
    </row>
    <row r="1648" spans="4:4">
      <c r="D1648" s="191"/>
    </row>
    <row r="1649" spans="4:4">
      <c r="D1649" s="191"/>
    </row>
    <row r="1650" spans="4:4">
      <c r="D1650" s="191"/>
    </row>
    <row r="1651" spans="4:4">
      <c r="D1651" s="191"/>
    </row>
    <row r="1652" spans="4:4">
      <c r="D1652" s="191"/>
    </row>
    <row r="1653" spans="4:4">
      <c r="D1653" s="191"/>
    </row>
    <row r="1654" spans="4:4">
      <c r="D1654" s="191"/>
    </row>
    <row r="1655" spans="4:4">
      <c r="D1655" s="191"/>
    </row>
    <row r="1656" spans="4:4">
      <c r="D1656" s="191"/>
    </row>
    <row r="1657" spans="4:4">
      <c r="D1657" s="191"/>
    </row>
    <row r="1658" spans="4:4">
      <c r="D1658" s="191"/>
    </row>
    <row r="1659" spans="4:4">
      <c r="D1659" s="191"/>
    </row>
    <row r="1660" spans="4:4">
      <c r="D1660" s="191"/>
    </row>
    <row r="1661" spans="4:4">
      <c r="D1661" s="191"/>
    </row>
    <row r="1662" spans="4:4">
      <c r="D1662" s="191"/>
    </row>
    <row r="1663" spans="4:4">
      <c r="D1663" s="191"/>
    </row>
    <row r="1664" spans="4:4">
      <c r="D1664" s="191"/>
    </row>
    <row r="1665" spans="4:4">
      <c r="D1665" s="191"/>
    </row>
    <row r="1666" spans="4:4">
      <c r="D1666" s="191"/>
    </row>
    <row r="1667" spans="4:4">
      <c r="D1667" s="191"/>
    </row>
    <row r="1668" spans="4:4">
      <c r="D1668" s="191"/>
    </row>
    <row r="1669" spans="4:4">
      <c r="D1669" s="191"/>
    </row>
    <row r="1670" spans="4:4">
      <c r="D1670" s="191"/>
    </row>
    <row r="1671" spans="4:4">
      <c r="D1671" s="191"/>
    </row>
    <row r="1672" spans="4:4">
      <c r="D1672" s="191"/>
    </row>
    <row r="1673" spans="4:4">
      <c r="D1673" s="191"/>
    </row>
    <row r="1674" spans="4:4">
      <c r="D1674" s="191"/>
    </row>
    <row r="1675" spans="4:4">
      <c r="D1675" s="191"/>
    </row>
    <row r="1676" spans="4:4">
      <c r="D1676" s="191"/>
    </row>
    <row r="1677" spans="4:4">
      <c r="D1677" s="191"/>
    </row>
    <row r="1678" spans="4:4">
      <c r="D1678" s="191"/>
    </row>
    <row r="1679" spans="4:4">
      <c r="D1679" s="191"/>
    </row>
    <row r="1680" spans="4:4">
      <c r="D1680" s="191"/>
    </row>
    <row r="1681" spans="4:4">
      <c r="D1681" s="191"/>
    </row>
    <row r="1682" spans="4:4">
      <c r="D1682" s="191"/>
    </row>
    <row r="1683" spans="4:4">
      <c r="D1683" s="191"/>
    </row>
    <row r="1684" spans="4:4">
      <c r="D1684" s="191"/>
    </row>
    <row r="1685" spans="4:4">
      <c r="D1685" s="191"/>
    </row>
    <row r="1686" spans="4:4">
      <c r="D1686" s="191"/>
    </row>
    <row r="1687" spans="4:4">
      <c r="D1687" s="191"/>
    </row>
    <row r="1688" spans="4:4">
      <c r="D1688" s="191"/>
    </row>
    <row r="1689" spans="4:4">
      <c r="D1689" s="191"/>
    </row>
    <row r="1690" spans="4:4">
      <c r="D1690" s="191"/>
    </row>
    <row r="1691" spans="4:4">
      <c r="D1691" s="191"/>
    </row>
    <row r="1692" spans="4:4">
      <c r="D1692" s="191"/>
    </row>
    <row r="1693" spans="4:4">
      <c r="D1693" s="191"/>
    </row>
    <row r="1694" spans="4:4">
      <c r="D1694" s="191"/>
    </row>
    <row r="1695" spans="4:4">
      <c r="D1695" s="191"/>
    </row>
    <row r="1696" spans="4:4">
      <c r="D1696" s="191"/>
    </row>
    <row r="1697" spans="4:4">
      <c r="D1697" s="191"/>
    </row>
    <row r="1698" spans="4:4">
      <c r="D1698" s="191"/>
    </row>
    <row r="1699" spans="4:4">
      <c r="D1699" s="191"/>
    </row>
    <row r="1700" spans="4:4">
      <c r="D1700" s="191"/>
    </row>
    <row r="1701" spans="4:4">
      <c r="D1701" s="191"/>
    </row>
    <row r="1702" spans="4:4">
      <c r="D1702" s="191"/>
    </row>
    <row r="1703" spans="4:4">
      <c r="D1703" s="191"/>
    </row>
    <row r="1704" spans="4:4">
      <c r="D1704" s="191"/>
    </row>
    <row r="1705" spans="4:4">
      <c r="D1705" s="191"/>
    </row>
    <row r="1706" spans="4:4">
      <c r="D1706" s="191"/>
    </row>
    <row r="1707" spans="4:4">
      <c r="D1707" s="191"/>
    </row>
    <row r="1708" spans="4:4">
      <c r="D1708" s="191"/>
    </row>
    <row r="1709" spans="4:4">
      <c r="D1709" s="191"/>
    </row>
    <row r="1710" spans="4:4">
      <c r="D1710" s="191"/>
    </row>
    <row r="1711" spans="4:4">
      <c r="D1711" s="191"/>
    </row>
    <row r="1712" spans="4:4">
      <c r="D1712" s="191"/>
    </row>
    <row r="1713" spans="4:4">
      <c r="D1713" s="191"/>
    </row>
    <row r="1714" spans="4:4">
      <c r="D1714" s="191"/>
    </row>
    <row r="1715" spans="4:4">
      <c r="D1715" s="191"/>
    </row>
    <row r="1716" spans="4:4">
      <c r="D1716" s="191"/>
    </row>
    <row r="1717" spans="4:4">
      <c r="D1717" s="191"/>
    </row>
    <row r="1718" spans="4:4">
      <c r="D1718" s="191"/>
    </row>
    <row r="1719" spans="4:4">
      <c r="D1719" s="191"/>
    </row>
    <row r="1720" spans="4:4">
      <c r="D1720" s="191"/>
    </row>
    <row r="1721" spans="4:4">
      <c r="D1721" s="191"/>
    </row>
    <row r="1722" spans="4:4">
      <c r="D1722" s="191"/>
    </row>
    <row r="1723" spans="4:4">
      <c r="D1723" s="191"/>
    </row>
    <row r="1724" spans="4:4">
      <c r="D1724" s="191"/>
    </row>
    <row r="1725" spans="4:4">
      <c r="D1725" s="191"/>
    </row>
    <row r="1726" spans="4:4">
      <c r="D1726" s="191"/>
    </row>
    <row r="1727" spans="4:4">
      <c r="D1727" s="191"/>
    </row>
    <row r="1728" spans="4:4">
      <c r="D1728" s="191"/>
    </row>
    <row r="1729" spans="4:4">
      <c r="D1729" s="191"/>
    </row>
    <row r="1730" spans="4:4">
      <c r="D1730" s="191"/>
    </row>
    <row r="1731" spans="4:4">
      <c r="D1731" s="191"/>
    </row>
    <row r="1732" spans="4:4">
      <c r="D1732" s="191"/>
    </row>
    <row r="1733" spans="4:4">
      <c r="D1733" s="191"/>
    </row>
    <row r="1734" spans="4:4">
      <c r="D1734" s="191"/>
    </row>
    <row r="1735" spans="4:4">
      <c r="D1735" s="191"/>
    </row>
    <row r="1736" spans="4:4">
      <c r="D1736" s="191"/>
    </row>
    <row r="1737" spans="4:4">
      <c r="D1737" s="191"/>
    </row>
    <row r="1738" spans="4:4">
      <c r="D1738" s="191"/>
    </row>
    <row r="1739" spans="4:4">
      <c r="D1739" s="191"/>
    </row>
    <row r="1740" spans="4:4">
      <c r="D1740" s="191"/>
    </row>
    <row r="1741" spans="4:4">
      <c r="D1741" s="191"/>
    </row>
    <row r="1742" spans="4:4">
      <c r="D1742" s="191"/>
    </row>
    <row r="1743" spans="4:4">
      <c r="D1743" s="191"/>
    </row>
    <row r="1744" spans="4:4">
      <c r="D1744" s="191"/>
    </row>
    <row r="1745" spans="4:4">
      <c r="D1745" s="191"/>
    </row>
    <row r="1746" spans="4:4">
      <c r="D1746" s="191"/>
    </row>
    <row r="1747" spans="4:4">
      <c r="D1747" s="191"/>
    </row>
    <row r="1748" spans="4:4">
      <c r="D1748" s="191"/>
    </row>
    <row r="1749" spans="4:4">
      <c r="D1749" s="191"/>
    </row>
    <row r="1750" spans="4:4">
      <c r="D1750" s="191"/>
    </row>
    <row r="1751" spans="4:4">
      <c r="D1751" s="191"/>
    </row>
    <row r="1752" spans="4:4">
      <c r="D1752" s="191"/>
    </row>
    <row r="1753" spans="4:4">
      <c r="D1753" s="191"/>
    </row>
    <row r="1754" spans="4:4">
      <c r="D1754" s="191"/>
    </row>
    <row r="1755" spans="4:4">
      <c r="D1755" s="191"/>
    </row>
    <row r="1756" spans="4:4">
      <c r="D1756" s="191"/>
    </row>
    <row r="1757" spans="4:4">
      <c r="D1757" s="191"/>
    </row>
    <row r="1758" spans="4:4">
      <c r="D1758" s="191"/>
    </row>
    <row r="1759" spans="4:4">
      <c r="D1759" s="191"/>
    </row>
    <row r="1760" spans="4:4">
      <c r="D1760" s="191"/>
    </row>
    <row r="1761" spans="4:4">
      <c r="D1761" s="191"/>
    </row>
    <row r="1762" spans="4:4">
      <c r="D1762" s="191"/>
    </row>
    <row r="1763" spans="4:4">
      <c r="D1763" s="191"/>
    </row>
    <row r="1764" spans="4:4">
      <c r="D1764" s="191"/>
    </row>
    <row r="1765" spans="4:4">
      <c r="D1765" s="191"/>
    </row>
    <row r="1766" spans="4:4">
      <c r="D1766" s="191"/>
    </row>
    <row r="1767" spans="4:4">
      <c r="D1767" s="191"/>
    </row>
    <row r="1768" spans="4:4">
      <c r="D1768" s="191"/>
    </row>
    <row r="1769" spans="4:4">
      <c r="D1769" s="191"/>
    </row>
    <row r="1770" spans="4:4">
      <c r="D1770" s="191"/>
    </row>
    <row r="1771" spans="4:4">
      <c r="D1771" s="191"/>
    </row>
    <row r="1772" spans="4:4">
      <c r="D1772" s="191"/>
    </row>
    <row r="1773" spans="4:4">
      <c r="D1773" s="191"/>
    </row>
    <row r="1774" spans="4:4">
      <c r="D1774" s="191"/>
    </row>
    <row r="1775" spans="4:4">
      <c r="D1775" s="191"/>
    </row>
    <row r="1776" spans="4:4">
      <c r="D1776" s="191"/>
    </row>
    <row r="1777" spans="4:4">
      <c r="D1777" s="191"/>
    </row>
    <row r="1778" spans="4:4">
      <c r="D1778" s="191"/>
    </row>
    <row r="1779" spans="4:4">
      <c r="D1779" s="191"/>
    </row>
    <row r="1780" spans="4:4">
      <c r="D1780" s="191"/>
    </row>
    <row r="1781" spans="4:4">
      <c r="D1781" s="191"/>
    </row>
    <row r="1782" spans="4:4">
      <c r="D1782" s="191"/>
    </row>
    <row r="1783" spans="4:4">
      <c r="D1783" s="191"/>
    </row>
    <row r="1784" spans="4:4">
      <c r="D1784" s="191"/>
    </row>
    <row r="1785" spans="4:4">
      <c r="D1785" s="191"/>
    </row>
    <row r="1786" spans="4:4">
      <c r="D1786" s="191"/>
    </row>
    <row r="1787" spans="4:4">
      <c r="D1787" s="191"/>
    </row>
    <row r="1788" spans="4:4">
      <c r="D1788" s="191"/>
    </row>
    <row r="1789" spans="4:4">
      <c r="D1789" s="191"/>
    </row>
    <row r="1790" spans="4:4">
      <c r="D1790" s="191"/>
    </row>
    <row r="1791" spans="4:4">
      <c r="D1791" s="191"/>
    </row>
    <row r="1792" spans="4:4">
      <c r="D1792" s="191"/>
    </row>
    <row r="1793" spans="4:4">
      <c r="D1793" s="191"/>
    </row>
    <row r="1794" spans="4:4">
      <c r="D1794" s="191"/>
    </row>
    <row r="1795" spans="4:4">
      <c r="D1795" s="191"/>
    </row>
    <row r="1796" spans="4:4">
      <c r="D1796" s="191"/>
    </row>
    <row r="1797" spans="4:4">
      <c r="D1797" s="191"/>
    </row>
    <row r="1798" spans="4:4">
      <c r="D1798" s="191"/>
    </row>
    <row r="1799" spans="4:4">
      <c r="D1799" s="191"/>
    </row>
    <row r="1800" spans="4:4">
      <c r="D1800" s="191"/>
    </row>
    <row r="1801" spans="4:4">
      <c r="D1801" s="191"/>
    </row>
    <row r="1802" spans="4:4">
      <c r="D1802" s="191"/>
    </row>
    <row r="1803" spans="4:4">
      <c r="D1803" s="191"/>
    </row>
    <row r="1804" spans="4:4">
      <c r="D1804" s="191"/>
    </row>
    <row r="1805" spans="4:4">
      <c r="D1805" s="191"/>
    </row>
    <row r="1806" spans="4:4">
      <c r="D1806" s="191"/>
    </row>
    <row r="1807" spans="4:4">
      <c r="D1807" s="191"/>
    </row>
    <row r="1808" spans="4:4">
      <c r="D1808" s="191"/>
    </row>
    <row r="1809" spans="4:4">
      <c r="D1809" s="191"/>
    </row>
    <row r="1810" spans="4:4">
      <c r="D1810" s="191"/>
    </row>
    <row r="1811" spans="4:4">
      <c r="D1811" s="191"/>
    </row>
    <row r="1812" spans="4:4">
      <c r="D1812" s="191"/>
    </row>
    <row r="1813" spans="4:4">
      <c r="D1813" s="191"/>
    </row>
    <row r="1814" spans="4:4">
      <c r="D1814" s="191"/>
    </row>
    <row r="1815" spans="4:4">
      <c r="D1815" s="191"/>
    </row>
    <row r="1816" spans="4:4">
      <c r="D1816" s="191"/>
    </row>
    <row r="1817" spans="4:4">
      <c r="D1817" s="191"/>
    </row>
    <row r="1818" spans="4:4">
      <c r="D1818" s="191"/>
    </row>
    <row r="1819" spans="4:4">
      <c r="D1819" s="191"/>
    </row>
    <row r="1820" spans="4:4">
      <c r="D1820" s="191"/>
    </row>
    <row r="1821" spans="4:4">
      <c r="D1821" s="191"/>
    </row>
    <row r="1822" spans="4:4">
      <c r="D1822" s="191"/>
    </row>
    <row r="1823" spans="4:4">
      <c r="D1823" s="191"/>
    </row>
    <row r="1824" spans="4:4">
      <c r="D1824" s="191"/>
    </row>
    <row r="1825" spans="4:4">
      <c r="D1825" s="191"/>
    </row>
    <row r="1826" spans="4:4">
      <c r="D1826" s="191"/>
    </row>
    <row r="1827" spans="4:4">
      <c r="D1827" s="191"/>
    </row>
    <row r="1828" spans="4:4">
      <c r="D1828" s="191"/>
    </row>
    <row r="1829" spans="4:4">
      <c r="D1829" s="191"/>
    </row>
    <row r="1830" spans="4:4">
      <c r="D1830" s="191"/>
    </row>
    <row r="1831" spans="4:4">
      <c r="D1831" s="191"/>
    </row>
    <row r="1832" spans="4:4">
      <c r="D1832" s="191"/>
    </row>
    <row r="1833" spans="4:4">
      <c r="D1833" s="191"/>
    </row>
    <row r="1834" spans="4:4">
      <c r="D1834" s="191"/>
    </row>
    <row r="1835" spans="4:4">
      <c r="D1835" s="191"/>
    </row>
    <row r="1836" spans="4:4">
      <c r="D1836" s="191"/>
    </row>
    <row r="1837" spans="4:4">
      <c r="D1837" s="191"/>
    </row>
    <row r="1838" spans="4:4">
      <c r="D1838" s="191"/>
    </row>
    <row r="1839" spans="4:4">
      <c r="D1839" s="191"/>
    </row>
    <row r="1840" spans="4:4">
      <c r="D1840" s="191"/>
    </row>
    <row r="1841" spans="4:4">
      <c r="D1841" s="191"/>
    </row>
    <row r="1842" spans="4:4">
      <c r="D1842" s="191"/>
    </row>
    <row r="1843" spans="4:4">
      <c r="D1843" s="191"/>
    </row>
    <row r="1844" spans="4:4">
      <c r="D1844" s="191"/>
    </row>
    <row r="1845" spans="4:4">
      <c r="D1845" s="191"/>
    </row>
    <row r="1846" spans="4:4">
      <c r="D1846" s="191"/>
    </row>
    <row r="1847" spans="4:4">
      <c r="D1847" s="191"/>
    </row>
    <row r="1848" spans="4:4">
      <c r="D1848" s="191"/>
    </row>
    <row r="1849" spans="4:4">
      <c r="D1849" s="191"/>
    </row>
    <row r="1850" spans="4:4">
      <c r="D1850" s="191"/>
    </row>
    <row r="1851" spans="4:4">
      <c r="D1851" s="191"/>
    </row>
    <row r="1852" spans="4:4">
      <c r="D1852" s="191"/>
    </row>
    <row r="1853" spans="4:4">
      <c r="D1853" s="191"/>
    </row>
    <row r="1854" spans="4:4">
      <c r="D1854" s="191"/>
    </row>
    <row r="1855" spans="4:4">
      <c r="D1855" s="191"/>
    </row>
    <row r="1856" spans="4:4">
      <c r="D1856" s="191"/>
    </row>
    <row r="1857" spans="4:4">
      <c r="D1857" s="191"/>
    </row>
    <row r="1858" spans="4:4">
      <c r="D1858" s="191"/>
    </row>
    <row r="1859" spans="4:4">
      <c r="D1859" s="191"/>
    </row>
    <row r="1860" spans="4:4">
      <c r="D1860" s="191"/>
    </row>
    <row r="1861" spans="4:4">
      <c r="D1861" s="191"/>
    </row>
    <row r="1862" spans="4:4">
      <c r="D1862" s="191"/>
    </row>
    <row r="1863" spans="4:4">
      <c r="D1863" s="191"/>
    </row>
    <row r="1864" spans="4:4">
      <c r="D1864" s="191"/>
    </row>
    <row r="1865" spans="4:4">
      <c r="D1865" s="191"/>
    </row>
    <row r="1866" spans="4:4">
      <c r="D1866" s="191"/>
    </row>
    <row r="1867" spans="4:4">
      <c r="D1867" s="191"/>
    </row>
    <row r="1868" spans="4:4">
      <c r="D1868" s="191"/>
    </row>
    <row r="1869" spans="4:4">
      <c r="D1869" s="191"/>
    </row>
    <row r="1870" spans="4:4">
      <c r="D1870" s="191"/>
    </row>
    <row r="1871" spans="4:4">
      <c r="D1871" s="191"/>
    </row>
    <row r="1872" spans="4:4">
      <c r="D1872" s="191"/>
    </row>
    <row r="1873" spans="4:4">
      <c r="D1873" s="191"/>
    </row>
    <row r="1874" spans="4:4">
      <c r="D1874" s="191"/>
    </row>
    <row r="1875" spans="4:4">
      <c r="D1875" s="191"/>
    </row>
    <row r="1876" spans="4:4">
      <c r="D1876" s="191"/>
    </row>
    <row r="1877" spans="4:4">
      <c r="D1877" s="191"/>
    </row>
    <row r="1878" spans="4:4">
      <c r="D1878" s="191"/>
    </row>
    <row r="1879" spans="4:4">
      <c r="D1879" s="191"/>
    </row>
    <row r="1880" spans="4:4">
      <c r="D1880" s="191"/>
    </row>
    <row r="1881" spans="4:4">
      <c r="D1881" s="191"/>
    </row>
    <row r="1882" spans="4:4">
      <c r="D1882" s="191"/>
    </row>
    <row r="1883" spans="4:4">
      <c r="D1883" s="191"/>
    </row>
    <row r="1884" spans="4:4">
      <c r="D1884" s="191"/>
    </row>
    <row r="1885" spans="4:4">
      <c r="D1885" s="191"/>
    </row>
    <row r="1886" spans="4:4">
      <c r="D1886" s="191"/>
    </row>
    <row r="1887" spans="4:4">
      <c r="D1887" s="191"/>
    </row>
    <row r="1888" spans="4:4">
      <c r="D1888" s="191"/>
    </row>
    <row r="1889" spans="4:4">
      <c r="D1889" s="191"/>
    </row>
    <row r="1890" spans="4:4">
      <c r="D1890" s="191"/>
    </row>
    <row r="1891" spans="4:4">
      <c r="D1891" s="191"/>
    </row>
    <row r="1892" spans="4:4">
      <c r="D1892" s="191"/>
    </row>
    <row r="1893" spans="4:4">
      <c r="D1893" s="191"/>
    </row>
    <row r="1894" spans="4:4">
      <c r="D1894" s="191"/>
    </row>
    <row r="1895" spans="4:4">
      <c r="D1895" s="191"/>
    </row>
    <row r="1896" spans="4:4">
      <c r="D1896" s="191"/>
    </row>
    <row r="1897" spans="4:4">
      <c r="D1897" s="191"/>
    </row>
    <row r="1898" spans="4:4">
      <c r="D1898" s="191"/>
    </row>
    <row r="1899" spans="4:4">
      <c r="D1899" s="191"/>
    </row>
    <row r="1900" spans="4:4">
      <c r="D1900" s="191"/>
    </row>
    <row r="1901" spans="4:4">
      <c r="D1901" s="191"/>
    </row>
    <row r="1902" spans="4:4">
      <c r="D1902" s="191"/>
    </row>
    <row r="1903" spans="4:4">
      <c r="D1903" s="191"/>
    </row>
    <row r="1904" spans="4:4">
      <c r="D1904" s="191"/>
    </row>
    <row r="1905" spans="4:4">
      <c r="D1905" s="191"/>
    </row>
    <row r="1906" spans="4:4">
      <c r="D1906" s="191"/>
    </row>
    <row r="1907" spans="4:4">
      <c r="D1907" s="191"/>
    </row>
    <row r="1908" spans="4:4">
      <c r="D1908" s="191"/>
    </row>
    <row r="1909" spans="4:4">
      <c r="D1909" s="191"/>
    </row>
    <row r="1910" spans="4:4">
      <c r="D1910" s="191"/>
    </row>
    <row r="1911" spans="4:4">
      <c r="D1911" s="191"/>
    </row>
    <row r="1912" spans="4:4">
      <c r="D1912" s="191"/>
    </row>
    <row r="1913" spans="4:4">
      <c r="D1913" s="191"/>
    </row>
    <row r="1914" spans="4:4">
      <c r="D1914" s="191"/>
    </row>
    <row r="1915" spans="4:4">
      <c r="D1915" s="191"/>
    </row>
    <row r="1916" spans="4:4">
      <c r="D1916" s="191"/>
    </row>
    <row r="1917" spans="4:4">
      <c r="D1917" s="191"/>
    </row>
    <row r="1918" spans="4:4">
      <c r="D1918" s="191"/>
    </row>
    <row r="1919" spans="4:4">
      <c r="D1919" s="191"/>
    </row>
    <row r="1920" spans="4:4">
      <c r="D1920" s="191"/>
    </row>
    <row r="1921" spans="4:4">
      <c r="D1921" s="191"/>
    </row>
    <row r="1922" spans="4:4">
      <c r="D1922" s="191"/>
    </row>
    <row r="1923" spans="4:4">
      <c r="D1923" s="191"/>
    </row>
    <row r="1924" spans="4:4">
      <c r="D1924" s="191"/>
    </row>
    <row r="1925" spans="4:4">
      <c r="D1925" s="191"/>
    </row>
    <row r="1926" spans="4:4">
      <c r="D1926" s="191"/>
    </row>
    <row r="1927" spans="4:4">
      <c r="D1927" s="191"/>
    </row>
    <row r="1928" spans="4:4">
      <c r="D1928" s="191"/>
    </row>
    <row r="1929" spans="4:4">
      <c r="D1929" s="191"/>
    </row>
    <row r="1930" spans="4:4">
      <c r="D1930" s="191"/>
    </row>
    <row r="1931" spans="4:4">
      <c r="D1931" s="191"/>
    </row>
    <row r="1932" spans="4:4">
      <c r="D1932" s="191"/>
    </row>
    <row r="1933" spans="4:4">
      <c r="D1933" s="191"/>
    </row>
    <row r="1934" spans="4:4">
      <c r="D1934" s="191"/>
    </row>
    <row r="1935" spans="4:4">
      <c r="D1935" s="191"/>
    </row>
    <row r="1936" spans="4:4">
      <c r="D1936" s="191"/>
    </row>
    <row r="1937" spans="4:4">
      <c r="D1937" s="191"/>
    </row>
    <row r="1938" spans="4:4">
      <c r="D1938" s="191"/>
    </row>
    <row r="1939" spans="4:4">
      <c r="D1939" s="191"/>
    </row>
    <row r="1940" spans="4:4">
      <c r="D1940" s="191"/>
    </row>
    <row r="1941" spans="4:4">
      <c r="D1941" s="191"/>
    </row>
    <row r="1942" spans="4:4">
      <c r="D1942" s="191"/>
    </row>
    <row r="1943" spans="4:4">
      <c r="D1943" s="191"/>
    </row>
    <row r="1944" spans="4:4">
      <c r="D1944" s="191"/>
    </row>
    <row r="1945" spans="4:4">
      <c r="D1945" s="191"/>
    </row>
    <row r="1946" spans="4:4">
      <c r="D1946" s="191"/>
    </row>
    <row r="1947" spans="4:4">
      <c r="D1947" s="191"/>
    </row>
    <row r="1948" spans="4:4">
      <c r="D1948" s="191"/>
    </row>
    <row r="1949" spans="4:4">
      <c r="D1949" s="191"/>
    </row>
    <row r="1950" spans="4:4">
      <c r="D1950" s="191"/>
    </row>
    <row r="1951" spans="4:4">
      <c r="D1951" s="191"/>
    </row>
    <row r="1952" spans="4:4">
      <c r="D1952" s="191"/>
    </row>
    <row r="1953" spans="4:4">
      <c r="D1953" s="191"/>
    </row>
    <row r="1954" spans="4:4">
      <c r="D1954" s="191"/>
    </row>
    <row r="1955" spans="4:4">
      <c r="D1955" s="191"/>
    </row>
    <row r="1956" spans="4:4">
      <c r="D1956" s="191"/>
    </row>
    <row r="1957" spans="4:4">
      <c r="D1957" s="191"/>
    </row>
    <row r="1958" spans="4:4">
      <c r="D1958" s="191"/>
    </row>
    <row r="1959" spans="4:4">
      <c r="D1959" s="191"/>
    </row>
    <row r="1960" spans="4:4">
      <c r="D1960" s="191"/>
    </row>
    <row r="1961" spans="4:4">
      <c r="D1961" s="191"/>
    </row>
    <row r="1962" spans="4:4">
      <c r="D1962" s="191"/>
    </row>
    <row r="1963" spans="4:4">
      <c r="D1963" s="191"/>
    </row>
    <row r="1964" spans="4:4">
      <c r="D1964" s="191"/>
    </row>
    <row r="1965" spans="4:4">
      <c r="D1965" s="191"/>
    </row>
    <row r="1966" spans="4:4">
      <c r="D1966" s="191"/>
    </row>
    <row r="1967" spans="4:4">
      <c r="D1967" s="191"/>
    </row>
    <row r="1968" spans="4:4">
      <c r="D1968" s="191"/>
    </row>
    <row r="1969" spans="4:4">
      <c r="D1969" s="191"/>
    </row>
    <row r="1970" spans="4:4">
      <c r="D1970" s="191"/>
    </row>
    <row r="1971" spans="4:4">
      <c r="D1971" s="191"/>
    </row>
    <row r="1972" spans="4:4">
      <c r="D1972" s="191"/>
    </row>
    <row r="1973" spans="4:4">
      <c r="D1973" s="191"/>
    </row>
    <row r="1974" spans="4:4">
      <c r="D1974" s="191"/>
    </row>
    <row r="1975" spans="4:4">
      <c r="D1975" s="191"/>
    </row>
    <row r="1976" spans="4:4">
      <c r="D1976" s="191"/>
    </row>
    <row r="1977" spans="4:4">
      <c r="D1977" s="191"/>
    </row>
    <row r="1978" spans="4:4">
      <c r="D1978" s="191"/>
    </row>
    <row r="1979" spans="4:4">
      <c r="D1979" s="191"/>
    </row>
    <row r="1980" spans="4:4">
      <c r="D1980" s="191"/>
    </row>
    <row r="1981" spans="4:4">
      <c r="D1981" s="191"/>
    </row>
    <row r="1982" spans="4:4">
      <c r="D1982" s="191"/>
    </row>
    <row r="1983" spans="4:4">
      <c r="D1983" s="191"/>
    </row>
    <row r="1984" spans="4:4">
      <c r="D1984" s="191"/>
    </row>
    <row r="1985" spans="4:4">
      <c r="D1985" s="191"/>
    </row>
    <row r="1986" spans="4:4">
      <c r="D1986" s="191"/>
    </row>
    <row r="1987" spans="4:4">
      <c r="D1987" s="191"/>
    </row>
    <row r="1988" spans="4:4">
      <c r="D1988" s="191"/>
    </row>
    <row r="1989" spans="4:4">
      <c r="D1989" s="191"/>
    </row>
    <row r="1990" spans="4:4">
      <c r="D1990" s="191"/>
    </row>
    <row r="1991" spans="4:4">
      <c r="D1991" s="191"/>
    </row>
    <row r="1992" spans="4:4">
      <c r="D1992" s="191"/>
    </row>
    <row r="1993" spans="4:4">
      <c r="D1993" s="191"/>
    </row>
    <row r="1994" spans="4:4">
      <c r="D1994" s="191"/>
    </row>
    <row r="1995" spans="4:4">
      <c r="D1995" s="191"/>
    </row>
    <row r="1996" spans="4:4">
      <c r="D1996" s="191"/>
    </row>
    <row r="1997" spans="4:4">
      <c r="D1997" s="191"/>
    </row>
    <row r="1998" spans="4:4">
      <c r="D1998" s="191"/>
    </row>
    <row r="1999" spans="4:4">
      <c r="D1999" s="191"/>
    </row>
    <row r="2000" spans="4:4">
      <c r="D2000" s="191"/>
    </row>
    <row r="2001" spans="4:4">
      <c r="D2001" s="191"/>
    </row>
    <row r="2002" spans="4:4">
      <c r="D2002" s="191"/>
    </row>
    <row r="2003" spans="4:4">
      <c r="D2003" s="191"/>
    </row>
    <row r="2004" spans="4:4">
      <c r="D2004" s="191"/>
    </row>
    <row r="2005" spans="4:4">
      <c r="D2005" s="191"/>
    </row>
    <row r="2006" spans="4:4">
      <c r="D2006" s="191"/>
    </row>
    <row r="2007" spans="4:4">
      <c r="D2007" s="191"/>
    </row>
    <row r="2008" spans="4:4">
      <c r="D2008" s="191"/>
    </row>
    <row r="2009" spans="4:4">
      <c r="D2009" s="191"/>
    </row>
    <row r="2010" spans="4:4">
      <c r="D2010" s="191"/>
    </row>
    <row r="2011" spans="4:4">
      <c r="D2011" s="191"/>
    </row>
    <row r="2012" spans="4:4">
      <c r="D2012" s="191"/>
    </row>
    <row r="2013" spans="4:4">
      <c r="D2013" s="191"/>
    </row>
    <row r="2014" spans="4:4">
      <c r="D2014" s="191"/>
    </row>
    <row r="2015" spans="4:4">
      <c r="D2015" s="191"/>
    </row>
    <row r="2016" spans="4:4">
      <c r="D2016" s="191"/>
    </row>
    <row r="2017" spans="4:4">
      <c r="D2017" s="191"/>
    </row>
    <row r="2018" spans="4:4">
      <c r="D2018" s="191"/>
    </row>
    <row r="2019" spans="4:4">
      <c r="D2019" s="191"/>
    </row>
    <row r="2020" spans="4:4">
      <c r="D2020" s="191"/>
    </row>
    <row r="2021" spans="4:4">
      <c r="D2021" s="191"/>
    </row>
    <row r="2022" spans="4:4">
      <c r="D2022" s="191"/>
    </row>
    <row r="2023" spans="4:4">
      <c r="D2023" s="191"/>
    </row>
    <row r="2024" spans="4:4">
      <c r="D2024" s="191"/>
    </row>
    <row r="2025" spans="4:4">
      <c r="D2025" s="191"/>
    </row>
    <row r="2026" spans="4:4">
      <c r="D2026" s="191"/>
    </row>
    <row r="2027" spans="4:4">
      <c r="D2027" s="191"/>
    </row>
    <row r="2028" spans="4:4">
      <c r="D2028" s="191"/>
    </row>
    <row r="2029" spans="4:4">
      <c r="D2029" s="191"/>
    </row>
    <row r="2030" spans="4:4">
      <c r="D2030" s="191"/>
    </row>
    <row r="2031" spans="4:4">
      <c r="D2031" s="191"/>
    </row>
    <row r="2032" spans="4:4">
      <c r="D2032" s="191"/>
    </row>
    <row r="2033" spans="4:4">
      <c r="D2033" s="191"/>
    </row>
    <row r="2034" spans="4:4">
      <c r="D2034" s="191"/>
    </row>
    <row r="2035" spans="4:4">
      <c r="D2035" s="191"/>
    </row>
    <row r="2036" spans="4:4">
      <c r="D2036" s="191"/>
    </row>
    <row r="2037" spans="4:4">
      <c r="D2037" s="191"/>
    </row>
    <row r="2038" spans="4:4">
      <c r="D2038" s="191"/>
    </row>
    <row r="2039" spans="4:4">
      <c r="D2039" s="191"/>
    </row>
    <row r="2040" spans="4:4">
      <c r="D2040" s="191"/>
    </row>
    <row r="2041" spans="4:4">
      <c r="D2041" s="191"/>
    </row>
    <row r="2042" spans="4:4">
      <c r="D2042" s="191"/>
    </row>
    <row r="2043" spans="4:4">
      <c r="D2043" s="191"/>
    </row>
    <row r="2044" spans="4:4">
      <c r="D2044" s="191"/>
    </row>
    <row r="2045" spans="4:4">
      <c r="D2045" s="191"/>
    </row>
    <row r="2046" spans="4:4">
      <c r="D2046" s="191"/>
    </row>
    <row r="2047" spans="4:4">
      <c r="D2047" s="191"/>
    </row>
    <row r="2048" spans="4:4">
      <c r="D2048" s="191"/>
    </row>
    <row r="2049" spans="4:4">
      <c r="D2049" s="191"/>
    </row>
    <row r="2050" spans="4:4">
      <c r="D2050" s="191"/>
    </row>
    <row r="2051" spans="4:4">
      <c r="D2051" s="191"/>
    </row>
    <row r="2052" spans="4:4">
      <c r="D2052" s="191"/>
    </row>
    <row r="2053" spans="4:4">
      <c r="D2053" s="191"/>
    </row>
    <row r="2054" spans="4:4">
      <c r="D2054" s="191"/>
    </row>
    <row r="2055" spans="4:4">
      <c r="D2055" s="191"/>
    </row>
    <row r="2056" spans="4:4">
      <c r="D2056" s="191"/>
    </row>
    <row r="2057" spans="4:4">
      <c r="D2057" s="191"/>
    </row>
    <row r="2058" spans="4:4">
      <c r="D2058" s="191"/>
    </row>
    <row r="2059" spans="4:4">
      <c r="D2059" s="191"/>
    </row>
    <row r="2060" spans="4:4">
      <c r="D2060" s="191"/>
    </row>
    <row r="2061" spans="4:4">
      <c r="D2061" s="191"/>
    </row>
    <row r="2062" spans="4:4">
      <c r="D2062" s="191"/>
    </row>
    <row r="2063" spans="4:4">
      <c r="D2063" s="191"/>
    </row>
    <row r="2064" spans="4:4">
      <c r="D2064" s="191"/>
    </row>
    <row r="2065" spans="4:4">
      <c r="D2065" s="191"/>
    </row>
    <row r="2066" spans="4:4">
      <c r="D2066" s="191"/>
    </row>
    <row r="2067" spans="4:4">
      <c r="D2067" s="191"/>
    </row>
    <row r="2068" spans="4:4">
      <c r="D2068" s="191"/>
    </row>
    <row r="2069" spans="4:4">
      <c r="D2069" s="191"/>
    </row>
    <row r="2070" spans="4:4">
      <c r="D2070" s="191"/>
    </row>
    <row r="2071" spans="4:4">
      <c r="D2071" s="191"/>
    </row>
    <row r="2072" spans="4:4">
      <c r="D2072" s="191"/>
    </row>
    <row r="2073" spans="4:4">
      <c r="D2073" s="191"/>
    </row>
    <row r="2074" spans="4:4">
      <c r="D2074" s="191"/>
    </row>
    <row r="2075" spans="4:4">
      <c r="D2075" s="191"/>
    </row>
    <row r="2076" spans="4:4">
      <c r="D2076" s="191"/>
    </row>
    <row r="2077" spans="4:4">
      <c r="D2077" s="191"/>
    </row>
    <row r="2078" spans="4:4">
      <c r="D2078" s="191"/>
    </row>
    <row r="2079" spans="4:4">
      <c r="D2079" s="191"/>
    </row>
    <row r="2080" spans="4:4">
      <c r="D2080" s="191"/>
    </row>
    <row r="2081" spans="4:4">
      <c r="D2081" s="191"/>
    </row>
    <row r="2082" spans="4:4">
      <c r="D2082" s="191"/>
    </row>
    <row r="2083" spans="4:4">
      <c r="D2083" s="191"/>
    </row>
    <row r="2084" spans="4:4">
      <c r="D2084" s="191"/>
    </row>
    <row r="2085" spans="4:4">
      <c r="D2085" s="191"/>
    </row>
    <row r="2086" spans="4:4">
      <c r="D2086" s="191"/>
    </row>
    <row r="2087" spans="4:4">
      <c r="D2087" s="191"/>
    </row>
    <row r="2088" spans="4:4">
      <c r="D2088" s="191"/>
    </row>
    <row r="2089" spans="4:4">
      <c r="D2089" s="191"/>
    </row>
    <row r="2090" spans="4:4">
      <c r="D2090" s="191"/>
    </row>
    <row r="2091" spans="4:4">
      <c r="D2091" s="191"/>
    </row>
    <row r="2092" spans="4:4">
      <c r="D2092" s="191"/>
    </row>
    <row r="2093" spans="4:4">
      <c r="D2093" s="191"/>
    </row>
    <row r="2094" spans="4:4">
      <c r="D2094" s="191"/>
    </row>
    <row r="2095" spans="4:4">
      <c r="D2095" s="191"/>
    </row>
    <row r="2096" spans="4:4">
      <c r="D2096" s="191"/>
    </row>
    <row r="2097" spans="4:4">
      <c r="D2097" s="191"/>
    </row>
    <row r="2098" spans="4:4">
      <c r="D2098" s="191"/>
    </row>
    <row r="2099" spans="4:4">
      <c r="D2099" s="191"/>
    </row>
    <row r="2100" spans="4:4">
      <c r="D2100" s="191"/>
    </row>
    <row r="2101" spans="4:4">
      <c r="D2101" s="191"/>
    </row>
    <row r="2102" spans="4:4">
      <c r="D2102" s="191"/>
    </row>
    <row r="2103" spans="4:4">
      <c r="D2103" s="191"/>
    </row>
    <row r="2104" spans="4:4">
      <c r="D2104" s="191"/>
    </row>
    <row r="2105" spans="4:4">
      <c r="D2105" s="191"/>
    </row>
    <row r="2106" spans="4:4">
      <c r="D2106" s="191"/>
    </row>
    <row r="2107" spans="4:4">
      <c r="D2107" s="191"/>
    </row>
    <row r="2108" spans="4:4">
      <c r="D2108" s="191"/>
    </row>
    <row r="2109" spans="4:4">
      <c r="D2109" s="191"/>
    </row>
    <row r="2110" spans="4:4">
      <c r="D2110" s="191"/>
    </row>
    <row r="2111" spans="4:4">
      <c r="D2111" s="191"/>
    </row>
    <row r="2112" spans="4:4">
      <c r="D2112" s="191"/>
    </row>
    <row r="2113" spans="4:4">
      <c r="D2113" s="191"/>
    </row>
    <row r="2114" spans="4:4">
      <c r="D2114" s="191"/>
    </row>
    <row r="2115" spans="4:4">
      <c r="D2115" s="191"/>
    </row>
    <row r="2116" spans="4:4">
      <c r="D2116" s="191"/>
    </row>
    <row r="2117" spans="4:4">
      <c r="D2117" s="191"/>
    </row>
    <row r="2118" spans="4:4">
      <c r="D2118" s="191"/>
    </row>
    <row r="2119" spans="4:4">
      <c r="D2119" s="191"/>
    </row>
    <row r="2120" spans="4:4">
      <c r="D2120" s="191"/>
    </row>
    <row r="2121" spans="4:4">
      <c r="D2121" s="191"/>
    </row>
    <row r="2122" spans="4:4">
      <c r="D2122" s="191"/>
    </row>
    <row r="2123" spans="4:4">
      <c r="D2123" s="191"/>
    </row>
    <row r="2124" spans="4:4">
      <c r="D2124" s="191"/>
    </row>
    <row r="2125" spans="4:4">
      <c r="D2125" s="191"/>
    </row>
    <row r="2126" spans="4:4">
      <c r="D2126" s="191"/>
    </row>
    <row r="2127" spans="4:4">
      <c r="D2127" s="191"/>
    </row>
    <row r="2128" spans="4:4">
      <c r="D2128" s="191"/>
    </row>
    <row r="2129" spans="4:4">
      <c r="D2129" s="191"/>
    </row>
    <row r="2130" spans="4:4">
      <c r="D2130" s="191"/>
    </row>
    <row r="2131" spans="4:4">
      <c r="D2131" s="191"/>
    </row>
    <row r="2132" spans="4:4">
      <c r="D2132" s="191"/>
    </row>
    <row r="2133" spans="4:4">
      <c r="D2133" s="191"/>
    </row>
    <row r="2134" spans="4:4">
      <c r="D2134" s="191"/>
    </row>
    <row r="2135" spans="4:4">
      <c r="D2135" s="191"/>
    </row>
    <row r="2136" spans="4:4">
      <c r="D2136" s="191"/>
    </row>
    <row r="2137" spans="4:4">
      <c r="D2137" s="191"/>
    </row>
    <row r="2138" spans="4:4">
      <c r="D2138" s="191"/>
    </row>
    <row r="2139" spans="4:4">
      <c r="D2139" s="191"/>
    </row>
    <row r="2140" spans="4:4">
      <c r="D2140" s="191"/>
    </row>
    <row r="2141" spans="4:4">
      <c r="D2141" s="191"/>
    </row>
    <row r="2142" spans="4:4">
      <c r="D2142" s="191"/>
    </row>
    <row r="2143" spans="4:4">
      <c r="D2143" s="191"/>
    </row>
    <row r="2144" spans="4:4">
      <c r="D2144" s="191"/>
    </row>
    <row r="2145" spans="4:4">
      <c r="D2145" s="191"/>
    </row>
    <row r="2146" spans="4:4">
      <c r="D2146" s="191"/>
    </row>
    <row r="2147" spans="4:4">
      <c r="D2147" s="191"/>
    </row>
    <row r="2148" spans="4:4">
      <c r="D2148" s="191"/>
    </row>
    <row r="2149" spans="4:4">
      <c r="D2149" s="191"/>
    </row>
    <row r="2150" spans="4:4">
      <c r="D2150" s="191"/>
    </row>
    <row r="2151" spans="4:4">
      <c r="D2151" s="191"/>
    </row>
    <row r="2152" spans="4:4">
      <c r="D2152" s="191"/>
    </row>
    <row r="2153" spans="4:4">
      <c r="D2153" s="191"/>
    </row>
    <row r="2154" spans="4:4">
      <c r="D2154" s="191"/>
    </row>
    <row r="2155" spans="4:4">
      <c r="D2155" s="191"/>
    </row>
    <row r="2156" spans="4:4">
      <c r="D2156" s="191"/>
    </row>
    <row r="2157" spans="4:4">
      <c r="D2157" s="191"/>
    </row>
    <row r="2158" spans="4:4">
      <c r="D2158" s="191"/>
    </row>
    <row r="2159" spans="4:4">
      <c r="D2159" s="191"/>
    </row>
    <row r="2160" spans="4:4">
      <c r="D2160" s="191"/>
    </row>
    <row r="2161" spans="4:4">
      <c r="D2161" s="191"/>
    </row>
    <row r="2162" spans="4:4">
      <c r="D2162" s="191"/>
    </row>
    <row r="2163" spans="4:4">
      <c r="D2163" s="191"/>
    </row>
    <row r="2164" spans="4:4">
      <c r="D2164" s="191"/>
    </row>
    <row r="2165" spans="4:4">
      <c r="D2165" s="191"/>
    </row>
    <row r="2166" spans="4:4">
      <c r="D2166" s="191"/>
    </row>
    <row r="2167" spans="4:4">
      <c r="D2167" s="191"/>
    </row>
    <row r="2168" spans="4:4">
      <c r="D2168" s="191"/>
    </row>
    <row r="2169" spans="4:4">
      <c r="D2169" s="191"/>
    </row>
    <row r="2170" spans="4:4">
      <c r="D2170" s="191"/>
    </row>
    <row r="2171" spans="4:4">
      <c r="D2171" s="191"/>
    </row>
    <row r="2172" spans="4:4">
      <c r="D2172" s="191"/>
    </row>
    <row r="2173" spans="4:4">
      <c r="D2173" s="191"/>
    </row>
    <row r="2174" spans="4:4">
      <c r="D2174" s="191"/>
    </row>
    <row r="2175" spans="4:4">
      <c r="D2175" s="191"/>
    </row>
    <row r="2176" spans="4:4">
      <c r="D2176" s="191"/>
    </row>
    <row r="2177" spans="4:4">
      <c r="D2177" s="191"/>
    </row>
    <row r="2178" spans="4:4">
      <c r="D2178" s="191"/>
    </row>
    <row r="2179" spans="4:4">
      <c r="D2179" s="191"/>
    </row>
    <row r="2180" spans="4:4">
      <c r="D2180" s="191"/>
    </row>
    <row r="2181" spans="4:4">
      <c r="D2181" s="191"/>
    </row>
    <row r="2182" spans="4:4">
      <c r="D2182" s="191"/>
    </row>
    <row r="2183" spans="4:4">
      <c r="D2183" s="191"/>
    </row>
    <row r="2184" spans="4:4">
      <c r="D2184" s="191"/>
    </row>
    <row r="2185" spans="4:4">
      <c r="D2185" s="191"/>
    </row>
    <row r="2186" spans="4:4">
      <c r="D2186" s="191"/>
    </row>
    <row r="2187" spans="4:4">
      <c r="D2187" s="191"/>
    </row>
    <row r="2188" spans="4:4">
      <c r="D2188" s="191"/>
    </row>
    <row r="2189" spans="4:4">
      <c r="D2189" s="191"/>
    </row>
    <row r="2190" spans="4:4">
      <c r="D2190" s="191"/>
    </row>
    <row r="2191" spans="4:4">
      <c r="D2191" s="191"/>
    </row>
    <row r="2192" spans="4:4">
      <c r="D2192" s="191"/>
    </row>
    <row r="2193" spans="4:4">
      <c r="D2193" s="191"/>
    </row>
    <row r="2194" spans="4:4">
      <c r="D2194" s="191"/>
    </row>
    <row r="2195" spans="4:4">
      <c r="D2195" s="191"/>
    </row>
    <row r="2196" spans="4:4">
      <c r="D2196" s="191"/>
    </row>
    <row r="2197" spans="4:4">
      <c r="D2197" s="191"/>
    </row>
    <row r="2198" spans="4:4">
      <c r="D2198" s="191"/>
    </row>
    <row r="2199" spans="4:4">
      <c r="D2199" s="191"/>
    </row>
    <row r="2200" spans="4:4">
      <c r="D2200" s="191"/>
    </row>
    <row r="2201" spans="4:4">
      <c r="D2201" s="191"/>
    </row>
    <row r="2202" spans="4:4">
      <c r="D2202" s="191"/>
    </row>
    <row r="2203" spans="4:4">
      <c r="D2203" s="191"/>
    </row>
    <row r="2204" spans="4:4">
      <c r="D2204" s="191"/>
    </row>
    <row r="2205" spans="4:4">
      <c r="D2205" s="191"/>
    </row>
    <row r="2206" spans="4:4">
      <c r="D2206" s="191"/>
    </row>
    <row r="2207" spans="4:4">
      <c r="D2207" s="191"/>
    </row>
    <row r="2208" spans="4:4">
      <c r="D2208" s="191"/>
    </row>
    <row r="2209" spans="4:4">
      <c r="D2209" s="191"/>
    </row>
    <row r="2210" spans="4:4">
      <c r="D2210" s="191"/>
    </row>
    <row r="2211" spans="4:4">
      <c r="D2211" s="191"/>
    </row>
    <row r="2212" spans="4:4">
      <c r="D2212" s="191"/>
    </row>
    <row r="2213" spans="4:4">
      <c r="D2213" s="191"/>
    </row>
    <row r="2214" spans="4:4">
      <c r="D2214" s="191"/>
    </row>
    <row r="2215" spans="4:4">
      <c r="D2215" s="191"/>
    </row>
    <row r="2216" spans="4:4">
      <c r="D2216" s="191"/>
    </row>
    <row r="2217" spans="4:4">
      <c r="D2217" s="191"/>
    </row>
    <row r="2218" spans="4:4">
      <c r="D2218" s="191"/>
    </row>
    <row r="2219" spans="4:4">
      <c r="D2219" s="191"/>
    </row>
    <row r="2220" spans="4:4">
      <c r="D2220" s="191"/>
    </row>
    <row r="2221" spans="4:4">
      <c r="D2221" s="191"/>
    </row>
    <row r="2222" spans="4:4">
      <c r="D2222" s="191"/>
    </row>
    <row r="2223" spans="4:4">
      <c r="D2223" s="191"/>
    </row>
    <row r="2224" spans="4:4">
      <c r="D2224" s="191"/>
    </row>
    <row r="2225" spans="4:4">
      <c r="D2225" s="191"/>
    </row>
    <row r="2226" spans="4:4">
      <c r="D2226" s="191"/>
    </row>
    <row r="2227" spans="4:4">
      <c r="D2227" s="191"/>
    </row>
    <row r="2228" spans="4:4">
      <c r="D2228" s="191"/>
    </row>
    <row r="2229" spans="4:4">
      <c r="D2229" s="191"/>
    </row>
    <row r="2230" spans="4:4">
      <c r="D2230" s="191"/>
    </row>
    <row r="2231" spans="4:4">
      <c r="D2231" s="191"/>
    </row>
    <row r="2232" spans="4:4">
      <c r="D2232" s="191"/>
    </row>
    <row r="2233" spans="4:4">
      <c r="D2233" s="191"/>
    </row>
    <row r="2234" spans="4:4">
      <c r="D2234" s="191"/>
    </row>
    <row r="2235" spans="4:4">
      <c r="D2235" s="191"/>
    </row>
    <row r="2236" spans="4:4">
      <c r="D2236" s="191"/>
    </row>
    <row r="2237" spans="4:4">
      <c r="D2237" s="191"/>
    </row>
    <row r="2238" spans="4:4">
      <c r="D2238" s="191"/>
    </row>
    <row r="2239" spans="4:4">
      <c r="D2239" s="191"/>
    </row>
    <row r="2240" spans="4:4">
      <c r="D2240" s="191"/>
    </row>
    <row r="2241" spans="4:4">
      <c r="D2241" s="191"/>
    </row>
    <row r="2242" spans="4:4">
      <c r="D2242" s="191"/>
    </row>
    <row r="2243" spans="4:4">
      <c r="D2243" s="191"/>
    </row>
    <row r="2244" spans="4:4">
      <c r="D2244" s="191"/>
    </row>
    <row r="2245" spans="4:4">
      <c r="D2245" s="191"/>
    </row>
    <row r="2246" spans="4:4">
      <c r="D2246" s="191"/>
    </row>
    <row r="2247" spans="4:4">
      <c r="D2247" s="191"/>
    </row>
    <row r="2248" spans="4:4">
      <c r="D2248" s="191"/>
    </row>
    <row r="2249" spans="4:4">
      <c r="D2249" s="191"/>
    </row>
    <row r="2250" spans="4:4">
      <c r="D2250" s="191"/>
    </row>
    <row r="2251" spans="4:4">
      <c r="D2251" s="191"/>
    </row>
    <row r="2252" spans="4:4">
      <c r="D2252" s="191"/>
    </row>
    <row r="2253" spans="4:4">
      <c r="D2253" s="191"/>
    </row>
    <row r="2254" spans="4:4">
      <c r="D2254" s="191"/>
    </row>
    <row r="2255" spans="4:4">
      <c r="D2255" s="191"/>
    </row>
    <row r="2256" spans="4:4">
      <c r="D2256" s="191"/>
    </row>
    <row r="2257" spans="4:4">
      <c r="D2257" s="191"/>
    </row>
    <row r="2258" spans="4:4">
      <c r="D2258" s="191"/>
    </row>
    <row r="2259" spans="4:4">
      <c r="D2259" s="191"/>
    </row>
    <row r="2260" spans="4:4">
      <c r="D2260" s="191"/>
    </row>
    <row r="2261" spans="4:4">
      <c r="D2261" s="191"/>
    </row>
    <row r="2262" spans="4:4">
      <c r="D2262" s="191"/>
    </row>
    <row r="2263" spans="4:4">
      <c r="D2263" s="191"/>
    </row>
    <row r="2264" spans="4:4">
      <c r="D2264" s="191"/>
    </row>
    <row r="2265" spans="4:4">
      <c r="D2265" s="191"/>
    </row>
    <row r="2266" spans="4:4">
      <c r="D2266" s="191"/>
    </row>
    <row r="2267" spans="4:4">
      <c r="D2267" s="191"/>
    </row>
    <row r="2268" spans="4:4">
      <c r="D2268" s="191"/>
    </row>
    <row r="2269" spans="4:4">
      <c r="D2269" s="191"/>
    </row>
    <row r="2270" spans="4:4">
      <c r="D2270" s="191"/>
    </row>
    <row r="2271" spans="4:4">
      <c r="D2271" s="191"/>
    </row>
    <row r="2272" spans="4:4">
      <c r="D2272" s="191"/>
    </row>
    <row r="2273" spans="4:4">
      <c r="D2273" s="191"/>
    </row>
    <row r="2274" spans="4:4">
      <c r="D2274" s="191"/>
    </row>
    <row r="2275" spans="4:4">
      <c r="D2275" s="191"/>
    </row>
    <row r="2276" spans="4:4">
      <c r="D2276" s="191"/>
    </row>
    <row r="2277" spans="4:4">
      <c r="D2277" s="191"/>
    </row>
    <row r="2278" spans="4:4">
      <c r="D2278" s="191"/>
    </row>
    <row r="2279" spans="4:4">
      <c r="D2279" s="191"/>
    </row>
    <row r="2280" spans="4:4">
      <c r="D2280" s="191"/>
    </row>
    <row r="2281" spans="4:4">
      <c r="D2281" s="191"/>
    </row>
    <row r="2282" spans="4:4">
      <c r="D2282" s="191"/>
    </row>
    <row r="2283" spans="4:4">
      <c r="D2283" s="191"/>
    </row>
    <row r="2284" spans="4:4">
      <c r="D2284" s="191"/>
    </row>
    <row r="2285" spans="4:4">
      <c r="D2285" s="191"/>
    </row>
    <row r="2286" spans="4:4">
      <c r="D2286" s="191"/>
    </row>
    <row r="2287" spans="4:4">
      <c r="D2287" s="191"/>
    </row>
    <row r="2288" spans="4:4">
      <c r="D2288" s="191"/>
    </row>
    <row r="2289" spans="4:4">
      <c r="D2289" s="191"/>
    </row>
    <row r="2290" spans="4:4">
      <c r="D2290" s="191"/>
    </row>
    <row r="2291" spans="4:4">
      <c r="D2291" s="191"/>
    </row>
    <row r="2292" spans="4:4">
      <c r="D2292" s="191"/>
    </row>
    <row r="2293" spans="4:4">
      <c r="D2293" s="191"/>
    </row>
    <row r="2294" spans="4:4">
      <c r="D2294" s="191"/>
    </row>
    <row r="2295" spans="4:4">
      <c r="D2295" s="191"/>
    </row>
    <row r="2296" spans="4:4">
      <c r="D2296" s="191"/>
    </row>
    <row r="2297" spans="4:4">
      <c r="D2297" s="191"/>
    </row>
    <row r="2298" spans="4:4">
      <c r="D2298" s="191"/>
    </row>
    <row r="2299" spans="4:4">
      <c r="D2299" s="191"/>
    </row>
    <row r="2300" spans="4:4">
      <c r="D2300" s="191"/>
    </row>
    <row r="2301" spans="4:4">
      <c r="D2301" s="191"/>
    </row>
    <row r="2302" spans="4:4">
      <c r="D2302" s="191"/>
    </row>
    <row r="2303" spans="4:4">
      <c r="D2303" s="191"/>
    </row>
    <row r="2304" spans="4:4">
      <c r="D2304" s="191"/>
    </row>
    <row r="2305" spans="4:4">
      <c r="D2305" s="191"/>
    </row>
    <row r="2306" spans="4:4">
      <c r="D2306" s="191"/>
    </row>
    <row r="2307" spans="4:4">
      <c r="D2307" s="191"/>
    </row>
    <row r="2308" spans="4:4">
      <c r="D2308" s="191"/>
    </row>
    <row r="2309" spans="4:4">
      <c r="D2309" s="191"/>
    </row>
    <row r="2310" spans="4:4">
      <c r="D2310" s="191"/>
    </row>
    <row r="2311" spans="4:4">
      <c r="D2311" s="191"/>
    </row>
    <row r="2312" spans="4:4">
      <c r="D2312" s="191"/>
    </row>
    <row r="2313" spans="4:4">
      <c r="D2313" s="191"/>
    </row>
    <row r="2314" spans="4:4">
      <c r="D2314" s="191"/>
    </row>
    <row r="2315" spans="4:4">
      <c r="D2315" s="191"/>
    </row>
    <row r="2316" spans="4:4">
      <c r="D2316" s="191"/>
    </row>
    <row r="2317" spans="4:4">
      <c r="D2317" s="191"/>
    </row>
    <row r="2318" spans="4:4">
      <c r="D2318" s="191"/>
    </row>
    <row r="2319" spans="4:4">
      <c r="D2319" s="191"/>
    </row>
    <row r="2320" spans="4:4">
      <c r="D2320" s="191"/>
    </row>
    <row r="2321" spans="4:4">
      <c r="D2321" s="191"/>
    </row>
    <row r="2322" spans="4:4">
      <c r="D2322" s="191"/>
    </row>
    <row r="2323" spans="4:4">
      <c r="D2323" s="191"/>
    </row>
    <row r="2324" spans="4:4">
      <c r="D2324" s="191"/>
    </row>
    <row r="2325" spans="4:4">
      <c r="D2325" s="191"/>
    </row>
    <row r="2326" spans="4:4">
      <c r="D2326" s="191"/>
    </row>
    <row r="2327" spans="4:4">
      <c r="D2327" s="191"/>
    </row>
    <row r="2328" spans="4:4">
      <c r="D2328" s="191"/>
    </row>
    <row r="2329" spans="4:4">
      <c r="D2329" s="191"/>
    </row>
    <row r="2330" spans="4:4">
      <c r="D2330" s="191"/>
    </row>
    <row r="2331" spans="4:4">
      <c r="D2331" s="191"/>
    </row>
    <row r="2332" spans="4:4">
      <c r="D2332" s="191"/>
    </row>
    <row r="2333" spans="4:4">
      <c r="D2333" s="191"/>
    </row>
    <row r="2334" spans="4:4">
      <c r="D2334" s="191"/>
    </row>
    <row r="2335" spans="4:4">
      <c r="D2335" s="191"/>
    </row>
    <row r="2336" spans="4:4">
      <c r="D2336" s="191"/>
    </row>
    <row r="2337" spans="4:4">
      <c r="D2337" s="191"/>
    </row>
    <row r="2338" spans="4:4">
      <c r="D2338" s="191"/>
    </row>
    <row r="2339" spans="4:4">
      <c r="D2339" s="191"/>
    </row>
    <row r="2340" spans="4:4">
      <c r="D2340" s="191"/>
    </row>
    <row r="2341" spans="4:4">
      <c r="D2341" s="191"/>
    </row>
    <row r="2342" spans="4:4">
      <c r="D2342" s="191"/>
    </row>
    <row r="2343" spans="4:4">
      <c r="D2343" s="191"/>
    </row>
    <row r="2344" spans="4:4">
      <c r="D2344" s="191"/>
    </row>
    <row r="2345" spans="4:4">
      <c r="D2345" s="191"/>
    </row>
    <row r="2346" spans="4:4">
      <c r="D2346" s="191"/>
    </row>
    <row r="2347" spans="4:4">
      <c r="D2347" s="191"/>
    </row>
    <row r="2348" spans="4:4">
      <c r="D2348" s="191"/>
    </row>
    <row r="2349" spans="4:4">
      <c r="D2349" s="191"/>
    </row>
    <row r="2350" spans="4:4">
      <c r="D2350" s="191"/>
    </row>
    <row r="2351" spans="4:4">
      <c r="D2351" s="191"/>
    </row>
    <row r="2352" spans="4:4">
      <c r="D2352" s="191"/>
    </row>
    <row r="2353" spans="4:4">
      <c r="D2353" s="191"/>
    </row>
    <row r="2354" spans="4:4">
      <c r="D2354" s="191"/>
    </row>
    <row r="2355" spans="4:4">
      <c r="D2355" s="191"/>
    </row>
    <row r="2356" spans="4:4">
      <c r="D2356" s="191"/>
    </row>
    <row r="2357" spans="4:4">
      <c r="D2357" s="191"/>
    </row>
    <row r="2358" spans="4:4">
      <c r="D2358" s="191"/>
    </row>
    <row r="2359" spans="4:4">
      <c r="D2359" s="191"/>
    </row>
    <row r="2360" spans="4:4">
      <c r="D2360" s="191"/>
    </row>
    <row r="2361" spans="4:4">
      <c r="D2361" s="191"/>
    </row>
    <row r="2362" spans="4:4">
      <c r="D2362" s="191"/>
    </row>
    <row r="2363" spans="4:4">
      <c r="D2363" s="191"/>
    </row>
    <row r="2364" spans="4:4">
      <c r="D2364" s="191"/>
    </row>
    <row r="2365" spans="4:4">
      <c r="D2365" s="191"/>
    </row>
    <row r="2366" spans="4:4">
      <c r="D2366" s="191"/>
    </row>
    <row r="2367" spans="4:4">
      <c r="D2367" s="191"/>
    </row>
    <row r="2368" spans="4:4">
      <c r="D2368" s="191"/>
    </row>
    <row r="2369" spans="4:4">
      <c r="D2369" s="191"/>
    </row>
    <row r="2370" spans="4:4">
      <c r="D2370" s="191"/>
    </row>
    <row r="2371" spans="4:4">
      <c r="D2371" s="191"/>
    </row>
    <row r="2372" spans="4:4">
      <c r="D2372" s="191"/>
    </row>
    <row r="2373" spans="4:4">
      <c r="D2373" s="191"/>
    </row>
    <row r="2374" spans="4:4">
      <c r="D2374" s="191"/>
    </row>
    <row r="2375" spans="4:4">
      <c r="D2375" s="191"/>
    </row>
    <row r="2376" spans="4:4">
      <c r="D2376" s="191"/>
    </row>
    <row r="2377" spans="4:4">
      <c r="D2377" s="191"/>
    </row>
    <row r="2378" spans="4:4">
      <c r="D2378" s="191"/>
    </row>
    <row r="2379" spans="4:4">
      <c r="D2379" s="191"/>
    </row>
    <row r="2380" spans="4:4">
      <c r="D2380" s="191"/>
    </row>
    <row r="2381" spans="4:4">
      <c r="D2381" s="191"/>
    </row>
    <row r="2382" spans="4:4">
      <c r="D2382" s="191"/>
    </row>
    <row r="2383" spans="4:4">
      <c r="D2383" s="191"/>
    </row>
    <row r="2384" spans="4:4">
      <c r="D2384" s="191"/>
    </row>
    <row r="2385" spans="4:4">
      <c r="D2385" s="191"/>
    </row>
    <row r="2386" spans="4:4">
      <c r="D2386" s="191"/>
    </row>
    <row r="2387" spans="4:4">
      <c r="D2387" s="191"/>
    </row>
    <row r="2388" spans="4:4">
      <c r="D2388" s="191"/>
    </row>
    <row r="2389" spans="4:4">
      <c r="D2389" s="191"/>
    </row>
    <row r="2390" spans="4:4">
      <c r="D2390" s="191"/>
    </row>
    <row r="2391" spans="4:4">
      <c r="D2391" s="191"/>
    </row>
    <row r="2392" spans="4:4">
      <c r="D2392" s="191"/>
    </row>
    <row r="2393" spans="4:4">
      <c r="D2393" s="191"/>
    </row>
    <row r="2394" spans="4:4">
      <c r="D2394" s="191"/>
    </row>
    <row r="2395" spans="4:4">
      <c r="D2395" s="191"/>
    </row>
    <row r="2396" spans="4:4">
      <c r="D2396" s="191"/>
    </row>
    <row r="2397" spans="4:4">
      <c r="D2397" s="191"/>
    </row>
    <row r="2398" spans="4:4">
      <c r="D2398" s="191"/>
    </row>
    <row r="2399" spans="4:4">
      <c r="D2399" s="191"/>
    </row>
    <row r="2400" spans="4:4">
      <c r="D2400" s="191"/>
    </row>
    <row r="2401" spans="4:4">
      <c r="D2401" s="191"/>
    </row>
    <row r="2402" spans="4:4">
      <c r="D2402" s="191"/>
    </row>
    <row r="2403" spans="4:4">
      <c r="D2403" s="191"/>
    </row>
    <row r="2404" spans="4:4">
      <c r="D2404" s="191"/>
    </row>
    <row r="2405" spans="4:4">
      <c r="D2405" s="191"/>
    </row>
    <row r="2406" spans="4:4">
      <c r="D2406" s="191"/>
    </row>
    <row r="2407" spans="4:4">
      <c r="D2407" s="191"/>
    </row>
    <row r="2408" spans="4:4">
      <c r="D2408" s="191"/>
    </row>
    <row r="2409" spans="4:4">
      <c r="D2409" s="191"/>
    </row>
    <row r="2410" spans="4:4">
      <c r="D2410" s="191"/>
    </row>
    <row r="2411" spans="4:4">
      <c r="D2411" s="191"/>
    </row>
    <row r="2412" spans="4:4">
      <c r="D2412" s="191"/>
    </row>
    <row r="2413" spans="4:4">
      <c r="D2413" s="191"/>
    </row>
    <row r="2414" spans="4:4">
      <c r="D2414" s="191"/>
    </row>
    <row r="2415" spans="4:4">
      <c r="D2415" s="191"/>
    </row>
    <row r="2416" spans="4:4">
      <c r="D2416" s="191"/>
    </row>
    <row r="2417" spans="4:4">
      <c r="D2417" s="191"/>
    </row>
    <row r="2418" spans="4:4">
      <c r="D2418" s="191"/>
    </row>
    <row r="2419" spans="4:4">
      <c r="D2419" s="191"/>
    </row>
    <row r="2420" spans="4:4">
      <c r="D2420" s="191"/>
    </row>
    <row r="2421" spans="4:4">
      <c r="D2421" s="191"/>
    </row>
    <row r="2422" spans="4:4">
      <c r="D2422" s="191"/>
    </row>
    <row r="2423" spans="4:4">
      <c r="D2423" s="191"/>
    </row>
    <row r="2424" spans="4:4">
      <c r="D2424" s="191"/>
    </row>
    <row r="2425" spans="4:4">
      <c r="D2425" s="191"/>
    </row>
    <row r="2426" spans="4:4">
      <c r="D2426" s="191"/>
    </row>
    <row r="2427" spans="4:4">
      <c r="D2427" s="191"/>
    </row>
    <row r="2428" spans="4:4">
      <c r="D2428" s="191"/>
    </row>
    <row r="2429" spans="4:4">
      <c r="D2429" s="191"/>
    </row>
    <row r="2430" spans="4:4">
      <c r="D2430" s="191"/>
    </row>
    <row r="2431" spans="4:4">
      <c r="D2431" s="191"/>
    </row>
    <row r="2432" spans="4:4">
      <c r="D2432" s="191"/>
    </row>
    <row r="2433" spans="4:4">
      <c r="D2433" s="191"/>
    </row>
    <row r="2434" spans="4:4">
      <c r="D2434" s="191"/>
    </row>
    <row r="2435" spans="4:4">
      <c r="D2435" s="191"/>
    </row>
    <row r="2436" spans="4:4">
      <c r="D2436" s="191"/>
    </row>
    <row r="2437" spans="4:4">
      <c r="D2437" s="191"/>
    </row>
    <row r="2438" spans="4:4">
      <c r="D2438" s="191"/>
    </row>
    <row r="2439" spans="4:4">
      <c r="D2439" s="191"/>
    </row>
    <row r="2440" spans="4:4">
      <c r="D2440" s="191"/>
    </row>
    <row r="2441" spans="4:4">
      <c r="D2441" s="191"/>
    </row>
    <row r="2442" spans="4:4">
      <c r="D2442" s="191"/>
    </row>
    <row r="2443" spans="4:4">
      <c r="D2443" s="191"/>
    </row>
    <row r="2444" spans="4:4">
      <c r="D2444" s="191"/>
    </row>
    <row r="2445" spans="4:4">
      <c r="D2445" s="191"/>
    </row>
    <row r="2446" spans="4:4">
      <c r="D2446" s="191"/>
    </row>
    <row r="2447" spans="4:4">
      <c r="D2447" s="191"/>
    </row>
    <row r="2448" spans="4:4">
      <c r="D2448" s="191"/>
    </row>
    <row r="2449" spans="4:4">
      <c r="D2449" s="191"/>
    </row>
    <row r="2450" spans="4:4">
      <c r="D2450" s="191"/>
    </row>
    <row r="2451" spans="4:4">
      <c r="D2451" s="191"/>
    </row>
    <row r="2452" spans="4:4">
      <c r="D2452" s="191"/>
    </row>
    <row r="2453" spans="4:4">
      <c r="D2453" s="191"/>
    </row>
    <row r="2454" spans="4:4">
      <c r="D2454" s="191"/>
    </row>
    <row r="2455" spans="4:4">
      <c r="D2455" s="191"/>
    </row>
    <row r="2456" spans="4:4">
      <c r="D2456" s="191"/>
    </row>
    <row r="2457" spans="4:4">
      <c r="D2457" s="191"/>
    </row>
    <row r="2458" spans="4:4">
      <c r="D2458" s="191"/>
    </row>
    <row r="2459" spans="4:4">
      <c r="D2459" s="191"/>
    </row>
    <row r="2460" spans="4:4">
      <c r="D2460" s="191"/>
    </row>
    <row r="2461" spans="4:4">
      <c r="D2461" s="191"/>
    </row>
    <row r="2462" spans="4:4">
      <c r="D2462" s="191"/>
    </row>
    <row r="2463" spans="4:4">
      <c r="D2463" s="191"/>
    </row>
    <row r="2464" spans="4:4">
      <c r="D2464" s="191"/>
    </row>
    <row r="2465" spans="4:4">
      <c r="D2465" s="191"/>
    </row>
    <row r="2466" spans="4:4">
      <c r="D2466" s="191"/>
    </row>
    <row r="2467" spans="4:4">
      <c r="D2467" s="191"/>
    </row>
    <row r="2468" spans="4:4">
      <c r="D2468" s="191"/>
    </row>
    <row r="2469" spans="4:4">
      <c r="D2469" s="191"/>
    </row>
    <row r="2470" spans="4:4">
      <c r="D2470" s="191"/>
    </row>
    <row r="2471" spans="4:4">
      <c r="D2471" s="191"/>
    </row>
    <row r="2472" spans="4:4">
      <c r="D2472" s="191"/>
    </row>
    <row r="2473" spans="4:4">
      <c r="D2473" s="191"/>
    </row>
    <row r="2474" spans="4:4">
      <c r="D2474" s="191"/>
    </row>
    <row r="2475" spans="4:4">
      <c r="D2475" s="191"/>
    </row>
    <row r="2476" spans="4:4">
      <c r="D2476" s="191"/>
    </row>
    <row r="2477" spans="4:4">
      <c r="D2477" s="191"/>
    </row>
    <row r="2478" spans="4:4">
      <c r="D2478" s="191"/>
    </row>
    <row r="2479" spans="4:4">
      <c r="D2479" s="191"/>
    </row>
    <row r="2480" spans="4:4">
      <c r="D2480" s="191"/>
    </row>
    <row r="2481" spans="4:4">
      <c r="D2481" s="191"/>
    </row>
    <row r="2482" spans="4:4">
      <c r="D2482" s="191"/>
    </row>
    <row r="2483" spans="4:4">
      <c r="D2483" s="191"/>
    </row>
    <row r="2484" spans="4:4">
      <c r="D2484" s="191"/>
    </row>
    <row r="2485" spans="4:4">
      <c r="D2485" s="191"/>
    </row>
    <row r="2486" spans="4:4">
      <c r="D2486" s="191"/>
    </row>
    <row r="2487" spans="4:4">
      <c r="D2487" s="191"/>
    </row>
    <row r="2488" spans="4:4">
      <c r="D2488" s="191"/>
    </row>
    <row r="2489" spans="4:4">
      <c r="D2489" s="191"/>
    </row>
    <row r="2490" spans="4:4">
      <c r="D2490" s="191"/>
    </row>
    <row r="2491" spans="4:4">
      <c r="D2491" s="191"/>
    </row>
    <row r="2492" spans="4:4">
      <c r="D2492" s="191"/>
    </row>
    <row r="2493" spans="4:4">
      <c r="D2493" s="191"/>
    </row>
    <row r="2494" spans="4:4">
      <c r="D2494" s="191"/>
    </row>
    <row r="2495" spans="4:4">
      <c r="D2495" s="191"/>
    </row>
    <row r="2496" spans="4:4">
      <c r="D2496" s="191"/>
    </row>
    <row r="2497" spans="4:4">
      <c r="D2497" s="191"/>
    </row>
    <row r="2498" spans="4:4">
      <c r="D2498" s="191"/>
    </row>
    <row r="2499" spans="4:4">
      <c r="D2499" s="191"/>
    </row>
    <row r="2500" spans="4:4">
      <c r="D2500" s="191"/>
    </row>
    <row r="2501" spans="4:4">
      <c r="D2501" s="191"/>
    </row>
    <row r="2502" spans="4:4">
      <c r="D2502" s="191"/>
    </row>
    <row r="2503" spans="4:4">
      <c r="D2503" s="191"/>
    </row>
    <row r="2504" spans="4:4">
      <c r="D2504" s="191"/>
    </row>
    <row r="2505" spans="4:4">
      <c r="D2505" s="191"/>
    </row>
    <row r="2506" spans="4:4">
      <c r="D2506" s="191"/>
    </row>
    <row r="2507" spans="4:4">
      <c r="D2507" s="191"/>
    </row>
    <row r="2508" spans="4:4">
      <c r="D2508" s="191"/>
    </row>
    <row r="2509" spans="4:4">
      <c r="D2509" s="191"/>
    </row>
    <row r="2510" spans="4:4">
      <c r="D2510" s="191"/>
    </row>
    <row r="2511" spans="4:4">
      <c r="D2511" s="191"/>
    </row>
    <row r="2512" spans="4:4">
      <c r="D2512" s="191"/>
    </row>
    <row r="2513" spans="4:4">
      <c r="D2513" s="191"/>
    </row>
    <row r="2514" spans="4:4">
      <c r="D2514" s="191"/>
    </row>
    <row r="2515" spans="4:4">
      <c r="D2515" s="191"/>
    </row>
    <row r="2516" spans="4:4">
      <c r="D2516" s="191"/>
    </row>
    <row r="2517" spans="4:4">
      <c r="D2517" s="191"/>
    </row>
    <row r="2518" spans="4:4">
      <c r="D2518" s="191"/>
    </row>
    <row r="2519" spans="4:4">
      <c r="D2519" s="191"/>
    </row>
    <row r="2520" spans="4:4">
      <c r="D2520" s="191"/>
    </row>
    <row r="2521" spans="4:4">
      <c r="D2521" s="191"/>
    </row>
    <row r="2522" spans="4:4">
      <c r="D2522" s="191"/>
    </row>
    <row r="2523" spans="4:4">
      <c r="D2523" s="191"/>
    </row>
    <row r="2524" spans="4:4">
      <c r="D2524" s="191"/>
    </row>
    <row r="2525" spans="4:4">
      <c r="D2525" s="191"/>
    </row>
    <row r="2526" spans="4:4">
      <c r="D2526" s="191"/>
    </row>
    <row r="2527" spans="4:4">
      <c r="D2527" s="191"/>
    </row>
    <row r="2528" spans="4:4">
      <c r="D2528" s="191"/>
    </row>
    <row r="2529" spans="4:4">
      <c r="D2529" s="191"/>
    </row>
    <row r="2530" spans="4:4">
      <c r="D2530" s="191"/>
    </row>
    <row r="2531" spans="4:4">
      <c r="D2531" s="191"/>
    </row>
    <row r="2532" spans="4:4">
      <c r="D2532" s="191"/>
    </row>
    <row r="2533" spans="4:4">
      <c r="D2533" s="191"/>
    </row>
    <row r="2534" spans="4:4">
      <c r="D2534" s="191"/>
    </row>
    <row r="2535" spans="4:4">
      <c r="D2535" s="191"/>
    </row>
    <row r="2536" spans="4:4">
      <c r="D2536" s="191"/>
    </row>
    <row r="2537" spans="4:4">
      <c r="D2537" s="191"/>
    </row>
    <row r="2538" spans="4:4">
      <c r="D2538" s="191"/>
    </row>
    <row r="2539" spans="4:4">
      <c r="D2539" s="191"/>
    </row>
    <row r="2540" spans="4:4">
      <c r="D2540" s="191"/>
    </row>
    <row r="2541" spans="4:4">
      <c r="D2541" s="191"/>
    </row>
    <row r="2542" spans="4:4">
      <c r="D2542" s="191"/>
    </row>
    <row r="2543" spans="4:4">
      <c r="D2543" s="191"/>
    </row>
    <row r="2544" spans="4:4">
      <c r="D2544" s="191"/>
    </row>
    <row r="2545" spans="4:4">
      <c r="D2545" s="191"/>
    </row>
    <row r="2546" spans="4:4">
      <c r="D2546" s="191"/>
    </row>
    <row r="2547" spans="4:4">
      <c r="D2547" s="191"/>
    </row>
    <row r="2548" spans="4:4">
      <c r="D2548" s="191"/>
    </row>
    <row r="2549" spans="4:4">
      <c r="D2549" s="191"/>
    </row>
    <row r="2550" spans="4:4">
      <c r="D2550" s="191"/>
    </row>
    <row r="2551" spans="4:4">
      <c r="D2551" s="191"/>
    </row>
    <row r="2552" spans="4:4">
      <c r="D2552" s="191"/>
    </row>
    <row r="2553" spans="4:4">
      <c r="D2553" s="191"/>
    </row>
    <row r="2554" spans="4:4">
      <c r="D2554" s="191"/>
    </row>
    <row r="2555" spans="4:4">
      <c r="D2555" s="191"/>
    </row>
    <row r="2556" spans="4:4">
      <c r="D2556" s="191"/>
    </row>
    <row r="2557" spans="4:4">
      <c r="D2557" s="191"/>
    </row>
    <row r="2558" spans="4:4">
      <c r="D2558" s="191"/>
    </row>
    <row r="2559" spans="4:4">
      <c r="D2559" s="191"/>
    </row>
    <row r="2560" spans="4:4">
      <c r="D2560" s="191"/>
    </row>
    <row r="2561" spans="4:4">
      <c r="D2561" s="191"/>
    </row>
    <row r="2562" spans="4:4">
      <c r="D2562" s="191"/>
    </row>
    <row r="2563" spans="4:4">
      <c r="D2563" s="191"/>
    </row>
    <row r="2564" spans="4:4">
      <c r="D2564" s="191"/>
    </row>
    <row r="2565" spans="4:4">
      <c r="D2565" s="191"/>
    </row>
    <row r="2566" spans="4:4">
      <c r="D2566" s="191"/>
    </row>
    <row r="2567" spans="4:4">
      <c r="D2567" s="191"/>
    </row>
    <row r="2568" spans="4:4">
      <c r="D2568" s="191"/>
    </row>
    <row r="2569" spans="4:4">
      <c r="D2569" s="191"/>
    </row>
    <row r="2570" spans="4:4">
      <c r="D2570" s="191"/>
    </row>
    <row r="2571" spans="4:4">
      <c r="D2571" s="191"/>
    </row>
    <row r="2572" spans="4:4">
      <c r="D2572" s="191"/>
    </row>
    <row r="2573" spans="4:4">
      <c r="D2573" s="191"/>
    </row>
    <row r="2574" spans="4:4">
      <c r="D2574" s="191"/>
    </row>
    <row r="2575" spans="4:4">
      <c r="D2575" s="191"/>
    </row>
    <row r="2576" spans="4:4">
      <c r="D2576" s="191"/>
    </row>
    <row r="2577" spans="4:4">
      <c r="D2577" s="191"/>
    </row>
    <row r="2578" spans="4:4">
      <c r="D2578" s="191"/>
    </row>
    <row r="2579" spans="4:4">
      <c r="D2579" s="191"/>
    </row>
    <row r="2580" spans="4:4">
      <c r="D2580" s="191"/>
    </row>
    <row r="2581" spans="4:4">
      <c r="D2581" s="191"/>
    </row>
    <row r="2582" spans="4:4">
      <c r="D2582" s="191"/>
    </row>
    <row r="2583" spans="4:4">
      <c r="D2583" s="191"/>
    </row>
    <row r="2584" spans="4:4">
      <c r="D2584" s="191"/>
    </row>
    <row r="2585" spans="4:4">
      <c r="D2585" s="191"/>
    </row>
    <row r="2586" spans="4:4">
      <c r="D2586" s="191"/>
    </row>
    <row r="2587" spans="4:4">
      <c r="D2587" s="191"/>
    </row>
    <row r="2588" spans="4:4">
      <c r="D2588" s="191"/>
    </row>
    <row r="2589" spans="4:4">
      <c r="D2589" s="191"/>
    </row>
    <row r="2590" spans="4:4">
      <c r="D2590" s="191"/>
    </row>
    <row r="2591" spans="4:4">
      <c r="D2591" s="191"/>
    </row>
    <row r="2592" spans="4:4">
      <c r="D2592" s="191"/>
    </row>
    <row r="2593" spans="4:4">
      <c r="D2593" s="191"/>
    </row>
    <row r="2594" spans="4:4">
      <c r="D2594" s="191"/>
    </row>
    <row r="2595" spans="4:4">
      <c r="D2595" s="191"/>
    </row>
    <row r="2596" spans="4:4">
      <c r="D2596" s="191"/>
    </row>
    <row r="2597" spans="4:4">
      <c r="D2597" s="191"/>
    </row>
    <row r="2598" spans="4:4">
      <c r="D2598" s="191"/>
    </row>
    <row r="2599" spans="4:4">
      <c r="D2599" s="191"/>
    </row>
    <row r="2600" spans="4:4">
      <c r="D2600" s="191"/>
    </row>
    <row r="2601" spans="4:4">
      <c r="D2601" s="191"/>
    </row>
    <row r="2602" spans="4:4">
      <c r="D2602" s="191"/>
    </row>
    <row r="2603" spans="4:4">
      <c r="D2603" s="191"/>
    </row>
    <row r="2604" spans="4:4">
      <c r="D2604" s="191"/>
    </row>
    <row r="2605" spans="4:4">
      <c r="D2605" s="191"/>
    </row>
    <row r="2606" spans="4:4">
      <c r="D2606" s="191"/>
    </row>
    <row r="2607" spans="4:4">
      <c r="D2607" s="191"/>
    </row>
    <row r="2608" spans="4:4">
      <c r="D2608" s="191"/>
    </row>
    <row r="2609" spans="4:4">
      <c r="D2609" s="191"/>
    </row>
    <row r="2610" spans="4:4">
      <c r="D2610" s="191"/>
    </row>
    <row r="2611" spans="4:4">
      <c r="D2611" s="191"/>
    </row>
    <row r="2612" spans="4:4">
      <c r="D2612" s="191"/>
    </row>
    <row r="2613" spans="4:4">
      <c r="D2613" s="191"/>
    </row>
    <row r="2614" spans="4:4">
      <c r="D2614" s="191"/>
    </row>
    <row r="2615" spans="4:4">
      <c r="D2615" s="191"/>
    </row>
    <row r="2616" spans="4:4">
      <c r="D2616" s="191"/>
    </row>
    <row r="2617" spans="4:4">
      <c r="D2617" s="191"/>
    </row>
    <row r="2618" spans="4:4">
      <c r="D2618" s="191"/>
    </row>
    <row r="2619" spans="4:4">
      <c r="D2619" s="191"/>
    </row>
    <row r="2620" spans="4:4">
      <c r="D2620" s="191"/>
    </row>
    <row r="2621" spans="4:4">
      <c r="D2621" s="191"/>
    </row>
    <row r="2622" spans="4:4">
      <c r="D2622" s="191"/>
    </row>
    <row r="2623" spans="4:4">
      <c r="D2623" s="191"/>
    </row>
    <row r="2624" spans="4:4">
      <c r="D2624" s="191"/>
    </row>
    <row r="2625" spans="4:4">
      <c r="D2625" s="191"/>
    </row>
    <row r="2626" spans="4:4">
      <c r="D2626" s="191"/>
    </row>
    <row r="2627" spans="4:4">
      <c r="D2627" s="191"/>
    </row>
    <row r="2628" spans="4:4">
      <c r="D2628" s="191"/>
    </row>
    <row r="2629" spans="4:4">
      <c r="D2629" s="191"/>
    </row>
    <row r="2630" spans="4:4">
      <c r="D2630" s="191"/>
    </row>
    <row r="2631" spans="4:4">
      <c r="D2631" s="191"/>
    </row>
    <row r="2632" spans="4:4">
      <c r="D2632" s="191"/>
    </row>
    <row r="2633" spans="4:4">
      <c r="D2633" s="191"/>
    </row>
    <row r="2634" spans="4:4">
      <c r="D2634" s="191"/>
    </row>
    <row r="2635" spans="4:4">
      <c r="D2635" s="191"/>
    </row>
    <row r="2636" spans="4:4">
      <c r="D2636" s="191"/>
    </row>
    <row r="2637" spans="4:4">
      <c r="D2637" s="191"/>
    </row>
    <row r="2638" spans="4:4">
      <c r="D2638" s="191"/>
    </row>
    <row r="2639" spans="4:4">
      <c r="D2639" s="191"/>
    </row>
    <row r="2640" spans="4:4">
      <c r="D2640" s="191"/>
    </row>
    <row r="2641" spans="4:4">
      <c r="D2641" s="191"/>
    </row>
    <row r="2642" spans="4:4">
      <c r="D2642" s="191"/>
    </row>
    <row r="2643" spans="4:4">
      <c r="D2643" s="191"/>
    </row>
    <row r="2644" spans="4:4">
      <c r="D2644" s="191"/>
    </row>
    <row r="2645" spans="4:4">
      <c r="D2645" s="191"/>
    </row>
    <row r="2646" spans="4:4">
      <c r="D2646" s="191"/>
    </row>
    <row r="2647" spans="4:4">
      <c r="D2647" s="191"/>
    </row>
    <row r="2648" spans="4:4">
      <c r="D2648" s="191"/>
    </row>
    <row r="2649" spans="4:4">
      <c r="D2649" s="191"/>
    </row>
    <row r="2650" spans="4:4">
      <c r="D2650" s="191"/>
    </row>
    <row r="2651" spans="4:4">
      <c r="D2651" s="191"/>
    </row>
    <row r="2652" spans="4:4">
      <c r="D2652" s="191"/>
    </row>
    <row r="2653" spans="4:4">
      <c r="D2653" s="191"/>
    </row>
    <row r="2654" spans="4:4">
      <c r="D2654" s="191"/>
    </row>
    <row r="2655" spans="4:4">
      <c r="D2655" s="191"/>
    </row>
    <row r="2656" spans="4:4">
      <c r="D2656" s="191"/>
    </row>
    <row r="2657" spans="4:4">
      <c r="D2657" s="191"/>
    </row>
    <row r="2658" spans="4:4">
      <c r="D2658" s="191"/>
    </row>
    <row r="2659" spans="4:4">
      <c r="D2659" s="191"/>
    </row>
    <row r="2660" spans="4:4">
      <c r="D2660" s="191"/>
    </row>
    <row r="2661" spans="4:4">
      <c r="D2661" s="191"/>
    </row>
    <row r="2662" spans="4:4">
      <c r="D2662" s="191"/>
    </row>
    <row r="2663" spans="4:4">
      <c r="D2663" s="191"/>
    </row>
    <row r="2664" spans="4:4">
      <c r="D2664" s="191"/>
    </row>
    <row r="2665" spans="4:4">
      <c r="D2665" s="191"/>
    </row>
    <row r="2666" spans="4:4">
      <c r="D2666" s="191"/>
    </row>
    <row r="2667" spans="4:4">
      <c r="D2667" s="191"/>
    </row>
    <row r="2668" spans="4:4">
      <c r="D2668" s="191"/>
    </row>
    <row r="2669" spans="4:4">
      <c r="D2669" s="191"/>
    </row>
    <row r="2670" spans="4:4">
      <c r="D2670" s="191"/>
    </row>
    <row r="2671" spans="4:4">
      <c r="D2671" s="191"/>
    </row>
    <row r="2672" spans="4:4">
      <c r="D2672" s="191"/>
    </row>
    <row r="2673" spans="4:4">
      <c r="D2673" s="191"/>
    </row>
    <row r="2674" spans="4:4">
      <c r="D2674" s="191"/>
    </row>
    <row r="2675" spans="4:4">
      <c r="D2675" s="191"/>
    </row>
    <row r="2676" spans="4:4">
      <c r="D2676" s="191"/>
    </row>
    <row r="2677" spans="4:4">
      <c r="D2677" s="191"/>
    </row>
    <row r="2678" spans="4:4">
      <c r="D2678" s="191"/>
    </row>
    <row r="2679" spans="4:4">
      <c r="D2679" s="191"/>
    </row>
    <row r="2680" spans="4:4">
      <c r="D2680" s="191"/>
    </row>
    <row r="2681" spans="4:4">
      <c r="D2681" s="191"/>
    </row>
    <row r="2682" spans="4:4">
      <c r="D2682" s="191"/>
    </row>
    <row r="2683" spans="4:4">
      <c r="D2683" s="191"/>
    </row>
    <row r="2684" spans="4:4">
      <c r="D2684" s="191"/>
    </row>
    <row r="2685" spans="4:4">
      <c r="D2685" s="191"/>
    </row>
    <row r="2686" spans="4:4">
      <c r="D2686" s="191"/>
    </row>
    <row r="2687" spans="4:4">
      <c r="D2687" s="191"/>
    </row>
    <row r="2688" spans="4:4">
      <c r="D2688" s="191"/>
    </row>
    <row r="2689" spans="4:4">
      <c r="D2689" s="191"/>
    </row>
    <row r="2690" spans="4:4">
      <c r="D2690" s="191"/>
    </row>
    <row r="2691" spans="4:4">
      <c r="D2691" s="191"/>
    </row>
    <row r="2692" spans="4:4">
      <c r="D2692" s="191"/>
    </row>
    <row r="2693" spans="4:4">
      <c r="D2693" s="191"/>
    </row>
    <row r="2694" spans="4:4">
      <c r="D2694" s="191"/>
    </row>
    <row r="2695" spans="4:4">
      <c r="D2695" s="191"/>
    </row>
    <row r="2696" spans="4:4">
      <c r="D2696" s="191"/>
    </row>
    <row r="2697" spans="4:4">
      <c r="D2697" s="191"/>
    </row>
    <row r="2698" spans="4:4">
      <c r="D2698" s="191"/>
    </row>
    <row r="2699" spans="4:4">
      <c r="D2699" s="191"/>
    </row>
    <row r="2700" spans="4:4">
      <c r="D2700" s="191"/>
    </row>
    <row r="2701" spans="4:4">
      <c r="D2701" s="191"/>
    </row>
    <row r="2702" spans="4:4">
      <c r="D2702" s="191"/>
    </row>
    <row r="2703" spans="4:4">
      <c r="D2703" s="191"/>
    </row>
    <row r="2704" spans="4:4">
      <c r="D2704" s="191"/>
    </row>
    <row r="2705" spans="4:4">
      <c r="D2705" s="191"/>
    </row>
    <row r="2706" spans="4:4">
      <c r="D2706" s="191"/>
    </row>
    <row r="2707" spans="4:4">
      <c r="D2707" s="191"/>
    </row>
    <row r="2708" spans="4:4">
      <c r="D2708" s="191"/>
    </row>
    <row r="2709" spans="4:4">
      <c r="D2709" s="191"/>
    </row>
    <row r="2710" spans="4:4">
      <c r="D2710" s="191"/>
    </row>
    <row r="2711" spans="4:4">
      <c r="D2711" s="191"/>
    </row>
    <row r="2712" spans="4:4">
      <c r="D2712" s="191"/>
    </row>
    <row r="2713" spans="4:4">
      <c r="D2713" s="191"/>
    </row>
    <row r="2714" spans="4:4">
      <c r="D2714" s="191"/>
    </row>
    <row r="2715" spans="4:4">
      <c r="D2715" s="191"/>
    </row>
    <row r="2716" spans="4:4">
      <c r="D2716" s="191"/>
    </row>
    <row r="2717" spans="4:4">
      <c r="D2717" s="191"/>
    </row>
    <row r="2718" spans="4:4">
      <c r="D2718" s="191"/>
    </row>
    <row r="2719" spans="4:4">
      <c r="D2719" s="191"/>
    </row>
    <row r="2720" spans="4:4">
      <c r="D2720" s="191"/>
    </row>
    <row r="2721" spans="4:4">
      <c r="D2721" s="191"/>
    </row>
    <row r="2722" spans="4:4">
      <c r="D2722" s="191"/>
    </row>
    <row r="2723" spans="4:4">
      <c r="D2723" s="191"/>
    </row>
    <row r="2724" spans="4:4">
      <c r="D2724" s="191"/>
    </row>
    <row r="2725" spans="4:4">
      <c r="D2725" s="191"/>
    </row>
    <row r="2726" spans="4:4">
      <c r="D2726" s="191"/>
    </row>
    <row r="2727" spans="4:4">
      <c r="D2727" s="191"/>
    </row>
    <row r="2728" spans="4:4">
      <c r="D2728" s="191"/>
    </row>
    <row r="2729" spans="4:4">
      <c r="D2729" s="191"/>
    </row>
    <row r="2730" spans="4:4">
      <c r="D2730" s="191"/>
    </row>
    <row r="2731" spans="4:4">
      <c r="D2731" s="191"/>
    </row>
    <row r="2732" spans="4:4">
      <c r="D2732" s="191"/>
    </row>
    <row r="2733" spans="4:4">
      <c r="D2733" s="191"/>
    </row>
    <row r="2734" spans="4:4">
      <c r="D2734" s="191"/>
    </row>
    <row r="2735" spans="4:4">
      <c r="D2735" s="191"/>
    </row>
    <row r="2736" spans="4:4">
      <c r="D2736" s="191"/>
    </row>
    <row r="2737" spans="4:4">
      <c r="D2737" s="191"/>
    </row>
    <row r="2738" spans="4:4">
      <c r="D2738" s="191"/>
    </row>
    <row r="2739" spans="4:4">
      <c r="D2739" s="191"/>
    </row>
    <row r="2740" spans="4:4">
      <c r="D2740" s="191"/>
    </row>
    <row r="2741" spans="4:4">
      <c r="D2741" s="191"/>
    </row>
    <row r="2742" spans="4:4">
      <c r="D2742" s="191"/>
    </row>
    <row r="2743" spans="4:4">
      <c r="D2743" s="191"/>
    </row>
    <row r="2744" spans="4:4">
      <c r="D2744" s="191"/>
    </row>
    <row r="2745" spans="4:4">
      <c r="D2745" s="191"/>
    </row>
    <row r="2746" spans="4:4">
      <c r="D2746" s="191"/>
    </row>
    <row r="2747" spans="4:4">
      <c r="D2747" s="191"/>
    </row>
    <row r="2748" spans="4:4">
      <c r="D2748" s="191"/>
    </row>
    <row r="2749" spans="4:4">
      <c r="D2749" s="191"/>
    </row>
    <row r="2750" spans="4:4">
      <c r="D2750" s="191"/>
    </row>
    <row r="2751" spans="4:4">
      <c r="D2751" s="191"/>
    </row>
    <row r="2752" spans="4:4">
      <c r="D2752" s="191"/>
    </row>
    <row r="2753" spans="4:4">
      <c r="D2753" s="191"/>
    </row>
    <row r="2754" spans="4:4">
      <c r="D2754" s="191"/>
    </row>
    <row r="2755" spans="4:4">
      <c r="D2755" s="191"/>
    </row>
    <row r="2756" spans="4:4">
      <c r="D2756" s="191"/>
    </row>
    <row r="2757" spans="4:4">
      <c r="D2757" s="191"/>
    </row>
    <row r="2758" spans="4:4">
      <c r="D2758" s="191"/>
    </row>
    <row r="2759" spans="4:4">
      <c r="D2759" s="191"/>
    </row>
    <row r="2760" spans="4:4">
      <c r="D2760" s="191"/>
    </row>
    <row r="2761" spans="4:4">
      <c r="D2761" s="191"/>
    </row>
    <row r="2762" spans="4:4">
      <c r="D2762" s="191"/>
    </row>
    <row r="2763" spans="4:4">
      <c r="D2763" s="191"/>
    </row>
    <row r="2764" spans="4:4">
      <c r="D2764" s="191"/>
    </row>
    <row r="2765" spans="4:4">
      <c r="D2765" s="191"/>
    </row>
    <row r="2766" spans="4:4">
      <c r="D2766" s="191"/>
    </row>
    <row r="2767" spans="4:4">
      <c r="D2767" s="191"/>
    </row>
    <row r="2768" spans="4:4">
      <c r="D2768" s="191"/>
    </row>
    <row r="2769" spans="4:4">
      <c r="D2769" s="191"/>
    </row>
    <row r="2770" spans="4:4">
      <c r="D2770" s="191"/>
    </row>
    <row r="2771" spans="4:4">
      <c r="D2771" s="191"/>
    </row>
    <row r="2772" spans="4:4">
      <c r="D2772" s="191"/>
    </row>
    <row r="2773" spans="4:4">
      <c r="D2773" s="191"/>
    </row>
    <row r="2774" spans="4:4">
      <c r="D2774" s="191"/>
    </row>
    <row r="2775" spans="4:4">
      <c r="D2775" s="191"/>
    </row>
    <row r="2776" spans="4:4">
      <c r="D2776" s="191"/>
    </row>
    <row r="2777" spans="4:4">
      <c r="D2777" s="191"/>
    </row>
    <row r="2778" spans="4:4">
      <c r="D2778" s="191"/>
    </row>
    <row r="2779" spans="4:4">
      <c r="D2779" s="191"/>
    </row>
    <row r="2780" spans="4:4">
      <c r="D2780" s="191"/>
    </row>
    <row r="2781" spans="4:4">
      <c r="D2781" s="191"/>
    </row>
    <row r="2782" spans="4:4">
      <c r="D2782" s="191"/>
    </row>
    <row r="2783" spans="4:4">
      <c r="D2783" s="191"/>
    </row>
    <row r="2784" spans="4:4">
      <c r="D2784" s="191"/>
    </row>
    <row r="2785" spans="4:4">
      <c r="D2785" s="191"/>
    </row>
    <row r="2786" spans="4:4">
      <c r="D2786" s="191"/>
    </row>
    <row r="2787" spans="4:4">
      <c r="D2787" s="191"/>
    </row>
    <row r="2788" spans="4:4">
      <c r="D2788" s="191"/>
    </row>
    <row r="2789" spans="4:4">
      <c r="D2789" s="191"/>
    </row>
    <row r="2790" spans="4:4">
      <c r="D2790" s="191"/>
    </row>
    <row r="2791" spans="4:4">
      <c r="D2791" s="191"/>
    </row>
    <row r="2792" spans="4:4">
      <c r="D2792" s="191"/>
    </row>
    <row r="2793" spans="4:4">
      <c r="D2793" s="191"/>
    </row>
    <row r="2794" spans="4:4">
      <c r="D2794" s="191"/>
    </row>
    <row r="2795" spans="4:4">
      <c r="D2795" s="191"/>
    </row>
    <row r="2796" spans="4:4">
      <c r="D2796" s="191"/>
    </row>
    <row r="2797" spans="4:4">
      <c r="D2797" s="191"/>
    </row>
    <row r="2798" spans="4:4">
      <c r="D2798" s="191"/>
    </row>
    <row r="2799" spans="4:4">
      <c r="D2799" s="191"/>
    </row>
    <row r="2800" spans="4:4">
      <c r="D2800" s="191"/>
    </row>
    <row r="2801" spans="4:4">
      <c r="D2801" s="191"/>
    </row>
    <row r="2802" spans="4:4">
      <c r="D2802" s="191"/>
    </row>
    <row r="2803" spans="4:4">
      <c r="D2803" s="191"/>
    </row>
    <row r="2804" spans="4:4">
      <c r="D2804" s="191"/>
    </row>
    <row r="2805" spans="4:4">
      <c r="D2805" s="191"/>
    </row>
    <row r="2806" spans="4:4">
      <c r="D2806" s="191"/>
    </row>
    <row r="2807" spans="4:4">
      <c r="D2807" s="191"/>
    </row>
    <row r="2808" spans="4:4">
      <c r="D2808" s="191"/>
    </row>
    <row r="2809" spans="4:4">
      <c r="D2809" s="191"/>
    </row>
    <row r="2810" spans="4:4">
      <c r="D2810" s="191"/>
    </row>
    <row r="2811" spans="4:4">
      <c r="D2811" s="191"/>
    </row>
    <row r="2812" spans="4:4">
      <c r="D2812" s="191"/>
    </row>
    <row r="2813" spans="4:4">
      <c r="D2813" s="191"/>
    </row>
    <row r="2814" spans="4:4">
      <c r="D2814" s="191"/>
    </row>
    <row r="2815" spans="4:4">
      <c r="D2815" s="191"/>
    </row>
    <row r="2816" spans="4:4">
      <c r="D2816" s="191"/>
    </row>
    <row r="2817" spans="4:4">
      <c r="D2817" s="191"/>
    </row>
    <row r="2818" spans="4:4">
      <c r="D2818" s="191"/>
    </row>
    <row r="2819" spans="4:4">
      <c r="D2819" s="191"/>
    </row>
    <row r="2820" spans="4:4">
      <c r="D2820" s="191"/>
    </row>
    <row r="2821" spans="4:4">
      <c r="D2821" s="191"/>
    </row>
    <row r="2822" spans="4:4">
      <c r="D2822" s="191"/>
    </row>
    <row r="2823" spans="4:4">
      <c r="D2823" s="191"/>
    </row>
    <row r="2824" spans="4:4">
      <c r="D2824" s="191"/>
    </row>
    <row r="2825" spans="4:4">
      <c r="D2825" s="191"/>
    </row>
    <row r="2826" spans="4:4">
      <c r="D2826" s="191"/>
    </row>
    <row r="2827" spans="4:4">
      <c r="D2827" s="191"/>
    </row>
    <row r="2828" spans="4:4">
      <c r="D2828" s="191"/>
    </row>
    <row r="2829" spans="4:4">
      <c r="D2829" s="191"/>
    </row>
    <row r="2830" spans="4:4">
      <c r="D2830" s="191"/>
    </row>
    <row r="2831" spans="4:4">
      <c r="D2831" s="191"/>
    </row>
    <row r="2832" spans="4:4">
      <c r="D2832" s="191"/>
    </row>
    <row r="2833" spans="4:4">
      <c r="D2833" s="191"/>
    </row>
    <row r="2834" spans="4:4">
      <c r="D2834" s="191"/>
    </row>
    <row r="2835" spans="4:4">
      <c r="D2835" s="191"/>
    </row>
    <row r="2836" spans="4:4">
      <c r="D2836" s="191"/>
    </row>
    <row r="2837" spans="4:4">
      <c r="D2837" s="191"/>
    </row>
    <row r="2838" spans="4:4">
      <c r="D2838" s="191"/>
    </row>
    <row r="2839" spans="4:4">
      <c r="D2839" s="191"/>
    </row>
    <row r="2840" spans="4:4">
      <c r="D2840" s="191"/>
    </row>
    <row r="2841" spans="4:4">
      <c r="D2841" s="191"/>
    </row>
    <row r="2842" spans="4:4">
      <c r="D2842" s="191"/>
    </row>
    <row r="2843" spans="4:4">
      <c r="D2843" s="191"/>
    </row>
    <row r="2844" spans="4:4">
      <c r="D2844" s="191"/>
    </row>
    <row r="2845" spans="4:4">
      <c r="D2845" s="191"/>
    </row>
    <row r="2846" spans="4:4">
      <c r="D2846" s="191"/>
    </row>
    <row r="2847" spans="4:4">
      <c r="D2847" s="191"/>
    </row>
    <row r="2848" spans="4:4">
      <c r="D2848" s="191"/>
    </row>
    <row r="2849" spans="4:4">
      <c r="D2849" s="191"/>
    </row>
    <row r="2850" spans="4:4">
      <c r="D2850" s="191"/>
    </row>
    <row r="2851" spans="4:4">
      <c r="D2851" s="191"/>
    </row>
    <row r="2852" spans="4:4">
      <c r="D2852" s="191"/>
    </row>
    <row r="2853" spans="4:4">
      <c r="D2853" s="191"/>
    </row>
    <row r="2854" spans="4:4">
      <c r="D2854" s="191"/>
    </row>
    <row r="2855" spans="4:4">
      <c r="D2855" s="191"/>
    </row>
    <row r="2856" spans="4:4">
      <c r="D2856" s="191"/>
    </row>
    <row r="2857" spans="4:4">
      <c r="D2857" s="191"/>
    </row>
    <row r="2858" spans="4:4">
      <c r="D2858" s="191"/>
    </row>
    <row r="2859" spans="4:4">
      <c r="D2859" s="191"/>
    </row>
    <row r="2860" spans="4:4">
      <c r="D2860" s="191"/>
    </row>
    <row r="2861" spans="4:4">
      <c r="D2861" s="191"/>
    </row>
    <row r="2862" spans="4:4">
      <c r="D2862" s="191"/>
    </row>
    <row r="2863" spans="4:4">
      <c r="D2863" s="191"/>
    </row>
    <row r="2864" spans="4:4">
      <c r="D2864" s="191"/>
    </row>
    <row r="2865" spans="4:4">
      <c r="D2865" s="191"/>
    </row>
    <row r="2866" spans="4:4">
      <c r="D2866" s="191"/>
    </row>
    <row r="2867" spans="4:4">
      <c r="D2867" s="191"/>
    </row>
    <row r="2868" spans="4:4">
      <c r="D2868" s="191"/>
    </row>
    <row r="2869" spans="4:4">
      <c r="D2869" s="191"/>
    </row>
    <row r="2870" spans="4:4">
      <c r="D2870" s="191"/>
    </row>
    <row r="2871" spans="4:4">
      <c r="D2871" s="191"/>
    </row>
    <row r="2872" spans="4:4">
      <c r="D2872" s="191"/>
    </row>
    <row r="2873" spans="4:4">
      <c r="D2873" s="191"/>
    </row>
    <row r="2874" spans="4:4">
      <c r="D2874" s="191"/>
    </row>
    <row r="2875" spans="4:4">
      <c r="D2875" s="191"/>
    </row>
    <row r="2876" spans="4:4">
      <c r="D2876" s="191"/>
    </row>
    <row r="2877" spans="4:4">
      <c r="D2877" s="191"/>
    </row>
    <row r="2878" spans="4:4">
      <c r="D2878" s="191"/>
    </row>
    <row r="2879" spans="4:4">
      <c r="D2879" s="191"/>
    </row>
    <row r="2880" spans="4:4">
      <c r="D2880" s="191"/>
    </row>
    <row r="2881" spans="4:4">
      <c r="D2881" s="191"/>
    </row>
    <row r="2882" spans="4:4">
      <c r="D2882" s="191"/>
    </row>
    <row r="2883" spans="4:4">
      <c r="D2883" s="191"/>
    </row>
    <row r="2884" spans="4:4">
      <c r="D2884" s="191"/>
    </row>
    <row r="2885" spans="4:4">
      <c r="D2885" s="191"/>
    </row>
    <row r="2886" spans="4:4">
      <c r="D2886" s="191"/>
    </row>
    <row r="2887" spans="4:4">
      <c r="D2887" s="191"/>
    </row>
    <row r="2888" spans="4:4">
      <c r="D2888" s="191"/>
    </row>
    <row r="2889" spans="4:4">
      <c r="D2889" s="191"/>
    </row>
    <row r="2890" spans="4:4">
      <c r="D2890" s="191"/>
    </row>
    <row r="2891" spans="4:4">
      <c r="D2891" s="191"/>
    </row>
    <row r="2892" spans="4:4">
      <c r="D2892" s="191"/>
    </row>
    <row r="2893" spans="4:4">
      <c r="D2893" s="191"/>
    </row>
    <row r="2894" spans="4:4">
      <c r="D2894" s="191"/>
    </row>
    <row r="2895" spans="4:4">
      <c r="D2895" s="191"/>
    </row>
    <row r="2896" spans="4:4">
      <c r="D2896" s="191"/>
    </row>
    <row r="2897" spans="4:4">
      <c r="D2897" s="191"/>
    </row>
    <row r="2898" spans="4:4">
      <c r="D2898" s="191"/>
    </row>
    <row r="2899" spans="4:4">
      <c r="D2899" s="191"/>
    </row>
    <row r="2900" spans="4:4">
      <c r="D2900" s="191"/>
    </row>
    <row r="2901" spans="4:4">
      <c r="D2901" s="191"/>
    </row>
    <row r="2902" spans="4:4">
      <c r="D2902" s="191"/>
    </row>
    <row r="2903" spans="4:4">
      <c r="D2903" s="191"/>
    </row>
    <row r="2904" spans="4:4">
      <c r="D2904" s="191"/>
    </row>
    <row r="2905" spans="4:4">
      <c r="D2905" s="191"/>
    </row>
    <row r="2906" spans="4:4">
      <c r="D2906" s="191"/>
    </row>
    <row r="2907" spans="4:4">
      <c r="D2907" s="191"/>
    </row>
    <row r="2908" spans="4:4">
      <c r="D2908" s="191"/>
    </row>
    <row r="2909" spans="4:4">
      <c r="D2909" s="191"/>
    </row>
    <row r="2910" spans="4:4">
      <c r="D2910" s="191"/>
    </row>
    <row r="2911" spans="4:4">
      <c r="D2911" s="191"/>
    </row>
    <row r="2912" spans="4:4">
      <c r="D2912" s="191"/>
    </row>
    <row r="2913" spans="4:4">
      <c r="D2913" s="191"/>
    </row>
    <row r="2914" spans="4:4">
      <c r="D2914" s="191"/>
    </row>
    <row r="2915" spans="4:4">
      <c r="D2915" s="191"/>
    </row>
    <row r="2916" spans="4:4">
      <c r="D2916" s="191"/>
    </row>
    <row r="2917" spans="4:4">
      <c r="D2917" s="191"/>
    </row>
    <row r="2918" spans="4:4">
      <c r="D2918" s="191"/>
    </row>
    <row r="2919" spans="4:4">
      <c r="D2919" s="191"/>
    </row>
    <row r="2920" spans="4:4">
      <c r="D2920" s="191"/>
    </row>
    <row r="2921" spans="4:4">
      <c r="D2921" s="191"/>
    </row>
    <row r="2922" spans="4:4">
      <c r="D2922" s="191"/>
    </row>
    <row r="2923" spans="4:4">
      <c r="D2923" s="191"/>
    </row>
    <row r="2924" spans="4:4">
      <c r="D2924" s="191"/>
    </row>
    <row r="2925" spans="4:4">
      <c r="D2925" s="191"/>
    </row>
    <row r="2926" spans="4:4">
      <c r="D2926" s="191"/>
    </row>
    <row r="2927" spans="4:4">
      <c r="D2927" s="191"/>
    </row>
    <row r="2928" spans="4:4">
      <c r="D2928" s="191"/>
    </row>
    <row r="2929" spans="4:4">
      <c r="D2929" s="191"/>
    </row>
    <row r="2930" spans="4:4">
      <c r="D2930" s="191"/>
    </row>
    <row r="2931" spans="4:4">
      <c r="D2931" s="191"/>
    </row>
    <row r="2932" spans="4:4">
      <c r="D2932" s="191"/>
    </row>
    <row r="2933" spans="4:4">
      <c r="D2933" s="191"/>
    </row>
    <row r="2934" spans="4:4">
      <c r="D2934" s="191"/>
    </row>
    <row r="2935" spans="4:4">
      <c r="D2935" s="191"/>
    </row>
    <row r="2936" spans="4:4">
      <c r="D2936" s="191"/>
    </row>
    <row r="2937" spans="4:4">
      <c r="D2937" s="191"/>
    </row>
    <row r="2938" spans="4:4">
      <c r="D2938" s="191"/>
    </row>
    <row r="2939" spans="4:4">
      <c r="D2939" s="191"/>
    </row>
    <row r="2940" spans="4:4">
      <c r="D2940" s="191"/>
    </row>
    <row r="2941" spans="4:4">
      <c r="D2941" s="191"/>
    </row>
    <row r="2942" spans="4:4">
      <c r="D2942" s="191"/>
    </row>
    <row r="2943" spans="4:4">
      <c r="D2943" s="191"/>
    </row>
    <row r="2944" spans="4:4">
      <c r="D2944" s="191"/>
    </row>
    <row r="2945" spans="4:4">
      <c r="D2945" s="191"/>
    </row>
    <row r="2946" spans="4:4">
      <c r="D2946" s="191"/>
    </row>
    <row r="2947" spans="4:4">
      <c r="D2947" s="191"/>
    </row>
    <row r="2948" spans="4:4">
      <c r="D2948" s="191"/>
    </row>
    <row r="2949" spans="4:4">
      <c r="D2949" s="191"/>
    </row>
    <row r="2950" spans="4:4">
      <c r="D2950" s="191"/>
    </row>
    <row r="2951" spans="4:4">
      <c r="D2951" s="191"/>
    </row>
    <row r="2952" spans="4:4">
      <c r="D2952" s="191"/>
    </row>
    <row r="2953" spans="4:4">
      <c r="D2953" s="191"/>
    </row>
    <row r="2954" spans="4:4">
      <c r="D2954" s="191"/>
    </row>
    <row r="2955" spans="4:4">
      <c r="D2955" s="191"/>
    </row>
    <row r="2956" spans="4:4">
      <c r="D2956" s="191"/>
    </row>
    <row r="2957" spans="4:4">
      <c r="D2957" s="191"/>
    </row>
    <row r="2958" spans="4:4">
      <c r="D2958" s="191"/>
    </row>
    <row r="2959" spans="4:4">
      <c r="D2959" s="191"/>
    </row>
    <row r="2960" spans="4:4">
      <c r="D2960" s="191"/>
    </row>
    <row r="2961" spans="4:4">
      <c r="D2961" s="191"/>
    </row>
    <row r="2962" spans="4:4">
      <c r="D2962" s="191"/>
    </row>
    <row r="2963" spans="4:4">
      <c r="D2963" s="191"/>
    </row>
    <row r="2964" spans="4:4">
      <c r="D2964" s="191"/>
    </row>
    <row r="2965" spans="4:4">
      <c r="D2965" s="191"/>
    </row>
    <row r="2966" spans="4:4">
      <c r="D2966" s="191"/>
    </row>
    <row r="2967" spans="4:4">
      <c r="D2967" s="191"/>
    </row>
    <row r="2968" spans="4:4">
      <c r="D2968" s="191"/>
    </row>
    <row r="2969" spans="4:4">
      <c r="D2969" s="191"/>
    </row>
    <row r="2970" spans="4:4">
      <c r="D2970" s="191"/>
    </row>
    <row r="2971" spans="4:4">
      <c r="D2971" s="191"/>
    </row>
    <row r="2972" spans="4:4">
      <c r="D2972" s="191"/>
    </row>
    <row r="2973" spans="4:4">
      <c r="D2973" s="191"/>
    </row>
    <row r="2974" spans="4:4">
      <c r="D2974" s="191"/>
    </row>
    <row r="2975" spans="4:4">
      <c r="D2975" s="191"/>
    </row>
    <row r="2976" spans="4:4">
      <c r="D2976" s="191"/>
    </row>
    <row r="2977" spans="4:4">
      <c r="D2977" s="191"/>
    </row>
    <row r="2978" spans="4:4">
      <c r="D2978" s="191"/>
    </row>
    <row r="2979" spans="4:4">
      <c r="D2979" s="191"/>
    </row>
    <row r="2980" spans="4:4">
      <c r="D2980" s="191"/>
    </row>
    <row r="2981" spans="4:4">
      <c r="D2981" s="191"/>
    </row>
    <row r="2982" spans="4:4">
      <c r="D2982" s="191"/>
    </row>
    <row r="2983" spans="4:4">
      <c r="D2983" s="191"/>
    </row>
    <row r="2984" spans="4:4">
      <c r="D2984" s="191"/>
    </row>
    <row r="2985" spans="4:4">
      <c r="D2985" s="191"/>
    </row>
    <row r="2986" spans="4:4">
      <c r="D2986" s="191"/>
    </row>
    <row r="2987" spans="4:4">
      <c r="D2987" s="191"/>
    </row>
    <row r="2988" spans="4:4">
      <c r="D2988" s="191"/>
    </row>
    <row r="2989" spans="4:4">
      <c r="D2989" s="191"/>
    </row>
    <row r="2990" spans="4:4">
      <c r="D2990" s="191"/>
    </row>
    <row r="2991" spans="4:4">
      <c r="D2991" s="191"/>
    </row>
    <row r="2992" spans="4:4">
      <c r="D2992" s="191"/>
    </row>
    <row r="2993" spans="4:4">
      <c r="D2993" s="191"/>
    </row>
    <row r="2994" spans="4:4">
      <c r="D2994" s="191"/>
    </row>
    <row r="2995" spans="4:4">
      <c r="D2995" s="191"/>
    </row>
    <row r="2996" spans="4:4">
      <c r="D2996" s="191"/>
    </row>
    <row r="2997" spans="4:4">
      <c r="D2997" s="191"/>
    </row>
    <row r="2998" spans="4:4">
      <c r="D2998" s="191"/>
    </row>
    <row r="2999" spans="4:4">
      <c r="D2999" s="191"/>
    </row>
    <row r="3000" spans="4:4">
      <c r="D3000" s="191"/>
    </row>
    <row r="3001" spans="4:4">
      <c r="D3001" s="191"/>
    </row>
    <row r="3002" spans="4:4">
      <c r="D3002" s="191"/>
    </row>
    <row r="3003" spans="4:4">
      <c r="D3003" s="191"/>
    </row>
    <row r="3004" spans="4:4">
      <c r="D3004" s="191"/>
    </row>
    <row r="3005" spans="4:4">
      <c r="D3005" s="191"/>
    </row>
    <row r="3006" spans="4:4">
      <c r="D3006" s="191"/>
    </row>
    <row r="3007" spans="4:4">
      <c r="D3007" s="191"/>
    </row>
    <row r="3008" spans="4:4">
      <c r="D3008" s="191"/>
    </row>
    <row r="3009" spans="4:4">
      <c r="D3009" s="191"/>
    </row>
    <row r="3010" spans="4:4">
      <c r="D3010" s="191"/>
    </row>
    <row r="3011" spans="4:4">
      <c r="D3011" s="191"/>
    </row>
    <row r="3012" spans="4:4">
      <c r="D3012" s="191"/>
    </row>
    <row r="3013" spans="4:4">
      <c r="D3013" s="191"/>
    </row>
    <row r="3014" spans="4:4">
      <c r="D3014" s="191"/>
    </row>
    <row r="3015" spans="4:4">
      <c r="D3015" s="191"/>
    </row>
    <row r="3016" spans="4:4">
      <c r="D3016" s="191"/>
    </row>
    <row r="3017" spans="4:4">
      <c r="D3017" s="191"/>
    </row>
    <row r="3018" spans="4:4">
      <c r="D3018" s="191"/>
    </row>
    <row r="3019" spans="4:4">
      <c r="D3019" s="191"/>
    </row>
    <row r="3020" spans="4:4">
      <c r="D3020" s="191"/>
    </row>
    <row r="3021" spans="4:4">
      <c r="D3021" s="191"/>
    </row>
    <row r="3022" spans="4:4">
      <c r="D3022" s="191"/>
    </row>
    <row r="3023" spans="4:4">
      <c r="D3023" s="191"/>
    </row>
    <row r="3024" spans="4:4">
      <c r="D3024" s="191"/>
    </row>
    <row r="3025" spans="4:4">
      <c r="D3025" s="191"/>
    </row>
    <row r="3026" spans="4:4">
      <c r="D3026" s="191"/>
    </row>
    <row r="3027" spans="4:4">
      <c r="D3027" s="191"/>
    </row>
    <row r="3028" spans="4:4">
      <c r="D3028" s="191"/>
    </row>
    <row r="3029" spans="4:4">
      <c r="D3029" s="191"/>
    </row>
    <row r="3030" spans="4:4">
      <c r="D3030" s="191"/>
    </row>
    <row r="3031" spans="4:4">
      <c r="D3031" s="191"/>
    </row>
    <row r="3032" spans="4:4">
      <c r="D3032" s="191"/>
    </row>
    <row r="3033" spans="4:4">
      <c r="D3033" s="191"/>
    </row>
    <row r="3034" spans="4:4">
      <c r="D3034" s="191"/>
    </row>
    <row r="3035" spans="4:4">
      <c r="D3035" s="191"/>
    </row>
    <row r="3036" spans="4:4">
      <c r="D3036" s="191"/>
    </row>
    <row r="3037" spans="4:4">
      <c r="D3037" s="191"/>
    </row>
    <row r="3038" spans="4:4">
      <c r="D3038" s="191"/>
    </row>
    <row r="3039" spans="4:4">
      <c r="D3039" s="191"/>
    </row>
    <row r="3040" spans="4:4">
      <c r="D3040" s="191"/>
    </row>
    <row r="3041" spans="4:4">
      <c r="D3041" s="191"/>
    </row>
    <row r="3042" spans="4:4">
      <c r="D3042" s="191"/>
    </row>
    <row r="3043" spans="4:4">
      <c r="D3043" s="191"/>
    </row>
    <row r="3044" spans="4:4">
      <c r="D3044" s="191"/>
    </row>
    <row r="3045" spans="4:4">
      <c r="D3045" s="191"/>
    </row>
    <row r="3046" spans="4:4">
      <c r="D3046" s="191"/>
    </row>
    <row r="3047" spans="4:4">
      <c r="D3047" s="191"/>
    </row>
    <row r="3048" spans="4:4">
      <c r="D3048" s="191"/>
    </row>
    <row r="3049" spans="4:4">
      <c r="D3049" s="191"/>
    </row>
    <row r="3050" spans="4:4">
      <c r="D3050" s="191"/>
    </row>
    <row r="3051" spans="4:4">
      <c r="D3051" s="191"/>
    </row>
    <row r="3052" spans="4:4">
      <c r="D3052" s="191"/>
    </row>
    <row r="3053" spans="4:4">
      <c r="D3053" s="191"/>
    </row>
    <row r="3054" spans="4:4">
      <c r="D3054" s="191"/>
    </row>
    <row r="3055" spans="4:4">
      <c r="D3055" s="191"/>
    </row>
    <row r="3056" spans="4:4">
      <c r="D3056" s="191"/>
    </row>
    <row r="3057" spans="4:4">
      <c r="D3057" s="191"/>
    </row>
    <row r="3058" spans="4:4">
      <c r="D3058" s="191"/>
    </row>
    <row r="3059" spans="4:4">
      <c r="D3059" s="191"/>
    </row>
    <row r="3060" spans="4:4">
      <c r="D3060" s="191"/>
    </row>
    <row r="3061" spans="4:4">
      <c r="D3061" s="191"/>
    </row>
    <row r="3062" spans="4:4">
      <c r="D3062" s="191"/>
    </row>
    <row r="3063" spans="4:4">
      <c r="D3063" s="191"/>
    </row>
    <row r="3064" spans="4:4">
      <c r="D3064" s="191"/>
    </row>
    <row r="3065" spans="4:4">
      <c r="D3065" s="191"/>
    </row>
    <row r="3066" spans="4:4">
      <c r="D3066" s="191"/>
    </row>
    <row r="3067" spans="4:4">
      <c r="D3067" s="191"/>
    </row>
    <row r="3068" spans="4:4">
      <c r="D3068" s="191"/>
    </row>
    <row r="3069" spans="4:4">
      <c r="D3069" s="191"/>
    </row>
    <row r="3070" spans="4:4">
      <c r="D3070" s="191"/>
    </row>
    <row r="3071" spans="4:4">
      <c r="D3071" s="191"/>
    </row>
    <row r="3072" spans="4:4">
      <c r="D3072" s="191"/>
    </row>
    <row r="3073" spans="4:4">
      <c r="D3073" s="191"/>
    </row>
    <row r="3074" spans="4:4">
      <c r="D3074" s="191"/>
    </row>
    <row r="3075" spans="4:4">
      <c r="D3075" s="191"/>
    </row>
    <row r="3076" spans="4:4">
      <c r="D3076" s="191"/>
    </row>
    <row r="3077" spans="4:4">
      <c r="D3077" s="191"/>
    </row>
    <row r="3078" spans="4:4">
      <c r="D3078" s="191"/>
    </row>
    <row r="3079" spans="4:4">
      <c r="D3079" s="191"/>
    </row>
    <row r="3080" spans="4:4">
      <c r="D3080" s="191"/>
    </row>
    <row r="3081" spans="4:4">
      <c r="D3081" s="191"/>
    </row>
    <row r="3082" spans="4:4">
      <c r="D3082" s="191"/>
    </row>
    <row r="3083" spans="4:4">
      <c r="D3083" s="191"/>
    </row>
    <row r="3084" spans="4:4">
      <c r="D3084" s="191"/>
    </row>
    <row r="3085" spans="4:4">
      <c r="D3085" s="191"/>
    </row>
    <row r="3086" spans="4:4">
      <c r="D3086" s="191"/>
    </row>
    <row r="3087" spans="4:4">
      <c r="D3087" s="191"/>
    </row>
    <row r="3088" spans="4:4">
      <c r="D3088" s="191"/>
    </row>
    <row r="3089" spans="4:4">
      <c r="D3089" s="191"/>
    </row>
    <row r="3090" spans="4:4">
      <c r="D3090" s="191"/>
    </row>
    <row r="3091" spans="4:4">
      <c r="D3091" s="191"/>
    </row>
    <row r="3092" spans="4:4">
      <c r="D3092" s="191"/>
    </row>
    <row r="3093" spans="4:4">
      <c r="D3093" s="191"/>
    </row>
    <row r="3094" spans="4:4">
      <c r="D3094" s="191"/>
    </row>
    <row r="3095" spans="4:4">
      <c r="D3095" s="191"/>
    </row>
    <row r="3096" spans="4:4">
      <c r="D3096" s="191"/>
    </row>
    <row r="3097" spans="4:4">
      <c r="D3097" s="191"/>
    </row>
    <row r="3098" spans="4:4">
      <c r="D3098" s="191"/>
    </row>
    <row r="3099" spans="4:4">
      <c r="D3099" s="191"/>
    </row>
    <row r="3100" spans="4:4">
      <c r="D3100" s="191"/>
    </row>
    <row r="3101" spans="4:4">
      <c r="D3101" s="191"/>
    </row>
    <row r="3102" spans="4:4">
      <c r="D3102" s="191"/>
    </row>
    <row r="3103" spans="4:4">
      <c r="D3103" s="191"/>
    </row>
    <row r="3104" spans="4:4">
      <c r="D3104" s="191"/>
    </row>
    <row r="3105" spans="4:4">
      <c r="D3105" s="191"/>
    </row>
    <row r="3106" spans="4:4">
      <c r="D3106" s="191"/>
    </row>
    <row r="3107" spans="4:4">
      <c r="D3107" s="191"/>
    </row>
    <row r="3108" spans="4:4">
      <c r="D3108" s="191"/>
    </row>
    <row r="3109" spans="4:4">
      <c r="D3109" s="191"/>
    </row>
    <row r="3110" spans="4:4">
      <c r="D3110" s="191"/>
    </row>
    <row r="3111" spans="4:4">
      <c r="D3111" s="191"/>
    </row>
    <row r="3112" spans="4:4">
      <c r="D3112" s="191"/>
    </row>
    <row r="3113" spans="4:4">
      <c r="D3113" s="191"/>
    </row>
    <row r="3114" spans="4:4">
      <c r="D3114" s="191"/>
    </row>
    <row r="3115" spans="4:4">
      <c r="D3115" s="191"/>
    </row>
    <row r="3116" spans="4:4">
      <c r="D3116" s="191"/>
    </row>
    <row r="3117" spans="4:4">
      <c r="D3117" s="191"/>
    </row>
    <row r="3118" spans="4:4">
      <c r="D3118" s="191"/>
    </row>
    <row r="3119" spans="4:4">
      <c r="D3119" s="191"/>
    </row>
    <row r="3120" spans="4:4">
      <c r="D3120" s="191"/>
    </row>
    <row r="3121" spans="4:4">
      <c r="D3121" s="191"/>
    </row>
    <row r="3122" spans="4:4">
      <c r="D3122" s="191"/>
    </row>
    <row r="3123" spans="4:4">
      <c r="D3123" s="191"/>
    </row>
    <row r="3124" spans="4:4">
      <c r="D3124" s="191"/>
    </row>
    <row r="3125" spans="4:4">
      <c r="D3125" s="191"/>
    </row>
    <row r="3126" spans="4:4">
      <c r="D3126" s="191"/>
    </row>
    <row r="3127" spans="4:4">
      <c r="D3127" s="191"/>
    </row>
    <row r="3128" spans="4:4">
      <c r="D3128" s="191"/>
    </row>
    <row r="3129" spans="4:4">
      <c r="D3129" s="191"/>
    </row>
    <row r="3130" spans="4:4">
      <c r="D3130" s="191"/>
    </row>
    <row r="3131" spans="4:4">
      <c r="D3131" s="191"/>
    </row>
    <row r="3132" spans="4:4">
      <c r="D3132" s="191"/>
    </row>
    <row r="3133" spans="4:4">
      <c r="D3133" s="191"/>
    </row>
    <row r="3134" spans="4:4">
      <c r="D3134" s="191"/>
    </row>
    <row r="3135" spans="4:4">
      <c r="D3135" s="191"/>
    </row>
    <row r="3136" spans="4:4">
      <c r="D3136" s="191"/>
    </row>
    <row r="3137" spans="4:4">
      <c r="D3137" s="191"/>
    </row>
    <row r="3138" spans="4:4">
      <c r="D3138" s="191"/>
    </row>
    <row r="3139" spans="4:4">
      <c r="D3139" s="191"/>
    </row>
    <row r="3140" spans="4:4">
      <c r="D3140" s="191"/>
    </row>
    <row r="3141" spans="4:4">
      <c r="D3141" s="191"/>
    </row>
    <row r="3142" spans="4:4">
      <c r="D3142" s="191"/>
    </row>
    <row r="3143" spans="4:4">
      <c r="D3143" s="191"/>
    </row>
    <row r="3144" spans="4:4">
      <c r="D3144" s="191"/>
    </row>
    <row r="3145" spans="4:4">
      <c r="D3145" s="191"/>
    </row>
    <row r="3146" spans="4:4">
      <c r="D3146" s="191"/>
    </row>
    <row r="3147" spans="4:4">
      <c r="D3147" s="191"/>
    </row>
    <row r="3148" spans="4:4">
      <c r="D3148" s="191"/>
    </row>
    <row r="3149" spans="4:4">
      <c r="D3149" s="191"/>
    </row>
    <row r="3150" spans="4:4">
      <c r="D3150" s="191"/>
    </row>
    <row r="3151" spans="4:4">
      <c r="D3151" s="191"/>
    </row>
    <row r="3152" spans="4:4">
      <c r="D3152" s="191"/>
    </row>
    <row r="3153" spans="4:4">
      <c r="D3153" s="191"/>
    </row>
    <row r="3154" spans="4:4">
      <c r="D3154" s="191"/>
    </row>
    <row r="3155" spans="4:4">
      <c r="D3155" s="191"/>
    </row>
    <row r="3156" spans="4:4">
      <c r="D3156" s="191"/>
    </row>
    <row r="3157" spans="4:4">
      <c r="D3157" s="191"/>
    </row>
    <row r="3158" spans="4:4">
      <c r="D3158" s="191"/>
    </row>
    <row r="3159" spans="4:4">
      <c r="D3159" s="191"/>
    </row>
    <row r="3160" spans="4:4">
      <c r="D3160" s="191"/>
    </row>
    <row r="3161" spans="4:4">
      <c r="D3161" s="191"/>
    </row>
    <row r="3162" spans="4:4">
      <c r="D3162" s="191"/>
    </row>
    <row r="3163" spans="4:4">
      <c r="D3163" s="191"/>
    </row>
    <row r="3164" spans="4:4">
      <c r="D3164" s="191"/>
    </row>
    <row r="3165" spans="4:4">
      <c r="D3165" s="191"/>
    </row>
    <row r="3166" spans="4:4">
      <c r="D3166" s="191"/>
    </row>
    <row r="3167" spans="4:4">
      <c r="D3167" s="191"/>
    </row>
    <row r="3168" spans="4:4">
      <c r="D3168" s="191"/>
    </row>
    <row r="3169" spans="4:4">
      <c r="D3169" s="191"/>
    </row>
    <row r="3170" spans="4:4">
      <c r="D3170" s="191"/>
    </row>
    <row r="3171" spans="4:4">
      <c r="D3171" s="191"/>
    </row>
    <row r="3172" spans="4:4">
      <c r="D3172" s="191"/>
    </row>
    <row r="3173" spans="4:4">
      <c r="D3173" s="191"/>
    </row>
    <row r="3174" spans="4:4">
      <c r="D3174" s="191"/>
    </row>
    <row r="3175" spans="4:4">
      <c r="D3175" s="191"/>
    </row>
    <row r="3176" spans="4:4">
      <c r="D3176" s="191"/>
    </row>
    <row r="3177" spans="4:4">
      <c r="D3177" s="191"/>
    </row>
    <row r="3178" spans="4:4">
      <c r="D3178" s="191"/>
    </row>
    <row r="3179" spans="4:4">
      <c r="D3179" s="191"/>
    </row>
    <row r="3180" spans="4:4">
      <c r="D3180" s="191"/>
    </row>
    <row r="3181" spans="4:4">
      <c r="D3181" s="191"/>
    </row>
    <row r="3182" spans="4:4">
      <c r="D3182" s="191"/>
    </row>
    <row r="3183" spans="4:4">
      <c r="D3183" s="191"/>
    </row>
    <row r="3184" spans="4:4">
      <c r="D3184" s="191"/>
    </row>
    <row r="3185" spans="4:4">
      <c r="D3185" s="191"/>
    </row>
    <row r="3186" spans="4:4">
      <c r="D3186" s="191"/>
    </row>
    <row r="3187" spans="4:4">
      <c r="D3187" s="191"/>
    </row>
    <row r="3188" spans="4:4">
      <c r="D3188" s="191"/>
    </row>
    <row r="3189" spans="4:4">
      <c r="D3189" s="191"/>
    </row>
    <row r="3190" spans="4:4">
      <c r="D3190" s="191"/>
    </row>
    <row r="3191" spans="4:4">
      <c r="D3191" s="191"/>
    </row>
    <row r="3192" spans="4:4">
      <c r="D3192" s="191"/>
    </row>
    <row r="3193" spans="4:4">
      <c r="D3193" s="191"/>
    </row>
    <row r="3194" spans="4:4">
      <c r="D3194" s="191"/>
    </row>
    <row r="3195" spans="4:4">
      <c r="D3195" s="191"/>
    </row>
    <row r="3196" spans="4:4">
      <c r="D3196" s="191"/>
    </row>
    <row r="3197" spans="4:4">
      <c r="D3197" s="191"/>
    </row>
    <row r="3198" spans="4:4">
      <c r="D3198" s="191"/>
    </row>
    <row r="3199" spans="4:4">
      <c r="D3199" s="191"/>
    </row>
    <row r="3200" spans="4:4">
      <c r="D3200" s="191"/>
    </row>
    <row r="3201" spans="4:4">
      <c r="D3201" s="191"/>
    </row>
    <row r="3202" spans="4:4">
      <c r="D3202" s="191"/>
    </row>
    <row r="3203" spans="4:4">
      <c r="D3203" s="191"/>
    </row>
    <row r="3204" spans="4:4">
      <c r="D3204" s="191"/>
    </row>
    <row r="3205" spans="4:4">
      <c r="D3205" s="191"/>
    </row>
    <row r="3206" spans="4:4">
      <c r="D3206" s="191"/>
    </row>
    <row r="3207" spans="4:4">
      <c r="D3207" s="191"/>
    </row>
    <row r="3208" spans="4:4">
      <c r="D3208" s="191"/>
    </row>
    <row r="3209" spans="4:4">
      <c r="D3209" s="191"/>
    </row>
    <row r="3210" spans="4:4">
      <c r="D3210" s="191"/>
    </row>
    <row r="3211" spans="4:4">
      <c r="D3211" s="191"/>
    </row>
    <row r="3212" spans="4:4">
      <c r="D3212" s="191"/>
    </row>
    <row r="3213" spans="4:4">
      <c r="D3213" s="191"/>
    </row>
    <row r="3214" spans="4:4">
      <c r="D3214" s="191"/>
    </row>
    <row r="3215" spans="4:4">
      <c r="D3215" s="191"/>
    </row>
    <row r="3216" spans="4:4">
      <c r="D3216" s="191"/>
    </row>
    <row r="3217" spans="4:4">
      <c r="D3217" s="191"/>
    </row>
    <row r="3218" spans="4:4">
      <c r="D3218" s="191"/>
    </row>
    <row r="3219" spans="4:4">
      <c r="D3219" s="191"/>
    </row>
    <row r="3220" spans="4:4">
      <c r="D3220" s="191"/>
    </row>
    <row r="3221" spans="4:4">
      <c r="D3221" s="191"/>
    </row>
    <row r="3222" spans="4:4">
      <c r="D3222" s="191"/>
    </row>
    <row r="3223" spans="4:4">
      <c r="D3223" s="191"/>
    </row>
    <row r="3224" spans="4:4">
      <c r="D3224" s="191"/>
    </row>
    <row r="3225" spans="4:4">
      <c r="D3225" s="191"/>
    </row>
    <row r="3226" spans="4:4">
      <c r="D3226" s="191"/>
    </row>
    <row r="3227" spans="4:4">
      <c r="D3227" s="191"/>
    </row>
    <row r="3228" spans="4:4">
      <c r="D3228" s="191"/>
    </row>
    <row r="3229" spans="4:4">
      <c r="D3229" s="191"/>
    </row>
    <row r="3230" spans="4:4">
      <c r="D3230" s="191"/>
    </row>
    <row r="3231" spans="4:4">
      <c r="D3231" s="191"/>
    </row>
    <row r="3232" spans="4:4">
      <c r="D3232" s="191"/>
    </row>
    <row r="3233" spans="4:4">
      <c r="D3233" s="191"/>
    </row>
    <row r="3234" spans="4:4">
      <c r="D3234" s="191"/>
    </row>
    <row r="3235" spans="4:4">
      <c r="D3235" s="191"/>
    </row>
    <row r="3236" spans="4:4">
      <c r="D3236" s="191"/>
    </row>
    <row r="3237" spans="4:4">
      <c r="D3237" s="191"/>
    </row>
    <row r="3238" spans="4:4">
      <c r="D3238" s="191"/>
    </row>
    <row r="3239" spans="4:4">
      <c r="D3239" s="191"/>
    </row>
    <row r="3240" spans="4:4">
      <c r="D3240" s="191"/>
    </row>
    <row r="3241" spans="4:4">
      <c r="D3241" s="191"/>
    </row>
    <row r="3242" spans="4:4">
      <c r="D3242" s="191"/>
    </row>
    <row r="3243" spans="4:4">
      <c r="D3243" s="191"/>
    </row>
    <row r="3244" spans="4:4">
      <c r="D3244" s="191"/>
    </row>
    <row r="3245" spans="4:4">
      <c r="D3245" s="191"/>
    </row>
    <row r="3246" spans="4:4">
      <c r="D3246" s="191"/>
    </row>
    <row r="3247" spans="4:4">
      <c r="D3247" s="191"/>
    </row>
    <row r="3248" spans="4:4">
      <c r="D3248" s="191"/>
    </row>
    <row r="3249" spans="4:4">
      <c r="D3249" s="191"/>
    </row>
    <row r="3250" spans="4:4">
      <c r="D3250" s="191"/>
    </row>
    <row r="3251" spans="4:4">
      <c r="D3251" s="191"/>
    </row>
    <row r="3252" spans="4:4">
      <c r="D3252" s="191"/>
    </row>
    <row r="3253" spans="4:4">
      <c r="D3253" s="191"/>
    </row>
    <row r="3254" spans="4:4">
      <c r="D3254" s="191"/>
    </row>
    <row r="3255" spans="4:4">
      <c r="D3255" s="191"/>
    </row>
    <row r="3256" spans="4:4">
      <c r="D3256" s="191"/>
    </row>
    <row r="3257" spans="4:4">
      <c r="D3257" s="191"/>
    </row>
    <row r="3258" spans="4:4">
      <c r="D3258" s="191"/>
    </row>
    <row r="3259" spans="4:4">
      <c r="D3259" s="191"/>
    </row>
    <row r="3260" spans="4:4">
      <c r="D3260" s="191"/>
    </row>
    <row r="3261" spans="4:4">
      <c r="D3261" s="191"/>
    </row>
    <row r="3262" spans="4:4">
      <c r="D3262" s="191"/>
    </row>
    <row r="3263" spans="4:4">
      <c r="D3263" s="191"/>
    </row>
    <row r="3264" spans="4:4">
      <c r="D3264" s="191"/>
    </row>
    <row r="3265" spans="4:4">
      <c r="D3265" s="191"/>
    </row>
    <row r="3266" spans="4:4">
      <c r="D3266" s="191"/>
    </row>
    <row r="3267" spans="4:4">
      <c r="D3267" s="191"/>
    </row>
    <row r="3268" spans="4:4">
      <c r="D3268" s="191"/>
    </row>
    <row r="3269" spans="4:4">
      <c r="D3269" s="191"/>
    </row>
    <row r="3270" spans="4:4">
      <c r="D3270" s="191"/>
    </row>
    <row r="3271" spans="4:4">
      <c r="D3271" s="191"/>
    </row>
    <row r="3272" spans="4:4">
      <c r="D3272" s="191"/>
    </row>
    <row r="3273" spans="4:4">
      <c r="D3273" s="191"/>
    </row>
    <row r="3274" spans="4:4">
      <c r="D3274" s="191"/>
    </row>
    <row r="3275" spans="4:4">
      <c r="D3275" s="191"/>
    </row>
    <row r="3276" spans="4:4">
      <c r="D3276" s="191"/>
    </row>
    <row r="3277" spans="4:4">
      <c r="D3277" s="191"/>
    </row>
    <row r="3278" spans="4:4">
      <c r="D3278" s="191"/>
    </row>
    <row r="3279" spans="4:4">
      <c r="D3279" s="191"/>
    </row>
    <row r="3280" spans="4:4">
      <c r="D3280" s="191"/>
    </row>
    <row r="3281" spans="4:4">
      <c r="D3281" s="191"/>
    </row>
    <row r="3282" spans="4:4">
      <c r="D3282" s="191"/>
    </row>
    <row r="3283" spans="4:4">
      <c r="D3283" s="191"/>
    </row>
    <row r="3284" spans="4:4">
      <c r="D3284" s="191"/>
    </row>
    <row r="3285" spans="4:4">
      <c r="D3285" s="191"/>
    </row>
    <row r="3286" spans="4:4">
      <c r="D3286" s="191"/>
    </row>
    <row r="3287" spans="4:4">
      <c r="D3287" s="191"/>
    </row>
    <row r="3288" spans="4:4">
      <c r="D3288" s="191"/>
    </row>
    <row r="3289" spans="4:4">
      <c r="D3289" s="191"/>
    </row>
    <row r="3290" spans="4:4">
      <c r="D3290" s="191"/>
    </row>
    <row r="3291" spans="4:4">
      <c r="D3291" s="191"/>
    </row>
    <row r="3292" spans="4:4">
      <c r="D3292" s="191"/>
    </row>
    <row r="3293" spans="4:4">
      <c r="D3293" s="191"/>
    </row>
    <row r="3294" spans="4:4">
      <c r="D3294" s="191"/>
    </row>
    <row r="3295" spans="4:4">
      <c r="D3295" s="191"/>
    </row>
    <row r="3296" spans="4:4">
      <c r="D3296" s="191"/>
    </row>
    <row r="3297" spans="4:4">
      <c r="D3297" s="191"/>
    </row>
    <row r="3298" spans="4:4">
      <c r="D3298" s="191"/>
    </row>
    <row r="3299" spans="4:4">
      <c r="D3299" s="191"/>
    </row>
    <row r="3300" spans="4:4">
      <c r="D3300" s="191"/>
    </row>
    <row r="3301" spans="4:4">
      <c r="D3301" s="191"/>
    </row>
    <row r="3302" spans="4:4">
      <c r="D3302" s="191"/>
    </row>
    <row r="3303" spans="4:4">
      <c r="D3303" s="191"/>
    </row>
    <row r="3304" spans="4:4">
      <c r="D3304" s="191"/>
    </row>
    <row r="3305" spans="4:4">
      <c r="D3305" s="191"/>
    </row>
    <row r="3306" spans="4:4">
      <c r="D3306" s="191"/>
    </row>
    <row r="3307" spans="4:4">
      <c r="D3307" s="191"/>
    </row>
    <row r="3308" spans="4:4">
      <c r="D3308" s="191"/>
    </row>
    <row r="3309" spans="4:4">
      <c r="D3309" s="191"/>
    </row>
    <row r="3310" spans="4:4">
      <c r="D3310" s="191"/>
    </row>
    <row r="3311" spans="4:4">
      <c r="D3311" s="191"/>
    </row>
    <row r="3312" spans="4:4">
      <c r="D3312" s="191"/>
    </row>
    <row r="3313" spans="4:4">
      <c r="D3313" s="191"/>
    </row>
    <row r="3314" spans="4:4">
      <c r="D3314" s="191"/>
    </row>
    <row r="3315" spans="4:4">
      <c r="D3315" s="191"/>
    </row>
    <row r="3316" spans="4:4">
      <c r="D3316" s="191"/>
    </row>
    <row r="3317" spans="4:4">
      <c r="D3317" s="191"/>
    </row>
    <row r="3318" spans="4:4">
      <c r="D3318" s="191"/>
    </row>
    <row r="3319" spans="4:4">
      <c r="D3319" s="191"/>
    </row>
    <row r="3320" spans="4:4">
      <c r="D3320" s="191"/>
    </row>
    <row r="3321" spans="4:4">
      <c r="D3321" s="191"/>
    </row>
    <row r="3322" spans="4:4">
      <c r="D3322" s="191"/>
    </row>
    <row r="3323" spans="4:4">
      <c r="D3323" s="191"/>
    </row>
    <row r="3324" spans="4:4">
      <c r="D3324" s="191"/>
    </row>
    <row r="3325" spans="4:4">
      <c r="D3325" s="191"/>
    </row>
    <row r="3326" spans="4:4">
      <c r="D3326" s="191"/>
    </row>
    <row r="3327" spans="4:4">
      <c r="D3327" s="191"/>
    </row>
    <row r="3328" spans="4:4">
      <c r="D3328" s="191"/>
    </row>
    <row r="3329" spans="4:4">
      <c r="D3329" s="191"/>
    </row>
    <row r="3330" spans="4:4">
      <c r="D3330" s="191"/>
    </row>
    <row r="3331" spans="4:4">
      <c r="D3331" s="191"/>
    </row>
    <row r="3332" spans="4:4">
      <c r="D3332" s="191"/>
    </row>
    <row r="3333" spans="4:4">
      <c r="D3333" s="191"/>
    </row>
    <row r="3334" spans="4:4">
      <c r="D3334" s="191"/>
    </row>
    <row r="3335" spans="4:4">
      <c r="D3335" s="191"/>
    </row>
    <row r="3336" spans="4:4">
      <c r="D3336" s="191"/>
    </row>
    <row r="3337" spans="4:4">
      <c r="D3337" s="191"/>
    </row>
    <row r="3338" spans="4:4">
      <c r="D3338" s="191"/>
    </row>
    <row r="3339" spans="4:4">
      <c r="D3339" s="191"/>
    </row>
    <row r="3340" spans="4:4">
      <c r="D3340" s="191"/>
    </row>
    <row r="3341" spans="4:4">
      <c r="D3341" s="191"/>
    </row>
    <row r="3342" spans="4:4">
      <c r="D3342" s="191"/>
    </row>
    <row r="3343" spans="4:4">
      <c r="D3343" s="191"/>
    </row>
    <row r="3344" spans="4:4">
      <c r="D3344" s="191"/>
    </row>
    <row r="3345" spans="4:4">
      <c r="D3345" s="191"/>
    </row>
    <row r="3346" spans="4:4">
      <c r="D3346" s="191"/>
    </row>
    <row r="3347" spans="4:4">
      <c r="D3347" s="191"/>
    </row>
    <row r="3348" spans="4:4">
      <c r="D3348" s="191"/>
    </row>
    <row r="3349" spans="4:4">
      <c r="D3349" s="191"/>
    </row>
    <row r="3350" spans="4:4">
      <c r="D3350" s="191"/>
    </row>
    <row r="3351" spans="4:4">
      <c r="D3351" s="191"/>
    </row>
    <row r="3352" spans="4:4">
      <c r="D3352" s="191"/>
    </row>
    <row r="3353" spans="4:4">
      <c r="D3353" s="191"/>
    </row>
    <row r="3354" spans="4:4">
      <c r="D3354" s="191"/>
    </row>
    <row r="3355" spans="4:4">
      <c r="D3355" s="191"/>
    </row>
    <row r="3356" spans="4:4">
      <c r="D3356" s="191"/>
    </row>
    <row r="3357" spans="4:4">
      <c r="D3357" s="191"/>
    </row>
    <row r="3358" spans="4:4">
      <c r="D3358" s="191"/>
    </row>
    <row r="3359" spans="4:4">
      <c r="D3359" s="191"/>
    </row>
    <row r="3360" spans="4:4">
      <c r="D3360" s="191"/>
    </row>
    <row r="3361" spans="4:4">
      <c r="D3361" s="191"/>
    </row>
    <row r="3362" spans="4:4">
      <c r="D3362" s="191"/>
    </row>
    <row r="3363" spans="4:4">
      <c r="D3363" s="191"/>
    </row>
    <row r="3364" spans="4:4">
      <c r="D3364" s="191"/>
    </row>
    <row r="3365" spans="4:4">
      <c r="D3365" s="191"/>
    </row>
    <row r="3366" spans="4:4">
      <c r="D3366" s="191"/>
    </row>
    <row r="3367" spans="4:4">
      <c r="D3367" s="191"/>
    </row>
    <row r="3368" spans="4:4">
      <c r="D3368" s="191"/>
    </row>
    <row r="3369" spans="4:4">
      <c r="D3369" s="191"/>
    </row>
    <row r="3370" spans="4:4">
      <c r="D3370" s="191"/>
    </row>
    <row r="3371" spans="4:4">
      <c r="D3371" s="191"/>
    </row>
    <row r="3372" spans="4:4">
      <c r="D3372" s="191"/>
    </row>
    <row r="3373" spans="4:4">
      <c r="D3373" s="191"/>
    </row>
    <row r="3374" spans="4:4">
      <c r="D3374" s="191"/>
    </row>
    <row r="3375" spans="4:4">
      <c r="D3375" s="191"/>
    </row>
    <row r="3376" spans="4:4">
      <c r="D3376" s="191"/>
    </row>
    <row r="3377" spans="4:4">
      <c r="D3377" s="191"/>
    </row>
    <row r="3378" spans="4:4">
      <c r="D3378" s="191"/>
    </row>
    <row r="3379" spans="4:4">
      <c r="D3379" s="191"/>
    </row>
    <row r="3380" spans="4:4">
      <c r="D3380" s="191"/>
    </row>
    <row r="3381" spans="4:4">
      <c r="D3381" s="191"/>
    </row>
    <row r="3382" spans="4:4">
      <c r="D3382" s="191"/>
    </row>
    <row r="3383" spans="4:4">
      <c r="D3383" s="191"/>
    </row>
    <row r="3384" spans="4:4">
      <c r="D3384" s="191"/>
    </row>
    <row r="3385" spans="4:4">
      <c r="D3385" s="191"/>
    </row>
    <row r="3386" spans="4:4">
      <c r="D3386" s="191"/>
    </row>
    <row r="3387" spans="4:4">
      <c r="D3387" s="191"/>
    </row>
    <row r="3388" spans="4:4">
      <c r="D3388" s="191"/>
    </row>
    <row r="3389" spans="4:4">
      <c r="D3389" s="191"/>
    </row>
    <row r="3390" spans="4:4">
      <c r="D3390" s="191"/>
    </row>
    <row r="3391" spans="4:4">
      <c r="D3391" s="191"/>
    </row>
    <row r="3392" spans="4:4">
      <c r="D3392" s="191"/>
    </row>
    <row r="3393" spans="4:4">
      <c r="D3393" s="191"/>
    </row>
    <row r="3394" spans="4:4">
      <c r="D3394" s="191"/>
    </row>
    <row r="3395" spans="4:4">
      <c r="D3395" s="191"/>
    </row>
    <row r="3396" spans="4:4">
      <c r="D3396" s="191"/>
    </row>
    <row r="3397" spans="4:4">
      <c r="D3397" s="191"/>
    </row>
    <row r="3398" spans="4:4">
      <c r="D3398" s="191"/>
    </row>
    <row r="3399" spans="4:4">
      <c r="D3399" s="191"/>
    </row>
    <row r="3400" spans="4:4">
      <c r="D3400" s="191"/>
    </row>
    <row r="3401" spans="4:4">
      <c r="D3401" s="191"/>
    </row>
    <row r="3402" spans="4:4">
      <c r="D3402" s="191"/>
    </row>
    <row r="3403" spans="4:4">
      <c r="D3403" s="191"/>
    </row>
    <row r="3404" spans="4:4">
      <c r="D3404" s="191"/>
    </row>
    <row r="3405" spans="4:4">
      <c r="D3405" s="191"/>
    </row>
    <row r="3406" spans="4:4">
      <c r="D3406" s="191"/>
    </row>
    <row r="3407" spans="4:4">
      <c r="D3407" s="191"/>
    </row>
    <row r="3408" spans="4:4">
      <c r="D3408" s="191"/>
    </row>
    <row r="3409" spans="4:4">
      <c r="D3409" s="191"/>
    </row>
    <row r="3410" spans="4:4">
      <c r="D3410" s="191"/>
    </row>
    <row r="3411" spans="4:4">
      <c r="D3411" s="191"/>
    </row>
    <row r="3412" spans="4:4">
      <c r="D3412" s="191"/>
    </row>
    <row r="3413" spans="4:4">
      <c r="D3413" s="191"/>
    </row>
    <row r="3414" spans="4:4">
      <c r="D3414" s="191"/>
    </row>
    <row r="3415" spans="4:4">
      <c r="D3415" s="191"/>
    </row>
    <row r="3416" spans="4:4">
      <c r="D3416" s="191"/>
    </row>
    <row r="3417" spans="4:4">
      <c r="D3417" s="191"/>
    </row>
    <row r="3418" spans="4:4">
      <c r="D3418" s="191"/>
    </row>
    <row r="3419" spans="4:4">
      <c r="D3419" s="191"/>
    </row>
    <row r="3420" spans="4:4">
      <c r="D3420" s="191"/>
    </row>
    <row r="3421" spans="4:4">
      <c r="D3421" s="191"/>
    </row>
    <row r="3422" spans="4:4">
      <c r="D3422" s="191"/>
    </row>
    <row r="3423" spans="4:4">
      <c r="D3423" s="191"/>
    </row>
    <row r="3424" spans="4:4">
      <c r="D3424" s="191"/>
    </row>
    <row r="3425" spans="4:4">
      <c r="D3425" s="191"/>
    </row>
    <row r="3426" spans="4:4">
      <c r="D3426" s="191"/>
    </row>
    <row r="3427" spans="4:4">
      <c r="D3427" s="191"/>
    </row>
    <row r="3428" spans="4:4">
      <c r="D3428" s="191"/>
    </row>
    <row r="3429" spans="4:4">
      <c r="D3429" s="191"/>
    </row>
    <row r="3430" spans="4:4">
      <c r="D3430" s="191"/>
    </row>
    <row r="3431" spans="4:4">
      <c r="D3431" s="191"/>
    </row>
    <row r="3432" spans="4:4">
      <c r="D3432" s="191"/>
    </row>
    <row r="3433" spans="4:4">
      <c r="D3433" s="191"/>
    </row>
    <row r="3434" spans="4:4">
      <c r="D3434" s="191"/>
    </row>
    <row r="3435" spans="4:4">
      <c r="D3435" s="191"/>
    </row>
    <row r="3436" spans="4:4">
      <c r="D3436" s="191"/>
    </row>
    <row r="3437" spans="4:4">
      <c r="D3437" s="191"/>
    </row>
    <row r="3438" spans="4:4">
      <c r="D3438" s="191"/>
    </row>
    <row r="3439" spans="4:4">
      <c r="D3439" s="191"/>
    </row>
    <row r="3440" spans="4:4">
      <c r="D3440" s="191"/>
    </row>
    <row r="3441" spans="4:4">
      <c r="D3441" s="191"/>
    </row>
    <row r="3442" spans="4:4">
      <c r="D3442" s="191"/>
    </row>
    <row r="3443" spans="4:4">
      <c r="D3443" s="191"/>
    </row>
    <row r="3444" spans="4:4">
      <c r="D3444" s="191"/>
    </row>
    <row r="3445" spans="4:4">
      <c r="D3445" s="191"/>
    </row>
    <row r="3446" spans="4:4">
      <c r="D3446" s="191"/>
    </row>
    <row r="3447" spans="4:4">
      <c r="D3447" s="191"/>
    </row>
    <row r="3448" spans="4:4">
      <c r="D3448" s="191"/>
    </row>
    <row r="3449" spans="4:4">
      <c r="D3449" s="191"/>
    </row>
    <row r="3450" spans="4:4">
      <c r="D3450" s="191"/>
    </row>
    <row r="3451" spans="4:4">
      <c r="D3451" s="191"/>
    </row>
    <row r="3452" spans="4:4">
      <c r="D3452" s="191"/>
    </row>
    <row r="3453" spans="4:4">
      <c r="D3453" s="191"/>
    </row>
    <row r="3454" spans="4:4">
      <c r="D3454" s="191"/>
    </row>
    <row r="3455" spans="4:4">
      <c r="D3455" s="191"/>
    </row>
    <row r="3456" spans="4:4">
      <c r="D3456" s="191"/>
    </row>
    <row r="3457" spans="4:4">
      <c r="D3457" s="191"/>
    </row>
    <row r="3458" spans="4:4">
      <c r="D3458" s="191"/>
    </row>
    <row r="3459" spans="4:4">
      <c r="D3459" s="191"/>
    </row>
    <row r="3460" spans="4:4">
      <c r="D3460" s="191"/>
    </row>
    <row r="3461" spans="4:4">
      <c r="D3461" s="191"/>
    </row>
    <row r="3462" spans="4:4">
      <c r="D3462" s="191"/>
    </row>
    <row r="3463" spans="4:4">
      <c r="D3463" s="191"/>
    </row>
    <row r="3464" spans="4:4">
      <c r="D3464" s="191"/>
    </row>
    <row r="3465" spans="4:4">
      <c r="D3465" s="191"/>
    </row>
    <row r="3466" spans="4:4">
      <c r="D3466" s="191"/>
    </row>
    <row r="3467" spans="4:4">
      <c r="D3467" s="191"/>
    </row>
    <row r="3468" spans="4:4">
      <c r="D3468" s="191"/>
    </row>
    <row r="3469" spans="4:4">
      <c r="D3469" s="191"/>
    </row>
    <row r="3470" spans="4:4">
      <c r="D3470" s="191"/>
    </row>
    <row r="3471" spans="4:4">
      <c r="D3471" s="191"/>
    </row>
    <row r="3472" spans="4:4">
      <c r="D3472" s="191"/>
    </row>
    <row r="3473" spans="4:4">
      <c r="D3473" s="191"/>
    </row>
    <row r="3474" spans="4:4">
      <c r="D3474" s="191"/>
    </row>
    <row r="3475" spans="4:4">
      <c r="D3475" s="191"/>
    </row>
    <row r="3476" spans="4:4">
      <c r="D3476" s="191"/>
    </row>
    <row r="3477" spans="4:4">
      <c r="D3477" s="191"/>
    </row>
    <row r="3478" spans="4:4">
      <c r="D3478" s="191"/>
    </row>
    <row r="3479" spans="4:4">
      <c r="D3479" s="191"/>
    </row>
    <row r="3480" spans="4:4">
      <c r="D3480" s="191"/>
    </row>
    <row r="3481" spans="4:4">
      <c r="D3481" s="191"/>
    </row>
    <row r="3482" spans="4:4">
      <c r="D3482" s="191"/>
    </row>
    <row r="3483" spans="4:4">
      <c r="D3483" s="191"/>
    </row>
    <row r="3484" spans="4:4">
      <c r="D3484" s="191"/>
    </row>
    <row r="3485" spans="4:4">
      <c r="D3485" s="191"/>
    </row>
    <row r="3486" spans="4:4">
      <c r="D3486" s="191"/>
    </row>
    <row r="3487" spans="4:4">
      <c r="D3487" s="191"/>
    </row>
    <row r="3488" spans="4:4">
      <c r="D3488" s="191"/>
    </row>
    <row r="3489" spans="4:4">
      <c r="D3489" s="191"/>
    </row>
    <row r="3490" spans="4:4">
      <c r="D3490" s="191"/>
    </row>
    <row r="3491" spans="4:4">
      <c r="D3491" s="191"/>
    </row>
    <row r="3492" spans="4:4">
      <c r="D3492" s="191"/>
    </row>
    <row r="3493" spans="4:4">
      <c r="D3493" s="191"/>
    </row>
    <row r="3494" spans="4:4">
      <c r="D3494" s="191"/>
    </row>
    <row r="3495" spans="4:4">
      <c r="D3495" s="191"/>
    </row>
    <row r="3496" spans="4:4">
      <c r="D3496" s="191"/>
    </row>
    <row r="3497" spans="4:4">
      <c r="D3497" s="191"/>
    </row>
    <row r="3498" spans="4:4">
      <c r="D3498" s="191"/>
    </row>
    <row r="3499" spans="4:4">
      <c r="D3499" s="191"/>
    </row>
    <row r="3500" spans="4:4">
      <c r="D3500" s="191"/>
    </row>
    <row r="3501" spans="4:4">
      <c r="D3501" s="191"/>
    </row>
    <row r="3502" spans="4:4">
      <c r="D3502" s="191"/>
    </row>
    <row r="3503" spans="4:4">
      <c r="D3503" s="191"/>
    </row>
    <row r="3504" spans="4:4">
      <c r="D3504" s="191"/>
    </row>
    <row r="3505" spans="4:4">
      <c r="D3505" s="191"/>
    </row>
    <row r="3506" spans="4:4">
      <c r="D3506" s="191"/>
    </row>
    <row r="3507" spans="4:4">
      <c r="D3507" s="191"/>
    </row>
    <row r="3508" spans="4:4">
      <c r="D3508" s="191"/>
    </row>
    <row r="3509" spans="4:4">
      <c r="D3509" s="191"/>
    </row>
    <row r="3510" spans="4:4">
      <c r="D3510" s="191"/>
    </row>
    <row r="3511" spans="4:4">
      <c r="D3511" s="191"/>
    </row>
    <row r="3512" spans="4:4">
      <c r="D3512" s="191"/>
    </row>
    <row r="3513" spans="4:4">
      <c r="D3513" s="191"/>
    </row>
    <row r="3514" spans="4:4">
      <c r="D3514" s="191"/>
    </row>
    <row r="3515" spans="4:4">
      <c r="D3515" s="191"/>
    </row>
    <row r="3516" spans="4:4">
      <c r="D3516" s="191"/>
    </row>
    <row r="3517" spans="4:4">
      <c r="D3517" s="191"/>
    </row>
    <row r="3518" spans="4:4">
      <c r="D3518" s="191"/>
    </row>
    <row r="3519" spans="4:4">
      <c r="D3519" s="191"/>
    </row>
    <row r="3520" spans="4:4">
      <c r="D3520" s="191"/>
    </row>
    <row r="3521" spans="4:4">
      <c r="D3521" s="191"/>
    </row>
    <row r="3522" spans="4:4">
      <c r="D3522" s="191"/>
    </row>
    <row r="3523" spans="4:4">
      <c r="D3523" s="191"/>
    </row>
    <row r="3524" spans="4:4">
      <c r="D3524" s="191"/>
    </row>
    <row r="3525" spans="4:4">
      <c r="D3525" s="191"/>
    </row>
    <row r="3526" spans="4:4">
      <c r="D3526" s="191"/>
    </row>
    <row r="3527" spans="4:4">
      <c r="D3527" s="191"/>
    </row>
    <row r="3528" spans="4:4">
      <c r="D3528" s="191"/>
    </row>
    <row r="3529" spans="4:4">
      <c r="D3529" s="191"/>
    </row>
    <row r="3530" spans="4:4">
      <c r="D3530" s="191"/>
    </row>
    <row r="3531" spans="4:4">
      <c r="D3531" s="191"/>
    </row>
    <row r="3532" spans="4:4">
      <c r="D3532" s="191"/>
    </row>
    <row r="3533" spans="4:4">
      <c r="D3533" s="191"/>
    </row>
    <row r="3534" spans="4:4">
      <c r="D3534" s="191"/>
    </row>
    <row r="3535" spans="4:4">
      <c r="D3535" s="191"/>
    </row>
    <row r="3536" spans="4:4">
      <c r="D3536" s="191"/>
    </row>
    <row r="3537" spans="4:4">
      <c r="D3537" s="191"/>
    </row>
    <row r="3538" spans="4:4">
      <c r="D3538" s="191"/>
    </row>
    <row r="3539" spans="4:4">
      <c r="D3539" s="191"/>
    </row>
    <row r="3540" spans="4:4">
      <c r="D3540" s="191"/>
    </row>
    <row r="3541" spans="4:4">
      <c r="D3541" s="191"/>
    </row>
    <row r="3542" spans="4:4">
      <c r="D3542" s="191"/>
    </row>
    <row r="3543" spans="4:4">
      <c r="D3543" s="191"/>
    </row>
    <row r="3544" spans="4:4">
      <c r="D3544" s="191"/>
    </row>
    <row r="3545" spans="4:4">
      <c r="D3545" s="191"/>
    </row>
    <row r="3546" spans="4:4">
      <c r="D3546" s="191"/>
    </row>
    <row r="3547" spans="4:4">
      <c r="D3547" s="191"/>
    </row>
    <row r="3548" spans="4:4">
      <c r="D3548" s="191"/>
    </row>
    <row r="3549" spans="4:4">
      <c r="D3549" s="191"/>
    </row>
    <row r="3550" spans="4:4">
      <c r="D3550" s="191"/>
    </row>
    <row r="3551" spans="4:4">
      <c r="D3551" s="191"/>
    </row>
    <row r="3552" spans="4:4">
      <c r="D3552" s="191"/>
    </row>
    <row r="3553" spans="4:4">
      <c r="D3553" s="191"/>
    </row>
    <row r="3554" spans="4:4">
      <c r="D3554" s="191"/>
    </row>
    <row r="3555" spans="4:4">
      <c r="D3555" s="191"/>
    </row>
    <row r="3556" spans="4:4">
      <c r="D3556" s="191"/>
    </row>
    <row r="3557" spans="4:4">
      <c r="D3557" s="191"/>
    </row>
    <row r="3558" spans="4:4">
      <c r="D3558" s="191"/>
    </row>
    <row r="3559" spans="4:4">
      <c r="D3559" s="191"/>
    </row>
    <row r="3560" spans="4:4">
      <c r="D3560" s="191"/>
    </row>
    <row r="3561" spans="4:4">
      <c r="D3561" s="191"/>
    </row>
    <row r="3562" spans="4:4">
      <c r="D3562" s="191"/>
    </row>
    <row r="3563" spans="4:4">
      <c r="D3563" s="191"/>
    </row>
    <row r="3564" spans="4:4">
      <c r="D3564" s="191"/>
    </row>
    <row r="3565" spans="4:4">
      <c r="D3565" s="191"/>
    </row>
    <row r="3566" spans="4:4">
      <c r="D3566" s="191"/>
    </row>
    <row r="3567" spans="4:4">
      <c r="D3567" s="191"/>
    </row>
    <row r="3568" spans="4:4">
      <c r="D3568" s="191"/>
    </row>
    <row r="3569" spans="4:4">
      <c r="D3569" s="191"/>
    </row>
    <row r="3570" spans="4:4">
      <c r="D3570" s="191"/>
    </row>
    <row r="3571" spans="4:4">
      <c r="D3571" s="191"/>
    </row>
    <row r="3572" spans="4:4">
      <c r="D3572" s="191"/>
    </row>
    <row r="3573" spans="4:4">
      <c r="D3573" s="191"/>
    </row>
    <row r="3574" spans="4:4">
      <c r="D3574" s="191"/>
    </row>
    <row r="3575" spans="4:4">
      <c r="D3575" s="191"/>
    </row>
    <row r="3576" spans="4:4">
      <c r="D3576" s="191"/>
    </row>
    <row r="3577" spans="4:4">
      <c r="D3577" s="191"/>
    </row>
    <row r="3578" spans="4:4">
      <c r="D3578" s="191"/>
    </row>
    <row r="3579" spans="4:4">
      <c r="D3579" s="191"/>
    </row>
    <row r="3580" spans="4:4">
      <c r="D3580" s="191"/>
    </row>
    <row r="3581" spans="4:4">
      <c r="D3581" s="191"/>
    </row>
    <row r="3582" spans="4:4">
      <c r="D3582" s="191"/>
    </row>
    <row r="3583" spans="4:4">
      <c r="D3583" s="191"/>
    </row>
    <row r="3584" spans="4:4">
      <c r="D3584" s="191"/>
    </row>
    <row r="3585" spans="4:4">
      <c r="D3585" s="191"/>
    </row>
    <row r="3586" spans="4:4">
      <c r="D3586" s="191"/>
    </row>
    <row r="3587" spans="4:4">
      <c r="D3587" s="191"/>
    </row>
    <row r="3588" spans="4:4">
      <c r="D3588" s="191"/>
    </row>
    <row r="3589" spans="4:4">
      <c r="D3589" s="191"/>
    </row>
    <row r="3590" spans="4:4">
      <c r="D3590" s="191"/>
    </row>
    <row r="3591" spans="4:4">
      <c r="D3591" s="191"/>
    </row>
    <row r="3592" spans="4:4">
      <c r="D3592" s="191"/>
    </row>
    <row r="3593" spans="4:4">
      <c r="D3593" s="191"/>
    </row>
    <row r="3594" spans="4:4">
      <c r="D3594" s="191"/>
    </row>
    <row r="3595" spans="4:4">
      <c r="D3595" s="191"/>
    </row>
    <row r="3596" spans="4:4">
      <c r="D3596" s="191"/>
    </row>
    <row r="3597" spans="4:4">
      <c r="D3597" s="191"/>
    </row>
    <row r="3598" spans="4:4">
      <c r="D3598" s="191"/>
    </row>
    <row r="3599" spans="4:4">
      <c r="D3599" s="191"/>
    </row>
    <row r="3600" spans="4:4">
      <c r="D3600" s="191"/>
    </row>
    <row r="3601" spans="4:4">
      <c r="D3601" s="191"/>
    </row>
    <row r="3602" spans="4:4">
      <c r="D3602" s="191"/>
    </row>
    <row r="3603" spans="4:4">
      <c r="D3603" s="191"/>
    </row>
    <row r="3604" spans="4:4">
      <c r="D3604" s="191"/>
    </row>
    <row r="3605" spans="4:4">
      <c r="D3605" s="191"/>
    </row>
    <row r="3606" spans="4:4">
      <c r="D3606" s="191"/>
    </row>
    <row r="3607" spans="4:4">
      <c r="D3607" s="191"/>
    </row>
    <row r="3608" spans="4:4">
      <c r="D3608" s="191"/>
    </row>
    <row r="3609" spans="4:4">
      <c r="D3609" s="191"/>
    </row>
    <row r="3610" spans="4:4">
      <c r="D3610" s="191"/>
    </row>
    <row r="3611" spans="4:4">
      <c r="D3611" s="191"/>
    </row>
    <row r="3612" spans="4:4">
      <c r="D3612" s="191"/>
    </row>
    <row r="3613" spans="4:4">
      <c r="D3613" s="191"/>
    </row>
    <row r="3614" spans="4:4">
      <c r="D3614" s="191"/>
    </row>
    <row r="3615" spans="4:4">
      <c r="D3615" s="191"/>
    </row>
    <row r="3616" spans="4:4">
      <c r="D3616" s="191"/>
    </row>
    <row r="3617" spans="4:4">
      <c r="D3617" s="191"/>
    </row>
    <row r="3618" spans="4:4">
      <c r="D3618" s="191"/>
    </row>
    <row r="3619" spans="4:4">
      <c r="D3619" s="191"/>
    </row>
    <row r="3620" spans="4:4">
      <c r="D3620" s="191"/>
    </row>
    <row r="3621" spans="4:4">
      <c r="D3621" s="191"/>
    </row>
    <row r="3622" spans="4:4">
      <c r="D3622" s="191"/>
    </row>
    <row r="3623" spans="4:4">
      <c r="D3623" s="191"/>
    </row>
    <row r="3624" spans="4:4">
      <c r="D3624" s="191"/>
    </row>
    <row r="3625" spans="4:4">
      <c r="D3625" s="191"/>
    </row>
    <row r="3626" spans="4:4">
      <c r="D3626" s="191"/>
    </row>
    <row r="3627" spans="4:4">
      <c r="D3627" s="191"/>
    </row>
    <row r="3628" spans="4:4">
      <c r="D3628" s="191"/>
    </row>
    <row r="3629" spans="4:4">
      <c r="D3629" s="191"/>
    </row>
    <row r="3630" spans="4:4">
      <c r="D3630" s="191"/>
    </row>
    <row r="3631" spans="4:4">
      <c r="D3631" s="191"/>
    </row>
    <row r="3632" spans="4:4">
      <c r="D3632" s="191"/>
    </row>
    <row r="3633" spans="4:4">
      <c r="D3633" s="191"/>
    </row>
    <row r="3634" spans="4:4">
      <c r="D3634" s="191"/>
    </row>
    <row r="3635" spans="4:4">
      <c r="D3635" s="191"/>
    </row>
    <row r="3636" spans="4:4">
      <c r="D3636" s="191"/>
    </row>
    <row r="3637" spans="4:4">
      <c r="D3637" s="191"/>
    </row>
    <row r="3638" spans="4:4">
      <c r="D3638" s="191"/>
    </row>
    <row r="3639" spans="4:4">
      <c r="D3639" s="191"/>
    </row>
    <row r="3640" spans="4:4">
      <c r="D3640" s="191"/>
    </row>
    <row r="3641" spans="4:4">
      <c r="D3641" s="191"/>
    </row>
    <row r="3642" spans="4:4">
      <c r="D3642" s="191"/>
    </row>
    <row r="3643" spans="4:4">
      <c r="D3643" s="191"/>
    </row>
    <row r="3644" spans="4:4">
      <c r="D3644" s="191"/>
    </row>
    <row r="3645" spans="4:4">
      <c r="D3645" s="191"/>
    </row>
    <row r="3646" spans="4:4">
      <c r="D3646" s="191"/>
    </row>
    <row r="3647" spans="4:4">
      <c r="D3647" s="191"/>
    </row>
    <row r="3648" spans="4:4">
      <c r="D3648" s="191"/>
    </row>
    <row r="3649" spans="4:4">
      <c r="D3649" s="191"/>
    </row>
    <row r="3650" spans="4:4">
      <c r="D3650" s="191"/>
    </row>
    <row r="3651" spans="4:4">
      <c r="D3651" s="191"/>
    </row>
    <row r="3652" spans="4:4">
      <c r="D3652" s="191"/>
    </row>
    <row r="3653" spans="4:4">
      <c r="D3653" s="191"/>
    </row>
    <row r="3654" spans="4:4">
      <c r="D3654" s="191"/>
    </row>
    <row r="3655" spans="4:4">
      <c r="D3655" s="191"/>
    </row>
    <row r="3656" spans="4:4">
      <c r="D3656" s="191"/>
    </row>
    <row r="3657" spans="4:4">
      <c r="D3657" s="191"/>
    </row>
    <row r="3658" spans="4:4">
      <c r="D3658" s="191"/>
    </row>
    <row r="3659" spans="4:4">
      <c r="D3659" s="191"/>
    </row>
    <row r="3660" spans="4:4">
      <c r="D3660" s="191"/>
    </row>
    <row r="3661" spans="4:4">
      <c r="D3661" s="191"/>
    </row>
    <row r="3662" spans="4:4">
      <c r="D3662" s="191"/>
    </row>
    <row r="3663" spans="4:4">
      <c r="D3663" s="191"/>
    </row>
    <row r="3664" spans="4:4">
      <c r="D3664" s="191"/>
    </row>
    <row r="3665" spans="4:4">
      <c r="D3665" s="191"/>
    </row>
    <row r="3666" spans="4:4">
      <c r="D3666" s="191"/>
    </row>
    <row r="3667" spans="4:4">
      <c r="D3667" s="191"/>
    </row>
    <row r="3668" spans="4:4">
      <c r="D3668" s="191"/>
    </row>
    <row r="3669" spans="4:4">
      <c r="D3669" s="191"/>
    </row>
    <row r="3670" spans="4:4">
      <c r="D3670" s="191"/>
    </row>
    <row r="3671" spans="4:4">
      <c r="D3671" s="191"/>
    </row>
    <row r="3672" spans="4:4">
      <c r="D3672" s="191"/>
    </row>
    <row r="3673" spans="4:4">
      <c r="D3673" s="191"/>
    </row>
    <row r="3674" spans="4:4">
      <c r="D3674" s="191"/>
    </row>
    <row r="3675" spans="4:4">
      <c r="D3675" s="191"/>
    </row>
    <row r="3676" spans="4:4">
      <c r="D3676" s="191"/>
    </row>
    <row r="3677" spans="4:4">
      <c r="D3677" s="191"/>
    </row>
    <row r="3678" spans="4:4">
      <c r="D3678" s="191"/>
    </row>
    <row r="3679" spans="4:4">
      <c r="D3679" s="191"/>
    </row>
    <row r="3680" spans="4:4">
      <c r="D3680" s="191"/>
    </row>
    <row r="3681" spans="4:4">
      <c r="D3681" s="191"/>
    </row>
    <row r="3682" spans="4:4">
      <c r="D3682" s="191"/>
    </row>
    <row r="3683" spans="4:4">
      <c r="D3683" s="191"/>
    </row>
    <row r="3684" spans="4:4">
      <c r="D3684" s="191"/>
    </row>
    <row r="3685" spans="4:4">
      <c r="D3685" s="191"/>
    </row>
    <row r="3686" spans="4:4">
      <c r="D3686" s="191"/>
    </row>
    <row r="3687" spans="4:4">
      <c r="D3687" s="191"/>
    </row>
    <row r="3688" spans="4:4">
      <c r="D3688" s="191"/>
    </row>
    <row r="3689" spans="4:4">
      <c r="D3689" s="191"/>
    </row>
    <row r="3690" spans="4:4">
      <c r="D3690" s="191"/>
    </row>
    <row r="3691" spans="4:4">
      <c r="D3691" s="191"/>
    </row>
    <row r="3692" spans="4:4">
      <c r="D3692" s="191"/>
    </row>
    <row r="3693" spans="4:4">
      <c r="D3693" s="191"/>
    </row>
    <row r="3694" spans="4:4">
      <c r="D3694" s="191"/>
    </row>
    <row r="3695" spans="4:4">
      <c r="D3695" s="191"/>
    </row>
    <row r="3696" spans="4:4">
      <c r="D3696" s="191"/>
    </row>
    <row r="3697" spans="4:4">
      <c r="D3697" s="191"/>
    </row>
    <row r="3698" spans="4:4">
      <c r="D3698" s="191"/>
    </row>
    <row r="3699" spans="4:4">
      <c r="D3699" s="191"/>
    </row>
    <row r="3700" spans="4:4">
      <c r="D3700" s="191"/>
    </row>
    <row r="3701" spans="4:4">
      <c r="D3701" s="191"/>
    </row>
    <row r="3702" spans="4:4">
      <c r="D3702" s="191"/>
    </row>
    <row r="3703" spans="4:4">
      <c r="D3703" s="191"/>
    </row>
    <row r="3704" spans="4:4">
      <c r="D3704" s="191"/>
    </row>
    <row r="3705" spans="4:4">
      <c r="D3705" s="191"/>
    </row>
    <row r="3706" spans="4:4">
      <c r="D3706" s="191"/>
    </row>
    <row r="3707" spans="4:4">
      <c r="D3707" s="191"/>
    </row>
    <row r="3708" spans="4:4">
      <c r="D3708" s="191"/>
    </row>
    <row r="3709" spans="4:4">
      <c r="D3709" s="191"/>
    </row>
    <row r="3710" spans="4:4">
      <c r="D3710" s="191"/>
    </row>
    <row r="3711" spans="4:4">
      <c r="D3711" s="191"/>
    </row>
    <row r="3712" spans="4:4">
      <c r="D3712" s="191"/>
    </row>
    <row r="3713" spans="4:4">
      <c r="D3713" s="191"/>
    </row>
    <row r="3714" spans="4:4">
      <c r="D3714" s="191"/>
    </row>
    <row r="3715" spans="4:4">
      <c r="D3715" s="191"/>
    </row>
    <row r="3716" spans="4:4">
      <c r="D3716" s="191"/>
    </row>
    <row r="3717" spans="4:4">
      <c r="D3717" s="191"/>
    </row>
    <row r="3718" spans="4:4">
      <c r="D3718" s="191"/>
    </row>
    <row r="3719" spans="4:4">
      <c r="D3719" s="191"/>
    </row>
    <row r="3720" spans="4:4">
      <c r="D3720" s="191"/>
    </row>
    <row r="3721" spans="4:4">
      <c r="D3721" s="191"/>
    </row>
    <row r="3722" spans="4:4">
      <c r="D3722" s="191"/>
    </row>
    <row r="3723" spans="4:4">
      <c r="D3723" s="191"/>
    </row>
    <row r="3724" spans="4:4">
      <c r="D3724" s="191"/>
    </row>
    <row r="3725" spans="4:4">
      <c r="D3725" s="191"/>
    </row>
    <row r="3726" spans="4:4">
      <c r="D3726" s="191"/>
    </row>
    <row r="3727" spans="4:4">
      <c r="D3727" s="191"/>
    </row>
    <row r="3728" spans="4:4">
      <c r="D3728" s="191"/>
    </row>
    <row r="3729" spans="4:4">
      <c r="D3729" s="191"/>
    </row>
    <row r="3730" spans="4:4">
      <c r="D3730" s="191"/>
    </row>
    <row r="3731" spans="4:4">
      <c r="D3731" s="191"/>
    </row>
    <row r="3732" spans="4:4">
      <c r="D3732" s="191"/>
    </row>
    <row r="3733" spans="4:4">
      <c r="D3733" s="191"/>
    </row>
    <row r="3734" spans="4:4">
      <c r="D3734" s="191"/>
    </row>
    <row r="3735" spans="4:4">
      <c r="D3735" s="191"/>
    </row>
    <row r="3736" spans="4:4">
      <c r="D3736" s="191"/>
    </row>
    <row r="3737" spans="4:4">
      <c r="D3737" s="191"/>
    </row>
    <row r="3738" spans="4:4">
      <c r="D3738" s="191"/>
    </row>
    <row r="3739" spans="4:4">
      <c r="D3739" s="191"/>
    </row>
    <row r="3740" spans="4:4">
      <c r="D3740" s="191"/>
    </row>
    <row r="3741" spans="4:4">
      <c r="D3741" s="191"/>
    </row>
    <row r="3742" spans="4:4">
      <c r="D3742" s="191"/>
    </row>
    <row r="3743" spans="4:4">
      <c r="D3743" s="191"/>
    </row>
    <row r="3744" spans="4:4">
      <c r="D3744" s="191"/>
    </row>
    <row r="3745" spans="4:4">
      <c r="D3745" s="191"/>
    </row>
    <row r="3746" spans="4:4">
      <c r="D3746" s="191"/>
    </row>
    <row r="3747" spans="4:4">
      <c r="D3747" s="191"/>
    </row>
    <row r="3748" spans="4:4">
      <c r="D3748" s="191"/>
    </row>
    <row r="3749" spans="4:4">
      <c r="D3749" s="191"/>
    </row>
    <row r="3750" spans="4:4">
      <c r="D3750" s="191"/>
    </row>
    <row r="3751" spans="4:4">
      <c r="D3751" s="191"/>
    </row>
    <row r="3752" spans="4:4">
      <c r="D3752" s="191"/>
    </row>
    <row r="3753" spans="4:4">
      <c r="D3753" s="191"/>
    </row>
    <row r="3754" spans="4:4">
      <c r="D3754" s="191"/>
    </row>
    <row r="3755" spans="4:4">
      <c r="D3755" s="191"/>
    </row>
    <row r="3756" spans="4:4">
      <c r="D3756" s="191"/>
    </row>
    <row r="3757" spans="4:4">
      <c r="D3757" s="191"/>
    </row>
    <row r="3758" spans="4:4">
      <c r="D3758" s="191"/>
    </row>
    <row r="3759" spans="4:4">
      <c r="D3759" s="191"/>
    </row>
    <row r="3760" spans="4:4">
      <c r="D3760" s="191"/>
    </row>
    <row r="3761" spans="4:4">
      <c r="D3761" s="191"/>
    </row>
    <row r="3762" spans="4:4">
      <c r="D3762" s="191"/>
    </row>
    <row r="3763" spans="4:4">
      <c r="D3763" s="191"/>
    </row>
    <row r="3764" spans="4:4">
      <c r="D3764" s="191"/>
    </row>
    <row r="3765" spans="4:4">
      <c r="D3765" s="191"/>
    </row>
    <row r="3766" spans="4:4">
      <c r="D3766" s="191"/>
    </row>
    <row r="3767" spans="4:4">
      <c r="D3767" s="191"/>
    </row>
    <row r="3768" spans="4:4">
      <c r="D3768" s="191"/>
    </row>
    <row r="3769" spans="4:4">
      <c r="D3769" s="191"/>
    </row>
    <row r="3770" spans="4:4">
      <c r="D3770" s="191"/>
    </row>
    <row r="3771" spans="4:4">
      <c r="D3771" s="191"/>
    </row>
    <row r="3772" spans="4:4">
      <c r="D3772" s="191"/>
    </row>
    <row r="3773" spans="4:4">
      <c r="D3773" s="191"/>
    </row>
    <row r="3774" spans="4:4">
      <c r="D3774" s="191"/>
    </row>
    <row r="3775" spans="4:4">
      <c r="D3775" s="191"/>
    </row>
    <row r="3776" spans="4:4">
      <c r="D3776" s="191"/>
    </row>
    <row r="3777" spans="4:4">
      <c r="D3777" s="191"/>
    </row>
    <row r="3778" spans="4:4">
      <c r="D3778" s="191"/>
    </row>
    <row r="3779" spans="4:4">
      <c r="D3779" s="191"/>
    </row>
    <row r="3780" spans="4:4">
      <c r="D3780" s="191"/>
    </row>
    <row r="3781" spans="4:4">
      <c r="D3781" s="191"/>
    </row>
    <row r="3782" spans="4:4">
      <c r="D3782" s="191"/>
    </row>
    <row r="3783" spans="4:4">
      <c r="D3783" s="191"/>
    </row>
    <row r="3784" spans="4:4">
      <c r="D3784" s="191"/>
    </row>
    <row r="3785" spans="4:4">
      <c r="D3785" s="191"/>
    </row>
    <row r="3786" spans="4:4">
      <c r="D3786" s="191"/>
    </row>
    <row r="3787" spans="4:4">
      <c r="D3787" s="191"/>
    </row>
    <row r="3788" spans="4:4">
      <c r="D3788" s="191"/>
    </row>
    <row r="3789" spans="4:4">
      <c r="D3789" s="191"/>
    </row>
    <row r="3790" spans="4:4">
      <c r="D3790" s="191"/>
    </row>
    <row r="3791" spans="4:4">
      <c r="D3791" s="191"/>
    </row>
    <row r="3792" spans="4:4">
      <c r="D3792" s="191"/>
    </row>
    <row r="3793" spans="4:4">
      <c r="D3793" s="191"/>
    </row>
    <row r="3794" spans="4:4">
      <c r="D3794" s="191"/>
    </row>
    <row r="3795" spans="4:4">
      <c r="D3795" s="191"/>
    </row>
    <row r="3796" spans="4:4">
      <c r="D3796" s="191"/>
    </row>
    <row r="3797" spans="4:4">
      <c r="D3797" s="191"/>
    </row>
    <row r="3798" spans="4:4">
      <c r="D3798" s="191"/>
    </row>
    <row r="3799" spans="4:4">
      <c r="D3799" s="191"/>
    </row>
    <row r="3800" spans="4:4">
      <c r="D3800" s="191"/>
    </row>
    <row r="3801" spans="4:4">
      <c r="D3801" s="191"/>
    </row>
    <row r="3802" spans="4:4">
      <c r="D3802" s="191"/>
    </row>
    <row r="3803" spans="4:4">
      <c r="D3803" s="191"/>
    </row>
    <row r="3804" spans="4:4">
      <c r="D3804" s="191"/>
    </row>
    <row r="3805" spans="4:4">
      <c r="D3805" s="191"/>
    </row>
    <row r="3806" spans="4:4">
      <c r="D3806" s="191"/>
    </row>
    <row r="3807" spans="4:4">
      <c r="D3807" s="191"/>
    </row>
    <row r="3808" spans="4:4">
      <c r="D3808" s="191"/>
    </row>
    <row r="3809" spans="4:4">
      <c r="D3809" s="191"/>
    </row>
    <row r="3810" spans="4:4">
      <c r="D3810" s="191"/>
    </row>
    <row r="3811" spans="4:4">
      <c r="D3811" s="191"/>
    </row>
    <row r="3812" spans="4:4">
      <c r="D3812" s="191"/>
    </row>
    <row r="3813" spans="4:4">
      <c r="D3813" s="191"/>
    </row>
    <row r="3814" spans="4:4">
      <c r="D3814" s="191"/>
    </row>
    <row r="3815" spans="4:4">
      <c r="D3815" s="191"/>
    </row>
    <row r="3816" spans="4:4">
      <c r="D3816" s="191"/>
    </row>
    <row r="3817" spans="4:4">
      <c r="D3817" s="191"/>
    </row>
    <row r="3818" spans="4:4">
      <c r="D3818" s="191"/>
    </row>
    <row r="3819" spans="4:4">
      <c r="D3819" s="191"/>
    </row>
    <row r="3820" spans="4:4">
      <c r="D3820" s="191"/>
    </row>
    <row r="3821" spans="4:4">
      <c r="D3821" s="191"/>
    </row>
    <row r="3822" spans="4:4">
      <c r="D3822" s="191"/>
    </row>
    <row r="3823" spans="4:4">
      <c r="D3823" s="191"/>
    </row>
    <row r="3824" spans="4:4">
      <c r="D3824" s="191"/>
    </row>
    <row r="3825" spans="4:4">
      <c r="D3825" s="191"/>
    </row>
    <row r="3826" spans="4:4">
      <c r="D3826" s="191"/>
    </row>
    <row r="3827" spans="4:4">
      <c r="D3827" s="191"/>
    </row>
    <row r="3828" spans="4:4">
      <c r="D3828" s="191"/>
    </row>
    <row r="3829" spans="4:4">
      <c r="D3829" s="191"/>
    </row>
    <row r="3830" spans="4:4">
      <c r="D3830" s="191"/>
    </row>
    <row r="3831" spans="4:4">
      <c r="D3831" s="191"/>
    </row>
    <row r="3832" spans="4:4">
      <c r="D3832" s="191"/>
    </row>
    <row r="3833" spans="4:4">
      <c r="D3833" s="191"/>
    </row>
    <row r="3834" spans="4:4">
      <c r="D3834" s="191"/>
    </row>
    <row r="3835" spans="4:4">
      <c r="D3835" s="191"/>
    </row>
    <row r="3836" spans="4:4">
      <c r="D3836" s="191"/>
    </row>
    <row r="3837" spans="4:4">
      <c r="D3837" s="191"/>
    </row>
    <row r="3838" spans="4:4">
      <c r="D3838" s="191"/>
    </row>
    <row r="3839" spans="4:4">
      <c r="D3839" s="191"/>
    </row>
    <row r="3840" spans="4:4">
      <c r="D3840" s="191"/>
    </row>
    <row r="3841" spans="4:4">
      <c r="D3841" s="191"/>
    </row>
    <row r="3842" spans="4:4">
      <c r="D3842" s="191"/>
    </row>
    <row r="3843" spans="4:4">
      <c r="D3843" s="191"/>
    </row>
    <row r="3844" spans="4:4">
      <c r="D3844" s="191"/>
    </row>
    <row r="3845" spans="4:4">
      <c r="D3845" s="191"/>
    </row>
    <row r="3846" spans="4:4">
      <c r="D3846" s="191"/>
    </row>
    <row r="3847" spans="4:4">
      <c r="D3847" s="191"/>
    </row>
    <row r="3848" spans="4:4">
      <c r="D3848" s="191"/>
    </row>
    <row r="3849" spans="4:4">
      <c r="D3849" s="191"/>
    </row>
    <row r="3850" spans="4:4">
      <c r="D3850" s="191"/>
    </row>
    <row r="3851" spans="4:4">
      <c r="D3851" s="191"/>
    </row>
    <row r="3852" spans="4:4">
      <c r="D3852" s="191"/>
    </row>
    <row r="3853" spans="4:4">
      <c r="D3853" s="191"/>
    </row>
    <row r="3854" spans="4:4">
      <c r="D3854" s="191"/>
    </row>
    <row r="3855" spans="4:4">
      <c r="D3855" s="191"/>
    </row>
    <row r="3856" spans="4:4">
      <c r="D3856" s="191"/>
    </row>
    <row r="3857" spans="4:4">
      <c r="D3857" s="191"/>
    </row>
    <row r="3858" spans="4:4">
      <c r="D3858" s="191"/>
    </row>
    <row r="3859" spans="4:4">
      <c r="D3859" s="191"/>
    </row>
    <row r="3860" spans="4:4">
      <c r="D3860" s="191"/>
    </row>
    <row r="3861" spans="4:4">
      <c r="D3861" s="191"/>
    </row>
    <row r="3862" spans="4:4">
      <c r="D3862" s="191"/>
    </row>
    <row r="3863" spans="4:4">
      <c r="D3863" s="191"/>
    </row>
    <row r="3864" spans="4:4">
      <c r="D3864" s="191"/>
    </row>
    <row r="3865" spans="4:4">
      <c r="D3865" s="191"/>
    </row>
    <row r="3866" spans="4:4">
      <c r="D3866" s="191"/>
    </row>
    <row r="3867" spans="4:4">
      <c r="D3867" s="191"/>
    </row>
    <row r="3868" spans="4:4">
      <c r="D3868" s="191"/>
    </row>
    <row r="3869" spans="4:4">
      <c r="D3869" s="191"/>
    </row>
    <row r="3870" spans="4:4">
      <c r="D3870" s="191"/>
    </row>
    <row r="3871" spans="4:4">
      <c r="D3871" s="191"/>
    </row>
    <row r="3872" spans="4:4">
      <c r="D3872" s="191"/>
    </row>
    <row r="3873" spans="4:4">
      <c r="D3873" s="191"/>
    </row>
    <row r="3874" spans="4:4">
      <c r="D3874" s="191"/>
    </row>
    <row r="3875" spans="4:4">
      <c r="D3875" s="191"/>
    </row>
    <row r="3876" spans="4:4">
      <c r="D3876" s="191"/>
    </row>
    <row r="3877" spans="4:4">
      <c r="D3877" s="191"/>
    </row>
    <row r="3878" spans="4:4">
      <c r="D3878" s="191"/>
    </row>
    <row r="3879" spans="4:4">
      <c r="D3879" s="191"/>
    </row>
    <row r="3880" spans="4:4">
      <c r="D3880" s="191"/>
    </row>
    <row r="3881" spans="4:4">
      <c r="D3881" s="191"/>
    </row>
    <row r="3882" spans="4:4">
      <c r="D3882" s="191"/>
    </row>
    <row r="3883" spans="4:4">
      <c r="D3883" s="191"/>
    </row>
    <row r="3884" spans="4:4">
      <c r="D3884" s="191"/>
    </row>
    <row r="3885" spans="4:4">
      <c r="D3885" s="191"/>
    </row>
    <row r="3886" spans="4:4">
      <c r="D3886" s="191"/>
    </row>
    <row r="3887" spans="4:4">
      <c r="D3887" s="191"/>
    </row>
    <row r="3888" spans="4:4">
      <c r="D3888" s="191"/>
    </row>
    <row r="3889" spans="4:4">
      <c r="D3889" s="191"/>
    </row>
    <row r="3890" spans="4:4">
      <c r="D3890" s="191"/>
    </row>
    <row r="3891" spans="4:4">
      <c r="D3891" s="191"/>
    </row>
    <row r="3892" spans="4:4">
      <c r="D3892" s="191"/>
    </row>
    <row r="3893" spans="4:4">
      <c r="D3893" s="191"/>
    </row>
    <row r="3894" spans="4:4">
      <c r="D3894" s="191"/>
    </row>
    <row r="3895" spans="4:4">
      <c r="D3895" s="191"/>
    </row>
    <row r="3896" spans="4:4">
      <c r="D3896" s="191"/>
    </row>
    <row r="3897" spans="4:4">
      <c r="D3897" s="191"/>
    </row>
    <row r="3898" spans="4:4">
      <c r="D3898" s="191"/>
    </row>
    <row r="3899" spans="4:4">
      <c r="D3899" s="191"/>
    </row>
    <row r="3900" spans="4:4">
      <c r="D3900" s="191"/>
    </row>
    <row r="3901" spans="4:4">
      <c r="D3901" s="191"/>
    </row>
    <row r="3902" spans="4:4">
      <c r="D3902" s="191"/>
    </row>
    <row r="3903" spans="4:4">
      <c r="D3903" s="191"/>
    </row>
    <row r="3904" spans="4:4">
      <c r="D3904" s="191"/>
    </row>
    <row r="3905" spans="4:4">
      <c r="D3905" s="191"/>
    </row>
    <row r="3906" spans="4:4">
      <c r="D3906" s="191"/>
    </row>
    <row r="3907" spans="4:4">
      <c r="D3907" s="191"/>
    </row>
    <row r="3908" spans="4:4">
      <c r="D3908" s="191"/>
    </row>
    <row r="3909" spans="4:4">
      <c r="D3909" s="191"/>
    </row>
    <row r="3910" spans="4:4">
      <c r="D3910" s="191"/>
    </row>
    <row r="3911" spans="4:4">
      <c r="D3911" s="191"/>
    </row>
    <row r="3912" spans="4:4">
      <c r="D3912" s="191"/>
    </row>
    <row r="3913" spans="4:4">
      <c r="D3913" s="191"/>
    </row>
    <row r="3914" spans="4:4">
      <c r="D3914" s="191"/>
    </row>
    <row r="3915" spans="4:4">
      <c r="D3915" s="191"/>
    </row>
    <row r="3916" spans="4:4">
      <c r="D3916" s="191"/>
    </row>
    <row r="3917" spans="4:4">
      <c r="D3917" s="191"/>
    </row>
    <row r="3918" spans="4:4">
      <c r="D3918" s="191"/>
    </row>
    <row r="3919" spans="4:4">
      <c r="D3919" s="191"/>
    </row>
    <row r="3920" spans="4:4">
      <c r="D3920" s="191"/>
    </row>
    <row r="3921" spans="4:4">
      <c r="D3921" s="191"/>
    </row>
    <row r="3922" spans="4:4">
      <c r="D3922" s="191"/>
    </row>
    <row r="3923" spans="4:4">
      <c r="D3923" s="191"/>
    </row>
    <row r="3924" spans="4:4">
      <c r="D3924" s="191"/>
    </row>
    <row r="3925" spans="4:4">
      <c r="D3925" s="191"/>
    </row>
    <row r="3926" spans="4:4">
      <c r="D3926" s="191"/>
    </row>
    <row r="3927" spans="4:4">
      <c r="D3927" s="191"/>
    </row>
    <row r="3928" spans="4:4">
      <c r="D3928" s="191"/>
    </row>
    <row r="3929" spans="4:4">
      <c r="D3929" s="191"/>
    </row>
    <row r="3930" spans="4:4">
      <c r="D3930" s="191"/>
    </row>
    <row r="3931" spans="4:4">
      <c r="D3931" s="191"/>
    </row>
    <row r="3932" spans="4:4">
      <c r="D3932" s="191"/>
    </row>
    <row r="3933" spans="4:4">
      <c r="D3933" s="191"/>
    </row>
    <row r="3934" spans="4:4">
      <c r="D3934" s="191"/>
    </row>
    <row r="3935" spans="4:4">
      <c r="D3935" s="191"/>
    </row>
    <row r="3936" spans="4:4">
      <c r="D3936" s="191"/>
    </row>
    <row r="3937" spans="4:4">
      <c r="D3937" s="191"/>
    </row>
    <row r="3938" spans="4:4">
      <c r="D3938" s="191"/>
    </row>
    <row r="3939" spans="4:4">
      <c r="D3939" s="191"/>
    </row>
    <row r="3940" spans="4:4">
      <c r="D3940" s="191"/>
    </row>
    <row r="3941" spans="4:4">
      <c r="D3941" s="191"/>
    </row>
    <row r="3942" spans="4:4">
      <c r="D3942" s="191"/>
    </row>
    <row r="3943" spans="4:4">
      <c r="D3943" s="191"/>
    </row>
    <row r="3944" spans="4:4">
      <c r="D3944" s="191"/>
    </row>
    <row r="3945" spans="4:4">
      <c r="D3945" s="191"/>
    </row>
    <row r="3946" spans="4:4">
      <c r="D3946" s="191"/>
    </row>
    <row r="3947" spans="4:4">
      <c r="D3947" s="191"/>
    </row>
    <row r="3948" spans="4:4">
      <c r="D3948" s="191"/>
    </row>
    <row r="3949" spans="4:4">
      <c r="D3949" s="191"/>
    </row>
    <row r="3950" spans="4:4">
      <c r="D3950" s="191"/>
    </row>
    <row r="3951" spans="4:4">
      <c r="D3951" s="191"/>
    </row>
    <row r="3952" spans="4:4">
      <c r="D3952" s="191"/>
    </row>
    <row r="3953" spans="4:4">
      <c r="D3953" s="191"/>
    </row>
    <row r="3954" spans="4:4">
      <c r="D3954" s="191"/>
    </row>
    <row r="3955" spans="4:4">
      <c r="D3955" s="191"/>
    </row>
    <row r="3956" spans="4:4">
      <c r="D3956" s="191"/>
    </row>
    <row r="3957" spans="4:4">
      <c r="D3957" s="191"/>
    </row>
    <row r="3958" spans="4:4">
      <c r="D3958" s="191"/>
    </row>
    <row r="3959" spans="4:4">
      <c r="D3959" s="191"/>
    </row>
    <row r="3960" spans="4:4">
      <c r="D3960" s="191"/>
    </row>
    <row r="3961" spans="4:4">
      <c r="D3961" s="191"/>
    </row>
    <row r="3962" spans="4:4">
      <c r="D3962" s="191"/>
    </row>
    <row r="3963" spans="4:4">
      <c r="D3963" s="191"/>
    </row>
    <row r="3964" spans="4:4">
      <c r="D3964" s="191"/>
    </row>
    <row r="3965" spans="4:4">
      <c r="D3965" s="191"/>
    </row>
    <row r="3966" spans="4:4">
      <c r="D3966" s="191"/>
    </row>
    <row r="3967" spans="4:4">
      <c r="D3967" s="191"/>
    </row>
    <row r="3968" spans="4:4">
      <c r="D3968" s="191"/>
    </row>
    <row r="3969" spans="4:4">
      <c r="D3969" s="191"/>
    </row>
    <row r="3970" spans="4:4">
      <c r="D3970" s="191"/>
    </row>
    <row r="3971" spans="4:4">
      <c r="D3971" s="191"/>
    </row>
    <row r="3972" spans="4:4">
      <c r="D3972" s="191"/>
    </row>
    <row r="3973" spans="4:4">
      <c r="D3973" s="191"/>
    </row>
    <row r="3974" spans="4:4">
      <c r="D3974" s="191"/>
    </row>
    <row r="3975" spans="4:4">
      <c r="D3975" s="191"/>
    </row>
    <row r="3976" spans="4:4">
      <c r="D3976" s="191"/>
    </row>
    <row r="3977" spans="4:4">
      <c r="D3977" s="191"/>
    </row>
    <row r="3978" spans="4:4">
      <c r="D3978" s="191"/>
    </row>
    <row r="3979" spans="4:4">
      <c r="D3979" s="191"/>
    </row>
    <row r="3980" spans="4:4">
      <c r="D3980" s="191"/>
    </row>
    <row r="3981" spans="4:4">
      <c r="D3981" s="191"/>
    </row>
    <row r="3982" spans="4:4">
      <c r="D3982" s="191"/>
    </row>
    <row r="3983" spans="4:4">
      <c r="D3983" s="191"/>
    </row>
    <row r="3984" spans="4:4">
      <c r="D3984" s="191"/>
    </row>
    <row r="3985" spans="4:4">
      <c r="D3985" s="191"/>
    </row>
    <row r="3986" spans="4:4">
      <c r="D3986" s="191"/>
    </row>
    <row r="3987" spans="4:4">
      <c r="D3987" s="191"/>
    </row>
    <row r="3988" spans="4:4">
      <c r="D3988" s="191"/>
    </row>
    <row r="3989" spans="4:4">
      <c r="D3989" s="191"/>
    </row>
    <row r="3990" spans="4:4">
      <c r="D3990" s="191"/>
    </row>
    <row r="3991" spans="4:4">
      <c r="D3991" s="191"/>
    </row>
    <row r="3992" spans="4:4">
      <c r="D3992" s="191"/>
    </row>
    <row r="3993" spans="4:4">
      <c r="D3993" s="191"/>
    </row>
    <row r="3994" spans="4:4">
      <c r="D3994" s="191"/>
    </row>
    <row r="3995" spans="4:4">
      <c r="D3995" s="191"/>
    </row>
    <row r="3996" spans="4:4">
      <c r="D3996" s="191"/>
    </row>
    <row r="3997" spans="4:4">
      <c r="D3997" s="191"/>
    </row>
    <row r="3998" spans="4:4">
      <c r="D3998" s="191"/>
    </row>
    <row r="3999" spans="4:4">
      <c r="D3999" s="191"/>
    </row>
    <row r="4000" spans="4:4">
      <c r="D4000" s="191"/>
    </row>
    <row r="4001" spans="4:4">
      <c r="D4001" s="191"/>
    </row>
    <row r="4002" spans="4:4">
      <c r="D4002" s="191"/>
    </row>
    <row r="4003" spans="4:4">
      <c r="D4003" s="191"/>
    </row>
    <row r="4004" spans="4:4">
      <c r="D4004" s="191"/>
    </row>
    <row r="4005" spans="4:4">
      <c r="D4005" s="191"/>
    </row>
    <row r="4006" spans="4:4">
      <c r="D4006" s="191"/>
    </row>
    <row r="4007" spans="4:4">
      <c r="D4007" s="191"/>
    </row>
    <row r="4008" spans="4:4">
      <c r="D4008" s="191"/>
    </row>
    <row r="4009" spans="4:4">
      <c r="D4009" s="191"/>
    </row>
    <row r="4010" spans="4:4">
      <c r="D4010" s="191"/>
    </row>
    <row r="4011" spans="4:4">
      <c r="D4011" s="191"/>
    </row>
    <row r="4012" spans="4:4">
      <c r="D4012" s="191"/>
    </row>
    <row r="4013" spans="4:4">
      <c r="D4013" s="191"/>
    </row>
    <row r="4014" spans="4:4">
      <c r="D4014" s="191"/>
    </row>
    <row r="4015" spans="4:4">
      <c r="D4015" s="191"/>
    </row>
    <row r="4016" spans="4:4">
      <c r="D4016" s="191"/>
    </row>
    <row r="4017" spans="4:4">
      <c r="D4017" s="191"/>
    </row>
    <row r="4018" spans="4:4">
      <c r="D4018" s="191"/>
    </row>
    <row r="4019" spans="4:4">
      <c r="D4019" s="191"/>
    </row>
    <row r="4020" spans="4:4">
      <c r="D4020" s="191"/>
    </row>
    <row r="4021" spans="4:4">
      <c r="D4021" s="191"/>
    </row>
    <row r="4022" spans="4:4">
      <c r="D4022" s="191"/>
    </row>
    <row r="4023" spans="4:4">
      <c r="D4023" s="191"/>
    </row>
    <row r="4024" spans="4:4">
      <c r="D4024" s="191"/>
    </row>
    <row r="4025" spans="4:4">
      <c r="D4025" s="191"/>
    </row>
    <row r="4026" spans="4:4">
      <c r="D4026" s="191"/>
    </row>
    <row r="4027" spans="4:4">
      <c r="D4027" s="191"/>
    </row>
    <row r="4028" spans="4:4">
      <c r="D4028" s="191"/>
    </row>
    <row r="4029" spans="4:4">
      <c r="D4029" s="191"/>
    </row>
    <row r="4030" spans="4:4">
      <c r="D4030" s="191"/>
    </row>
    <row r="4031" spans="4:4">
      <c r="D4031" s="191"/>
    </row>
    <row r="4032" spans="4:4">
      <c r="D4032" s="191"/>
    </row>
    <row r="4033" spans="4:4">
      <c r="D4033" s="191"/>
    </row>
    <row r="4034" spans="4:4">
      <c r="D4034" s="191"/>
    </row>
    <row r="4035" spans="4:4">
      <c r="D4035" s="191"/>
    </row>
    <row r="4036" spans="4:4">
      <c r="D4036" s="191"/>
    </row>
    <row r="4037" spans="4:4">
      <c r="D4037" s="191"/>
    </row>
    <row r="4038" spans="4:4">
      <c r="D4038" s="191"/>
    </row>
    <row r="4039" spans="4:4">
      <c r="D4039" s="191"/>
    </row>
    <row r="4040" spans="4:4">
      <c r="D4040" s="191"/>
    </row>
    <row r="4041" spans="4:4">
      <c r="D4041" s="191"/>
    </row>
    <row r="4042" spans="4:4">
      <c r="D4042" s="191"/>
    </row>
    <row r="4043" spans="4:4">
      <c r="D4043" s="191"/>
    </row>
    <row r="4044" spans="4:4">
      <c r="D4044" s="191"/>
    </row>
    <row r="4045" spans="4:4">
      <c r="D4045" s="191"/>
    </row>
    <row r="4046" spans="4:4">
      <c r="D4046" s="191"/>
    </row>
    <row r="4047" spans="4:4">
      <c r="D4047" s="191"/>
    </row>
    <row r="4048" spans="4:4">
      <c r="D4048" s="191"/>
    </row>
    <row r="4049" spans="4:4">
      <c r="D4049" s="191"/>
    </row>
    <row r="4050" spans="4:4">
      <c r="D4050" s="191"/>
    </row>
    <row r="4051" spans="4:4">
      <c r="D4051" s="191"/>
    </row>
    <row r="4052" spans="4:4">
      <c r="D4052" s="191"/>
    </row>
    <row r="4053" spans="4:4">
      <c r="D4053" s="191"/>
    </row>
    <row r="4054" spans="4:4">
      <c r="D4054" s="191"/>
    </row>
    <row r="4055" spans="4:4">
      <c r="D4055" s="191"/>
    </row>
    <row r="4056" spans="4:4">
      <c r="D4056" s="191"/>
    </row>
    <row r="4057" spans="4:4">
      <c r="D4057" s="191"/>
    </row>
    <row r="4058" spans="4:4">
      <c r="D4058" s="191"/>
    </row>
    <row r="4059" spans="4:4">
      <c r="D4059" s="191"/>
    </row>
    <row r="4060" spans="4:4">
      <c r="D4060" s="191"/>
    </row>
    <row r="4061" spans="4:4">
      <c r="D4061" s="191"/>
    </row>
    <row r="4062" spans="4:4">
      <c r="D4062" s="191"/>
    </row>
    <row r="4063" spans="4:4">
      <c r="D4063" s="191"/>
    </row>
    <row r="4064" spans="4:4">
      <c r="D4064" s="191"/>
    </row>
    <row r="4065" spans="4:4">
      <c r="D4065" s="191"/>
    </row>
    <row r="4066" spans="4:4">
      <c r="D4066" s="191"/>
    </row>
    <row r="4067" spans="4:4">
      <c r="D4067" s="191"/>
    </row>
    <row r="4068" spans="4:4">
      <c r="D4068" s="191"/>
    </row>
    <row r="4069" spans="4:4">
      <c r="D4069" s="191"/>
    </row>
    <row r="4070" spans="4:4">
      <c r="D4070" s="191"/>
    </row>
    <row r="4071" spans="4:4">
      <c r="D4071" s="191"/>
    </row>
    <row r="4072" spans="4:4">
      <c r="D4072" s="191"/>
    </row>
    <row r="4073" spans="4:4">
      <c r="D4073" s="191"/>
    </row>
    <row r="4074" spans="4:4">
      <c r="D4074" s="191"/>
    </row>
    <row r="4075" spans="4:4">
      <c r="D4075" s="191"/>
    </row>
    <row r="4076" spans="4:4">
      <c r="D4076" s="191"/>
    </row>
    <row r="4077" spans="4:4">
      <c r="D4077" s="191"/>
    </row>
    <row r="4078" spans="4:4">
      <c r="D4078" s="191"/>
    </row>
    <row r="4079" spans="4:4">
      <c r="D4079" s="191"/>
    </row>
    <row r="4080" spans="4:4">
      <c r="D4080" s="191"/>
    </row>
    <row r="4081" spans="4:4">
      <c r="D4081" s="191"/>
    </row>
    <row r="4082" spans="4:4">
      <c r="D4082" s="191"/>
    </row>
    <row r="4083" spans="4:4">
      <c r="D4083" s="191"/>
    </row>
    <row r="4084" spans="4:4">
      <c r="D4084" s="191"/>
    </row>
    <row r="4085" spans="4:4">
      <c r="D4085" s="191"/>
    </row>
    <row r="4086" spans="4:4">
      <c r="D4086" s="191"/>
    </row>
    <row r="4087" spans="4:4">
      <c r="D4087" s="191"/>
    </row>
    <row r="4088" spans="4:4">
      <c r="D4088" s="191"/>
    </row>
    <row r="4089" spans="4:4">
      <c r="D4089" s="191"/>
    </row>
    <row r="4090" spans="4:4">
      <c r="D4090" s="191"/>
    </row>
    <row r="4091" spans="4:4">
      <c r="D4091" s="191"/>
    </row>
    <row r="4092" spans="4:4">
      <c r="D4092" s="191"/>
    </row>
    <row r="4093" spans="4:4">
      <c r="D4093" s="191"/>
    </row>
    <row r="4094" spans="4:4">
      <c r="D4094" s="191"/>
    </row>
    <row r="4095" spans="4:4">
      <c r="D4095" s="191"/>
    </row>
    <row r="4096" spans="4:4">
      <c r="D4096" s="191"/>
    </row>
    <row r="4097" spans="4:4">
      <c r="D4097" s="191"/>
    </row>
    <row r="4098" spans="4:4">
      <c r="D4098" s="191"/>
    </row>
    <row r="4099" spans="4:4">
      <c r="D4099" s="191"/>
    </row>
    <row r="4100" spans="4:4">
      <c r="D4100" s="191"/>
    </row>
    <row r="4101" spans="4:4">
      <c r="D4101" s="191"/>
    </row>
    <row r="4102" spans="4:4">
      <c r="D4102" s="191"/>
    </row>
    <row r="4103" spans="4:4">
      <c r="D4103" s="191"/>
    </row>
    <row r="4104" spans="4:4">
      <c r="D4104" s="191"/>
    </row>
    <row r="4105" spans="4:4">
      <c r="D4105" s="191"/>
    </row>
    <row r="4106" spans="4:4">
      <c r="D4106" s="191"/>
    </row>
    <row r="4107" spans="4:4">
      <c r="D4107" s="191"/>
    </row>
    <row r="4108" spans="4:4">
      <c r="D4108" s="191"/>
    </row>
    <row r="4109" spans="4:4">
      <c r="D4109" s="191"/>
    </row>
    <row r="4110" spans="4:4">
      <c r="D4110" s="191"/>
    </row>
    <row r="4111" spans="4:4">
      <c r="D4111" s="191"/>
    </row>
    <row r="4112" spans="4:4">
      <c r="D4112" s="191"/>
    </row>
    <row r="4113" spans="4:4">
      <c r="D4113" s="191"/>
    </row>
    <row r="4114" spans="4:4">
      <c r="D4114" s="191"/>
    </row>
    <row r="4115" spans="4:4">
      <c r="D4115" s="191"/>
    </row>
    <row r="4116" spans="4:4">
      <c r="D4116" s="191"/>
    </row>
    <row r="4117" spans="4:4">
      <c r="D4117" s="191"/>
    </row>
    <row r="4118" spans="4:4">
      <c r="D4118" s="191"/>
    </row>
    <row r="4119" spans="4:4">
      <c r="D4119" s="191"/>
    </row>
    <row r="4120" spans="4:4">
      <c r="D4120" s="191"/>
    </row>
    <row r="4121" spans="4:4">
      <c r="D4121" s="191"/>
    </row>
    <row r="4122" spans="4:4">
      <c r="D4122" s="191"/>
    </row>
    <row r="4123" spans="4:4">
      <c r="D4123" s="191"/>
    </row>
    <row r="4124" spans="4:4">
      <c r="D4124" s="191"/>
    </row>
    <row r="4125" spans="4:4">
      <c r="D4125" s="191"/>
    </row>
    <row r="4126" spans="4:4">
      <c r="D4126" s="191"/>
    </row>
    <row r="4127" spans="4:4">
      <c r="D4127" s="191"/>
    </row>
    <row r="4128" spans="4:4">
      <c r="D4128" s="191"/>
    </row>
    <row r="4129" spans="4:4">
      <c r="D4129" s="191"/>
    </row>
    <row r="4130" spans="4:4">
      <c r="D4130" s="191"/>
    </row>
    <row r="4131" spans="4:4">
      <c r="D4131" s="191"/>
    </row>
    <row r="4132" spans="4:4">
      <c r="D4132" s="191"/>
    </row>
    <row r="4133" spans="4:4">
      <c r="D4133" s="191"/>
    </row>
    <row r="4134" spans="4:4">
      <c r="D4134" s="191"/>
    </row>
    <row r="4135" spans="4:4">
      <c r="D4135" s="191"/>
    </row>
    <row r="4136" spans="4:4">
      <c r="D4136" s="191"/>
    </row>
    <row r="4137" spans="4:4">
      <c r="D4137" s="191"/>
    </row>
    <row r="4138" spans="4:4">
      <c r="D4138" s="191"/>
    </row>
    <row r="4139" spans="4:4">
      <c r="D4139" s="191"/>
    </row>
    <row r="4140" spans="4:4">
      <c r="D4140" s="191"/>
    </row>
    <row r="4141" spans="4:4">
      <c r="D4141" s="191"/>
    </row>
    <row r="4142" spans="4:4">
      <c r="D4142" s="191"/>
    </row>
    <row r="4143" spans="4:4">
      <c r="D4143" s="191"/>
    </row>
    <row r="4144" spans="4:4">
      <c r="D4144" s="191"/>
    </row>
    <row r="4145" spans="4:4">
      <c r="D4145" s="191"/>
    </row>
    <row r="4146" spans="4:4">
      <c r="D4146" s="191"/>
    </row>
    <row r="4147" spans="4:4">
      <c r="D4147" s="191"/>
    </row>
    <row r="4148" spans="4:4">
      <c r="D4148" s="191"/>
    </row>
    <row r="4149" spans="4:4">
      <c r="D4149" s="191"/>
    </row>
    <row r="4150" spans="4:4">
      <c r="D4150" s="191"/>
    </row>
    <row r="4151" spans="4:4">
      <c r="D4151" s="191"/>
    </row>
    <row r="4152" spans="4:4">
      <c r="D4152" s="191"/>
    </row>
    <row r="4153" spans="4:4">
      <c r="D4153" s="191"/>
    </row>
    <row r="4154" spans="4:4">
      <c r="D4154" s="191"/>
    </row>
    <row r="4155" spans="4:4">
      <c r="D4155" s="191"/>
    </row>
    <row r="4156" spans="4:4">
      <c r="D4156" s="191"/>
    </row>
    <row r="4157" spans="4:4">
      <c r="D4157" s="191"/>
    </row>
    <row r="4158" spans="4:4">
      <c r="D4158" s="191"/>
    </row>
    <row r="4159" spans="4:4">
      <c r="D4159" s="191"/>
    </row>
    <row r="4160" spans="4:4">
      <c r="D4160" s="191"/>
    </row>
    <row r="4161" spans="4:4">
      <c r="D4161" s="191"/>
    </row>
    <row r="4162" spans="4:4">
      <c r="D4162" s="191"/>
    </row>
    <row r="4163" spans="4:4">
      <c r="D4163" s="191"/>
    </row>
    <row r="4164" spans="4:4">
      <c r="D4164" s="191"/>
    </row>
    <row r="4165" spans="4:4">
      <c r="D4165" s="191"/>
    </row>
    <row r="4166" spans="4:4">
      <c r="D4166" s="191"/>
    </row>
    <row r="4167" spans="4:4">
      <c r="D4167" s="191"/>
    </row>
    <row r="4168" spans="4:4">
      <c r="D4168" s="191"/>
    </row>
    <row r="4169" spans="4:4">
      <c r="D4169" s="191"/>
    </row>
    <row r="4170" spans="4:4">
      <c r="D4170" s="191"/>
    </row>
    <row r="4171" spans="4:4">
      <c r="D4171" s="191"/>
    </row>
    <row r="4172" spans="4:4">
      <c r="D4172" s="191"/>
    </row>
    <row r="4173" spans="4:4">
      <c r="D4173" s="191"/>
    </row>
    <row r="4174" spans="4:4">
      <c r="D4174" s="191"/>
    </row>
    <row r="4175" spans="4:4">
      <c r="D4175" s="191"/>
    </row>
    <row r="4176" spans="4:4">
      <c r="D4176" s="191"/>
    </row>
    <row r="4177" spans="4:4">
      <c r="D4177" s="191"/>
    </row>
    <row r="4178" spans="4:4">
      <c r="D4178" s="191"/>
    </row>
    <row r="4179" spans="4:4">
      <c r="D4179" s="191"/>
    </row>
    <row r="4180" spans="4:4">
      <c r="D4180" s="191"/>
    </row>
    <row r="4181" spans="4:4">
      <c r="D4181" s="191"/>
    </row>
    <row r="4182" spans="4:4">
      <c r="D4182" s="191"/>
    </row>
    <row r="4183" spans="4:4">
      <c r="D4183" s="191"/>
    </row>
    <row r="4184" spans="4:4">
      <c r="D4184" s="191"/>
    </row>
    <row r="4185" spans="4:4">
      <c r="D4185" s="191"/>
    </row>
    <row r="4186" spans="4:4">
      <c r="D4186" s="191"/>
    </row>
    <row r="4187" spans="4:4">
      <c r="D4187" s="191"/>
    </row>
    <row r="4188" spans="4:4">
      <c r="D4188" s="191"/>
    </row>
    <row r="4189" spans="4:4">
      <c r="D4189" s="191"/>
    </row>
    <row r="4190" spans="4:4">
      <c r="D4190" s="191"/>
    </row>
    <row r="4191" spans="4:4">
      <c r="D4191" s="191"/>
    </row>
    <row r="4192" spans="4:4">
      <c r="D4192" s="191"/>
    </row>
    <row r="4193" spans="4:4">
      <c r="D4193" s="191"/>
    </row>
    <row r="4194" spans="4:4">
      <c r="D4194" s="191"/>
    </row>
    <row r="4195" spans="4:4">
      <c r="D4195" s="191"/>
    </row>
    <row r="4196" spans="4:4">
      <c r="D4196" s="191"/>
    </row>
    <row r="4197" spans="4:4">
      <c r="D4197" s="191"/>
    </row>
    <row r="4198" spans="4:4">
      <c r="D4198" s="191"/>
    </row>
    <row r="4199" spans="4:4">
      <c r="D4199" s="191"/>
    </row>
    <row r="4200" spans="4:4">
      <c r="D4200" s="191"/>
    </row>
    <row r="4201" spans="4:4">
      <c r="D4201" s="191"/>
    </row>
    <row r="4202" spans="4:4">
      <c r="D4202" s="191"/>
    </row>
    <row r="4203" spans="4:4">
      <c r="D4203" s="191"/>
    </row>
    <row r="4204" spans="4:4">
      <c r="D4204" s="191"/>
    </row>
    <row r="4205" spans="4:4">
      <c r="D4205" s="191"/>
    </row>
    <row r="4206" spans="4:4">
      <c r="D4206" s="191"/>
    </row>
    <row r="4207" spans="4:4">
      <c r="D4207" s="191"/>
    </row>
    <row r="4208" spans="4:4">
      <c r="D4208" s="191"/>
    </row>
    <row r="4209" spans="4:4">
      <c r="D4209" s="191"/>
    </row>
    <row r="4210" spans="4:4">
      <c r="D4210" s="191"/>
    </row>
    <row r="4211" spans="4:4">
      <c r="D4211" s="191"/>
    </row>
    <row r="4212" spans="4:4">
      <c r="D4212" s="191"/>
    </row>
    <row r="4213" spans="4:4">
      <c r="D4213" s="191"/>
    </row>
    <row r="4214" spans="4:4">
      <c r="D4214" s="191"/>
    </row>
    <row r="4215" spans="4:4">
      <c r="D4215" s="191"/>
    </row>
    <row r="4216" spans="4:4">
      <c r="D4216" s="191"/>
    </row>
    <row r="4217" spans="4:4">
      <c r="D4217" s="191"/>
    </row>
    <row r="4218" spans="4:4">
      <c r="D4218" s="191"/>
    </row>
    <row r="4219" spans="4:4">
      <c r="D4219" s="191"/>
    </row>
    <row r="4220" spans="4:4">
      <c r="D4220" s="191"/>
    </row>
    <row r="4221" spans="4:4">
      <c r="D4221" s="191"/>
    </row>
    <row r="4222" spans="4:4">
      <c r="D4222" s="191"/>
    </row>
    <row r="4223" spans="4:4">
      <c r="D4223" s="191"/>
    </row>
    <row r="4224" spans="4:4">
      <c r="D4224" s="191"/>
    </row>
    <row r="4225" spans="4:4">
      <c r="D4225" s="191"/>
    </row>
    <row r="4226" spans="4:4">
      <c r="D4226" s="191"/>
    </row>
    <row r="4227" spans="4:4">
      <c r="D4227" s="191"/>
    </row>
    <row r="4228" spans="4:4">
      <c r="D4228" s="191"/>
    </row>
    <row r="4229" spans="4:4">
      <c r="D4229" s="191"/>
    </row>
    <row r="4230" spans="4:4">
      <c r="D4230" s="191"/>
    </row>
    <row r="4231" spans="4:4">
      <c r="D4231" s="191"/>
    </row>
    <row r="4232" spans="4:4">
      <c r="D4232" s="191"/>
    </row>
    <row r="4233" spans="4:4">
      <c r="D4233" s="191"/>
    </row>
    <row r="4234" spans="4:4">
      <c r="D4234" s="191"/>
    </row>
    <row r="4235" spans="4:4">
      <c r="D4235" s="191"/>
    </row>
    <row r="4236" spans="4:4">
      <c r="D4236" s="191"/>
    </row>
    <row r="4237" spans="4:4">
      <c r="D4237" s="191"/>
    </row>
    <row r="4238" spans="4:4">
      <c r="D4238" s="191"/>
    </row>
    <row r="4239" spans="4:4">
      <c r="D4239" s="191"/>
    </row>
    <row r="4240" spans="4:4">
      <c r="D4240" s="191"/>
    </row>
    <row r="4241" spans="4:4">
      <c r="D4241" s="191"/>
    </row>
    <row r="4242" spans="4:4">
      <c r="D4242" s="191"/>
    </row>
    <row r="4243" spans="4:4">
      <c r="D4243" s="191"/>
    </row>
    <row r="4244" spans="4:4">
      <c r="D4244" s="191"/>
    </row>
    <row r="4245" spans="4:4">
      <c r="D4245" s="191"/>
    </row>
    <row r="4246" spans="4:4">
      <c r="D4246" s="191"/>
    </row>
    <row r="4247" spans="4:4">
      <c r="D4247" s="191"/>
    </row>
    <row r="4248" spans="4:4">
      <c r="D4248" s="191"/>
    </row>
    <row r="4249" spans="4:4">
      <c r="D4249" s="191"/>
    </row>
    <row r="4250" spans="4:4">
      <c r="D4250" s="191"/>
    </row>
    <row r="4251" spans="4:4">
      <c r="D4251" s="191"/>
    </row>
    <row r="4252" spans="4:4">
      <c r="D4252" s="191"/>
    </row>
    <row r="4253" spans="4:4">
      <c r="D4253" s="191"/>
    </row>
    <row r="4254" spans="4:4">
      <c r="D4254" s="191"/>
    </row>
    <row r="4255" spans="4:4">
      <c r="D4255" s="191"/>
    </row>
    <row r="4256" spans="4:4">
      <c r="D4256" s="191"/>
    </row>
    <row r="4257" spans="4:4">
      <c r="D4257" s="191"/>
    </row>
    <row r="4258" spans="4:4">
      <c r="D4258" s="191"/>
    </row>
    <row r="4259" spans="4:4">
      <c r="D4259" s="191"/>
    </row>
    <row r="4260" spans="4:4">
      <c r="D4260" s="191"/>
    </row>
    <row r="4261" spans="4:4">
      <c r="D4261" s="191"/>
    </row>
    <row r="4262" spans="4:4">
      <c r="D4262" s="191"/>
    </row>
    <row r="4263" spans="4:4">
      <c r="D4263" s="191"/>
    </row>
    <row r="4264" spans="4:4">
      <c r="D4264" s="191"/>
    </row>
    <row r="4265" spans="4:4">
      <c r="D4265" s="191"/>
    </row>
    <row r="4266" spans="4:4">
      <c r="D4266" s="191"/>
    </row>
    <row r="4267" spans="4:4">
      <c r="D4267" s="191"/>
    </row>
    <row r="4268" spans="4:4">
      <c r="D4268" s="191"/>
    </row>
    <row r="4269" spans="4:4">
      <c r="D4269" s="191"/>
    </row>
    <row r="4270" spans="4:4">
      <c r="D4270" s="191"/>
    </row>
    <row r="4271" spans="4:4">
      <c r="D4271" s="191"/>
    </row>
    <row r="4272" spans="4:4">
      <c r="D4272" s="191"/>
    </row>
    <row r="4273" spans="4:4">
      <c r="D4273" s="191"/>
    </row>
    <row r="4274" spans="4:4">
      <c r="D4274" s="191"/>
    </row>
    <row r="4275" spans="4:4">
      <c r="D4275" s="191"/>
    </row>
    <row r="4276" spans="4:4">
      <c r="D4276" s="191"/>
    </row>
    <row r="4277" spans="4:4">
      <c r="D4277" s="191"/>
    </row>
    <row r="4278" spans="4:4">
      <c r="D4278" s="191"/>
    </row>
    <row r="4279" spans="4:4">
      <c r="D4279" s="191"/>
    </row>
    <row r="4280" spans="4:4">
      <c r="D4280" s="191"/>
    </row>
    <row r="4281" spans="4:4">
      <c r="D4281" s="191"/>
    </row>
    <row r="4282" spans="4:4">
      <c r="D4282" s="191"/>
    </row>
    <row r="4283" spans="4:4">
      <c r="D4283" s="191"/>
    </row>
    <row r="4284" spans="4:4">
      <c r="D4284" s="191"/>
    </row>
    <row r="4285" spans="4:4">
      <c r="D4285" s="191"/>
    </row>
    <row r="4286" spans="4:4">
      <c r="D4286" s="191"/>
    </row>
    <row r="4287" spans="4:4">
      <c r="D4287" s="191"/>
    </row>
    <row r="4288" spans="4:4">
      <c r="D4288" s="191"/>
    </row>
    <row r="4289" spans="4:4">
      <c r="D4289" s="191"/>
    </row>
    <row r="4290" spans="4:4">
      <c r="D4290" s="191"/>
    </row>
    <row r="4291" spans="4:4">
      <c r="D4291" s="191"/>
    </row>
    <row r="4292" spans="4:4">
      <c r="D4292" s="191"/>
    </row>
    <row r="4293" spans="4:4">
      <c r="D4293" s="191"/>
    </row>
    <row r="4294" spans="4:4">
      <c r="D4294" s="191"/>
    </row>
    <row r="4295" spans="4:4">
      <c r="D4295" s="191"/>
    </row>
    <row r="4296" spans="4:4">
      <c r="D4296" s="191"/>
    </row>
    <row r="4297" spans="4:4">
      <c r="D4297" s="191"/>
    </row>
    <row r="4298" spans="4:4">
      <c r="D4298" s="191"/>
    </row>
    <row r="4299" spans="4:4">
      <c r="D4299" s="191"/>
    </row>
    <row r="4300" spans="4:4">
      <c r="D4300" s="191"/>
    </row>
    <row r="4301" spans="4:4">
      <c r="D4301" s="191"/>
    </row>
    <row r="4302" spans="4:4">
      <c r="D4302" s="191"/>
    </row>
    <row r="4303" spans="4:4">
      <c r="D4303" s="191"/>
    </row>
    <row r="4304" spans="4:4">
      <c r="D4304" s="191"/>
    </row>
    <row r="4305" spans="4:4">
      <c r="D4305" s="191"/>
    </row>
    <row r="4306" spans="4:4">
      <c r="D4306" s="191"/>
    </row>
    <row r="4307" spans="4:4">
      <c r="D4307" s="191"/>
    </row>
    <row r="4308" spans="4:4">
      <c r="D4308" s="191"/>
    </row>
    <row r="4309" spans="4:4">
      <c r="D4309" s="191"/>
    </row>
    <row r="4310" spans="4:4">
      <c r="D4310" s="191"/>
    </row>
    <row r="4311" spans="4:4">
      <c r="D4311" s="191"/>
    </row>
    <row r="4312" spans="4:4">
      <c r="D4312" s="191"/>
    </row>
    <row r="4313" spans="4:4">
      <c r="D4313" s="191"/>
    </row>
    <row r="4314" spans="4:4">
      <c r="D4314" s="191"/>
    </row>
    <row r="4315" spans="4:4">
      <c r="D4315" s="191"/>
    </row>
    <row r="4316" spans="4:4">
      <c r="D4316" s="191"/>
    </row>
    <row r="4317" spans="4:4">
      <c r="D4317" s="191"/>
    </row>
    <row r="4318" spans="4:4">
      <c r="D4318" s="191"/>
    </row>
    <row r="4319" spans="4:4">
      <c r="D4319" s="191"/>
    </row>
    <row r="4320" spans="4:4">
      <c r="D4320" s="191"/>
    </row>
    <row r="4321" spans="4:4">
      <c r="D4321" s="191"/>
    </row>
    <row r="4322" spans="4:4">
      <c r="D4322" s="191"/>
    </row>
    <row r="4323" spans="4:4">
      <c r="D4323" s="191"/>
    </row>
    <row r="4324" spans="4:4">
      <c r="D4324" s="191"/>
    </row>
    <row r="4325" spans="4:4">
      <c r="D4325" s="191"/>
    </row>
    <row r="4326" spans="4:4">
      <c r="D4326" s="191"/>
    </row>
    <row r="4327" spans="4:4">
      <c r="D4327" s="191"/>
    </row>
    <row r="4328" spans="4:4">
      <c r="D4328" s="191"/>
    </row>
    <row r="4329" spans="4:4">
      <c r="D4329" s="191"/>
    </row>
    <row r="4330" spans="4:4">
      <c r="D4330" s="191"/>
    </row>
    <row r="4331" spans="4:4">
      <c r="D4331" s="191"/>
    </row>
    <row r="4332" spans="4:4">
      <c r="D4332" s="191"/>
    </row>
    <row r="4333" spans="4:4">
      <c r="D4333" s="191"/>
    </row>
    <row r="4334" spans="4:4">
      <c r="D4334" s="191"/>
    </row>
    <row r="4335" spans="4:4">
      <c r="D4335" s="191"/>
    </row>
    <row r="4336" spans="4:4">
      <c r="D4336" s="191"/>
    </row>
    <row r="4337" spans="4:4">
      <c r="D4337" s="191"/>
    </row>
    <row r="4338" spans="4:4">
      <c r="D4338" s="191"/>
    </row>
    <row r="4339" spans="4:4">
      <c r="D4339" s="191"/>
    </row>
    <row r="4340" spans="4:4">
      <c r="D4340" s="191"/>
    </row>
    <row r="4341" spans="4:4">
      <c r="D4341" s="191"/>
    </row>
    <row r="4342" spans="4:4">
      <c r="D4342" s="191"/>
    </row>
    <row r="4343" spans="4:4">
      <c r="D4343" s="191"/>
    </row>
    <row r="4344" spans="4:4">
      <c r="D4344" s="191"/>
    </row>
    <row r="4345" spans="4:4">
      <c r="D4345" s="191"/>
    </row>
    <row r="4346" spans="4:4">
      <c r="D4346" s="191"/>
    </row>
    <row r="4347" spans="4:4">
      <c r="D4347" s="191"/>
    </row>
    <row r="4348" spans="4:4">
      <c r="D4348" s="191"/>
    </row>
    <row r="4349" spans="4:4">
      <c r="D4349" s="191"/>
    </row>
    <row r="4350" spans="4:4">
      <c r="D4350" s="191"/>
    </row>
    <row r="4351" spans="4:4">
      <c r="D4351" s="191"/>
    </row>
    <row r="4352" spans="4:4">
      <c r="D4352" s="191"/>
    </row>
    <row r="4353" spans="4:4">
      <c r="D4353" s="191"/>
    </row>
    <row r="4354" spans="4:4">
      <c r="D4354" s="191"/>
    </row>
    <row r="4355" spans="4:4">
      <c r="D4355" s="191"/>
    </row>
    <row r="4356" spans="4:4">
      <c r="D4356" s="191"/>
    </row>
    <row r="4357" spans="4:4">
      <c r="D4357" s="191"/>
    </row>
    <row r="4358" spans="4:4">
      <c r="D4358" s="191"/>
    </row>
    <row r="4359" spans="4:4">
      <c r="D4359" s="191"/>
    </row>
    <row r="4360" spans="4:4">
      <c r="D4360" s="191"/>
    </row>
    <row r="4361" spans="4:4">
      <c r="D4361" s="191"/>
    </row>
    <row r="4362" spans="4:4">
      <c r="D4362" s="191"/>
    </row>
    <row r="4363" spans="4:4">
      <c r="D4363" s="191"/>
    </row>
    <row r="4364" spans="4:4">
      <c r="D4364" s="191"/>
    </row>
    <row r="4365" spans="4:4">
      <c r="D4365" s="191"/>
    </row>
    <row r="4366" spans="4:4">
      <c r="D4366" s="191"/>
    </row>
    <row r="4367" spans="4:4">
      <c r="D4367" s="191"/>
    </row>
    <row r="4368" spans="4:4">
      <c r="D4368" s="191"/>
    </row>
    <row r="4369" spans="4:4">
      <c r="D4369" s="191"/>
    </row>
    <row r="4370" spans="4:4">
      <c r="D4370" s="191"/>
    </row>
    <row r="4371" spans="4:4">
      <c r="D4371" s="191"/>
    </row>
    <row r="4372" spans="4:4">
      <c r="D4372" s="191"/>
    </row>
    <row r="4373" spans="4:4">
      <c r="D4373" s="191"/>
    </row>
    <row r="4374" spans="4:4">
      <c r="D4374" s="191"/>
    </row>
    <row r="4375" spans="4:4">
      <c r="D4375" s="191"/>
    </row>
    <row r="4376" spans="4:4">
      <c r="D4376" s="191"/>
    </row>
    <row r="4377" spans="4:4">
      <c r="D4377" s="191"/>
    </row>
    <row r="4378" spans="4:4">
      <c r="D4378" s="191"/>
    </row>
    <row r="4379" spans="4:4">
      <c r="D4379" s="191"/>
    </row>
    <row r="4380" spans="4:4">
      <c r="D4380" s="191"/>
    </row>
    <row r="4381" spans="4:4">
      <c r="D4381" s="191"/>
    </row>
    <row r="4382" spans="4:4">
      <c r="D4382" s="191"/>
    </row>
    <row r="4383" spans="4:4">
      <c r="D4383" s="191"/>
    </row>
    <row r="4384" spans="4:4">
      <c r="D4384" s="191"/>
    </row>
    <row r="4385" spans="4:4">
      <c r="D4385" s="191"/>
    </row>
    <row r="4386" spans="4:4">
      <c r="D4386" s="191"/>
    </row>
    <row r="4387" spans="4:4">
      <c r="D4387" s="191"/>
    </row>
    <row r="4388" spans="4:4">
      <c r="D4388" s="191"/>
    </row>
    <row r="4389" spans="4:4">
      <c r="D4389" s="191"/>
    </row>
    <row r="4390" spans="4:4">
      <c r="D4390" s="191"/>
    </row>
    <row r="4391" spans="4:4">
      <c r="D4391" s="191"/>
    </row>
    <row r="4392" spans="4:4">
      <c r="D4392" s="191"/>
    </row>
    <row r="4393" spans="4:4">
      <c r="D4393" s="191"/>
    </row>
    <row r="4394" spans="4:4">
      <c r="D4394" s="191"/>
    </row>
    <row r="4395" spans="4:4">
      <c r="D4395" s="191"/>
    </row>
    <row r="4396" spans="4:4">
      <c r="D4396" s="191"/>
    </row>
    <row r="4397" spans="4:4">
      <c r="D4397" s="191"/>
    </row>
    <row r="4398" spans="4:4">
      <c r="D4398" s="191"/>
    </row>
    <row r="4399" spans="4:4">
      <c r="D4399" s="191"/>
    </row>
    <row r="4400" spans="4:4">
      <c r="D4400" s="191"/>
    </row>
    <row r="4401" spans="4:4">
      <c r="D4401" s="191"/>
    </row>
    <row r="4402" spans="4:4">
      <c r="D4402" s="191"/>
    </row>
    <row r="4403" spans="4:4">
      <c r="D4403" s="191"/>
    </row>
    <row r="4404" spans="4:4">
      <c r="D4404" s="191"/>
    </row>
    <row r="4405" spans="4:4">
      <c r="D4405" s="191"/>
    </row>
    <row r="4406" spans="4:4">
      <c r="D4406" s="191"/>
    </row>
    <row r="4407" spans="4:4">
      <c r="D4407" s="191"/>
    </row>
    <row r="4408" spans="4:4">
      <c r="D4408" s="191"/>
    </row>
    <row r="4409" spans="4:4">
      <c r="D4409" s="191"/>
    </row>
    <row r="4410" spans="4:4">
      <c r="D4410" s="191"/>
    </row>
    <row r="4411" spans="4:4">
      <c r="D4411" s="191"/>
    </row>
    <row r="4412" spans="4:4">
      <c r="D4412" s="191"/>
    </row>
    <row r="4413" spans="4:4">
      <c r="D4413" s="191"/>
    </row>
    <row r="4414" spans="4:4">
      <c r="D4414" s="191"/>
    </row>
    <row r="4415" spans="4:4">
      <c r="D4415" s="191"/>
    </row>
    <row r="4416" spans="4:4">
      <c r="D4416" s="191"/>
    </row>
    <row r="4417" spans="4:4">
      <c r="D4417" s="191"/>
    </row>
    <row r="4418" spans="4:4">
      <c r="D4418" s="191"/>
    </row>
    <row r="4419" spans="4:4">
      <c r="D4419" s="191"/>
    </row>
    <row r="4420" spans="4:4">
      <c r="D4420" s="191"/>
    </row>
    <row r="4421" spans="4:4">
      <c r="D4421" s="191"/>
    </row>
    <row r="4422" spans="4:4">
      <c r="D4422" s="191"/>
    </row>
    <row r="4423" spans="4:4">
      <c r="D4423" s="191"/>
    </row>
    <row r="4424" spans="4:4">
      <c r="D4424" s="191"/>
    </row>
    <row r="4425" spans="4:4">
      <c r="D4425" s="191"/>
    </row>
    <row r="4426" spans="4:4">
      <c r="D4426" s="191"/>
    </row>
    <row r="4427" spans="4:4">
      <c r="D4427" s="191"/>
    </row>
    <row r="4428" spans="4:4">
      <c r="D4428" s="191"/>
    </row>
    <row r="4429" spans="4:4">
      <c r="D4429" s="191"/>
    </row>
    <row r="4430" spans="4:4">
      <c r="D4430" s="191"/>
    </row>
    <row r="4431" spans="4:4">
      <c r="D4431" s="191"/>
    </row>
    <row r="4432" spans="4:4">
      <c r="D4432" s="191"/>
    </row>
    <row r="4433" spans="4:4">
      <c r="D4433" s="191"/>
    </row>
    <row r="4434" spans="4:4">
      <c r="D4434" s="191"/>
    </row>
    <row r="4435" spans="4:4">
      <c r="D4435" s="191"/>
    </row>
    <row r="4436" spans="4:4">
      <c r="D4436" s="191"/>
    </row>
    <row r="4437" spans="4:4">
      <c r="D4437" s="191"/>
    </row>
    <row r="4438" spans="4:4">
      <c r="D4438" s="191"/>
    </row>
    <row r="4439" spans="4:4">
      <c r="D4439" s="191"/>
    </row>
    <row r="4440" spans="4:4">
      <c r="D4440" s="191"/>
    </row>
    <row r="4441" spans="4:4">
      <c r="D4441" s="191"/>
    </row>
    <row r="4442" spans="4:4">
      <c r="D4442" s="191"/>
    </row>
    <row r="4443" spans="4:4">
      <c r="D4443" s="191"/>
    </row>
    <row r="4444" spans="4:4">
      <c r="D4444" s="191"/>
    </row>
    <row r="4445" spans="4:4">
      <c r="D4445" s="191"/>
    </row>
    <row r="4446" spans="4:4">
      <c r="D4446" s="191"/>
    </row>
    <row r="4447" spans="4:4">
      <c r="D4447" s="191"/>
    </row>
    <row r="4448" spans="4:4">
      <c r="D4448" s="191"/>
    </row>
    <row r="4449" spans="4:4">
      <c r="D4449" s="191"/>
    </row>
    <row r="4450" spans="4:4">
      <c r="D4450" s="191"/>
    </row>
    <row r="4451" spans="4:4">
      <c r="D4451" s="191"/>
    </row>
    <row r="4452" spans="4:4">
      <c r="D4452" s="191"/>
    </row>
    <row r="4453" spans="4:4">
      <c r="D4453" s="191"/>
    </row>
    <row r="4454" spans="4:4">
      <c r="D4454" s="191"/>
    </row>
    <row r="4455" spans="4:4">
      <c r="D4455" s="191"/>
    </row>
    <row r="4456" spans="4:4">
      <c r="D4456" s="191"/>
    </row>
    <row r="4457" spans="4:4">
      <c r="D4457" s="191"/>
    </row>
    <row r="4458" spans="4:4">
      <c r="D4458" s="191"/>
    </row>
    <row r="4459" spans="4:4">
      <c r="D4459" s="191"/>
    </row>
    <row r="4460" spans="4:4">
      <c r="D4460" s="191"/>
    </row>
    <row r="4461" spans="4:4">
      <c r="D4461" s="191"/>
    </row>
    <row r="4462" spans="4:4">
      <c r="D4462" s="191"/>
    </row>
    <row r="4463" spans="4:4">
      <c r="D4463" s="191"/>
    </row>
    <row r="4464" spans="4:4">
      <c r="D4464" s="191"/>
    </row>
    <row r="4465" spans="4:4">
      <c r="D4465" s="191"/>
    </row>
    <row r="4466" spans="4:4">
      <c r="D4466" s="191"/>
    </row>
    <row r="4467" spans="4:4">
      <c r="D4467" s="191"/>
    </row>
    <row r="4468" spans="4:4">
      <c r="D4468" s="191"/>
    </row>
    <row r="4469" spans="4:4">
      <c r="D4469" s="191"/>
    </row>
    <row r="4470" spans="4:4">
      <c r="D4470" s="191"/>
    </row>
    <row r="4471" spans="4:4">
      <c r="D4471" s="191"/>
    </row>
    <row r="4472" spans="4:4">
      <c r="D4472" s="191"/>
    </row>
    <row r="4473" spans="4:4">
      <c r="D4473" s="191"/>
    </row>
    <row r="4474" spans="4:4">
      <c r="D4474" s="191"/>
    </row>
    <row r="4475" spans="4:4">
      <c r="D4475" s="191"/>
    </row>
    <row r="4476" spans="4:4">
      <c r="D4476" s="191"/>
    </row>
    <row r="4477" spans="4:4">
      <c r="D4477" s="191"/>
    </row>
    <row r="4478" spans="4:4">
      <c r="D4478" s="191"/>
    </row>
    <row r="4479" spans="4:4">
      <c r="D4479" s="191"/>
    </row>
    <row r="4480" spans="4:4">
      <c r="D4480" s="191"/>
    </row>
    <row r="4481" spans="4:4">
      <c r="D4481" s="191"/>
    </row>
    <row r="4482" spans="4:4">
      <c r="D4482" s="191"/>
    </row>
    <row r="4483" spans="4:4">
      <c r="D4483" s="191"/>
    </row>
    <row r="4484" spans="4:4">
      <c r="D4484" s="191"/>
    </row>
    <row r="4485" spans="4:4">
      <c r="D4485" s="191"/>
    </row>
    <row r="4486" spans="4:4">
      <c r="D4486" s="191"/>
    </row>
    <row r="4487" spans="4:4">
      <c r="D4487" s="191"/>
    </row>
    <row r="4488" spans="4:4">
      <c r="D4488" s="191"/>
    </row>
    <row r="4489" spans="4:4">
      <c r="D4489" s="191"/>
    </row>
    <row r="4490" spans="4:4">
      <c r="D4490" s="191"/>
    </row>
    <row r="4491" spans="4:4">
      <c r="D4491" s="191"/>
    </row>
    <row r="4492" spans="4:4">
      <c r="D4492" s="191"/>
    </row>
    <row r="4493" spans="4:4">
      <c r="D4493" s="191"/>
    </row>
    <row r="4494" spans="4:4">
      <c r="D4494" s="191"/>
    </row>
    <row r="4495" spans="4:4">
      <c r="D4495" s="191"/>
    </row>
    <row r="4496" spans="4:4">
      <c r="D4496" s="191"/>
    </row>
    <row r="4497" spans="4:4">
      <c r="D4497" s="191"/>
    </row>
    <row r="4498" spans="4:4">
      <c r="D4498" s="191"/>
    </row>
    <row r="4499" spans="4:4">
      <c r="D4499" s="191"/>
    </row>
    <row r="4500" spans="4:4">
      <c r="D4500" s="191"/>
    </row>
    <row r="4501" spans="4:4">
      <c r="D4501" s="191"/>
    </row>
    <row r="4502" spans="4:4">
      <c r="D4502" s="191"/>
    </row>
    <row r="4503" spans="4:4">
      <c r="D4503" s="191"/>
    </row>
    <row r="4504" spans="4:4">
      <c r="D4504" s="191"/>
    </row>
    <row r="4505" spans="4:4">
      <c r="D4505" s="191"/>
    </row>
    <row r="4506" spans="4:4">
      <c r="D4506" s="191"/>
    </row>
    <row r="4507" spans="4:4">
      <c r="D4507" s="191"/>
    </row>
    <row r="4508" spans="4:4">
      <c r="D4508" s="191"/>
    </row>
    <row r="4509" spans="4:4">
      <c r="D4509" s="191"/>
    </row>
    <row r="4510" spans="4:4">
      <c r="D4510" s="191"/>
    </row>
    <row r="4511" spans="4:4">
      <c r="D4511" s="191"/>
    </row>
    <row r="4512" spans="4:4">
      <c r="D4512" s="191"/>
    </row>
    <row r="4513" spans="4:4">
      <c r="D4513" s="191"/>
    </row>
    <row r="4514" spans="4:4">
      <c r="D4514" s="191"/>
    </row>
    <row r="4515" spans="4:4">
      <c r="D4515" s="191"/>
    </row>
    <row r="4516" spans="4:4">
      <c r="D4516" s="191"/>
    </row>
    <row r="4517" spans="4:4">
      <c r="D4517" s="191"/>
    </row>
    <row r="4518" spans="4:4">
      <c r="D4518" s="191"/>
    </row>
    <row r="4519" spans="4:4">
      <c r="D4519" s="191"/>
    </row>
    <row r="4520" spans="4:4">
      <c r="D4520" s="191"/>
    </row>
    <row r="4521" spans="4:4">
      <c r="D4521" s="191"/>
    </row>
    <row r="4522" spans="4:4">
      <c r="D4522" s="191"/>
    </row>
    <row r="4523" spans="4:4">
      <c r="D4523" s="191"/>
    </row>
    <row r="4524" spans="4:4">
      <c r="D4524" s="191"/>
    </row>
    <row r="4525" spans="4:4">
      <c r="D4525" s="191"/>
    </row>
    <row r="4526" spans="4:4">
      <c r="D4526" s="191"/>
    </row>
    <row r="4527" spans="4:4">
      <c r="D4527" s="191"/>
    </row>
    <row r="4528" spans="4:4">
      <c r="D4528" s="191"/>
    </row>
    <row r="4529" spans="4:4">
      <c r="D4529" s="191"/>
    </row>
    <row r="4530" spans="4:4">
      <c r="D4530" s="191"/>
    </row>
    <row r="4531" spans="4:4">
      <c r="D4531" s="191"/>
    </row>
    <row r="4532" spans="4:4">
      <c r="D4532" s="191"/>
    </row>
    <row r="4533" spans="4:4">
      <c r="D4533" s="191"/>
    </row>
    <row r="4534" spans="4:4">
      <c r="D4534" s="191"/>
    </row>
    <row r="4535" spans="4:4">
      <c r="D4535" s="191"/>
    </row>
    <row r="4536" spans="4:4">
      <c r="D4536" s="191"/>
    </row>
    <row r="4537" spans="4:4">
      <c r="D4537" s="191"/>
    </row>
    <row r="4538" spans="4:4">
      <c r="D4538" s="191"/>
    </row>
    <row r="4539" spans="4:4">
      <c r="D4539" s="191"/>
    </row>
    <row r="4540" spans="4:4">
      <c r="D4540" s="191"/>
    </row>
    <row r="4541" spans="4:4">
      <c r="D4541" s="191"/>
    </row>
    <row r="4542" spans="4:4">
      <c r="D4542" s="191"/>
    </row>
    <row r="4543" spans="4:4">
      <c r="D4543" s="191"/>
    </row>
    <row r="4544" spans="4:4">
      <c r="D4544" s="191"/>
    </row>
    <row r="4545" spans="4:4">
      <c r="D4545" s="191"/>
    </row>
    <row r="4546" spans="4:4">
      <c r="D4546" s="191"/>
    </row>
    <row r="4547" spans="4:4">
      <c r="D4547" s="191"/>
    </row>
    <row r="4548" spans="4:4">
      <c r="D4548" s="191"/>
    </row>
    <row r="4549" spans="4:4">
      <c r="D4549" s="191"/>
    </row>
    <row r="4550" spans="4:4">
      <c r="D4550" s="191"/>
    </row>
    <row r="4551" spans="4:4">
      <c r="D4551" s="191"/>
    </row>
    <row r="4552" spans="4:4">
      <c r="D4552" s="191"/>
    </row>
    <row r="4553" spans="4:4">
      <c r="D4553" s="191"/>
    </row>
    <row r="4554" spans="4:4">
      <c r="D4554" s="191"/>
    </row>
    <row r="4555" spans="4:4">
      <c r="D4555" s="191"/>
    </row>
    <row r="4556" spans="4:4">
      <c r="D4556" s="191"/>
    </row>
    <row r="4557" spans="4:4">
      <c r="D4557" s="191"/>
    </row>
    <row r="4558" spans="4:4">
      <c r="D4558" s="191"/>
    </row>
    <row r="4559" spans="4:4">
      <c r="D4559" s="191"/>
    </row>
    <row r="4560" spans="4:4">
      <c r="D4560" s="191"/>
    </row>
    <row r="4561" spans="4:4">
      <c r="D4561" s="191"/>
    </row>
    <row r="4562" spans="4:4">
      <c r="D4562" s="191"/>
    </row>
    <row r="4563" spans="4:4">
      <c r="D4563" s="191"/>
    </row>
    <row r="4564" spans="4:4">
      <c r="D4564" s="191"/>
    </row>
    <row r="4565" spans="4:4">
      <c r="D4565" s="191"/>
    </row>
    <row r="4566" spans="4:4">
      <c r="D4566" s="191"/>
    </row>
    <row r="4567" spans="4:4">
      <c r="D4567" s="191"/>
    </row>
    <row r="4568" spans="4:4">
      <c r="D4568" s="191"/>
    </row>
    <row r="4569" spans="4:4">
      <c r="D4569" s="191"/>
    </row>
    <row r="4570" spans="4:4">
      <c r="D4570" s="191"/>
    </row>
    <row r="4571" spans="4:4">
      <c r="D4571" s="191"/>
    </row>
    <row r="4572" spans="4:4">
      <c r="D4572" s="191"/>
    </row>
    <row r="4573" spans="4:4">
      <c r="D4573" s="191"/>
    </row>
    <row r="4574" spans="4:4">
      <c r="D4574" s="191"/>
    </row>
    <row r="4575" spans="4:4">
      <c r="D4575" s="191"/>
    </row>
    <row r="4576" spans="4:4">
      <c r="D4576" s="191"/>
    </row>
    <row r="4577" spans="4:4">
      <c r="D4577" s="191"/>
    </row>
    <row r="4578" spans="4:4">
      <c r="D4578" s="191"/>
    </row>
    <row r="4579" spans="4:4">
      <c r="D4579" s="191"/>
    </row>
    <row r="4580" spans="4:4">
      <c r="D4580" s="191"/>
    </row>
    <row r="4581" spans="4:4">
      <c r="D4581" s="191"/>
    </row>
    <row r="4582" spans="4:4">
      <c r="D4582" s="191"/>
    </row>
    <row r="4583" spans="4:4">
      <c r="D4583" s="191"/>
    </row>
    <row r="4584" spans="4:4">
      <c r="D4584" s="191"/>
    </row>
    <row r="4585" spans="4:4">
      <c r="D4585" s="191"/>
    </row>
    <row r="4586" spans="4:4">
      <c r="D4586" s="191"/>
    </row>
    <row r="4587" spans="4:4">
      <c r="D4587" s="191"/>
    </row>
    <row r="4588" spans="4:4">
      <c r="D4588" s="191"/>
    </row>
    <row r="4589" spans="4:4">
      <c r="D4589" s="191"/>
    </row>
    <row r="4590" spans="4:4">
      <c r="D4590" s="191"/>
    </row>
    <row r="4591" spans="4:4">
      <c r="D4591" s="191"/>
    </row>
    <row r="4592" spans="4:4">
      <c r="D4592" s="191"/>
    </row>
    <row r="4593" spans="4:4">
      <c r="D4593" s="191"/>
    </row>
    <row r="4594" spans="4:4">
      <c r="D4594" s="191"/>
    </row>
    <row r="4595" spans="4:4">
      <c r="D4595" s="191"/>
    </row>
    <row r="4596" spans="4:4">
      <c r="D4596" s="191"/>
    </row>
    <row r="4597" spans="4:4">
      <c r="D4597" s="191"/>
    </row>
    <row r="4598" spans="4:4">
      <c r="D4598" s="191"/>
    </row>
    <row r="4599" spans="4:4">
      <c r="D4599" s="191"/>
    </row>
    <row r="4600" spans="4:4">
      <c r="D4600" s="191"/>
    </row>
    <row r="4601" spans="4:4">
      <c r="D4601" s="191"/>
    </row>
    <row r="4602" spans="4:4">
      <c r="D4602" s="191"/>
    </row>
    <row r="4603" spans="4:4">
      <c r="D4603" s="191"/>
    </row>
    <row r="4604" spans="4:4">
      <c r="D4604" s="191"/>
    </row>
    <row r="4605" spans="4:4">
      <c r="D4605" s="191"/>
    </row>
    <row r="4606" spans="4:4">
      <c r="D4606" s="191"/>
    </row>
    <row r="4607" spans="4:4">
      <c r="D4607" s="191"/>
    </row>
    <row r="4608" spans="4:4">
      <c r="D4608" s="191"/>
    </row>
    <row r="4609" spans="4:4">
      <c r="D4609" s="191"/>
    </row>
    <row r="4610" spans="4:4">
      <c r="D4610" s="191"/>
    </row>
    <row r="4611" spans="4:4">
      <c r="D4611" s="191"/>
    </row>
    <row r="4612" spans="4:4">
      <c r="D4612" s="191"/>
    </row>
    <row r="4613" spans="4:4">
      <c r="D4613" s="191"/>
    </row>
    <row r="4614" spans="4:4">
      <c r="D4614" s="191"/>
    </row>
    <row r="4615" spans="4:4">
      <c r="D4615" s="191"/>
    </row>
    <row r="4616" spans="4:4">
      <c r="D4616" s="191"/>
    </row>
    <row r="4617" spans="4:4">
      <c r="D4617" s="191"/>
    </row>
    <row r="4618" spans="4:4">
      <c r="D4618" s="191"/>
    </row>
    <row r="4619" spans="4:4">
      <c r="D4619" s="191"/>
    </row>
    <row r="4620" spans="4:4">
      <c r="D4620" s="191"/>
    </row>
    <row r="4621" spans="4:4">
      <c r="D4621" s="191"/>
    </row>
    <row r="4622" spans="4:4">
      <c r="D4622" s="191"/>
    </row>
    <row r="4623" spans="4:4">
      <c r="D4623" s="191"/>
    </row>
    <row r="4624" spans="4:4">
      <c r="D4624" s="191"/>
    </row>
    <row r="4625" spans="4:4">
      <c r="D4625" s="191"/>
    </row>
    <row r="4626" spans="4:4">
      <c r="D4626" s="191"/>
    </row>
    <row r="4627" spans="4:4">
      <c r="D4627" s="191"/>
    </row>
    <row r="4628" spans="4:4">
      <c r="D4628" s="191"/>
    </row>
    <row r="4629" spans="4:4">
      <c r="D4629" s="191"/>
    </row>
    <row r="4630" spans="4:4">
      <c r="D4630" s="191"/>
    </row>
    <row r="4631" spans="4:4">
      <c r="D4631" s="191"/>
    </row>
    <row r="4632" spans="4:4">
      <c r="D4632" s="191"/>
    </row>
    <row r="4633" spans="4:4">
      <c r="D4633" s="191"/>
    </row>
    <row r="4634" spans="4:4">
      <c r="D4634" s="191"/>
    </row>
    <row r="4635" spans="4:4">
      <c r="D4635" s="191"/>
    </row>
    <row r="4636" spans="4:4">
      <c r="D4636" s="191"/>
    </row>
    <row r="4637" spans="4:4">
      <c r="D4637" s="191"/>
    </row>
    <row r="4638" spans="4:4">
      <c r="D4638" s="191"/>
    </row>
    <row r="4639" spans="4:4">
      <c r="D4639" s="191"/>
    </row>
    <row r="4640" spans="4:4">
      <c r="D4640" s="191"/>
    </row>
    <row r="4641" spans="4:4">
      <c r="D4641" s="191"/>
    </row>
    <row r="4642" spans="4:4">
      <c r="D4642" s="191"/>
    </row>
    <row r="4643" spans="4:4">
      <c r="D4643" s="191"/>
    </row>
    <row r="4644" spans="4:4">
      <c r="D4644" s="191"/>
    </row>
    <row r="4645" spans="4:4">
      <c r="D4645" s="191"/>
    </row>
    <row r="4646" spans="4:4">
      <c r="D4646" s="191"/>
    </row>
    <row r="4647" spans="4:4">
      <c r="D4647" s="191"/>
    </row>
    <row r="4648" spans="4:4">
      <c r="D4648" s="191"/>
    </row>
    <row r="4649" spans="4:4">
      <c r="D4649" s="191"/>
    </row>
    <row r="4650" spans="4:4">
      <c r="D4650" s="191"/>
    </row>
    <row r="4651" spans="4:4">
      <c r="D4651" s="191"/>
    </row>
    <row r="4652" spans="4:4">
      <c r="D4652" s="191"/>
    </row>
    <row r="4653" spans="4:4">
      <c r="D4653" s="191"/>
    </row>
    <row r="4654" spans="4:4">
      <c r="D4654" s="191"/>
    </row>
    <row r="4655" spans="4:4">
      <c r="D4655" s="191"/>
    </row>
    <row r="4656" spans="4:4">
      <c r="D4656" s="191"/>
    </row>
    <row r="4657" spans="4:4">
      <c r="D4657" s="191"/>
    </row>
    <row r="4658" spans="4:4">
      <c r="D4658" s="191"/>
    </row>
    <row r="4659" spans="4:4">
      <c r="D4659" s="191"/>
    </row>
    <row r="4660" spans="4:4">
      <c r="D4660" s="191"/>
    </row>
    <row r="4661" spans="4:4">
      <c r="D4661" s="191"/>
    </row>
    <row r="4662" spans="4:4">
      <c r="D4662" s="191"/>
    </row>
    <row r="4663" spans="4:4">
      <c r="D4663" s="191"/>
    </row>
    <row r="4664" spans="4:4">
      <c r="D4664" s="191"/>
    </row>
    <row r="4665" spans="4:4">
      <c r="D4665" s="191"/>
    </row>
    <row r="4666" spans="4:4">
      <c r="D4666" s="191"/>
    </row>
    <row r="4667" spans="4:4">
      <c r="D4667" s="191"/>
    </row>
    <row r="4668" spans="4:4">
      <c r="D4668" s="191"/>
    </row>
    <row r="4669" spans="4:4">
      <c r="D4669" s="191"/>
    </row>
    <row r="4670" spans="4:4">
      <c r="D4670" s="191"/>
    </row>
    <row r="4671" spans="4:4">
      <c r="D4671" s="191"/>
    </row>
    <row r="4672" spans="4:4">
      <c r="D4672" s="191"/>
    </row>
    <row r="4673" spans="4:4">
      <c r="D4673" s="191"/>
    </row>
    <row r="4674" spans="4:4">
      <c r="D4674" s="191"/>
    </row>
    <row r="4675" spans="4:4">
      <c r="D4675" s="191"/>
    </row>
    <row r="4676" spans="4:4">
      <c r="D4676" s="191"/>
    </row>
    <row r="4677" spans="4:4">
      <c r="D4677" s="191"/>
    </row>
    <row r="4678" spans="4:4">
      <c r="D4678" s="191"/>
    </row>
    <row r="4679" spans="4:4">
      <c r="D4679" s="191"/>
    </row>
    <row r="4680" spans="4:4">
      <c r="D4680" s="191"/>
    </row>
    <row r="4681" spans="4:4">
      <c r="D4681" s="191"/>
    </row>
    <row r="4682" spans="4:4">
      <c r="D4682" s="191"/>
    </row>
    <row r="4683" spans="4:4">
      <c r="D4683" s="191"/>
    </row>
    <row r="4684" spans="4:4">
      <c r="D4684" s="191"/>
    </row>
    <row r="4685" spans="4:4">
      <c r="D4685" s="191"/>
    </row>
    <row r="4686" spans="4:4">
      <c r="D4686" s="191"/>
    </row>
    <row r="4687" spans="4:4">
      <c r="D4687" s="191"/>
    </row>
    <row r="4688" spans="4:4">
      <c r="D4688" s="191"/>
    </row>
    <row r="4689" spans="4:4">
      <c r="D4689" s="191"/>
    </row>
    <row r="4690" spans="4:4">
      <c r="D4690" s="191"/>
    </row>
    <row r="4691" spans="4:4">
      <c r="D4691" s="191"/>
    </row>
    <row r="4692" spans="4:4">
      <c r="D4692" s="191"/>
    </row>
    <row r="4693" spans="4:4">
      <c r="D4693" s="191"/>
    </row>
    <row r="4694" spans="4:4">
      <c r="D4694" s="191"/>
    </row>
    <row r="4695" spans="4:4">
      <c r="D4695" s="191"/>
    </row>
    <row r="4696" spans="4:4">
      <c r="D4696" s="191"/>
    </row>
    <row r="4697" spans="4:4">
      <c r="D4697" s="191"/>
    </row>
    <row r="4698" spans="4:4">
      <c r="D4698" s="191"/>
    </row>
    <row r="4699" spans="4:4">
      <c r="D4699" s="191"/>
    </row>
    <row r="4700" spans="4:4">
      <c r="D4700" s="191"/>
    </row>
    <row r="4701" spans="4:4">
      <c r="D4701" s="191"/>
    </row>
    <row r="4702" spans="4:4">
      <c r="D4702" s="191"/>
    </row>
    <row r="4703" spans="4:4">
      <c r="D4703" s="191"/>
    </row>
    <row r="4704" spans="4:4">
      <c r="D4704" s="191"/>
    </row>
    <row r="4705" spans="4:4">
      <c r="D4705" s="191"/>
    </row>
    <row r="4706" spans="4:4">
      <c r="D4706" s="191"/>
    </row>
    <row r="4707" spans="4:4">
      <c r="D4707" s="191"/>
    </row>
    <row r="4708" spans="4:4">
      <c r="D4708" s="191"/>
    </row>
    <row r="4709" spans="4:4">
      <c r="D4709" s="191"/>
    </row>
    <row r="4710" spans="4:4">
      <c r="D4710" s="191"/>
    </row>
    <row r="4711" spans="4:4">
      <c r="D4711" s="191"/>
    </row>
    <row r="4712" spans="4:4">
      <c r="D4712" s="191"/>
    </row>
    <row r="4713" spans="4:4">
      <c r="D4713" s="191"/>
    </row>
    <row r="4714" spans="4:4">
      <c r="D4714" s="191"/>
    </row>
    <row r="4715" spans="4:4">
      <c r="D4715" s="191"/>
    </row>
    <row r="4716" spans="4:4">
      <c r="D4716" s="191"/>
    </row>
    <row r="4717" spans="4:4">
      <c r="D4717" s="191"/>
    </row>
    <row r="4718" spans="4:4">
      <c r="D4718" s="191"/>
    </row>
    <row r="4719" spans="4:4">
      <c r="D4719" s="191"/>
    </row>
    <row r="4720" spans="4:4">
      <c r="D4720" s="191"/>
    </row>
    <row r="4721" spans="4:4">
      <c r="D4721" s="191"/>
    </row>
    <row r="4722" spans="4:4">
      <c r="D4722" s="191"/>
    </row>
    <row r="4723" spans="4:4">
      <c r="D4723" s="191"/>
    </row>
    <row r="4724" spans="4:4">
      <c r="D4724" s="191"/>
    </row>
    <row r="4725" spans="4:4">
      <c r="D4725" s="191"/>
    </row>
    <row r="4726" spans="4:4">
      <c r="D4726" s="191"/>
    </row>
    <row r="4727" spans="4:4">
      <c r="D4727" s="191"/>
    </row>
    <row r="4728" spans="4:4">
      <c r="D4728" s="191"/>
    </row>
    <row r="4729" spans="4:4">
      <c r="D4729" s="191"/>
    </row>
    <row r="4730" spans="4:4">
      <c r="D4730" s="191"/>
    </row>
    <row r="4731" spans="4:4">
      <c r="D4731" s="191"/>
    </row>
    <row r="4732" spans="4:4">
      <c r="D4732" s="191"/>
    </row>
    <row r="4733" spans="4:4">
      <c r="D4733" s="191"/>
    </row>
    <row r="4734" spans="4:4">
      <c r="D4734" s="191"/>
    </row>
    <row r="4735" spans="4:4">
      <c r="D4735" s="191"/>
    </row>
    <row r="4736" spans="4:4">
      <c r="D4736" s="191"/>
    </row>
    <row r="4737" spans="4:4">
      <c r="D4737" s="191"/>
    </row>
    <row r="4738" spans="4:4">
      <c r="D4738" s="191"/>
    </row>
    <row r="4739" spans="4:4">
      <c r="D4739" s="191"/>
    </row>
    <row r="4740" spans="4:4">
      <c r="D4740" s="191"/>
    </row>
    <row r="4741" spans="4:4">
      <c r="D4741" s="191"/>
    </row>
    <row r="4742" spans="4:4">
      <c r="D4742" s="191"/>
    </row>
    <row r="4743" spans="4:4">
      <c r="D4743" s="191"/>
    </row>
    <row r="4744" spans="4:4">
      <c r="D4744" s="191"/>
    </row>
    <row r="4745" spans="4:4">
      <c r="D4745" s="191"/>
    </row>
    <row r="4746" spans="4:4">
      <c r="D4746" s="191"/>
    </row>
    <row r="4747" spans="4:4">
      <c r="D4747" s="191"/>
    </row>
    <row r="4748" spans="4:4">
      <c r="D4748" s="191"/>
    </row>
    <row r="4749" spans="4:4">
      <c r="D4749" s="191"/>
    </row>
    <row r="4750" spans="4:4">
      <c r="D4750" s="191"/>
    </row>
    <row r="4751" spans="4:4">
      <c r="D4751" s="191"/>
    </row>
    <row r="4752" spans="4:4">
      <c r="D4752" s="191"/>
    </row>
    <row r="4753" spans="4:4">
      <c r="D4753" s="191"/>
    </row>
    <row r="4754" spans="4:4">
      <c r="D4754" s="191"/>
    </row>
    <row r="4755" spans="4:4">
      <c r="D4755" s="191"/>
    </row>
    <row r="4756" spans="4:4">
      <c r="D4756" s="191"/>
    </row>
    <row r="4757" spans="4:4">
      <c r="D4757" s="191"/>
    </row>
    <row r="4758" spans="4:4">
      <c r="D4758" s="191"/>
    </row>
    <row r="4759" spans="4:4">
      <c r="D4759" s="191"/>
    </row>
    <row r="4760" spans="4:4">
      <c r="D4760" s="191"/>
    </row>
    <row r="4761" spans="4:4">
      <c r="D4761" s="191"/>
    </row>
    <row r="4762" spans="4:4">
      <c r="D4762" s="191"/>
    </row>
    <row r="4763" spans="4:4">
      <c r="D4763" s="191"/>
    </row>
    <row r="4764" spans="4:4">
      <c r="D4764" s="191"/>
    </row>
    <row r="4765" spans="4:4">
      <c r="D4765" s="191"/>
    </row>
    <row r="4766" spans="4:4">
      <c r="D4766" s="191"/>
    </row>
    <row r="4767" spans="4:4">
      <c r="D4767" s="191"/>
    </row>
    <row r="4768" spans="4:4">
      <c r="D4768" s="191"/>
    </row>
    <row r="4769" spans="4:4">
      <c r="D4769" s="191"/>
    </row>
    <row r="4770" spans="4:4">
      <c r="D4770" s="191"/>
    </row>
    <row r="4771" spans="4:4">
      <c r="D4771" s="191"/>
    </row>
    <row r="4772" spans="4:4">
      <c r="D4772" s="191"/>
    </row>
    <row r="4773" spans="4:4">
      <c r="D4773" s="191"/>
    </row>
    <row r="4774" spans="4:4">
      <c r="D4774" s="191"/>
    </row>
    <row r="4775" spans="4:4">
      <c r="D4775" s="191"/>
    </row>
    <row r="4776" spans="4:4">
      <c r="D4776" s="191"/>
    </row>
    <row r="4777" spans="4:4">
      <c r="D4777" s="191"/>
    </row>
    <row r="4778" spans="4:4">
      <c r="D4778" s="191"/>
    </row>
    <row r="4779" spans="4:4">
      <c r="D4779" s="191"/>
    </row>
    <row r="4780" spans="4:4">
      <c r="D4780" s="191"/>
    </row>
    <row r="4781" spans="4:4">
      <c r="D4781" s="191"/>
    </row>
    <row r="4782" spans="4:4">
      <c r="D4782" s="191"/>
    </row>
    <row r="4783" spans="4:4">
      <c r="D4783" s="191"/>
    </row>
    <row r="4784" spans="4:4">
      <c r="D4784" s="191"/>
    </row>
    <row r="4785" spans="4:4">
      <c r="D4785" s="191"/>
    </row>
    <row r="4786" spans="4:4">
      <c r="D4786" s="191"/>
    </row>
    <row r="4787" spans="4:4">
      <c r="D4787" s="191"/>
    </row>
    <row r="4788" spans="4:4">
      <c r="D4788" s="191"/>
    </row>
    <row r="4789" spans="4:4">
      <c r="D4789" s="191"/>
    </row>
    <row r="4790" spans="4:4">
      <c r="D4790" s="191"/>
    </row>
    <row r="4791" spans="4:4">
      <c r="D4791" s="191"/>
    </row>
    <row r="4792" spans="4:4">
      <c r="D4792" s="191"/>
    </row>
    <row r="4793" spans="4:4">
      <c r="D4793" s="191"/>
    </row>
    <row r="4794" spans="4:4">
      <c r="D4794" s="191"/>
    </row>
    <row r="4795" spans="4:4">
      <c r="D4795" s="191"/>
    </row>
    <row r="4796" spans="4:4">
      <c r="D4796" s="191"/>
    </row>
    <row r="4797" spans="4:4">
      <c r="D4797" s="191"/>
    </row>
    <row r="4798" spans="4:4">
      <c r="D4798" s="191"/>
    </row>
    <row r="4799" spans="4:4">
      <c r="D4799" s="191"/>
    </row>
    <row r="4800" spans="4:4">
      <c r="D4800" s="191"/>
    </row>
    <row r="4801" spans="4:4">
      <c r="D4801" s="191"/>
    </row>
    <row r="4802" spans="4:4">
      <c r="D4802" s="191"/>
    </row>
    <row r="4803" spans="4:4">
      <c r="D4803" s="191"/>
    </row>
    <row r="4804" spans="4:4">
      <c r="D4804" s="191"/>
    </row>
    <row r="4805" spans="4:4">
      <c r="D4805" s="191"/>
    </row>
    <row r="4806" spans="4:4">
      <c r="D4806" s="191"/>
    </row>
    <row r="4807" spans="4:4">
      <c r="D4807" s="191"/>
    </row>
    <row r="4808" spans="4:4">
      <c r="D4808" s="191"/>
    </row>
    <row r="4809" spans="4:4">
      <c r="D4809" s="191"/>
    </row>
    <row r="4810" spans="4:4">
      <c r="D4810" s="191"/>
    </row>
    <row r="4811" spans="4:4">
      <c r="D4811" s="191"/>
    </row>
    <row r="4812" spans="4:4">
      <c r="D4812" s="191"/>
    </row>
    <row r="4813" spans="4:4">
      <c r="D4813" s="191"/>
    </row>
    <row r="4814" spans="4:4">
      <c r="D4814" s="191"/>
    </row>
    <row r="4815" spans="4:4">
      <c r="D4815" s="191"/>
    </row>
    <row r="4816" spans="4:4">
      <c r="D4816" s="191"/>
    </row>
    <row r="4817" spans="4:4">
      <c r="D4817" s="191"/>
    </row>
    <row r="4818" spans="4:4">
      <c r="D4818" s="191"/>
    </row>
    <row r="4819" spans="4:4">
      <c r="D4819" s="191"/>
    </row>
    <row r="4820" spans="4:4">
      <c r="D4820" s="191"/>
    </row>
    <row r="4821" spans="4:4">
      <c r="D4821" s="191"/>
    </row>
    <row r="4822" spans="4:4">
      <c r="D4822" s="191"/>
    </row>
    <row r="4823" spans="4:4">
      <c r="D4823" s="191"/>
    </row>
    <row r="4824" spans="4:4">
      <c r="D4824" s="191"/>
    </row>
    <row r="4825" spans="4:4">
      <c r="D4825" s="191"/>
    </row>
    <row r="4826" spans="4:4">
      <c r="D4826" s="191"/>
    </row>
    <row r="4827" spans="4:4">
      <c r="D4827" s="191"/>
    </row>
    <row r="4828" spans="4:4">
      <c r="D4828" s="191"/>
    </row>
    <row r="4829" spans="4:4">
      <c r="D4829" s="191"/>
    </row>
    <row r="4830" spans="4:4">
      <c r="D4830" s="191"/>
    </row>
    <row r="4831" spans="4:4">
      <c r="D4831" s="191"/>
    </row>
    <row r="4832" spans="4:4">
      <c r="D4832" s="191"/>
    </row>
    <row r="4833" spans="4:4">
      <c r="D4833" s="191"/>
    </row>
    <row r="4834" spans="4:4">
      <c r="D4834" s="191"/>
    </row>
    <row r="4835" spans="4:4">
      <c r="D4835" s="191"/>
    </row>
    <row r="4836" spans="4:4">
      <c r="D4836" s="191"/>
    </row>
    <row r="4837" spans="4:4">
      <c r="D4837" s="191"/>
    </row>
    <row r="4838" spans="4:4">
      <c r="D4838" s="191"/>
    </row>
    <row r="4839" spans="4:4">
      <c r="D4839" s="191"/>
    </row>
    <row r="4840" spans="4:4">
      <c r="D4840" s="191"/>
    </row>
    <row r="4841" spans="4:4">
      <c r="D4841" s="191"/>
    </row>
    <row r="4842" spans="4:4">
      <c r="D4842" s="191"/>
    </row>
    <row r="4843" spans="4:4">
      <c r="D4843" s="191"/>
    </row>
    <row r="4844" spans="4:4">
      <c r="D4844" s="191"/>
    </row>
    <row r="4845" spans="4:4">
      <c r="D4845" s="191"/>
    </row>
    <row r="4846" spans="4:4">
      <c r="D4846" s="191"/>
    </row>
    <row r="4847" spans="4:4">
      <c r="D4847" s="191"/>
    </row>
    <row r="4848" spans="4:4">
      <c r="D4848" s="191"/>
    </row>
    <row r="4849" spans="4:4">
      <c r="D4849" s="191"/>
    </row>
    <row r="4850" spans="4:4">
      <c r="D4850" s="191"/>
    </row>
    <row r="4851" spans="4:4">
      <c r="D4851" s="191"/>
    </row>
    <row r="4852" spans="4:4">
      <c r="D4852" s="191"/>
    </row>
    <row r="4853" spans="4:4">
      <c r="D4853" s="191"/>
    </row>
    <row r="4854" spans="4:4">
      <c r="D4854" s="191"/>
    </row>
    <row r="4855" spans="4:4">
      <c r="D4855" s="191"/>
    </row>
    <row r="4856" spans="4:4">
      <c r="D4856" s="191"/>
    </row>
    <row r="4857" spans="4:4">
      <c r="D4857" s="191"/>
    </row>
    <row r="4858" spans="4:4">
      <c r="D4858" s="191"/>
    </row>
    <row r="4859" spans="4:4">
      <c r="D4859" s="191"/>
    </row>
    <row r="4860" spans="4:4">
      <c r="D4860" s="191"/>
    </row>
    <row r="4861" spans="4:4">
      <c r="D4861" s="191"/>
    </row>
    <row r="4862" spans="4:4">
      <c r="D4862" s="191"/>
    </row>
    <row r="4863" spans="4:4">
      <c r="D4863" s="191"/>
    </row>
    <row r="4864" spans="4:4">
      <c r="D4864" s="191"/>
    </row>
    <row r="4865" spans="4:4">
      <c r="D4865" s="191"/>
    </row>
    <row r="4866" spans="4:4">
      <c r="D4866" s="191"/>
    </row>
    <row r="4867" spans="4:4">
      <c r="D4867" s="191"/>
    </row>
    <row r="4868" spans="4:4">
      <c r="D4868" s="191"/>
    </row>
    <row r="4869" spans="4:4">
      <c r="D4869" s="191"/>
    </row>
    <row r="4870" spans="4:4">
      <c r="D4870" s="191"/>
    </row>
    <row r="4871" spans="4:4">
      <c r="D4871" s="191"/>
    </row>
    <row r="4872" spans="4:4">
      <c r="D4872" s="191"/>
    </row>
    <row r="4873" spans="4:4">
      <c r="D4873" s="191"/>
    </row>
    <row r="4874" spans="4:4">
      <c r="D4874" s="191"/>
    </row>
    <row r="4875" spans="4:4">
      <c r="D4875" s="191"/>
    </row>
    <row r="4876" spans="4:4">
      <c r="D4876" s="191"/>
    </row>
    <row r="4877" spans="4:4">
      <c r="D4877" s="191"/>
    </row>
    <row r="4878" spans="4:4">
      <c r="D4878" s="191"/>
    </row>
    <row r="4879" spans="4:4">
      <c r="D4879" s="191"/>
    </row>
    <row r="4880" spans="4:4">
      <c r="D4880" s="191"/>
    </row>
    <row r="4881" spans="4:4">
      <c r="D4881" s="191"/>
    </row>
    <row r="4882" spans="4:4">
      <c r="D4882" s="191"/>
    </row>
    <row r="4883" spans="4:4">
      <c r="D4883" s="191"/>
    </row>
    <row r="4884" spans="4:4">
      <c r="D4884" s="191"/>
    </row>
    <row r="4885" spans="4:4">
      <c r="D4885" s="191"/>
    </row>
    <row r="4886" spans="4:4">
      <c r="D4886" s="191"/>
    </row>
    <row r="4887" spans="4:4">
      <c r="D4887" s="191"/>
    </row>
    <row r="4888" spans="4:4">
      <c r="D4888" s="191"/>
    </row>
    <row r="4889" spans="4:4">
      <c r="D4889" s="191"/>
    </row>
    <row r="4890" spans="4:4">
      <c r="D4890" s="191"/>
    </row>
    <row r="4891" spans="4:4">
      <c r="D4891" s="191"/>
    </row>
    <row r="4892" spans="4:4">
      <c r="D4892" s="191"/>
    </row>
    <row r="4893" spans="4:4">
      <c r="D4893" s="191"/>
    </row>
    <row r="4894" spans="4:4">
      <c r="D4894" s="191"/>
    </row>
    <row r="4895" spans="4:4">
      <c r="D4895" s="191"/>
    </row>
    <row r="4896" spans="4:4">
      <c r="D4896" s="191"/>
    </row>
    <row r="4897" spans="4:4">
      <c r="D4897" s="191"/>
    </row>
    <row r="4898" spans="4:4">
      <c r="D4898" s="191"/>
    </row>
    <row r="4899" spans="4:4">
      <c r="D4899" s="191"/>
    </row>
    <row r="4900" spans="4:4">
      <c r="D4900" s="191"/>
    </row>
    <row r="4901" spans="4:4">
      <c r="D4901" s="191"/>
    </row>
    <row r="4902" spans="4:4">
      <c r="D4902" s="191"/>
    </row>
    <row r="4903" spans="4:4">
      <c r="D4903" s="191"/>
    </row>
    <row r="4904" spans="4:4">
      <c r="D4904" s="191"/>
    </row>
    <row r="4905" spans="4:4">
      <c r="D4905" s="191"/>
    </row>
    <row r="4906" spans="4:4">
      <c r="D4906" s="191"/>
    </row>
    <row r="4907" spans="4:4">
      <c r="D4907" s="191"/>
    </row>
    <row r="4908" spans="4:4">
      <c r="D4908" s="191"/>
    </row>
    <row r="4909" spans="4:4">
      <c r="D4909" s="191"/>
    </row>
    <row r="4910" spans="4:4">
      <c r="D4910" s="191"/>
    </row>
    <row r="4911" spans="4:4">
      <c r="D4911" s="191"/>
    </row>
    <row r="4912" spans="4:4">
      <c r="D4912" s="191"/>
    </row>
    <row r="4913" spans="4:4">
      <c r="D4913" s="191"/>
    </row>
    <row r="4914" spans="4:4">
      <c r="D4914" s="191"/>
    </row>
    <row r="4915" spans="4:4">
      <c r="D4915" s="191"/>
    </row>
    <row r="4916" spans="4:4">
      <c r="D4916" s="191"/>
    </row>
    <row r="4917" spans="4:4">
      <c r="D4917" s="191"/>
    </row>
    <row r="4918" spans="4:4">
      <c r="D4918" s="191"/>
    </row>
    <row r="4919" spans="4:4">
      <c r="D4919" s="191"/>
    </row>
    <row r="4920" spans="4:4">
      <c r="D4920" s="191"/>
    </row>
    <row r="4921" spans="4:4">
      <c r="D4921" s="191"/>
    </row>
    <row r="4922" spans="4:4">
      <c r="D4922" s="191"/>
    </row>
    <row r="4923" spans="4:4">
      <c r="D4923" s="191"/>
    </row>
    <row r="4924" spans="4:4">
      <c r="D4924" s="191"/>
    </row>
    <row r="4925" spans="4:4">
      <c r="D4925" s="191"/>
    </row>
    <row r="4926" spans="4:4">
      <c r="D4926" s="191"/>
    </row>
    <row r="4927" spans="4:4">
      <c r="D4927" s="191"/>
    </row>
    <row r="4928" spans="4:4">
      <c r="D4928" s="191"/>
    </row>
    <row r="4929" spans="4:4">
      <c r="D4929" s="191"/>
    </row>
    <row r="4930" spans="4:4">
      <c r="D4930" s="191"/>
    </row>
    <row r="4931" spans="4:4">
      <c r="D4931" s="191"/>
    </row>
    <row r="4932" spans="4:4">
      <c r="D4932" s="191"/>
    </row>
    <row r="4933" spans="4:4">
      <c r="D4933" s="191"/>
    </row>
    <row r="4934" spans="4:4">
      <c r="D4934" s="191"/>
    </row>
    <row r="4935" spans="4:4">
      <c r="D4935" s="191"/>
    </row>
    <row r="4936" spans="4:4">
      <c r="D4936" s="191"/>
    </row>
    <row r="4937" spans="4:4">
      <c r="D4937" s="191"/>
    </row>
    <row r="4938" spans="4:4">
      <c r="D4938" s="191"/>
    </row>
    <row r="4939" spans="4:4">
      <c r="D4939" s="191"/>
    </row>
    <row r="4940" spans="4:4">
      <c r="D4940" s="191"/>
    </row>
    <row r="4941" spans="4:4">
      <c r="D4941" s="191"/>
    </row>
    <row r="4942" spans="4:4">
      <c r="D4942" s="191"/>
    </row>
    <row r="4943" spans="4:4">
      <c r="D4943" s="191"/>
    </row>
    <row r="4944" spans="4:4">
      <c r="D4944" s="191"/>
    </row>
    <row r="4945" spans="4:4">
      <c r="D4945" s="191"/>
    </row>
    <row r="4946" spans="4:4">
      <c r="D4946" s="191"/>
    </row>
    <row r="4947" spans="4:4">
      <c r="D4947" s="191"/>
    </row>
    <row r="4948" spans="4:4">
      <c r="D4948" s="191"/>
    </row>
    <row r="4949" spans="4:4">
      <c r="D4949" s="191"/>
    </row>
    <row r="4950" spans="4:4">
      <c r="D4950" s="191"/>
    </row>
    <row r="4951" spans="4:4">
      <c r="D4951" s="191"/>
    </row>
    <row r="4952" spans="4:4">
      <c r="D4952" s="191"/>
    </row>
    <row r="4953" spans="4:4">
      <c r="D4953" s="191"/>
    </row>
    <row r="4954" spans="4:4">
      <c r="D4954" s="191"/>
    </row>
    <row r="4955" spans="4:4">
      <c r="D4955" s="191"/>
    </row>
    <row r="4956" spans="4:4">
      <c r="D4956" s="191"/>
    </row>
    <row r="4957" spans="4:4">
      <c r="D4957" s="191"/>
    </row>
    <row r="4958" spans="4:4">
      <c r="D4958" s="191"/>
    </row>
    <row r="4959" spans="4:4">
      <c r="D4959" s="191"/>
    </row>
    <row r="4960" spans="4:4">
      <c r="D4960" s="191"/>
    </row>
    <row r="4961" spans="4:4">
      <c r="D4961" s="191"/>
    </row>
    <row r="4962" spans="4:4">
      <c r="D4962" s="191"/>
    </row>
    <row r="4963" spans="4:4">
      <c r="D4963" s="191"/>
    </row>
    <row r="4964" spans="4:4">
      <c r="D4964" s="191"/>
    </row>
    <row r="4965" spans="4:4">
      <c r="D4965" s="191"/>
    </row>
    <row r="4966" spans="4:4">
      <c r="D4966" s="191"/>
    </row>
    <row r="4967" spans="4:4">
      <c r="D4967" s="191"/>
    </row>
    <row r="4968" spans="4:4">
      <c r="D4968" s="191"/>
    </row>
    <row r="4969" spans="4:4">
      <c r="D4969" s="191"/>
    </row>
    <row r="4970" spans="4:4">
      <c r="D4970" s="191"/>
    </row>
    <row r="4971" spans="4:4">
      <c r="D4971" s="191"/>
    </row>
    <row r="4972" spans="4:4">
      <c r="D4972" s="191"/>
    </row>
    <row r="4973" spans="4:4">
      <c r="D4973" s="191"/>
    </row>
    <row r="4974" spans="4:4">
      <c r="D4974" s="191"/>
    </row>
    <row r="4975" spans="4:4">
      <c r="D4975" s="191"/>
    </row>
    <row r="4976" spans="4:4">
      <c r="D4976" s="191"/>
    </row>
    <row r="4977" spans="4:4">
      <c r="D4977" s="191"/>
    </row>
    <row r="4978" spans="4:4">
      <c r="D4978" s="191"/>
    </row>
    <row r="4979" spans="4:4">
      <c r="D4979" s="191"/>
    </row>
    <row r="4980" spans="4:4">
      <c r="D4980" s="191"/>
    </row>
    <row r="4981" spans="4:4">
      <c r="D4981" s="191"/>
    </row>
    <row r="4982" spans="4:4">
      <c r="D4982" s="191"/>
    </row>
    <row r="4983" spans="4:4">
      <c r="D4983" s="191"/>
    </row>
    <row r="4984" spans="4:4">
      <c r="D4984" s="191"/>
    </row>
    <row r="4985" spans="4:4">
      <c r="D4985" s="191"/>
    </row>
    <row r="4986" spans="4:4">
      <c r="D4986" s="191"/>
    </row>
    <row r="4987" spans="4:4">
      <c r="D4987" s="191"/>
    </row>
    <row r="4988" spans="4:4">
      <c r="D4988" s="191"/>
    </row>
    <row r="4989" spans="4:4">
      <c r="D4989" s="191"/>
    </row>
    <row r="4990" spans="4:4">
      <c r="D4990" s="191"/>
    </row>
    <row r="4991" spans="4:4">
      <c r="D4991" s="191"/>
    </row>
    <row r="4992" spans="4:4">
      <c r="D4992" s="191"/>
    </row>
    <row r="4993" spans="4:4">
      <c r="D4993" s="191"/>
    </row>
    <row r="4994" spans="4:4">
      <c r="D4994" s="191"/>
    </row>
    <row r="4995" spans="4:4">
      <c r="D4995" s="191"/>
    </row>
    <row r="4996" spans="4:4">
      <c r="D4996" s="191"/>
    </row>
    <row r="4997" spans="4:4">
      <c r="D4997" s="191"/>
    </row>
    <row r="4998" spans="4:4">
      <c r="D4998" s="191"/>
    </row>
    <row r="4999" spans="4:4">
      <c r="D4999" s="191"/>
    </row>
    <row r="5000" spans="4:4">
      <c r="D5000" s="191"/>
    </row>
  </sheetData>
  <sheetProtection password="DA06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52</vt:i4>
      </vt:variant>
    </vt:vector>
  </HeadingPairs>
  <TitlesOfParts>
    <vt:vector size="59" baseType="lpstr">
      <vt:lpstr>Pokyny pro vyplnění</vt:lpstr>
      <vt:lpstr>Stavba</vt:lpstr>
      <vt:lpstr>VzorPolozky</vt:lpstr>
      <vt:lpstr>SO01 20_02_2016 Pol</vt:lpstr>
      <vt:lpstr>SO01 20_02_2016 P1</vt:lpstr>
      <vt:lpstr>SO01 20_02_2016 P2</vt:lpstr>
      <vt:lpstr>SO01 20_02_2016 P3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20_02_2016 P1'!Názvy_tisku</vt:lpstr>
      <vt:lpstr>'SO01 20_02_2016 P2'!Názvy_tisku</vt:lpstr>
      <vt:lpstr>'SO01 20_02_2016 P3'!Názvy_tisku</vt:lpstr>
      <vt:lpstr>'SO01 20_02_2016 Pol'!Názvy_tisku</vt:lpstr>
      <vt:lpstr>oadresa</vt:lpstr>
      <vt:lpstr>Stavba!Objednatel</vt:lpstr>
      <vt:lpstr>Stavba!Objekt</vt:lpstr>
      <vt:lpstr>'SO01 20_02_2016 P1'!Oblast_tisku</vt:lpstr>
      <vt:lpstr>'SO01 20_02_2016 P2'!Oblast_tisku</vt:lpstr>
      <vt:lpstr>'SO01 20_02_2016 P3'!Oblast_tisku</vt:lpstr>
      <vt:lpstr>'SO01 20_02_2016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jaaha</dc:creator>
  <cp:lastModifiedBy>jaaha</cp:lastModifiedBy>
  <cp:lastPrinted>2014-02-28T09:52:57Z</cp:lastPrinted>
  <dcterms:created xsi:type="dcterms:W3CDTF">2009-04-08T07:15:50Z</dcterms:created>
  <dcterms:modified xsi:type="dcterms:W3CDTF">2017-05-23T08:02:56Z</dcterms:modified>
</cp:coreProperties>
</file>