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90" activeTab="0"/>
  </bookViews>
  <sheets>
    <sheet name="1.2 - Položkový rozpočet" sheetId="3" r:id="rId1"/>
  </sheets>
  <definedNames/>
  <calcPr calcId="162913"/>
</workbook>
</file>

<file path=xl/sharedStrings.xml><?xml version="1.0" encoding="utf-8"?>
<sst xmlns="http://schemas.openxmlformats.org/spreadsheetml/2006/main" count="67" uniqueCount="51">
  <si>
    <t>Prvek - název</t>
  </si>
  <si>
    <t>Specifikace – minimální požadavek zadavatele</t>
  </si>
  <si>
    <t>ks</t>
  </si>
  <si>
    <t>Nabídnuto: název, značka, výrobce</t>
  </si>
  <si>
    <t>cena bez DPH / ks</t>
  </si>
  <si>
    <t>cena vč. DPH /  ks</t>
  </si>
  <si>
    <t>Celkem</t>
  </si>
  <si>
    <t>POZ</t>
  </si>
  <si>
    <t>2.1.</t>
  </si>
  <si>
    <t>2000x2450x2400</t>
  </si>
  <si>
    <t xml:space="preserve">Chladící box zelenina </t>
  </si>
  <si>
    <t>2.2.</t>
  </si>
  <si>
    <t>Chladící jednotka</t>
  </si>
  <si>
    <t>2.3.</t>
  </si>
  <si>
    <t>duralové stojny vysoké 1700mm, výškově nastavitelné, tvrzené police plastové perforované, možnost mytí v myčce, rozměr pro vložení GN1/1, 4 police</t>
  </si>
  <si>
    <t>2.5.</t>
  </si>
  <si>
    <t>2250x700x900</t>
  </si>
  <si>
    <t>2.8.</t>
  </si>
  <si>
    <t>72 měsíců</t>
  </si>
  <si>
    <t>3.1. 3.2.</t>
  </si>
  <si>
    <t>1000x900x900</t>
  </si>
  <si>
    <t>3.3.</t>
  </si>
  <si>
    <t>3.7.</t>
  </si>
  <si>
    <t>Napouštěcí rameno</t>
  </si>
  <si>
    <t>550mm</t>
  </si>
  <si>
    <r>
      <rPr>
        <b/>
        <i/>
        <sz val="11"/>
        <color indexed="8"/>
        <rFont val="Tahoma"/>
        <family val="2"/>
      </rPr>
      <t>Doprava,</t>
    </r>
    <r>
      <rPr>
        <i/>
        <sz val="8"/>
        <color indexed="8"/>
        <rFont val="Tahoma"/>
        <family val="2"/>
      </rPr>
      <t xml:space="preserve"> usazení na místo, montáž, instalační  materiál, uvedení do provozu, zaškolení</t>
    </r>
  </si>
  <si>
    <r>
      <rPr>
        <b/>
        <i/>
        <sz val="11"/>
        <color indexed="8"/>
        <rFont val="Tahoma"/>
        <family val="2"/>
      </rPr>
      <t>Doprava,</t>
    </r>
    <r>
      <rPr>
        <i/>
        <sz val="8"/>
        <color indexed="8"/>
        <rFont val="Tahoma"/>
        <family val="2"/>
      </rPr>
      <t xml:space="preserve"> usazení na místo, montáž, instalační  mnateriál, uvedení do provozu, zaškolení</t>
    </r>
  </si>
  <si>
    <t>1600/1350x-450-575x1700</t>
  </si>
  <si>
    <t>1800x700x900</t>
  </si>
  <si>
    <t>Chladící stoly</t>
  </si>
  <si>
    <t xml:space="preserve">Chladící stůl </t>
  </si>
  <si>
    <t>1. ETAPA - REALIZACE ČERVEN 2023</t>
  </si>
  <si>
    <t>ETAPA 1 CELKEM</t>
  </si>
  <si>
    <t>2. ETAPA - REALIZACE SRPEN 2023</t>
  </si>
  <si>
    <t>ETAPA 2 CELKEM</t>
  </si>
  <si>
    <t xml:space="preserve">cena vč. DPH </t>
  </si>
  <si>
    <t>ETAPA 1 a 2 CELKEM</t>
  </si>
  <si>
    <t>12 měsíců</t>
  </si>
  <si>
    <t>Regálová sestava do chladícího boxu</t>
  </si>
  <si>
    <t>Rozměr</t>
  </si>
  <si>
    <t>Min.záruka</t>
  </si>
  <si>
    <t>2. Položkový rozpočet - Dodávka gastro technologí do školní kuchyně</t>
  </si>
  <si>
    <t>síla izolace 60mm-80mm, 1x křídlové dveře 800x2000mm, izolace PUR panelem, lamelovací a krycí lišty, vč. Kotevního a spojovacího materiálu, osvětlení, bez podlahy</t>
  </si>
  <si>
    <r>
      <t>provozní teplota +5</t>
    </r>
    <r>
      <rPr>
        <sz val="10"/>
        <color indexed="8"/>
        <rFont val="Calibri"/>
        <family val="2"/>
      </rPr>
      <t>⁰</t>
    </r>
    <r>
      <rPr>
        <sz val="10"/>
        <color indexed="8"/>
        <rFont val="Tahoma"/>
        <family val="2"/>
      </rPr>
      <t>C až -5⁰C, oddělená řídící jednotka, ovládání osvětlení na řídící jednotce, nutnost připojení  na odpad, vč. Výparníku, agregát umístěn v 1PP- bez zimní úpravy</t>
    </r>
  </si>
  <si>
    <t>profesionální chladící stůl - 3 sekce chlazení, 3x dveře se vsuny pro GN1/1, agregát vpravo, zadní lem 40mm, robusní pracovní nerezová deska, kondenzační jednotka do +43st.C</t>
  </si>
  <si>
    <t>Elektrická pánev s inovativním výkonným systémem ohřevu fast a block</t>
  </si>
  <si>
    <r>
      <t>objem min. 100lt., nádoba 920x560x225, včetně motorického sklápění varné nádoby, napouštění pomocí tačítka na vaně, celonerezová nádoba, víko bez otvorů, nastavení teploty 50-300</t>
    </r>
    <r>
      <rPr>
        <sz val="10"/>
        <color indexed="8"/>
        <rFont val="Calibri"/>
        <family val="2"/>
      </rPr>
      <t>⁰</t>
    </r>
    <r>
      <rPr>
        <sz val="10"/>
        <color indexed="8"/>
        <rFont val="Tahoma"/>
        <family val="2"/>
      </rPr>
      <t>C, nádoba s oblými kohouty pro snadné čištění, masivní nerez. 12mm dno, včetně Fast-A-Block sendvičového dna s hliníkovým blokem se zapuštěnými tělesy pro rovnoměrný a rychlý rozvod tepla. Ryhlost ohřevu + - 18</t>
    </r>
    <r>
      <rPr>
        <sz val="10"/>
        <color indexed="8"/>
        <rFont val="Calibri"/>
        <family val="2"/>
      </rPr>
      <t>%,  motorické sklápění</t>
    </r>
  </si>
  <si>
    <t>profesionální chladící stůl - 4 sekce chlazení, 4x dveře se vsuny pro GN1/1, agregát vpravo, nad agregátem v pracovní desce umístěn vevařený dřez 400x400x250, zadní a boční lem 100mm, včetně loketní pákové baterie</t>
  </si>
  <si>
    <t>700x830x2120</t>
  </si>
  <si>
    <t>Mrazící skřín 598 LT - 700LT.</t>
  </si>
  <si>
    <r>
      <t xml:space="preserve">Profesionálnáí mraznička  - nerezové provedení pro GN2/1, nucená cirkulace vzduchu, technologie NoFrost, 4 police, nízkoenergetická nákladová třída, nerez dveře a plášť, </t>
    </r>
    <r>
      <rPr>
        <sz val="10"/>
        <color indexed="8"/>
        <rFont val="Calibri"/>
        <family val="2"/>
      </rPr>
      <t>regu. teploty, zabudovaný zámek, nohy s nastavitelnou výškou, snímatelný horní kryt s horními zavěšeným jednotky, chladicí prostředek R290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</si>
</sst>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b/>
      <i/>
      <sz val="11"/>
      <color indexed="8"/>
      <name val="Tahoma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5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wrapText="1"/>
    </xf>
    <xf numFmtId="0" fontId="7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" fontId="9" fillId="2" borderId="6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/>
    </xf>
    <xf numFmtId="0" fontId="7" fillId="2" borderId="7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16" fontId="7" fillId="2" borderId="7" xfId="0" applyNumberFormat="1" applyFont="1" applyFill="1" applyBorder="1" applyAlignment="1">
      <alignment horizontal="left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0" fontId="17" fillId="0" borderId="0" xfId="0" applyNumberFormat="1" applyFont="1" applyAlignment="1">
      <alignment/>
    </xf>
    <xf numFmtId="49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vertical="center"/>
    </xf>
    <xf numFmtId="16" fontId="7" fillId="2" borderId="15" xfId="0" applyNumberFormat="1" applyFont="1" applyFill="1" applyBorder="1" applyAlignment="1">
      <alignment horizontal="left" vertical="center"/>
    </xf>
    <xf numFmtId="4" fontId="15" fillId="2" borderId="16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4" fontId="9" fillId="3" borderId="17" xfId="0" applyNumberFormat="1" applyFont="1" applyFill="1" applyBorder="1" applyAlignment="1">
      <alignment vertical="center"/>
    </xf>
    <xf numFmtId="4" fontId="9" fillId="3" borderId="18" xfId="0" applyNumberFormat="1" applyFont="1" applyFill="1" applyBorder="1" applyAlignment="1">
      <alignment vertical="center"/>
    </xf>
    <xf numFmtId="49" fontId="3" fillId="4" borderId="19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4" fontId="15" fillId="2" borderId="11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49" fontId="9" fillId="3" borderId="23" xfId="0" applyNumberFormat="1" applyFont="1" applyFill="1" applyBorder="1" applyAlignment="1">
      <alignment horizontal="left" vertical="center"/>
    </xf>
    <xf numFmtId="49" fontId="9" fillId="3" borderId="24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4" fontId="9" fillId="2" borderId="14" xfId="0" applyNumberFormat="1" applyFont="1" applyFill="1" applyBorder="1" applyAlignment="1">
      <alignment vertical="center"/>
    </xf>
    <xf numFmtId="49" fontId="9" fillId="3" borderId="25" xfId="0" applyNumberFormat="1" applyFont="1" applyFill="1" applyBorder="1" applyAlignment="1">
      <alignment horizontal="left" vertical="center"/>
    </xf>
    <xf numFmtId="4" fontId="9" fillId="3" borderId="14" xfId="0" applyNumberFormat="1" applyFont="1" applyFill="1" applyBorder="1" applyAlignment="1">
      <alignment vertical="center"/>
    </xf>
    <xf numFmtId="49" fontId="9" fillId="3" borderId="26" xfId="0" applyNumberFormat="1" applyFont="1" applyFill="1" applyBorder="1" applyAlignment="1">
      <alignment horizontal="left" vertical="center"/>
    </xf>
    <xf numFmtId="49" fontId="9" fillId="3" borderId="27" xfId="0" applyNumberFormat="1" applyFont="1" applyFill="1" applyBorder="1" applyAlignment="1">
      <alignment horizontal="left" vertical="center"/>
    </xf>
    <xf numFmtId="0" fontId="11" fillId="2" borderId="28" xfId="0" applyNumberFormat="1" applyFont="1" applyFill="1" applyBorder="1" applyAlignment="1">
      <alignment horizontal="left" vertical="center" wrapText="1"/>
    </xf>
    <xf numFmtId="0" fontId="11" fillId="2" borderId="8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11" fillId="2" borderId="30" xfId="0" applyNumberFormat="1" applyFont="1" applyFill="1" applyBorder="1" applyAlignment="1">
      <alignment horizontal="left"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49" fontId="9" fillId="4" borderId="3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EE257"/>
      <rgbColor rgb="00C0C0C0"/>
      <rgbColor rgb="000000FF"/>
      <rgbColor rgb="00FFCC99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workbookViewId="0" topLeftCell="A1">
      <selection activeCell="C26" sqref="C26"/>
    </sheetView>
  </sheetViews>
  <sheetFormatPr defaultColWidth="8.8515625" defaultRowHeight="15" customHeight="1"/>
  <cols>
    <col min="1" max="1" width="6.140625" style="2" customWidth="1"/>
    <col min="2" max="2" width="29.140625" style="2" customWidth="1"/>
    <col min="3" max="3" width="30.57421875" style="2" customWidth="1"/>
    <col min="4" max="4" width="4.7109375" style="2" customWidth="1"/>
    <col min="5" max="5" width="15.7109375" style="2" customWidth="1"/>
    <col min="6" max="6" width="12.8515625" style="2" customWidth="1"/>
    <col min="7" max="7" width="30.57421875" style="2" customWidth="1"/>
    <col min="8" max="8" width="14.00390625" style="2" customWidth="1"/>
    <col min="9" max="9" width="12.7109375" style="2" customWidth="1"/>
    <col min="10" max="10" width="15.7109375" style="2" customWidth="1"/>
    <col min="11" max="16384" width="8.8515625" style="2" customWidth="1"/>
  </cols>
  <sheetData>
    <row r="1" spans="1:10" ht="22.15" customHeight="1">
      <c r="A1" s="67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 customHeight="1" thickBot="1">
      <c r="A2" s="1"/>
      <c r="B2" s="1"/>
      <c r="C2" s="5"/>
      <c r="D2" s="5"/>
      <c r="E2" s="5"/>
      <c r="F2" s="5"/>
      <c r="G2" s="1"/>
      <c r="H2" s="1"/>
      <c r="I2" s="1"/>
      <c r="J2" s="1"/>
    </row>
    <row r="3" spans="1:10" ht="45" customHeight="1" thickBot="1">
      <c r="A3" s="47" t="s">
        <v>7</v>
      </c>
      <c r="B3" s="39" t="s">
        <v>0</v>
      </c>
      <c r="C3" s="39" t="s">
        <v>1</v>
      </c>
      <c r="D3" s="39" t="s">
        <v>2</v>
      </c>
      <c r="E3" s="48" t="s">
        <v>39</v>
      </c>
      <c r="F3" s="48" t="s">
        <v>40</v>
      </c>
      <c r="G3" s="39" t="s">
        <v>3</v>
      </c>
      <c r="H3" s="39" t="s">
        <v>4</v>
      </c>
      <c r="I3" s="39" t="s">
        <v>5</v>
      </c>
      <c r="J3" s="49" t="s">
        <v>35</v>
      </c>
    </row>
    <row r="4" spans="1:10" ht="45" customHeight="1" thickBot="1">
      <c r="A4" s="70" t="s">
        <v>31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81.75" customHeight="1">
      <c r="A5" s="50" t="s">
        <v>19</v>
      </c>
      <c r="B5" s="51" t="s">
        <v>29</v>
      </c>
      <c r="C5" s="38" t="s">
        <v>44</v>
      </c>
      <c r="D5" s="52">
        <v>2</v>
      </c>
      <c r="E5" s="53" t="s">
        <v>28</v>
      </c>
      <c r="F5" s="3" t="s">
        <v>37</v>
      </c>
      <c r="G5" s="54"/>
      <c r="H5" s="55">
        <v>0</v>
      </c>
      <c r="I5" s="55">
        <f>H5*1.21</f>
        <v>0</v>
      </c>
      <c r="J5" s="56">
        <f>D5*I5</f>
        <v>0</v>
      </c>
    </row>
    <row r="6" spans="1:10" ht="39" customHeight="1">
      <c r="A6" s="65" t="s">
        <v>25</v>
      </c>
      <c r="B6" s="66"/>
      <c r="C6" s="10"/>
      <c r="D6" s="11">
        <v>1</v>
      </c>
      <c r="E6" s="11"/>
      <c r="F6" s="3"/>
      <c r="G6" s="13"/>
      <c r="H6" s="26">
        <v>0</v>
      </c>
      <c r="I6" s="25">
        <f>H6*1.21</f>
        <v>0</v>
      </c>
      <c r="J6" s="40">
        <f>D6*I6</f>
        <v>0</v>
      </c>
    </row>
    <row r="7" spans="1:10" s="35" customFormat="1" ht="20.25" customHeight="1" thickBot="1">
      <c r="A7" s="32" t="s">
        <v>6</v>
      </c>
      <c r="B7" s="33"/>
      <c r="C7" s="33"/>
      <c r="D7" s="33"/>
      <c r="E7" s="33"/>
      <c r="F7" s="3"/>
      <c r="G7" s="33"/>
      <c r="H7" s="34">
        <f>SUM(H5:H6)</f>
        <v>0</v>
      </c>
      <c r="I7" s="34">
        <f aca="true" t="shared" si="0" ref="I7:J7">SUM(I5:I6)</f>
        <v>0</v>
      </c>
      <c r="J7" s="41">
        <f t="shared" si="0"/>
        <v>0</v>
      </c>
    </row>
    <row r="8" spans="1:10" ht="183" customHeight="1">
      <c r="A8" s="24" t="s">
        <v>21</v>
      </c>
      <c r="B8" s="7" t="s">
        <v>45</v>
      </c>
      <c r="C8" s="9" t="s">
        <v>46</v>
      </c>
      <c r="D8" s="8">
        <v>1</v>
      </c>
      <c r="E8" s="14" t="s">
        <v>20</v>
      </c>
      <c r="F8" s="3" t="s">
        <v>37</v>
      </c>
      <c r="G8" s="4"/>
      <c r="H8" s="25">
        <v>0</v>
      </c>
      <c r="I8" s="25">
        <f>H8*1.21</f>
        <v>0</v>
      </c>
      <c r="J8" s="40">
        <f>D8*I8</f>
        <v>0</v>
      </c>
    </row>
    <row r="9" spans="1:10" ht="21" customHeight="1">
      <c r="A9" s="42" t="s">
        <v>22</v>
      </c>
      <c r="B9" s="23" t="s">
        <v>23</v>
      </c>
      <c r="C9" s="21"/>
      <c r="D9" s="11">
        <v>1</v>
      </c>
      <c r="E9" s="22" t="s">
        <v>24</v>
      </c>
      <c r="F9" s="3" t="s">
        <v>37</v>
      </c>
      <c r="G9" s="13"/>
      <c r="H9" s="25">
        <v>0</v>
      </c>
      <c r="I9" s="25">
        <f>H9*1.21</f>
        <v>0</v>
      </c>
      <c r="J9" s="40">
        <f>D9*I9</f>
        <v>0</v>
      </c>
    </row>
    <row r="10" spans="1:10" ht="43.5" customHeight="1">
      <c r="A10" s="69" t="s">
        <v>26</v>
      </c>
      <c r="B10" s="66"/>
      <c r="C10" s="29"/>
      <c r="D10" s="11">
        <v>1</v>
      </c>
      <c r="E10" s="11"/>
      <c r="F10" s="3"/>
      <c r="G10" s="13"/>
      <c r="H10" s="26">
        <v>0</v>
      </c>
      <c r="I10" s="26">
        <f>H10*1.21</f>
        <v>0</v>
      </c>
      <c r="J10" s="43">
        <f>D10*I10</f>
        <v>0</v>
      </c>
    </row>
    <row r="11" spans="1:10" s="35" customFormat="1" ht="20.25" customHeight="1">
      <c r="A11" s="36" t="s">
        <v>6</v>
      </c>
      <c r="B11" s="37"/>
      <c r="C11" s="33"/>
      <c r="D11" s="33"/>
      <c r="E11" s="33"/>
      <c r="F11" s="33"/>
      <c r="G11" s="33"/>
      <c r="H11" s="34">
        <f aca="true" t="shared" si="1" ref="H11:J11">SUM(H8:H10)</f>
        <v>0</v>
      </c>
      <c r="I11" s="34">
        <f t="shared" si="1"/>
        <v>0</v>
      </c>
      <c r="J11" s="41">
        <f t="shared" si="1"/>
        <v>0</v>
      </c>
    </row>
    <row r="12" spans="1:10" s="18" customFormat="1" ht="33.75" customHeight="1" thickBot="1">
      <c r="A12" s="57" t="s">
        <v>32</v>
      </c>
      <c r="B12" s="58"/>
      <c r="C12" s="59"/>
      <c r="D12" s="59"/>
      <c r="E12" s="59"/>
      <c r="F12" s="59"/>
      <c r="G12" s="59"/>
      <c r="H12" s="45">
        <f>SUM(H7+H11)</f>
        <v>0</v>
      </c>
      <c r="I12" s="45">
        <f aca="true" t="shared" si="2" ref="I12:J12">SUM(I7+I11)</f>
        <v>0</v>
      </c>
      <c r="J12" s="46">
        <f t="shared" si="2"/>
        <v>0</v>
      </c>
    </row>
    <row r="13" spans="1:10" ht="49.5" customHeight="1" thickBot="1">
      <c r="A13" s="70" t="s">
        <v>33</v>
      </c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66" customHeight="1">
      <c r="A14" s="6" t="s">
        <v>8</v>
      </c>
      <c r="B14" s="7" t="s">
        <v>10</v>
      </c>
      <c r="C14" s="9" t="s">
        <v>42</v>
      </c>
      <c r="D14" s="8">
        <v>1</v>
      </c>
      <c r="E14" s="14" t="s">
        <v>9</v>
      </c>
      <c r="F14" s="3" t="s">
        <v>37</v>
      </c>
      <c r="G14" s="4"/>
      <c r="H14" s="25">
        <v>0</v>
      </c>
      <c r="I14" s="25">
        <f>H14*1.21</f>
        <v>0</v>
      </c>
      <c r="J14" s="40">
        <f>D14*I14</f>
        <v>0</v>
      </c>
    </row>
    <row r="15" spans="1:10" ht="30.75" customHeight="1">
      <c r="A15" s="65" t="s">
        <v>25</v>
      </c>
      <c r="B15" s="66"/>
      <c r="C15" s="10"/>
      <c r="D15" s="11">
        <v>1</v>
      </c>
      <c r="E15" s="11"/>
      <c r="F15" s="12"/>
      <c r="G15" s="13"/>
      <c r="H15" s="26">
        <v>0</v>
      </c>
      <c r="I15" s="26">
        <f>H15*1.21</f>
        <v>0</v>
      </c>
      <c r="J15" s="43">
        <f>D15*I15</f>
        <v>0</v>
      </c>
    </row>
    <row r="16" spans="1:10" ht="21.75" customHeight="1" thickBot="1">
      <c r="A16" s="15" t="s">
        <v>6</v>
      </c>
      <c r="B16" s="16"/>
      <c r="C16" s="16"/>
      <c r="D16" s="16"/>
      <c r="E16" s="16"/>
      <c r="F16" s="16"/>
      <c r="G16" s="16"/>
      <c r="H16" s="17">
        <f>SUM(H14:H15)</f>
        <v>0</v>
      </c>
      <c r="I16" s="17">
        <f aca="true" t="shared" si="3" ref="I16:J16">SUM(I14:I15)</f>
        <v>0</v>
      </c>
      <c r="J16" s="60">
        <f t="shared" si="3"/>
        <v>0</v>
      </c>
    </row>
    <row r="17" spans="1:10" ht="82.5" customHeight="1">
      <c r="A17" s="6" t="s">
        <v>11</v>
      </c>
      <c r="B17" s="7" t="s">
        <v>12</v>
      </c>
      <c r="C17" s="9" t="s">
        <v>43</v>
      </c>
      <c r="D17" s="8">
        <v>1</v>
      </c>
      <c r="E17" s="14"/>
      <c r="F17" s="3" t="s">
        <v>37</v>
      </c>
      <c r="G17" s="4"/>
      <c r="H17" s="25">
        <v>0</v>
      </c>
      <c r="I17" s="25">
        <f>H17*1.21</f>
        <v>0</v>
      </c>
      <c r="J17" s="40">
        <f>D17*I17</f>
        <v>0</v>
      </c>
    </row>
    <row r="18" spans="1:10" ht="28.5" customHeight="1">
      <c r="A18" s="65" t="s">
        <v>25</v>
      </c>
      <c r="B18" s="66"/>
      <c r="C18" s="10"/>
      <c r="D18" s="11">
        <v>1</v>
      </c>
      <c r="E18" s="11"/>
      <c r="F18" s="12"/>
      <c r="G18" s="13"/>
      <c r="H18" s="26">
        <v>0</v>
      </c>
      <c r="I18" s="25">
        <f>H18*1.21</f>
        <v>0</v>
      </c>
      <c r="J18" s="40">
        <f>D18*I18</f>
        <v>0</v>
      </c>
    </row>
    <row r="19" spans="1:10" s="35" customFormat="1" ht="21.75" customHeight="1" thickBot="1">
      <c r="A19" s="32" t="s">
        <v>6</v>
      </c>
      <c r="B19" s="33"/>
      <c r="C19" s="33"/>
      <c r="D19" s="33"/>
      <c r="E19" s="33"/>
      <c r="F19" s="33"/>
      <c r="G19" s="33"/>
      <c r="H19" s="17">
        <f>SUM(H17:H18)</f>
        <v>0</v>
      </c>
      <c r="I19" s="17">
        <f aca="true" t="shared" si="4" ref="I19:J19">SUM(I17:I18)</f>
        <v>0</v>
      </c>
      <c r="J19" s="60">
        <f t="shared" si="4"/>
        <v>0</v>
      </c>
    </row>
    <row r="20" spans="1:10" ht="63.75">
      <c r="A20" s="6" t="s">
        <v>13</v>
      </c>
      <c r="B20" s="7" t="s">
        <v>38</v>
      </c>
      <c r="C20" s="9" t="s">
        <v>14</v>
      </c>
      <c r="D20" s="8">
        <v>3</v>
      </c>
      <c r="E20" s="14" t="s">
        <v>27</v>
      </c>
      <c r="F20" s="31" t="s">
        <v>37</v>
      </c>
      <c r="G20" s="4"/>
      <c r="H20" s="25">
        <v>0</v>
      </c>
      <c r="I20" s="25">
        <f>H20*1.21</f>
        <v>0</v>
      </c>
      <c r="J20" s="40">
        <f>D20*I20</f>
        <v>0</v>
      </c>
    </row>
    <row r="21" spans="1:10" s="35" customFormat="1" ht="21" customHeight="1" thickBot="1">
      <c r="A21" s="32" t="s">
        <v>6</v>
      </c>
      <c r="B21" s="33"/>
      <c r="C21" s="33"/>
      <c r="D21" s="33"/>
      <c r="E21" s="33"/>
      <c r="F21" s="33"/>
      <c r="G21" s="33"/>
      <c r="H21" s="17">
        <f>SUM(H20)</f>
        <v>0</v>
      </c>
      <c r="I21" s="17">
        <f aca="true" t="shared" si="5" ref="I21:J21">SUM(I20)</f>
        <v>0</v>
      </c>
      <c r="J21" s="60">
        <f t="shared" si="5"/>
        <v>0</v>
      </c>
    </row>
    <row r="22" spans="1:10" ht="108" customHeight="1">
      <c r="A22" s="19" t="s">
        <v>15</v>
      </c>
      <c r="B22" s="20" t="s">
        <v>30</v>
      </c>
      <c r="C22" s="21" t="s">
        <v>47</v>
      </c>
      <c r="D22" s="11">
        <v>1</v>
      </c>
      <c r="E22" s="22" t="s">
        <v>16</v>
      </c>
      <c r="F22" s="30" t="s">
        <v>37</v>
      </c>
      <c r="G22" s="13"/>
      <c r="H22" s="26">
        <v>0</v>
      </c>
      <c r="I22" s="26">
        <f>H22*1.21</f>
        <v>0</v>
      </c>
      <c r="J22" s="43">
        <f>D22*I22</f>
        <v>0</v>
      </c>
    </row>
    <row r="23" spans="1:10" ht="28.5" customHeight="1">
      <c r="A23" s="65" t="s">
        <v>25</v>
      </c>
      <c r="B23" s="66"/>
      <c r="C23" s="10"/>
      <c r="D23" s="11">
        <v>1</v>
      </c>
      <c r="E23" s="11"/>
      <c r="F23" s="30"/>
      <c r="G23" s="13"/>
      <c r="H23" s="26">
        <v>0</v>
      </c>
      <c r="I23" s="26">
        <f>H23*1.21</f>
        <v>0</v>
      </c>
      <c r="J23" s="43">
        <f>D23*I23</f>
        <v>0</v>
      </c>
    </row>
    <row r="24" spans="1:10" s="35" customFormat="1" ht="21" customHeight="1" thickBot="1">
      <c r="A24" s="32" t="s">
        <v>6</v>
      </c>
      <c r="B24" s="33"/>
      <c r="C24" s="33"/>
      <c r="D24" s="33"/>
      <c r="E24" s="33"/>
      <c r="F24" s="33"/>
      <c r="G24" s="33"/>
      <c r="H24" s="17">
        <f>SUM(H22:H23)</f>
        <v>0</v>
      </c>
      <c r="I24" s="17">
        <f aca="true" t="shared" si="6" ref="I24:J24">SUM(I22:I23)</f>
        <v>0</v>
      </c>
      <c r="J24" s="60">
        <f t="shared" si="6"/>
        <v>0</v>
      </c>
    </row>
    <row r="25" spans="1:10" ht="127.5">
      <c r="A25" s="6" t="s">
        <v>17</v>
      </c>
      <c r="B25" s="7" t="s">
        <v>49</v>
      </c>
      <c r="C25" s="9" t="s">
        <v>50</v>
      </c>
      <c r="D25" s="8">
        <v>1</v>
      </c>
      <c r="E25" s="14" t="s">
        <v>48</v>
      </c>
      <c r="F25" s="31" t="s">
        <v>18</v>
      </c>
      <c r="G25" s="4"/>
      <c r="H25" s="25">
        <v>0</v>
      </c>
      <c r="I25" s="25">
        <f>H25*1.21</f>
        <v>0</v>
      </c>
      <c r="J25" s="40">
        <f>D25*I25</f>
        <v>0</v>
      </c>
    </row>
    <row r="26" spans="1:10" ht="39" customHeight="1">
      <c r="A26" s="65" t="s">
        <v>25</v>
      </c>
      <c r="B26" s="66"/>
      <c r="C26" s="10"/>
      <c r="D26" s="11">
        <v>1</v>
      </c>
      <c r="E26" s="11"/>
      <c r="F26" s="30"/>
      <c r="G26" s="13"/>
      <c r="H26" s="26">
        <v>0</v>
      </c>
      <c r="I26" s="25">
        <f>H26*1.21</f>
        <v>0</v>
      </c>
      <c r="J26" s="40">
        <f>D26*I26</f>
        <v>0</v>
      </c>
    </row>
    <row r="27" spans="1:10" s="35" customFormat="1" ht="25.5" customHeight="1">
      <c r="A27" s="36" t="s">
        <v>6</v>
      </c>
      <c r="B27" s="37"/>
      <c r="C27" s="33"/>
      <c r="D27" s="33"/>
      <c r="E27" s="33"/>
      <c r="F27" s="33"/>
      <c r="G27" s="33"/>
      <c r="H27" s="17">
        <f>SUM(H25:H26)</f>
        <v>0</v>
      </c>
      <c r="I27" s="17">
        <f aca="true" t="shared" si="7" ref="I27:J27">SUM(I25:I26)</f>
        <v>0</v>
      </c>
      <c r="J27" s="60">
        <f t="shared" si="7"/>
        <v>0</v>
      </c>
    </row>
    <row r="28" spans="1:10" ht="33" customHeight="1" thickBot="1">
      <c r="A28" s="61" t="s">
        <v>34</v>
      </c>
      <c r="B28" s="58"/>
      <c r="C28" s="27"/>
      <c r="D28" s="27"/>
      <c r="E28" s="27"/>
      <c r="F28" s="27"/>
      <c r="G28" s="27"/>
      <c r="H28" s="28">
        <f>SUM(H16+H19+H21+H24+H27)</f>
        <v>0</v>
      </c>
      <c r="I28" s="28">
        <f aca="true" t="shared" si="8" ref="I28:J28">SUM(I16+I19+I21+I24+I27)</f>
        <v>0</v>
      </c>
      <c r="J28" s="62">
        <f t="shared" si="8"/>
        <v>0</v>
      </c>
    </row>
    <row r="29" spans="1:10" ht="29.25" customHeight="1" thickBot="1">
      <c r="A29" s="63" t="s">
        <v>36</v>
      </c>
      <c r="B29" s="64"/>
      <c r="C29" s="44"/>
      <c r="D29" s="44"/>
      <c r="E29" s="44"/>
      <c r="F29" s="44"/>
      <c r="G29" s="44"/>
      <c r="H29" s="45">
        <f aca="true" t="shared" si="9" ref="H29:I29">H28+H12</f>
        <v>0</v>
      </c>
      <c r="I29" s="45">
        <f t="shared" si="9"/>
        <v>0</v>
      </c>
      <c r="J29" s="46">
        <f>J28+J12</f>
        <v>0</v>
      </c>
    </row>
  </sheetData>
  <mergeCells count="10">
    <mergeCell ref="A29:B29"/>
    <mergeCell ref="A18:B18"/>
    <mergeCell ref="A1:J1"/>
    <mergeCell ref="A26:B26"/>
    <mergeCell ref="A6:B6"/>
    <mergeCell ref="A10:B10"/>
    <mergeCell ref="A15:B15"/>
    <mergeCell ref="A23:B23"/>
    <mergeCell ref="A4:J4"/>
    <mergeCell ref="A13:J13"/>
  </mergeCells>
  <printOptions/>
  <pageMargins left="0.7086614173228347" right="0.7086614173228347" top="0" bottom="0" header="0.31496062992125984" footer="0.31496062992125984"/>
  <pageSetup fitToHeight="2" horizontalDpi="600" verticalDpi="600" orientation="landscape" scale="70" r:id="rId1"/>
  <headerFooter>
    <oddFooter>&amp;C&amp;"Helvetica Neue,Regular"&amp;12&amp;K000000&amp;P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Ivana_Struncova</dc:creator>
  <cp:keywords/>
  <dc:description/>
  <cp:lastModifiedBy>Ivana_Struncova</cp:lastModifiedBy>
  <cp:lastPrinted>2023-05-23T11:53:27Z</cp:lastPrinted>
  <dcterms:created xsi:type="dcterms:W3CDTF">2022-08-15T10:57:41Z</dcterms:created>
  <dcterms:modified xsi:type="dcterms:W3CDTF">2023-05-23T11:53:45Z</dcterms:modified>
  <cp:category/>
  <cp:version/>
  <cp:contentType/>
  <cp:contentStatus/>
</cp:coreProperties>
</file>