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965" yWindow="1395" windowWidth="15450" windowHeight="8010" activeTab="0"/>
  </bookViews>
  <sheets>
    <sheet name="6. část Pořízení pro kuchaře " sheetId="23" r:id="rId1"/>
  </sheets>
  <definedNames/>
  <calcPr calcId="125725"/>
</workbook>
</file>

<file path=xl/sharedStrings.xml><?xml version="1.0" encoding="utf-8"?>
<sst xmlns="http://schemas.openxmlformats.org/spreadsheetml/2006/main" count="67" uniqueCount="51">
  <si>
    <t>Poř. č.</t>
  </si>
  <si>
    <t>Jed. cena</t>
  </si>
  <si>
    <t>Množství</t>
  </si>
  <si>
    <t>Jednotka</t>
  </si>
  <si>
    <t>CELKEM</t>
  </si>
  <si>
    <t>DPH</t>
  </si>
  <si>
    <t>CELKEM s DPH</t>
  </si>
  <si>
    <t>ROZPOČET</t>
  </si>
  <si>
    <t xml:space="preserve">SOŠ a SOU Neratovice – podpora odborného vzdělávání
</t>
  </si>
  <si>
    <t>Celkem bez DPH</t>
  </si>
  <si>
    <t>Celkem s DPH</t>
  </si>
  <si>
    <t>Název</t>
  </si>
  <si>
    <t>Technická specifikace, popis</t>
  </si>
  <si>
    <t>ks</t>
  </si>
  <si>
    <t>Sada nožů</t>
  </si>
  <si>
    <t>Servírovací vozík</t>
  </si>
  <si>
    <t>Shocker</t>
  </si>
  <si>
    <t>Vakuovací balička</t>
  </si>
  <si>
    <t>Indukční vařič</t>
  </si>
  <si>
    <t>Výrobník ledu</t>
  </si>
  <si>
    <t>Drtič ledu</t>
  </si>
  <si>
    <t>Kráječ chleba a knedlíků</t>
  </si>
  <si>
    <t>Mixer barový</t>
  </si>
  <si>
    <t>Lis na citrusy</t>
  </si>
  <si>
    <t>Vyvalovací lisy na těsto</t>
  </si>
  <si>
    <t>Hnětač těsta</t>
  </si>
  <si>
    <t>Nářezový stroj</t>
  </si>
  <si>
    <t>Menu karty + úložný box</t>
  </si>
  <si>
    <t>Molton</t>
  </si>
  <si>
    <t>Prsten na ubrousek</t>
  </si>
  <si>
    <t>Kroužek na ubrousky; materiál nerezová ocel; vnitřní průměr 35mm</t>
  </si>
  <si>
    <t>6. část: Pořízení vybavení do odborné učebny pro obor vzdělání kuchař číšník</t>
  </si>
  <si>
    <t>Cvičná kuchyň, včetně instalace a montáže</t>
  </si>
  <si>
    <t>CELKEM bez DPH 6. část</t>
  </si>
  <si>
    <t xml:space="preserve">I. Název výběrového řízení: „Pořízení vybavení pro odborné vzdělávání“ </t>
  </si>
  <si>
    <t>Hnětač těsta  - minimální požadavky:  materiál ve styku s potravinami z nerezové oceli; objem min 10 l; rozměry d/š/v 260/460/540mm +/-25mm; příkon 0,2-0,25kW; hmotnost max 40kg; lakovaný povrch; napájení AC 230V</t>
  </si>
  <si>
    <t>Nářezový stroj  - minimální požadavky:   celokovový design; vozík s nerezovou ložnou plochou; bezpečnostní zámek nože; dětská pojistka; šnekový pohon; zubatý nůž; rozměry d/š/v 373/300/250mm +/-25mm; průměr ostří  v rozmezí 160-180mm; max tloušťka plátků 20mm;  příkon 0,15-0,2kW; materiál hliník; napájení AC 230V.</t>
  </si>
  <si>
    <t>Pojízdný servírovací vozík - minimální požadavky:  délka min. 800 mm, šířka 550 - 650 mm; výška 900 - 950 mm; min. 2 police; materiál nerezová ocel třídy 18/10.</t>
  </si>
  <si>
    <t>Šokový zchlazovač a zmrazovač  - minimální požadavky:   šokové zchlazení z +70°C na +3°C za max 90min; šokové zchlazení z +70°C na -18°C za max 240min; automatické přepínání do udržovacího režimu: po ukončení chladícího procesu na 2°C, po ukončení mrazícího procesu na -20°C; materiál nerezová ocel; napájení AC 230V; příkon v rozmezí 0,90-1kW; min teplota alespoň -20°C, rozměry d/š/v 750/700/850mm +/-50mm.</t>
  </si>
  <si>
    <t>Vakuová balička potravin  - minimální požadavky:   celonerezové provedení;  požadované funkce: digitální ovládání; vakuová pumpa 4-6 m3/h; svařovací lišta v rozmezí 240 - 260 mm; nastavení doby svaření; hlavní vypínač; tlakoměr; pojistka otevření víka; 10 uživatelských programů; rozměry d/š/v 334/443/439mm +/-50mm; rozměry komory d/š/v 260/330/160mm +/-20mm; příkon 0,1 - 0,15kW; napájení AC 230V.</t>
  </si>
  <si>
    <t>Indukční vařič s nerezovým opláštěním - minimální požadavky:  automatické zapnutí/vypnutí ohřevu při položení/sundání nádoby s plochy; bezdrátový dotykový systém; sklokeramická plocha; regulace výkonu minimálně 19 stupňů 350 - 3500W; funkce ohřevu a udržování požadované teploty; zobrazení teploty a její minimální regulace od 50° do 240°C; rozměry d/š/v 385/520/177mm +/-25mm; průměr plotny 250 - 280mm; příkon 3 - 4kW; napájení AC 230V.</t>
  </si>
  <si>
    <t>Výrobník ledu - minimální požadavky:   elektronické ovládání; chlazení vzduchem; plášť z odolného plastu; zásobník na led min 1kg; výkon min 12kg/h; plnění vody manuální; rozměry d/š/v 305/380/380mm +/-25mm; příkon 0,1 - 0,15kW; napájení AC 230V.</t>
  </si>
  <si>
    <t>Elektrický drtič ledu  - minimální požadavky:  opláštění motoru z hliníkového odlitku; mikrospínač; nádoba a ostří z nerezové oceli; volitelná velikost drceného ledu; kapacita nádoby min. 3 l; výkon alespoň 120 kg/h; rozměry d/š/v 210/380/490mm +/-30mm; příkon 0,1 - 0,2 kW.</t>
  </si>
  <si>
    <t>Kráječ chleba, knedlíků, vek  - minimální požadavky:  bezpečnostní kryt a bezpečnostní pojistka; spouštění tlačítkem; automatické vypnutí; tlačítko STOP; ocelové nerezové nože; bezpečnostní posouvání; lakovaný povrch; rozměry d/š/v 600/600/630mm +/-25mm; příkon 0,2 - 0,3kW; napájení AC 230V.</t>
  </si>
  <si>
    <t>Barový mixér - minimální požadavky:   nerezové opláštění; nerezové nože; nerezová nádoba demontovatelná min 1,5 l;  bezpečnostní spínač; dvě rychlosti; otáčky 20tis - 24tis ot/min; rozměry d/š/v 200/200/460mm +/-25mm; příkon 0,5 - 0,7kW; napájení AC 230V.</t>
  </si>
  <si>
    <t>Lis na citrusové plody  - minimální požadavky:  vnější plášť z robustního hliníkového odlitku; kužel a sítko z nerezové potravinářské oceli; automatická aktivace sepnutím páky; otáčky 1400-1500 ot/min; spínač/vypínač; rozměry d/š/v 220/330/375mm +/-25mm; napájení AC 230V.</t>
  </si>
  <si>
    <t>Vyvalovací lis na těsto - minimální požadavky:  regulace tloušťky těsta 1 - 4mm; délka válce min. 310mm; materiál nerezová ocel; rozměry d/š/v 440/365/545mm +/-25mm; příkon 0,2 - 0,3kW; napájení AC 230V.</t>
  </si>
  <si>
    <t>10 ks menu karet včetně úložného boxu na menu karty; formát A4; materiál boxu dřevo.</t>
  </si>
  <si>
    <t>Měkká bavlněná tkanina po obou stranách silně zdrsněná pro použití pod ubrusy; rozměry min. 140x300 cm.</t>
  </si>
  <si>
    <t>Cvičná kuchyň - sestava z následujících komponenet: sporák min. 3 litinové plotny, šířka 550 - 600mm, výška 850 - 860mm, hloubka 630-640mm, hmotnost max 40kg, příkon max. 8500W, napájení AC 230V; dřez nerezový tvar čtverec s odkapem, rozměry vaničky š/v/h 360/355/150 +/-25mm, celková šířka 750-800mm; myčka nádobí integrovaná vestavná, kapacita min. 10 sad nádobí, min. 2 ostřikovací ramena, spotřeba vody max. 15l, min. 4 nastavitelné teploty mytí, odložený start 0-24h, hlučnost max. 60dB, spotřeba max. 1,5kW, rozměry š/v/h 595/820/540 +/-25mm; kuchyňská linka - pracovní deska, alespoň 4 úložné skříňky; chladnička s mrazničkou, chladící část min. 200l, mrazící část min.75l, automatické odmrazování chladničky, spotřeba max. 1kWh/24h, výška max. 1800mm hlučnost max. 40dB, hmotnost max. 65kg, min. 5 polic; trouba - min. požadavky: horkovzdušná, horní a dolní topné těleso, funkce grill, provedení vestavná nebo v kombnaci se sporákem, část pracovní plochy linky z materiálu nerezová ocel, minimální šířka 1500 mm. Vše včetně montáže, instalace  a připojení energie, vody a odpadu.</t>
  </si>
  <si>
    <t>Sada profesionálních kuchyňských nožů - minimální požadavky: dřevěná rukojeť; trvanlivá čepel z kované oceli; nůž kuchařský 18-22 cm; vidlička dvojzubec 16-20 cm; nůž na pečivo 18-22 cm; nůž vykošťovací 14-16 cm; nůž na maso 18-22 cm; ocilka 23-26 cm.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</si>
</sst>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5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Border="1"/>
    <xf numFmtId="0" fontId="0" fillId="0" borderId="5" xfId="0" applyBorder="1" applyAlignment="1">
      <alignment horizontal="justify" vertical="justify"/>
    </xf>
    <xf numFmtId="0" fontId="0" fillId="0" borderId="0" xfId="0"/>
    <xf numFmtId="0" fontId="0" fillId="0" borderId="0" xfId="0" applyAlignment="1">
      <alignment/>
    </xf>
    <xf numFmtId="0" fontId="6" fillId="2" borderId="13" xfId="0" applyFont="1" applyFill="1" applyBorder="1"/>
    <xf numFmtId="0" fontId="6" fillId="2" borderId="14" xfId="0" applyFont="1" applyFill="1" applyBorder="1" applyAlignment="1">
      <alignment/>
    </xf>
    <xf numFmtId="0" fontId="6" fillId="2" borderId="14" xfId="0" applyFont="1" applyFill="1" applyBorder="1"/>
    <xf numFmtId="0" fontId="6" fillId="2" borderId="8" xfId="0" applyFont="1" applyFill="1" applyBorder="1"/>
    <xf numFmtId="0" fontId="6" fillId="2" borderId="15" xfId="0" applyFont="1" applyFill="1" applyBorder="1"/>
    <xf numFmtId="0" fontId="0" fillId="0" borderId="3" xfId="0" applyBorder="1" applyAlignment="1">
      <alignment horizontal="justify" vertical="justify"/>
    </xf>
    <xf numFmtId="0" fontId="7" fillId="0" borderId="5" xfId="0" applyFont="1" applyBorder="1" applyAlignment="1">
      <alignment horizontal="justify" vertical="justify"/>
    </xf>
    <xf numFmtId="2" fontId="2" fillId="0" borderId="1" xfId="0" applyNumberFormat="1" applyFont="1" applyBorder="1" applyProtection="1">
      <protection hidden="1"/>
    </xf>
    <xf numFmtId="4" fontId="0" fillId="0" borderId="3" xfId="0" applyNumberFormat="1" applyBorder="1" applyProtection="1">
      <protection hidden="1"/>
    </xf>
    <xf numFmtId="4" fontId="0" fillId="0" borderId="5" xfId="0" applyNumberFormat="1" applyBorder="1" applyProtection="1">
      <protection hidden="1"/>
    </xf>
    <xf numFmtId="8" fontId="4" fillId="0" borderId="12" xfId="0" applyNumberFormat="1" applyFont="1" applyBorder="1" applyProtection="1">
      <protection hidden="1"/>
    </xf>
    <xf numFmtId="8" fontId="4" fillId="0" borderId="1" xfId="0" applyNumberFormat="1" applyFont="1" applyBorder="1" applyProtection="1">
      <protection hidden="1"/>
    </xf>
    <xf numFmtId="8" fontId="4" fillId="0" borderId="16" xfId="0" applyNumberFormat="1" applyFont="1" applyBorder="1" applyProtection="1">
      <protection hidden="1"/>
    </xf>
    <xf numFmtId="0" fontId="4" fillId="0" borderId="17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4" fontId="0" fillId="0" borderId="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2" borderId="1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20">
      <selection activeCell="B30" sqref="B30:G30"/>
    </sheetView>
  </sheetViews>
  <sheetFormatPr defaultColWidth="9.140625" defaultRowHeight="15"/>
  <cols>
    <col min="3" max="3" width="27.00390625" style="0" customWidth="1"/>
    <col min="4" max="4" width="57.7109375" style="0" customWidth="1"/>
    <col min="7" max="7" width="10.00390625" style="0" bestFit="1" customWidth="1"/>
    <col min="8" max="8" width="10.421875" style="0" customWidth="1"/>
    <col min="9" max="9" width="17.421875" style="0" customWidth="1"/>
  </cols>
  <sheetData>
    <row r="1" ht="15.75" thickBot="1"/>
    <row r="2" spans="2:9" ht="18.75">
      <c r="B2" s="16"/>
      <c r="C2" s="17" t="s">
        <v>7</v>
      </c>
      <c r="D2" s="18"/>
      <c r="E2" s="18"/>
      <c r="F2" s="18"/>
      <c r="G2" s="18"/>
      <c r="H2" s="18"/>
      <c r="I2" s="19"/>
    </row>
    <row r="3" spans="2:9" ht="19.5" thickBot="1">
      <c r="B3" s="20"/>
      <c r="C3" s="41" t="s">
        <v>8</v>
      </c>
      <c r="D3" s="41"/>
      <c r="E3" s="41"/>
      <c r="F3" s="41"/>
      <c r="G3" s="41"/>
      <c r="H3" s="41"/>
      <c r="I3" s="42"/>
    </row>
    <row r="4" spans="2:9" ht="15">
      <c r="B4" s="43" t="s">
        <v>34</v>
      </c>
      <c r="C4" s="44"/>
      <c r="D4" s="44"/>
      <c r="E4" s="44"/>
      <c r="F4" s="44"/>
      <c r="G4" s="44"/>
      <c r="H4" s="44"/>
      <c r="I4" s="45"/>
    </row>
    <row r="5" spans="2:9" ht="5.25" customHeight="1" thickBot="1">
      <c r="B5" s="46"/>
      <c r="C5" s="47"/>
      <c r="D5" s="47"/>
      <c r="E5" s="47"/>
      <c r="F5" s="47"/>
      <c r="G5" s="47"/>
      <c r="H5" s="47"/>
      <c r="I5" s="48"/>
    </row>
    <row r="6" spans="2:9" ht="15.75" hidden="1" thickBot="1">
      <c r="B6" s="49"/>
      <c r="C6" s="50"/>
      <c r="D6" s="50"/>
      <c r="E6" s="50"/>
      <c r="F6" s="50"/>
      <c r="G6" s="50"/>
      <c r="H6" s="50"/>
      <c r="I6" s="51"/>
    </row>
    <row r="7" spans="2:9" ht="16.5" thickBot="1">
      <c r="B7" s="38" t="s">
        <v>31</v>
      </c>
      <c r="C7" s="39"/>
      <c r="D7" s="39"/>
      <c r="E7" s="39"/>
      <c r="F7" s="39"/>
      <c r="G7" s="39"/>
      <c r="H7" s="39"/>
      <c r="I7" s="40"/>
    </row>
    <row r="8" spans="2:9" ht="15.75" thickBot="1">
      <c r="B8" s="7" t="s">
        <v>0</v>
      </c>
      <c r="C8" s="1" t="s">
        <v>11</v>
      </c>
      <c r="D8" s="12" t="s">
        <v>12</v>
      </c>
      <c r="E8" s="2" t="s">
        <v>3</v>
      </c>
      <c r="F8" s="1" t="s">
        <v>2</v>
      </c>
      <c r="G8" s="2" t="s">
        <v>1</v>
      </c>
      <c r="H8" s="1" t="s">
        <v>9</v>
      </c>
      <c r="I8" s="1" t="s">
        <v>10</v>
      </c>
    </row>
    <row r="9" spans="2:9" ht="60" customHeight="1">
      <c r="B9" s="10">
        <v>1</v>
      </c>
      <c r="C9" s="3" t="s">
        <v>14</v>
      </c>
      <c r="D9" s="21" t="s">
        <v>50</v>
      </c>
      <c r="E9" s="4" t="s">
        <v>13</v>
      </c>
      <c r="F9" s="3">
        <v>2</v>
      </c>
      <c r="G9" s="32">
        <v>0</v>
      </c>
      <c r="H9" s="33">
        <f>F9*G9</f>
        <v>0</v>
      </c>
      <c r="I9" s="24">
        <f>H9*1.21</f>
        <v>0</v>
      </c>
    </row>
    <row r="10" spans="2:9" ht="50.25" customHeight="1">
      <c r="B10" s="11">
        <v>2</v>
      </c>
      <c r="C10" s="5" t="s">
        <v>15</v>
      </c>
      <c r="D10" s="13" t="s">
        <v>37</v>
      </c>
      <c r="E10" s="6" t="s">
        <v>13</v>
      </c>
      <c r="F10" s="5">
        <v>1</v>
      </c>
      <c r="G10" s="34">
        <v>0</v>
      </c>
      <c r="H10" s="35">
        <f>F10*G10</f>
        <v>0</v>
      </c>
      <c r="I10" s="25">
        <f>H10*1.21</f>
        <v>0</v>
      </c>
    </row>
    <row r="11" spans="2:9" ht="119.25" customHeight="1">
      <c r="B11" s="11">
        <f>B10+1</f>
        <v>3</v>
      </c>
      <c r="C11" s="5" t="s">
        <v>16</v>
      </c>
      <c r="D11" s="13" t="s">
        <v>38</v>
      </c>
      <c r="E11" s="6" t="s">
        <v>13</v>
      </c>
      <c r="F11" s="5">
        <v>1</v>
      </c>
      <c r="G11" s="34">
        <v>0</v>
      </c>
      <c r="H11" s="35">
        <f aca="true" t="shared" si="0" ref="H11:H25">F11*G11</f>
        <v>0</v>
      </c>
      <c r="I11" s="25">
        <f aca="true" t="shared" si="1" ref="I11:I25">H11*1.21</f>
        <v>0</v>
      </c>
    </row>
    <row r="12" spans="2:9" ht="128.25" customHeight="1">
      <c r="B12" s="11">
        <f aca="true" t="shared" si="2" ref="B12:B25">B11+1</f>
        <v>4</v>
      </c>
      <c r="C12" s="5" t="s">
        <v>17</v>
      </c>
      <c r="D12" s="13" t="s">
        <v>39</v>
      </c>
      <c r="E12" s="6" t="s">
        <v>13</v>
      </c>
      <c r="F12" s="5">
        <v>1</v>
      </c>
      <c r="G12" s="34">
        <v>0</v>
      </c>
      <c r="H12" s="35">
        <f t="shared" si="0"/>
        <v>0</v>
      </c>
      <c r="I12" s="25">
        <f t="shared" si="1"/>
        <v>0</v>
      </c>
    </row>
    <row r="13" spans="2:9" ht="136.5" customHeight="1">
      <c r="B13" s="11">
        <f t="shared" si="2"/>
        <v>5</v>
      </c>
      <c r="C13" s="5" t="s">
        <v>18</v>
      </c>
      <c r="D13" s="13" t="s">
        <v>40</v>
      </c>
      <c r="E13" s="6" t="s">
        <v>13</v>
      </c>
      <c r="F13" s="5">
        <v>1</v>
      </c>
      <c r="G13" s="34">
        <v>0</v>
      </c>
      <c r="H13" s="35">
        <f t="shared" si="0"/>
        <v>0</v>
      </c>
      <c r="I13" s="25">
        <f t="shared" si="1"/>
        <v>0</v>
      </c>
    </row>
    <row r="14" spans="2:9" ht="75">
      <c r="B14" s="11">
        <f t="shared" si="2"/>
        <v>6</v>
      </c>
      <c r="C14" s="5" t="s">
        <v>19</v>
      </c>
      <c r="D14" s="13" t="s">
        <v>41</v>
      </c>
      <c r="E14" s="6" t="s">
        <v>13</v>
      </c>
      <c r="F14" s="5">
        <v>1</v>
      </c>
      <c r="G14" s="34">
        <v>0</v>
      </c>
      <c r="H14" s="35">
        <f t="shared" si="0"/>
        <v>0</v>
      </c>
      <c r="I14" s="25">
        <f t="shared" si="1"/>
        <v>0</v>
      </c>
    </row>
    <row r="15" spans="2:9" ht="84.75" customHeight="1">
      <c r="B15" s="11">
        <f t="shared" si="2"/>
        <v>7</v>
      </c>
      <c r="C15" s="5" t="s">
        <v>20</v>
      </c>
      <c r="D15" s="13" t="s">
        <v>42</v>
      </c>
      <c r="E15" s="6" t="s">
        <v>13</v>
      </c>
      <c r="F15" s="5">
        <v>1</v>
      </c>
      <c r="G15" s="34">
        <v>0</v>
      </c>
      <c r="H15" s="35">
        <f t="shared" si="0"/>
        <v>0</v>
      </c>
      <c r="I15" s="25">
        <f t="shared" si="1"/>
        <v>0</v>
      </c>
    </row>
    <row r="16" spans="2:9" ht="83.25" customHeight="1">
      <c r="B16" s="11">
        <f t="shared" si="2"/>
        <v>8</v>
      </c>
      <c r="C16" s="5" t="s">
        <v>21</v>
      </c>
      <c r="D16" s="13" t="s">
        <v>43</v>
      </c>
      <c r="E16" s="6" t="s">
        <v>13</v>
      </c>
      <c r="F16" s="5">
        <v>1</v>
      </c>
      <c r="G16" s="34">
        <v>0</v>
      </c>
      <c r="H16" s="35">
        <f t="shared" si="0"/>
        <v>0</v>
      </c>
      <c r="I16" s="25">
        <f t="shared" si="1"/>
        <v>0</v>
      </c>
    </row>
    <row r="17" spans="2:9" ht="75" customHeight="1">
      <c r="B17" s="11">
        <f t="shared" si="2"/>
        <v>9</v>
      </c>
      <c r="C17" s="5" t="s">
        <v>22</v>
      </c>
      <c r="D17" s="13" t="s">
        <v>44</v>
      </c>
      <c r="E17" s="6" t="s">
        <v>13</v>
      </c>
      <c r="F17" s="5">
        <v>1</v>
      </c>
      <c r="G17" s="34">
        <v>0</v>
      </c>
      <c r="H17" s="35">
        <f t="shared" si="0"/>
        <v>0</v>
      </c>
      <c r="I17" s="25">
        <f t="shared" si="1"/>
        <v>0</v>
      </c>
    </row>
    <row r="18" spans="2:9" ht="90" customHeight="1">
      <c r="B18" s="11">
        <f t="shared" si="2"/>
        <v>10</v>
      </c>
      <c r="C18" s="5" t="s">
        <v>23</v>
      </c>
      <c r="D18" s="13" t="s">
        <v>45</v>
      </c>
      <c r="E18" s="6" t="s">
        <v>13</v>
      </c>
      <c r="F18" s="5">
        <v>1</v>
      </c>
      <c r="G18" s="34">
        <v>0</v>
      </c>
      <c r="H18" s="35">
        <f t="shared" si="0"/>
        <v>0</v>
      </c>
      <c r="I18" s="25">
        <f t="shared" si="1"/>
        <v>0</v>
      </c>
    </row>
    <row r="19" spans="2:9" ht="69" customHeight="1">
      <c r="B19" s="11">
        <f t="shared" si="2"/>
        <v>11</v>
      </c>
      <c r="C19" s="5" t="s">
        <v>24</v>
      </c>
      <c r="D19" s="13" t="s">
        <v>46</v>
      </c>
      <c r="E19" s="6" t="s">
        <v>13</v>
      </c>
      <c r="F19" s="5">
        <v>1</v>
      </c>
      <c r="G19" s="34">
        <v>0</v>
      </c>
      <c r="H19" s="35">
        <f t="shared" si="0"/>
        <v>0</v>
      </c>
      <c r="I19" s="25">
        <f t="shared" si="1"/>
        <v>0</v>
      </c>
    </row>
    <row r="20" spans="2:9" ht="60" customHeight="1">
      <c r="B20" s="11">
        <f t="shared" si="2"/>
        <v>12</v>
      </c>
      <c r="C20" s="5" t="s">
        <v>25</v>
      </c>
      <c r="D20" s="13" t="s">
        <v>35</v>
      </c>
      <c r="E20" s="6" t="s">
        <v>13</v>
      </c>
      <c r="F20" s="5">
        <v>1</v>
      </c>
      <c r="G20" s="34">
        <v>0</v>
      </c>
      <c r="H20" s="35">
        <f t="shared" si="0"/>
        <v>0</v>
      </c>
      <c r="I20" s="25">
        <f t="shared" si="1"/>
        <v>0</v>
      </c>
    </row>
    <row r="21" spans="2:9" ht="91.5" customHeight="1">
      <c r="B21" s="11">
        <f t="shared" si="2"/>
        <v>13</v>
      </c>
      <c r="C21" s="5" t="s">
        <v>26</v>
      </c>
      <c r="D21" s="13" t="s">
        <v>36</v>
      </c>
      <c r="E21" s="6" t="s">
        <v>13</v>
      </c>
      <c r="F21" s="5">
        <v>1</v>
      </c>
      <c r="G21" s="34">
        <v>0</v>
      </c>
      <c r="H21" s="35">
        <f t="shared" si="0"/>
        <v>0</v>
      </c>
      <c r="I21" s="25">
        <f t="shared" si="1"/>
        <v>0</v>
      </c>
    </row>
    <row r="22" spans="2:9" ht="30" customHeight="1">
      <c r="B22" s="11">
        <f t="shared" si="2"/>
        <v>14</v>
      </c>
      <c r="C22" s="5" t="s">
        <v>27</v>
      </c>
      <c r="D22" s="13" t="s">
        <v>47</v>
      </c>
      <c r="E22" s="6" t="s">
        <v>13</v>
      </c>
      <c r="F22" s="5">
        <v>1</v>
      </c>
      <c r="G22" s="34">
        <v>0</v>
      </c>
      <c r="H22" s="35">
        <f t="shared" si="0"/>
        <v>0</v>
      </c>
      <c r="I22" s="25">
        <f t="shared" si="1"/>
        <v>0</v>
      </c>
    </row>
    <row r="23" spans="2:9" ht="28.5" customHeight="1">
      <c r="B23" s="11">
        <f t="shared" si="2"/>
        <v>15</v>
      </c>
      <c r="C23" s="5" t="s">
        <v>28</v>
      </c>
      <c r="D23" s="13" t="s">
        <v>48</v>
      </c>
      <c r="E23" s="6" t="s">
        <v>13</v>
      </c>
      <c r="F23" s="5">
        <v>10</v>
      </c>
      <c r="G23" s="34">
        <v>0</v>
      </c>
      <c r="H23" s="35">
        <f t="shared" si="0"/>
        <v>0</v>
      </c>
      <c r="I23" s="25">
        <f t="shared" si="1"/>
        <v>0</v>
      </c>
    </row>
    <row r="24" spans="2:9" ht="30" customHeight="1">
      <c r="B24" s="11">
        <f t="shared" si="2"/>
        <v>16</v>
      </c>
      <c r="C24" s="5" t="s">
        <v>29</v>
      </c>
      <c r="D24" s="13" t="s">
        <v>30</v>
      </c>
      <c r="E24" s="6" t="s">
        <v>13</v>
      </c>
      <c r="F24" s="5">
        <v>10</v>
      </c>
      <c r="G24" s="34">
        <v>0</v>
      </c>
      <c r="H24" s="35">
        <f t="shared" si="0"/>
        <v>0</v>
      </c>
      <c r="I24" s="25">
        <f t="shared" si="1"/>
        <v>0</v>
      </c>
    </row>
    <row r="25" spans="2:9" ht="217.5" thickBot="1">
      <c r="B25" s="11">
        <f t="shared" si="2"/>
        <v>17</v>
      </c>
      <c r="C25" s="30" t="s">
        <v>32</v>
      </c>
      <c r="D25" s="22" t="s">
        <v>49</v>
      </c>
      <c r="E25" s="6" t="s">
        <v>13</v>
      </c>
      <c r="F25" s="5">
        <v>1</v>
      </c>
      <c r="G25" s="34">
        <v>0</v>
      </c>
      <c r="H25" s="35">
        <f t="shared" si="0"/>
        <v>0</v>
      </c>
      <c r="I25" s="25">
        <f t="shared" si="1"/>
        <v>0</v>
      </c>
    </row>
    <row r="26" spans="2:9" ht="15.75" thickBot="1">
      <c r="B26" s="36" t="s">
        <v>4</v>
      </c>
      <c r="C26" s="37"/>
      <c r="D26" s="37"/>
      <c r="E26" s="37"/>
      <c r="F26" s="37"/>
      <c r="G26" s="37"/>
      <c r="H26" s="31">
        <f>SUM(H9:H25)</f>
        <v>0</v>
      </c>
      <c r="I26" s="23">
        <f>SUM(I9:I25)</f>
        <v>0</v>
      </c>
    </row>
    <row r="27" spans="2:9" ht="15.75" thickBot="1">
      <c r="B27" s="14"/>
      <c r="C27" s="14"/>
      <c r="D27" s="14"/>
      <c r="E27" s="14"/>
      <c r="F27" s="14"/>
      <c r="G27" s="14"/>
      <c r="H27" s="14"/>
      <c r="I27" s="14"/>
    </row>
    <row r="28" spans="2:9" ht="16.5" thickBot="1">
      <c r="B28" s="38" t="s">
        <v>33</v>
      </c>
      <c r="C28" s="39"/>
      <c r="D28" s="39"/>
      <c r="E28" s="39"/>
      <c r="F28" s="39"/>
      <c r="G28" s="40"/>
      <c r="H28" s="8"/>
      <c r="I28" s="26">
        <f>I30/1.21</f>
        <v>0</v>
      </c>
    </row>
    <row r="29" spans="2:9" ht="16.5" thickBot="1">
      <c r="B29" s="38" t="s">
        <v>5</v>
      </c>
      <c r="C29" s="39"/>
      <c r="D29" s="39"/>
      <c r="E29" s="39"/>
      <c r="F29" s="39"/>
      <c r="G29" s="40"/>
      <c r="H29" s="29"/>
      <c r="I29" s="27">
        <f>I30-I28</f>
        <v>0</v>
      </c>
    </row>
    <row r="30" spans="2:9" ht="16.5" thickBot="1">
      <c r="B30" s="38" t="s">
        <v>6</v>
      </c>
      <c r="C30" s="39"/>
      <c r="D30" s="39"/>
      <c r="E30" s="39"/>
      <c r="F30" s="39"/>
      <c r="G30" s="40"/>
      <c r="H30" s="9"/>
      <c r="I30" s="28">
        <f>I26</f>
        <v>0</v>
      </c>
    </row>
    <row r="31" spans="2:9" ht="15">
      <c r="B31" s="14"/>
      <c r="C31" s="15"/>
      <c r="D31" s="14"/>
      <c r="E31" s="14"/>
      <c r="F31" s="14"/>
      <c r="G31" s="14"/>
      <c r="H31" s="14"/>
      <c r="I31" s="14"/>
    </row>
  </sheetData>
  <mergeCells count="7">
    <mergeCell ref="B30:G30"/>
    <mergeCell ref="C3:I3"/>
    <mergeCell ref="B4:I6"/>
    <mergeCell ref="B7:I7"/>
    <mergeCell ref="B26:G26"/>
    <mergeCell ref="B28:G28"/>
    <mergeCell ref="B29:G2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Hrejsová Marcela</cp:lastModifiedBy>
  <cp:lastPrinted>2017-09-11T12:13:04Z</cp:lastPrinted>
  <dcterms:created xsi:type="dcterms:W3CDTF">2016-07-07T08:46:37Z</dcterms:created>
  <dcterms:modified xsi:type="dcterms:W3CDTF">2017-11-08T11:16:09Z</dcterms:modified>
  <cp:category/>
  <cp:version/>
  <cp:contentType/>
  <cp:contentStatus/>
</cp:coreProperties>
</file>